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7.xml"/>
  <Override ContentType="application/vnd.openxmlformats-officedocument.drawingml.chart+xml" PartName="/xl/charts/chart27.xml"/>
  <Override ContentType="application/vnd.openxmlformats-officedocument.drawingml.chart+xml" PartName="/xl/charts/chart14.xml"/>
  <Override ContentType="application/vnd.openxmlformats-officedocument.drawingml.chart+xml" PartName="/xl/charts/chart30.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31.xml"/>
  <Override ContentType="application/vnd.openxmlformats-officedocument.drawingml.chart+xml" PartName="/xl/charts/chart26.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8.xml"/>
  <Override ContentType="application/vnd.openxmlformats-officedocument.drawingml.chart+xml" PartName="/xl/charts/chart17.xml"/>
  <Override ContentType="application/vnd.openxmlformats-officedocument.drawingml.chart+xml" PartName="/xl/charts/chart25.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3.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29.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24.xml"/>
  <Override ContentType="application/vnd.openxmlformats-officedocument.drawingml.chart+xml" PartName="/xl/charts/chart1.xml"/>
  <Override ContentType="application/vnd.openxmlformats-officedocument.drawingml.chart+xml" PartName="/xl/charts/chart28.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5.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32.xml"/>
  <Override ContentType="application/vnd.openxmlformats-officedocument.drawingml.chart+xml" PartName="/xl/charts/chart5.xml"/>
  <Override ContentType="application/vnd.openxmlformats-officedocument.drawingml.chart+xml" PartName="/xl/charts/chart2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 Instructions" sheetId="1" r:id="rId3"/>
    <sheet state="visible" name="📊Dashboard" sheetId="2" r:id="rId4"/>
    <sheet state="visible" name="Data" sheetId="3" r:id="rId5"/>
    <sheet state="visible" name="Data Types" sheetId="4" r:id="rId6"/>
    <sheet state="visible" name="Membership Data" sheetId="5" r:id="rId7"/>
    <sheet state="visible" name="Sales from Ads Detail" sheetId="6" r:id="rId8"/>
    <sheet state="visible" name="BONUS Quarterly Burndown chart " sheetId="7" r:id="rId9"/>
    <sheet state="hidden" name="Helper" sheetId="8" r:id="rId10"/>
    <sheet state="visible" name="BONUS Annual Monthly Burndown c" sheetId="9" r:id="rId11"/>
  </sheets>
  <definedNames>
    <definedName name="Seg">'📊Dashboard'!$P$4</definedName>
    <definedName name="EndDate">Helper!$B$1</definedName>
    <definedName name="StartDate">Helper!$A$1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Once all of your information is input (KPI Title, Type, and Green, Yellow, Red targets) - Click Utilities &gt;&gt; Apply Format to Update Entire Sheet</t>
      </text>
    </comment>
  </commentList>
</comments>
</file>

<file path=xl/sharedStrings.xml><?xml version="1.0" encoding="utf-8"?>
<sst xmlns="http://schemas.openxmlformats.org/spreadsheetml/2006/main" count="545" uniqueCount="253">
  <si>
    <t>FRA Company KPI Scorecard - 2022</t>
  </si>
  <si>
    <t>Instructions</t>
  </si>
  <si>
    <t>Click here for video instructions</t>
  </si>
  <si>
    <t>What this is</t>
  </si>
  <si>
    <t>A simple, visual tracking tool to help you and your Leadership Team easily visualize and track all of your Key Performance Indicators across your business each week so that you're able to make good, timely data-based decisions.</t>
  </si>
  <si>
    <t>© timyewchuk.com - All rights reserved.  Do not share, copy, reproduce or sell any part of this document unless you have written permission from timyewchuk.com -  All infringements will be prosecuted.  If you are the personal owner of the timyewchuk.com End User License then you may use it for your own use but not for any other purpose.</t>
  </si>
  <si>
    <t>The goal of this tool</t>
  </si>
  <si>
    <t xml:space="preserve">To help you establish, measure and manage clear measurable targets to track each week within your business. "What gets measured improves. What gets measured and reported improves exponentially" </t>
  </si>
  <si>
    <t>Who uses it</t>
  </si>
  <si>
    <t>Your Leadership Team</t>
  </si>
  <si>
    <t>When is it used?</t>
  </si>
  <si>
    <t>Each week during your Perfect Week Leadership Meeting</t>
  </si>
  <si>
    <t>How is it used?</t>
  </si>
  <si>
    <t>See instructions below</t>
  </si>
  <si>
    <t>Steps</t>
  </si>
  <si>
    <t>Description</t>
  </si>
  <si>
    <t>Key Points</t>
  </si>
  <si>
    <t>Step 1</t>
  </si>
  <si>
    <t>Create a copy of this document by clicking "file" &gt;&gt; "make a copy"</t>
  </si>
  <si>
    <t>Make sure this document is saved in a folder for easy future reference. The link for this spreadsheet should also be added to your weekly meeting agenda for easy access during future meetings.</t>
  </si>
  <si>
    <t>Step 2</t>
  </si>
  <si>
    <t>Fill out the "Data Types" tab. 
KPI Titles, Types and Weekly Green, Yellow, Red targets</t>
  </si>
  <si>
    <t>Determine the easy, obvious measurables to get you started along with (green, yellow, red) targets. Aim for no more than 12-15. This is an evolution, and you'll be adding numbers over time. It's ok to start with just a few.</t>
  </si>
  <si>
    <t>Step 3</t>
  </si>
  <si>
    <t xml:space="preserve">Update the Conditional Formatting within the "Data Types" tab
</t>
  </si>
  <si>
    <t>Once all of your information is input (KPI Title, Type, and Green, Yellow, Red targets) - Click Utilities &gt;&gt; Apply Format to Update Entire Sheet</t>
  </si>
  <si>
    <t>Step 4</t>
  </si>
  <si>
    <t>Confirm and determine how and where you will get these numbers, and assign an owner for each KPI</t>
  </si>
  <si>
    <t>Each team member should meet once each quarter with their supervisor</t>
  </si>
  <si>
    <t>Step 5</t>
  </si>
  <si>
    <t>Complete the "Data" tab headers
Add ONE owner and their team for each KPI</t>
  </si>
  <si>
    <t xml:space="preserve">During each weekly meeting, the owner will be reporting their numbers from the previous week. Note that "owners" aren't necessarily the ones who find and input the data. Make sure you have the right people in place to gather and input these metrics each week. </t>
  </si>
  <si>
    <t>Step 6</t>
  </si>
  <si>
    <t>Make a plan to have these numbers updated BEFORE each weekly meeting</t>
  </si>
  <si>
    <t>Numbers should be added BEFORE the meeting so that time can be spent analyzing and discussing rather than searching</t>
  </si>
  <si>
    <t>Dashboard</t>
  </si>
  <si>
    <t>Start Date</t>
  </si>
  <si>
    <t>End Date</t>
  </si>
  <si>
    <t>Segmentation</t>
  </si>
  <si>
    <t>Click here for instructions</t>
  </si>
  <si>
    <t>Weekly</t>
  </si>
  <si>
    <t>© timyewchuk.com - All rights reserved. Do not share, copy, reproduce or sell any part of this document unless you have written permission from timyewchuk.com - All infringements will be prosecuted. If you are the personal owner of the timyewchuk.com End User License then you may use it for your own use but not for any other purpose.</t>
  </si>
  <si>
    <t xml:space="preserve"> </t>
  </si>
  <si>
    <t>Total Sales</t>
  </si>
  <si>
    <t>Sales from Ads</t>
  </si>
  <si>
    <t>Ad Expense</t>
  </si>
  <si>
    <t>Conversion Rate</t>
  </si>
  <si>
    <t>Total Number of Sales (Number of new clients over 1k REV)</t>
  </si>
  <si>
    <t>Number of Sales from Ads</t>
  </si>
  <si>
    <t>MRR Last week</t>
  </si>
  <si>
    <t>Standard Work</t>
  </si>
  <si>
    <t>Refunds</t>
  </si>
  <si>
    <t>Projects not complete</t>
  </si>
  <si>
    <t>Show Up rate - WORST</t>
  </si>
  <si>
    <t>Subs Saved</t>
  </si>
  <si>
    <t>Partial Form Fills Converted - Monthly</t>
  </si>
  <si>
    <t>Psych</t>
  </si>
  <si>
    <t>Verbal</t>
  </si>
  <si>
    <t>Numerical / Mechanical</t>
  </si>
  <si>
    <t>Interview</t>
  </si>
  <si>
    <t>Motivation</t>
  </si>
  <si>
    <t>Owner</t>
  </si>
  <si>
    <t>John</t>
  </si>
  <si>
    <t>Christina</t>
  </si>
  <si>
    <t>Laureen</t>
  </si>
  <si>
    <t>SALES</t>
  </si>
  <si>
    <t>Cosmin</t>
  </si>
  <si>
    <t>Rebecca</t>
  </si>
  <si>
    <t>Gemma</t>
  </si>
  <si>
    <t>Leah</t>
  </si>
  <si>
    <t>Rick</t>
  </si>
  <si>
    <t>Team</t>
  </si>
  <si>
    <t>Marketing</t>
  </si>
  <si>
    <t>Sales</t>
  </si>
  <si>
    <t>Operations</t>
  </si>
  <si>
    <t>Sarah</t>
  </si>
  <si>
    <t>Simon</t>
  </si>
  <si>
    <t>KPI Title</t>
  </si>
  <si>
    <t>Type</t>
  </si>
  <si>
    <t>Monthly</t>
  </si>
  <si>
    <t>Quarterly</t>
  </si>
  <si>
    <t>Yearly</t>
  </si>
  <si>
    <t xml:space="preserve">Green </t>
  </si>
  <si>
    <t>Yellow</t>
  </si>
  <si>
    <t>Red</t>
  </si>
  <si>
    <t>Leads</t>
  </si>
  <si>
    <t>Number</t>
  </si>
  <si>
    <t>Currency</t>
  </si>
  <si>
    <t/>
  </si>
  <si>
    <t>Percentage</t>
  </si>
  <si>
    <t>Base Membership Revenue</t>
  </si>
  <si>
    <t>New</t>
  </si>
  <si>
    <t>Cancelled</t>
  </si>
  <si>
    <t>Overdue</t>
  </si>
  <si>
    <t>Active</t>
  </si>
  <si>
    <t>Won Back</t>
  </si>
  <si>
    <t>2023 Jan</t>
  </si>
  <si>
    <t>2023 Feb</t>
  </si>
  <si>
    <t>2023 Mar</t>
  </si>
  <si>
    <t>1</t>
  </si>
  <si>
    <t>17</t>
  </si>
  <si>
    <t>2023 Apr</t>
  </si>
  <si>
    <t>4</t>
  </si>
  <si>
    <t>6</t>
  </si>
  <si>
    <t>2023 May</t>
  </si>
  <si>
    <t>5</t>
  </si>
  <si>
    <t>15</t>
  </si>
  <si>
    <t>2023 June</t>
  </si>
  <si>
    <t>2</t>
  </si>
  <si>
    <t>9</t>
  </si>
  <si>
    <t>11</t>
  </si>
  <si>
    <t>2023 July</t>
  </si>
  <si>
    <t>10</t>
  </si>
  <si>
    <t>18</t>
  </si>
  <si>
    <t>2023 August</t>
  </si>
  <si>
    <t>2023 September</t>
  </si>
  <si>
    <t>8</t>
  </si>
  <si>
    <t>0</t>
  </si>
  <si>
    <t>Month</t>
  </si>
  <si>
    <t>Customer</t>
  </si>
  <si>
    <t>Initial Contact Date</t>
  </si>
  <si>
    <t>Purchase Date</t>
  </si>
  <si>
    <t xml:space="preserve">Revenue </t>
  </si>
  <si>
    <t>Service</t>
  </si>
  <si>
    <t>Ad Type</t>
  </si>
  <si>
    <t>Ad Set Detail</t>
  </si>
  <si>
    <t>February</t>
  </si>
  <si>
    <t>Patrick Lee</t>
  </si>
  <si>
    <t>FB Lead</t>
  </si>
  <si>
    <t>March</t>
  </si>
  <si>
    <t>Kylie Hume</t>
  </si>
  <si>
    <t>NSW</t>
  </si>
  <si>
    <t>Ebook</t>
  </si>
  <si>
    <t>Anthony Micallef</t>
  </si>
  <si>
    <t>7 Common Mistakes</t>
  </si>
  <si>
    <t>No utm in AC</t>
  </si>
  <si>
    <t>Zac White</t>
  </si>
  <si>
    <t>VIC</t>
  </si>
  <si>
    <t>Mariah McDonald</t>
  </si>
  <si>
    <t>Joshua Stone</t>
  </si>
  <si>
    <t>Brooke McManus</t>
  </si>
  <si>
    <t>Matt Buckle</t>
  </si>
  <si>
    <t>QFES</t>
  </si>
  <si>
    <t>April</t>
  </si>
  <si>
    <t>Matt McIlrath</t>
  </si>
  <si>
    <t>Nick Milwright</t>
  </si>
  <si>
    <t>Andrew Chand</t>
  </si>
  <si>
    <t>Steve Thorne</t>
  </si>
  <si>
    <t>Kieran Bingham</t>
  </si>
  <si>
    <t>ARFF</t>
  </si>
  <si>
    <t>Leigh Cave</t>
  </si>
  <si>
    <t>Shaun McKernan</t>
  </si>
  <si>
    <t>Justin McDonald</t>
  </si>
  <si>
    <t>Thomas Vatovec</t>
  </si>
  <si>
    <t>Nelson Tucker</t>
  </si>
  <si>
    <t>Jaymon D'argent</t>
  </si>
  <si>
    <t>Chris Healy</t>
  </si>
  <si>
    <t>Nick Allen</t>
  </si>
  <si>
    <t>Grace McKellar</t>
  </si>
  <si>
    <t>May</t>
  </si>
  <si>
    <t>Josh Smith</t>
  </si>
  <si>
    <t>Ellie Harris</t>
  </si>
  <si>
    <t>Jerry Skoczek</t>
  </si>
  <si>
    <t>FRV</t>
  </si>
  <si>
    <t>Jess Marsh</t>
  </si>
  <si>
    <t>Andy Hughes</t>
  </si>
  <si>
    <t>Nathan Thornbury</t>
  </si>
  <si>
    <t>Hayden Goodall</t>
  </si>
  <si>
    <t>Erasmo Pereira Passos Junior</t>
  </si>
  <si>
    <t>Joel Bellman</t>
  </si>
  <si>
    <t xml:space="preserve">Patrick McGoldrick </t>
  </si>
  <si>
    <t>Travis Jones</t>
  </si>
  <si>
    <t>Max Jaffrey</t>
  </si>
  <si>
    <t>Charly Rusconi</t>
  </si>
  <si>
    <t>FB Lead &amp; 7 Common Mistakes</t>
  </si>
  <si>
    <t>Christian Curtis</t>
  </si>
  <si>
    <t>Elliot Ross</t>
  </si>
  <si>
    <t>Jordy Haskell</t>
  </si>
  <si>
    <t>Sam Degraaf</t>
  </si>
  <si>
    <t>June</t>
  </si>
  <si>
    <t>Sam Benetti-Baker</t>
  </si>
  <si>
    <t>Col-jesse Burrell</t>
  </si>
  <si>
    <t>FRNSW</t>
  </si>
  <si>
    <t>7 Common Mistakes &amp; FB Lead</t>
  </si>
  <si>
    <t>Broad - Men Only - Submit Application-Video- 7 Most Common Mistakes - Standard</t>
  </si>
  <si>
    <t>Lachlan Sanderson</t>
  </si>
  <si>
    <t>FRV, FRNSW</t>
  </si>
  <si>
    <t>Jake Bradley</t>
  </si>
  <si>
    <t>Ty Tindale Vale</t>
  </si>
  <si>
    <t>Andrew Pena</t>
  </si>
  <si>
    <t>Tom Caldwell</t>
  </si>
  <si>
    <t>July</t>
  </si>
  <si>
    <t>Daniel Lulham</t>
  </si>
  <si>
    <t>Facebook_Ad | Broad - Men Only - Submit Application | Video-Book Thumbnail</t>
  </si>
  <si>
    <t>Alex Lakeman</t>
  </si>
  <si>
    <t>Scott Richards</t>
  </si>
  <si>
    <t xml:space="preserve">Facebook_Ad |  Broad - Men Only - Submit Application | Video- Fire Thumbnail </t>
  </si>
  <si>
    <t>Dylan Salas</t>
  </si>
  <si>
    <t>August</t>
  </si>
  <si>
    <t>Jesse Richey</t>
  </si>
  <si>
    <t>Facebook_Ad | Broad - Men Only - Submit Application | Video- Fire Thumbnail</t>
  </si>
  <si>
    <t>September</t>
  </si>
  <si>
    <t>Aaron Freeman</t>
  </si>
  <si>
    <t>Jacob Conway</t>
  </si>
  <si>
    <t xml:space="preserve"> Facebook_Ad |  Broad - Men Only - Submit Application | Video- Fire Thumbnail  </t>
  </si>
  <si>
    <t>Adrian Rochester</t>
  </si>
  <si>
    <t>Callum Buchanan</t>
  </si>
  <si>
    <t>Daniel Johnston</t>
  </si>
  <si>
    <t>AD Spend: $5751</t>
  </si>
  <si>
    <t>October</t>
  </si>
  <si>
    <t>Peter Lambrinos</t>
  </si>
  <si>
    <t>Ad 5 Australia Wide - Fitness &amp; Health Interests</t>
  </si>
  <si>
    <t>90 Day Weekly Burndown Chart</t>
  </si>
  <si>
    <t>The most powerful chart in the world!</t>
  </si>
  <si>
    <t>#</t>
  </si>
  <si>
    <t>Week</t>
  </si>
  <si>
    <t>Target</t>
  </si>
  <si>
    <t>Remaining</t>
  </si>
  <si>
    <t>Actual</t>
  </si>
  <si>
    <t>Print Area Here</t>
  </si>
  <si>
    <t>Ideal</t>
  </si>
  <si>
    <t>Average</t>
  </si>
  <si>
    <t>Pace Score</t>
  </si>
  <si>
    <t>Title Goes Here (Example: Operations Dashboard)</t>
  </si>
  <si>
    <t>Date Posted</t>
  </si>
  <si>
    <t>Ex: MTD Sales</t>
  </si>
  <si>
    <t>Title Here</t>
  </si>
  <si>
    <t>Data Here</t>
  </si>
  <si>
    <t xml:space="preserve">© timyewchuk.com - All rights reserved.  Do not share, copy, reproduce or sell any part of this document unless you have written permission from timyewchuk.com -  All infringements will be prosecuted.  If you are the personal owner of the timyewchuk.com End User License then you may use it for your own use but not for any other purpose. </t>
  </si>
  <si>
    <t>Sum</t>
  </si>
  <si>
    <t>Avg</t>
  </si>
  <si>
    <t>Goal 1</t>
  </si>
  <si>
    <t>Goal 2</t>
  </si>
  <si>
    <t>Goal 3</t>
  </si>
  <si>
    <t>Time Period</t>
  </si>
  <si>
    <t xml:space="preserve"> Goal 1</t>
  </si>
  <si>
    <t xml:space="preserve"> Goal 2</t>
  </si>
  <si>
    <t xml:space="preserve"> Goal 3</t>
  </si>
  <si>
    <t>Total Sales Goal 3</t>
  </si>
  <si>
    <t>Sales from Ads Goal 3</t>
  </si>
  <si>
    <t>Ad Expense Goal 3</t>
  </si>
  <si>
    <t>Conversion Rate Goal 3</t>
  </si>
  <si>
    <t>Total Number of Sales (Number of new clients over 1k REV) Goal 3</t>
  </si>
  <si>
    <t>Number of Sales from Ads Goal 3</t>
  </si>
  <si>
    <t>MRR Last week Goal 3</t>
  </si>
  <si>
    <t>Standard Work Goal 3</t>
  </si>
  <si>
    <t>Refunds Goal 3</t>
  </si>
  <si>
    <t>Projects not complete Goal 3</t>
  </si>
  <si>
    <t>Show Up rate - WORST Goal 3</t>
  </si>
  <si>
    <t>Subs Saved Goal 3</t>
  </si>
  <si>
    <t>Partial Form Fills Converted - Monthly Goal 3</t>
  </si>
  <si>
    <t>Annual Monthly Burndown Chart</t>
  </si>
  <si>
    <t xml:space="preserve">© timyewchuk.com - All rights reserved.  Do not share, copy, reproduce or sell any part of this document unless you have written permission from timyewchuk.com -  All infringements will be prosecuted.  If you are the personal owner of the timyewchuk.com End User License then you may use it for your own use but not for any other purpose.  </t>
  </si>
</sst>
</file>

<file path=xl/styles.xml><?xml version="1.0" encoding="utf-8"?>
<styleSheet xmlns="http://schemas.openxmlformats.org/spreadsheetml/2006/main" xmlns:x14ac="http://schemas.microsoft.com/office/spreadsheetml/2009/9/ac" xmlns:mc="http://schemas.openxmlformats.org/markup-compatibility/2006">
  <numFmts count="17">
    <numFmt numFmtId="164" formatCode="yyyy MMM dd"/>
    <numFmt numFmtId="165" formatCode="&quot;$&quot;#,##0.00"/>
    <numFmt numFmtId="166" formatCode="yyyy mmmm d"/>
    <numFmt numFmtId="167" formatCode="&quot;$&quot;#,##0"/>
    <numFmt numFmtId="168" formatCode="M/d/yyyy"/>
    <numFmt numFmtId="169" formatCode="mm/dd/yy"/>
    <numFmt numFmtId="170" formatCode="m/d/yyyy"/>
    <numFmt numFmtId="171" formatCode="m/d/yy"/>
    <numFmt numFmtId="172" formatCode="mm/dd/yyyy"/>
    <numFmt numFmtId="173" formatCode="mmm&quot; &quot;d&quot;, &quot;yy"/>
    <numFmt numFmtId="174" formatCode="mmm&quot;-&quot;d"/>
    <numFmt numFmtId="175" formatCode="dd/MM/yyyy"/>
    <numFmt numFmtId="176" formatCode="&quot;$&quot;#,##0;&quot;$&quot;#,##0;"/>
    <numFmt numFmtId="177" formatCode="0;;"/>
    <numFmt numFmtId="178" formatCode="&quot;$&quot;#,##0;;"/>
    <numFmt numFmtId="179" formatCode="0.00%;;"/>
    <numFmt numFmtId="180" formatCode="mmm&quot; &quot;d"/>
  </numFmts>
  <fonts count="40">
    <font>
      <sz val="10.0"/>
      <color rgb="FF000000"/>
      <name val="Arial"/>
    </font>
    <font>
      <b/>
      <sz val="24.0"/>
      <color rgb="FF000000"/>
    </font>
    <font/>
    <font>
      <sz val="12.0"/>
    </font>
    <font>
      <u/>
      <color rgb="FF00FFFF"/>
    </font>
    <font>
      <b/>
      <sz val="12.0"/>
      <color rgb="FFFFFFFF"/>
    </font>
    <font>
      <sz val="7.0"/>
      <color rgb="FFFFFFFF"/>
    </font>
    <font>
      <b/>
      <sz val="14.0"/>
      <color rgb="FFFFFFFF"/>
    </font>
    <font>
      <b/>
      <sz val="18.0"/>
      <color/>
    </font>
    <font>
      <sz val="12.0"/>
      <color rgb="FF000000"/>
      <name val="Arial"/>
    </font>
    <font>
      <b/>
      <sz val="24.0"/>
      <color rgb="FFFFFFFF"/>
      <name val="Roboto"/>
    </font>
    <font>
      <color rgb="FF434343"/>
      <name val="Roboto"/>
    </font>
    <font>
      <b/>
      <color rgb="FFFFFFFF"/>
      <name val="Roboto"/>
    </font>
    <font>
      <u/>
      <color rgb="FF1155CC"/>
    </font>
    <font>
      <b/>
      <sz val="14.0"/>
      <color rgb="FFFFFFFF"/>
      <name val="Roboto"/>
    </font>
    <font>
      <color rgb="FFFFFFFF"/>
      <name val="Roboto"/>
    </font>
    <font>
      <sz val="6.0"/>
      <color rgb="FFFFFFFF"/>
      <name val="Arial"/>
    </font>
    <font>
      <sz val="12.0"/>
      <color rgb="FFFFFFFF"/>
      <name val="Roboto"/>
    </font>
    <font>
      <i/>
      <sz val="10.0"/>
      <color rgb="FF434343"/>
      <name val="Roboto"/>
    </font>
    <font>
      <b/>
    </font>
    <font>
      <name val="Arial"/>
    </font>
    <font>
      <sz val="11.0"/>
      <color rgb="FF000000"/>
      <name val="&quot;IBM Plex Sans&quot;"/>
    </font>
    <font>
      <sz val="10.0"/>
      <color rgb="FF1F2129"/>
      <name val="Arial"/>
    </font>
    <font>
      <b/>
      <sz val="18.0"/>
    </font>
    <font>
      <b/>
      <sz val="14.0"/>
      <color rgb="FFFF0000"/>
    </font>
    <font>
      <b/>
      <u/>
      <sz val="18.0"/>
      <color rgb="FF0000FF"/>
    </font>
    <font>
      <b/>
      <color rgb="FF000000"/>
    </font>
    <font>
      <b/>
      <color rgb="FFFFFFFF"/>
    </font>
    <font>
      <color rgb="FFFFFFFF"/>
    </font>
    <font>
      <sz val="24.0"/>
    </font>
    <font>
      <u/>
      <sz val="18.0"/>
      <color rgb="FF1155CC"/>
    </font>
    <font>
      <u/>
      <color rgb="FF1155CC"/>
    </font>
    <font>
      <b/>
      <sz val="24.0"/>
      <color rgb="FFFFFFFF"/>
    </font>
    <font>
      <sz val="18.0"/>
    </font>
    <font>
      <sz val="24.0"/>
      <color rgb="FFFFFFFF"/>
    </font>
    <font>
      <sz val="9.0"/>
      <color rgb="FFD9D9D9"/>
    </font>
    <font>
      <sz val="10.0"/>
      <color rgb="FF434343"/>
      <name val="Roboto"/>
    </font>
    <font>
      <sz val="9.0"/>
      <color rgb="FF434343"/>
      <name val="Roboto"/>
    </font>
    <font>
      <sz val="12.0"/>
      <color rgb="FF434343"/>
      <name val="Roboto"/>
    </font>
    <font>
      <sz val="9.0"/>
      <color rgb="FFEFEFEF"/>
    </font>
  </fonts>
  <fills count="19">
    <fill>
      <patternFill patternType="none"/>
    </fill>
    <fill>
      <patternFill patternType="lightGray"/>
    </fill>
    <fill>
      <patternFill patternType="solid">
        <fgColor rgb="FFEFEFEF"/>
        <bgColor rgb="FFEFEFEF"/>
      </patternFill>
    </fill>
    <fill>
      <patternFill patternType="solid">
        <fgColor rgb="FF000000"/>
        <bgColor rgb="FF000000"/>
      </patternFill>
    </fill>
    <fill>
      <patternFill patternType="solid">
        <fgColor rgb="FFFFFFFF"/>
        <bgColor rgb="FFFFFFFF"/>
      </patternFill>
    </fill>
    <fill>
      <patternFill patternType="solid">
        <fgColor rgb="FF666666"/>
        <bgColor rgb="FF666666"/>
      </patternFill>
    </fill>
    <fill>
      <patternFill patternType="solid">
        <fgColor rgb="FF00FFFF"/>
        <bgColor rgb="FF00FFFF"/>
      </patternFill>
    </fill>
    <fill>
      <patternFill patternType="solid">
        <fgColor rgb="FFFFF2CC"/>
        <bgColor rgb="FFFFF2CC"/>
      </patternFill>
    </fill>
    <fill>
      <patternFill patternType="solid">
        <fgColor rgb="FFD9D9D9"/>
        <bgColor rgb="FFD9D9D9"/>
      </patternFill>
    </fill>
    <fill>
      <patternFill patternType="solid">
        <fgColor rgb="FFFFFF00"/>
        <bgColor rgb="FFFFFF00"/>
      </patternFill>
    </fill>
    <fill>
      <patternFill patternType="solid">
        <fgColor rgb="FFEA9999"/>
        <bgColor rgb="FFEA9999"/>
      </patternFill>
    </fill>
    <fill>
      <patternFill patternType="solid">
        <fgColor rgb="FF3D85C6"/>
        <bgColor rgb="FF3D85C6"/>
      </patternFill>
    </fill>
    <fill>
      <patternFill patternType="solid">
        <fgColor rgb="FF434343"/>
        <bgColor rgb="FF434343"/>
      </patternFill>
    </fill>
    <fill>
      <patternFill patternType="solid">
        <fgColor rgb="FFD9EAD3"/>
        <bgColor rgb="FFD9EAD3"/>
      </patternFill>
    </fill>
    <fill>
      <patternFill patternType="solid">
        <fgColor rgb="FFF4CCCC"/>
        <bgColor rgb="FFF4CCCC"/>
      </patternFill>
    </fill>
    <fill>
      <patternFill patternType="solid">
        <fgColor rgb="FFCCCCCC"/>
        <bgColor rgb="FFCCCCCC"/>
      </patternFill>
    </fill>
    <fill>
      <patternFill patternType="solid">
        <fgColor rgb="FFFFE599"/>
        <bgColor rgb="FFFFE599"/>
      </patternFill>
    </fill>
    <fill>
      <patternFill patternType="solid">
        <fgColor rgb="FFF3F3F3"/>
        <bgColor rgb="FFF3F3F3"/>
      </patternFill>
    </fill>
    <fill>
      <patternFill patternType="solid">
        <fgColor rgb="FFE69138"/>
        <bgColor rgb="FFE69138"/>
      </patternFill>
    </fill>
  </fills>
  <borders count="13">
    <border/>
    <border>
      <left style="thin">
        <color rgb="FFB7B7B7"/>
      </left>
      <top style="thin">
        <color rgb="FFB7B7B7"/>
      </top>
      <bottom style="thin">
        <color rgb="FFB7B7B7"/>
      </bottom>
    </border>
    <border>
      <right style="thin">
        <color rgb="FFB7B7B7"/>
      </right>
      <top style="thin">
        <color rgb="FFB7B7B7"/>
      </top>
      <bottom style="thin">
        <color rgb="FFB7B7B7"/>
      </bottom>
    </border>
    <border>
      <left style="thin">
        <color rgb="FFB7B7B7"/>
      </left>
      <right style="thin">
        <color rgb="FFB7B7B7"/>
      </right>
      <top style="thin">
        <color rgb="FFB7B7B7"/>
      </top>
      <bottom style="thin">
        <color rgb="FFB7B7B7"/>
      </bottom>
    </border>
    <border>
      <left style="thin">
        <color rgb="FFD9D9D9"/>
      </left>
      <right style="thin">
        <color rgb="FFD9D9D9"/>
      </right>
      <top style="thin">
        <color rgb="FFD9D9D9"/>
      </top>
      <bottom style="thin">
        <color rgb="FFD9D9D9"/>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8">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2" numFmtId="0" xfId="0" applyFill="1" applyFont="1"/>
    <xf borderId="0" fillId="3" fontId="3" numFmtId="0" xfId="0" applyAlignment="1" applyFont="1">
      <alignment horizontal="center" vertical="center"/>
    </xf>
    <xf borderId="1" fillId="2" fontId="1" numFmtId="0" xfId="0" applyAlignment="1" applyBorder="1" applyFont="1">
      <alignment horizontal="center" readingOrder="0" vertical="center"/>
    </xf>
    <xf borderId="2" fillId="0" fontId="2" numFmtId="0" xfId="0" applyBorder="1" applyFont="1"/>
    <xf borderId="0" fillId="3" fontId="4" numFmtId="0" xfId="0" applyAlignment="1" applyFont="1">
      <alignment horizontal="center" readingOrder="0" vertical="center"/>
    </xf>
    <xf borderId="3" fillId="3" fontId="5" numFmtId="0" xfId="0" applyAlignment="1" applyBorder="1" applyFont="1">
      <alignment horizontal="center" readingOrder="0" shrinkToFit="0" vertical="center" wrapText="1"/>
    </xf>
    <xf borderId="3" fillId="2" fontId="3" numFmtId="0" xfId="0" applyAlignment="1" applyBorder="1" applyFont="1">
      <alignment horizontal="center" readingOrder="0" shrinkToFit="0" vertical="center" wrapText="1"/>
    </xf>
    <xf borderId="0" fillId="3" fontId="6" numFmtId="0" xfId="0" applyAlignment="1" applyFont="1">
      <alignment horizontal="center" readingOrder="0" shrinkToFit="0" vertical="top" wrapText="1"/>
    </xf>
    <xf borderId="0" fillId="3" fontId="7" numFmtId="0" xfId="0" applyAlignment="1" applyFont="1">
      <alignment horizontal="center" readingOrder="0" vertical="center"/>
    </xf>
    <xf borderId="3" fillId="0" fontId="8" numFmtId="0" xfId="0" applyAlignment="1" applyBorder="1" applyFont="1">
      <alignment horizontal="center" readingOrder="0" shrinkToFit="0" vertical="center" wrapText="1"/>
    </xf>
    <xf borderId="3" fillId="0" fontId="3" numFmtId="0" xfId="0" applyAlignment="1" applyBorder="1" applyFont="1">
      <alignment horizontal="center" readingOrder="0" shrinkToFit="0" vertical="center" wrapText="1"/>
    </xf>
    <xf borderId="3" fillId="0" fontId="3" numFmtId="0" xfId="0" applyAlignment="1" applyBorder="1" applyFont="1">
      <alignment horizontal="center" readingOrder="0"/>
    </xf>
    <xf borderId="3" fillId="0" fontId="3" numFmtId="0" xfId="0" applyAlignment="1" applyBorder="1" applyFont="1">
      <alignment horizontal="center" readingOrder="0" shrinkToFit="0" vertical="center" wrapText="1"/>
    </xf>
    <xf borderId="3" fillId="4" fontId="9" numFmtId="0" xfId="0" applyAlignment="1" applyBorder="1" applyFill="1" applyFont="1">
      <alignment horizontal="center" readingOrder="0" shrinkToFit="0" vertical="center" wrapText="1"/>
    </xf>
    <xf borderId="0" fillId="3" fontId="10" numFmtId="0" xfId="0" applyAlignment="1" applyFont="1">
      <alignment horizontal="center" readingOrder="0" shrinkToFit="0" vertical="center" wrapText="1"/>
    </xf>
    <xf borderId="0" fillId="0" fontId="11" numFmtId="0" xfId="0" applyAlignment="1" applyFont="1">
      <alignment shrinkToFit="0" vertical="center" wrapText="0"/>
    </xf>
    <xf borderId="0" fillId="4" fontId="11" numFmtId="0" xfId="0" applyAlignment="1" applyFont="1">
      <alignment shrinkToFit="0" vertical="center" wrapText="0"/>
    </xf>
    <xf borderId="0" fillId="3" fontId="11" numFmtId="0" xfId="0" applyAlignment="1" applyFont="1">
      <alignment shrinkToFit="0" vertical="center" wrapText="0"/>
    </xf>
    <xf borderId="0" fillId="5" fontId="12" numFmtId="0" xfId="0" applyAlignment="1" applyFill="1" applyFont="1">
      <alignment horizontal="center" readingOrder="0" shrinkToFit="0" vertical="center" wrapText="0"/>
    </xf>
    <xf borderId="0" fillId="6" fontId="13" numFmtId="0" xfId="0" applyAlignment="1" applyFill="1" applyFont="1">
      <alignment readingOrder="0"/>
    </xf>
    <xf borderId="0" fillId="4" fontId="2" numFmtId="0" xfId="0" applyFont="1"/>
    <xf borderId="0" fillId="7" fontId="11" numFmtId="164" xfId="0" applyAlignment="1" applyFill="1" applyFont="1" applyNumberFormat="1">
      <alignment horizontal="center" readingOrder="0" shrinkToFit="0" vertical="center" wrapText="0"/>
    </xf>
    <xf borderId="0" fillId="7" fontId="11" numFmtId="0" xfId="0" applyAlignment="1" applyFont="1">
      <alignment horizontal="center" readingOrder="0" shrinkToFit="0" vertical="center" wrapText="0"/>
    </xf>
    <xf borderId="0" fillId="5" fontId="14" numFmtId="0" xfId="0" applyAlignment="1" applyFont="1">
      <alignment horizontal="center" shrinkToFit="0" vertical="center" wrapText="0"/>
    </xf>
    <xf borderId="0" fillId="8" fontId="11" numFmtId="0" xfId="0" applyAlignment="1" applyFill="1" applyFont="1">
      <alignment shrinkToFit="0" vertical="center" wrapText="0"/>
    </xf>
    <xf borderId="0" fillId="8" fontId="11" numFmtId="0" xfId="0" applyAlignment="1" applyFont="1">
      <alignment readingOrder="0" shrinkToFit="0" vertical="center" wrapText="0"/>
    </xf>
    <xf borderId="0" fillId="3" fontId="15" numFmtId="0" xfId="0" applyAlignment="1" applyFont="1">
      <alignment shrinkToFit="0" vertical="center" wrapText="0"/>
    </xf>
    <xf borderId="0" fillId="3" fontId="16" numFmtId="0" xfId="0" applyAlignment="1" applyFont="1">
      <alignment readingOrder="0"/>
    </xf>
    <xf borderId="0" fillId="3" fontId="16" numFmtId="0" xfId="0" applyFont="1"/>
    <xf borderId="0" fillId="3" fontId="17" numFmtId="0" xfId="0" applyAlignment="1" applyFont="1">
      <alignment horizontal="center" readingOrder="0" shrinkToFit="0" vertical="center" wrapText="1"/>
    </xf>
    <xf borderId="0" fillId="3" fontId="17" numFmtId="165" xfId="0" applyAlignment="1" applyFont="1" applyNumberFormat="1">
      <alignment horizontal="center" readingOrder="0" shrinkToFit="0" vertical="center" wrapText="1"/>
    </xf>
    <xf borderId="0" fillId="3" fontId="17" numFmtId="9" xfId="0" applyAlignment="1" applyFont="1" applyNumberFormat="1">
      <alignment horizontal="center" readingOrder="0" shrinkToFit="0" vertical="center" wrapText="1"/>
    </xf>
    <xf borderId="0" fillId="3" fontId="17" numFmtId="3" xfId="0" applyAlignment="1" applyFont="1" applyNumberFormat="1">
      <alignment horizontal="center" readingOrder="0" shrinkToFit="0" vertical="center" wrapText="1"/>
    </xf>
    <xf borderId="0" fillId="2" fontId="18" numFmtId="0" xfId="0" applyAlignment="1" applyFont="1">
      <alignment horizontal="center" readingOrder="0" shrinkToFit="0" vertical="center" wrapText="1"/>
    </xf>
    <xf borderId="0" fillId="2" fontId="18" numFmtId="165" xfId="0" applyAlignment="1" applyFont="1" applyNumberFormat="1">
      <alignment horizontal="center" readingOrder="0" shrinkToFit="0" vertical="center" wrapText="1"/>
    </xf>
    <xf borderId="0" fillId="2" fontId="18" numFmtId="165" xfId="0" applyAlignment="1" applyFont="1" applyNumberFormat="1">
      <alignment horizontal="center" readingOrder="0" shrinkToFit="0" vertical="center" wrapText="1"/>
    </xf>
    <xf borderId="0" fillId="2" fontId="18" numFmtId="1" xfId="0" applyAlignment="1" applyFont="1" applyNumberFormat="1">
      <alignment horizontal="center" readingOrder="0" shrinkToFit="0" vertical="center" wrapText="1"/>
    </xf>
    <xf borderId="0" fillId="2" fontId="18" numFmtId="3" xfId="0" applyAlignment="1" applyFont="1" applyNumberFormat="1">
      <alignment horizontal="center" readingOrder="0" shrinkToFit="0" vertical="center" wrapText="1"/>
    </xf>
    <xf borderId="0" fillId="2" fontId="18" numFmtId="10" xfId="0" applyAlignment="1" applyFont="1" applyNumberFormat="1">
      <alignment horizontal="center" readingOrder="0" shrinkToFit="0" vertical="center" wrapText="1"/>
    </xf>
    <xf borderId="0" fillId="0" fontId="11" numFmtId="164" xfId="0" applyAlignment="1" applyFont="1" applyNumberFormat="1">
      <alignment horizontal="center" readingOrder="0" shrinkToFit="0" vertical="center" wrapText="0"/>
    </xf>
    <xf borderId="0" fillId="0" fontId="11" numFmtId="1" xfId="0" applyAlignment="1" applyFont="1" applyNumberFormat="1">
      <alignment horizontal="center" readingOrder="0" shrinkToFit="0" vertical="center" wrapText="0"/>
    </xf>
    <xf borderId="0" fillId="0" fontId="11" numFmtId="165" xfId="0" applyAlignment="1" applyFont="1" applyNumberFormat="1">
      <alignment horizontal="center" readingOrder="0" shrinkToFit="0" vertical="center" wrapText="0"/>
    </xf>
    <xf borderId="0" fillId="0" fontId="11" numFmtId="10" xfId="0" applyAlignment="1" applyFont="1" applyNumberFormat="1">
      <alignment horizontal="center" readingOrder="0" shrinkToFit="0" vertical="center" wrapText="0"/>
    </xf>
    <xf borderId="0" fillId="0" fontId="11" numFmtId="1" xfId="0" applyAlignment="1" applyFont="1" applyNumberFormat="1">
      <alignment horizontal="center" shrinkToFit="0" vertical="center" wrapText="0"/>
    </xf>
    <xf borderId="0" fillId="0" fontId="11" numFmtId="166" xfId="0" applyAlignment="1" applyFont="1" applyNumberFormat="1">
      <alignment horizontal="center" readingOrder="0" shrinkToFit="0" vertical="center" wrapText="0"/>
    </xf>
    <xf borderId="0" fillId="3" fontId="11" numFmtId="164" xfId="0" applyAlignment="1" applyFont="1" applyNumberFormat="1">
      <alignment horizontal="center" readingOrder="0" shrinkToFit="0" vertical="center" wrapText="0"/>
    </xf>
    <xf borderId="0" fillId="3" fontId="11" numFmtId="1" xfId="0" applyAlignment="1" applyFont="1" applyNumberFormat="1">
      <alignment horizontal="center" readingOrder="0" shrinkToFit="0" vertical="center" wrapText="0"/>
    </xf>
    <xf borderId="0" fillId="3" fontId="11" numFmtId="165" xfId="0" applyAlignment="1" applyFont="1" applyNumberFormat="1">
      <alignment horizontal="center" readingOrder="0" shrinkToFit="0" vertical="center" wrapText="0"/>
    </xf>
    <xf borderId="0" fillId="3" fontId="11" numFmtId="10" xfId="0" applyAlignment="1" applyFont="1" applyNumberFormat="1">
      <alignment horizontal="center" readingOrder="0" shrinkToFit="0" vertical="center" wrapText="0"/>
    </xf>
    <xf borderId="0" fillId="3" fontId="11" numFmtId="1" xfId="0" applyAlignment="1" applyFont="1" applyNumberFormat="1">
      <alignment horizontal="center" shrinkToFit="0" vertical="center" wrapText="0"/>
    </xf>
    <xf borderId="0" fillId="4" fontId="11" numFmtId="164" xfId="0" applyAlignment="1" applyFont="1" applyNumberFormat="1">
      <alignment horizontal="center" readingOrder="0" shrinkToFit="0" vertical="center" wrapText="0"/>
    </xf>
    <xf borderId="0" fillId="4" fontId="11" numFmtId="165" xfId="0" applyAlignment="1" applyFont="1" applyNumberFormat="1">
      <alignment horizontal="center" readingOrder="0" shrinkToFit="0" vertical="center" wrapText="0"/>
    </xf>
    <xf borderId="0" fillId="9" fontId="11" numFmtId="10" xfId="0" applyAlignment="1" applyFill="1" applyFont="1" applyNumberFormat="1">
      <alignment horizontal="center" readingOrder="0" shrinkToFit="0" vertical="center" wrapText="0"/>
    </xf>
    <xf borderId="0" fillId="0" fontId="11" numFmtId="10" xfId="0" applyAlignment="1" applyFont="1" applyNumberFormat="1">
      <alignment horizontal="center" shrinkToFit="0" vertical="center" wrapText="0"/>
    </xf>
    <xf borderId="0" fillId="4" fontId="11" numFmtId="10" xfId="0" applyAlignment="1" applyFont="1" applyNumberFormat="1">
      <alignment horizontal="center" shrinkToFit="0" vertical="center" wrapText="0"/>
    </xf>
    <xf borderId="0" fillId="10" fontId="11" numFmtId="10" xfId="0" applyAlignment="1" applyFill="1" applyFont="1" applyNumberFormat="1">
      <alignment horizontal="center" readingOrder="0" shrinkToFit="0" vertical="center" wrapText="0"/>
    </xf>
    <xf borderId="0" fillId="0" fontId="11" numFmtId="165" xfId="0" applyAlignment="1" applyFont="1" applyNumberFormat="1">
      <alignment horizontal="center" shrinkToFit="0" vertical="center" wrapText="0"/>
    </xf>
    <xf borderId="0" fillId="11" fontId="17" numFmtId="0" xfId="0" applyAlignment="1" applyFill="1" applyFont="1">
      <alignment horizontal="center" readingOrder="0" shrinkToFit="0" vertical="center" wrapText="1"/>
    </xf>
    <xf borderId="0" fillId="12" fontId="17" numFmtId="0" xfId="0" applyAlignment="1" applyFill="1" applyFont="1">
      <alignment horizontal="center" readingOrder="0" shrinkToFit="0" vertical="center" wrapText="1"/>
    </xf>
    <xf borderId="0" fillId="5" fontId="17" numFmtId="0" xfId="0" applyAlignment="1" applyFont="1">
      <alignment horizontal="center" readingOrder="0" shrinkToFit="0" vertical="center" wrapText="1"/>
    </xf>
    <xf borderId="0" fillId="0" fontId="11" numFmtId="0" xfId="0" applyAlignment="1" applyFont="1">
      <alignment horizontal="left" readingOrder="0" shrinkToFit="0" vertical="center" wrapText="0"/>
    </xf>
    <xf borderId="0" fillId="0" fontId="11" numFmtId="0" xfId="0" applyAlignment="1" applyFont="1">
      <alignment horizontal="center" readingOrder="0" shrinkToFit="0" vertical="center" wrapText="0"/>
    </xf>
    <xf borderId="0" fillId="13" fontId="11" numFmtId="1" xfId="0" applyAlignment="1" applyFill="1" applyFont="1" applyNumberFormat="1">
      <alignment horizontal="center" readingOrder="0" shrinkToFit="0" vertical="center" wrapText="0"/>
    </xf>
    <xf borderId="0" fillId="7" fontId="11" numFmtId="1" xfId="0" applyAlignment="1" applyFont="1" applyNumberFormat="1">
      <alignment horizontal="center" readingOrder="0" shrinkToFit="0" vertical="center" wrapText="0"/>
    </xf>
    <xf borderId="0" fillId="14" fontId="11" numFmtId="1" xfId="0" applyAlignment="1" applyFill="1" applyFont="1" applyNumberFormat="1">
      <alignment horizontal="center" readingOrder="0" shrinkToFit="0" vertical="center" wrapText="0"/>
    </xf>
    <xf borderId="0" fillId="15" fontId="11" numFmtId="1" xfId="0" applyAlignment="1" applyFill="1" applyFont="1" applyNumberFormat="1">
      <alignment horizontal="center" readingOrder="0" shrinkToFit="0" vertical="center" wrapText="0"/>
    </xf>
    <xf borderId="0" fillId="8" fontId="11" numFmtId="1" xfId="0" applyAlignment="1" applyFont="1" applyNumberFormat="1">
      <alignment horizontal="center" readingOrder="0" shrinkToFit="0" vertical="center" wrapText="0"/>
    </xf>
    <xf borderId="0" fillId="2" fontId="11" numFmtId="1" xfId="0" applyAlignment="1" applyFont="1" applyNumberFormat="1">
      <alignment horizontal="center" readingOrder="0" shrinkToFit="0" vertical="center" wrapText="0"/>
    </xf>
    <xf borderId="0" fillId="13" fontId="11" numFmtId="165" xfId="0" applyAlignment="1" applyFont="1" applyNumberFormat="1">
      <alignment horizontal="center" readingOrder="0" shrinkToFit="0" vertical="center" wrapText="0"/>
    </xf>
    <xf borderId="0" fillId="7" fontId="11" numFmtId="165" xfId="0" applyAlignment="1" applyFont="1" applyNumberFormat="1">
      <alignment horizontal="center" readingOrder="0" shrinkToFit="0" vertical="center" wrapText="0"/>
    </xf>
    <xf borderId="0" fillId="14" fontId="11" numFmtId="165" xfId="0" applyAlignment="1" applyFont="1" applyNumberFormat="1">
      <alignment horizontal="center" readingOrder="0" shrinkToFit="0" vertical="center" wrapText="0"/>
    </xf>
    <xf borderId="0" fillId="15" fontId="11" numFmtId="165" xfId="0" applyAlignment="1" applyFont="1" applyNumberFormat="1">
      <alignment horizontal="center" readingOrder="0" shrinkToFit="0" vertical="center" wrapText="0"/>
    </xf>
    <xf borderId="0" fillId="8" fontId="11" numFmtId="165" xfId="0" applyAlignment="1" applyFont="1" applyNumberFormat="1">
      <alignment horizontal="center" readingOrder="0" shrinkToFit="0" vertical="center" wrapText="0"/>
    </xf>
    <xf borderId="0" fillId="2" fontId="11" numFmtId="165" xfId="0" applyAlignment="1" applyFont="1" applyNumberFormat="1">
      <alignment horizontal="center" readingOrder="0" shrinkToFit="0" vertical="center" wrapText="0"/>
    </xf>
    <xf borderId="0" fillId="15" fontId="11" numFmtId="165" xfId="0" applyAlignment="1" applyFont="1" applyNumberFormat="1">
      <alignment horizontal="center" shrinkToFit="0" vertical="center" wrapText="0"/>
    </xf>
    <xf borderId="0" fillId="8" fontId="11" numFmtId="165" xfId="0" applyAlignment="1" applyFont="1" applyNumberFormat="1">
      <alignment horizontal="center" shrinkToFit="0" vertical="center" wrapText="0"/>
    </xf>
    <xf borderId="0" fillId="2" fontId="11" numFmtId="165" xfId="0" applyAlignment="1" applyFont="1" applyNumberFormat="1">
      <alignment horizontal="center" shrinkToFit="0" vertical="center" wrapText="0"/>
    </xf>
    <xf borderId="0" fillId="0" fontId="11" numFmtId="0" xfId="0" applyAlignment="1" applyFont="1">
      <alignment horizontal="left" shrinkToFit="0" vertical="center" wrapText="0"/>
    </xf>
    <xf borderId="0" fillId="13" fontId="11" numFmtId="10" xfId="0" applyAlignment="1" applyFont="1" applyNumberFormat="1">
      <alignment horizontal="center" readingOrder="0" shrinkToFit="0" vertical="center" wrapText="0"/>
    </xf>
    <xf borderId="0" fillId="7" fontId="11" numFmtId="10" xfId="0" applyAlignment="1" applyFont="1" applyNumberFormat="1">
      <alignment horizontal="center" readingOrder="0" shrinkToFit="0" vertical="center" wrapText="0"/>
    </xf>
    <xf borderId="0" fillId="14" fontId="11" numFmtId="10" xfId="0" applyAlignment="1" applyFont="1" applyNumberFormat="1">
      <alignment horizontal="center" readingOrder="0" shrinkToFit="0" vertical="center" wrapText="0"/>
    </xf>
    <xf borderId="0" fillId="15" fontId="11" numFmtId="10" xfId="0" applyAlignment="1" applyFont="1" applyNumberFormat="1">
      <alignment horizontal="center" shrinkToFit="0" vertical="center" wrapText="0"/>
    </xf>
    <xf borderId="0" fillId="8" fontId="11" numFmtId="10" xfId="0" applyAlignment="1" applyFont="1" applyNumberFormat="1">
      <alignment horizontal="center" shrinkToFit="0" vertical="center" wrapText="0"/>
    </xf>
    <xf borderId="0" fillId="2" fontId="11" numFmtId="10" xfId="0" applyAlignment="1" applyFont="1" applyNumberFormat="1">
      <alignment horizontal="center" shrinkToFit="0" vertical="center" wrapText="0"/>
    </xf>
    <xf borderId="0" fillId="15" fontId="11" numFmtId="1" xfId="0" applyAlignment="1" applyFont="1" applyNumberFormat="1">
      <alignment horizontal="center" shrinkToFit="0" vertical="center" wrapText="0"/>
    </xf>
    <xf borderId="0" fillId="8" fontId="11" numFmtId="1" xfId="0" applyAlignment="1" applyFont="1" applyNumberFormat="1">
      <alignment horizontal="center" shrinkToFit="0" vertical="center" wrapText="0"/>
    </xf>
    <xf borderId="0" fillId="2" fontId="11" numFmtId="1" xfId="0" applyAlignment="1" applyFont="1" applyNumberFormat="1">
      <alignment horizontal="center" shrinkToFit="0" vertical="center" wrapText="0"/>
    </xf>
    <xf borderId="0" fillId="0" fontId="11" numFmtId="0" xfId="0" applyAlignment="1" applyFont="1">
      <alignment horizontal="left" readingOrder="0" shrinkToFit="0" vertical="center" wrapText="0"/>
    </xf>
    <xf borderId="0" fillId="0" fontId="11" numFmtId="49" xfId="0" applyAlignment="1" applyFont="1" applyNumberFormat="1">
      <alignment horizontal="center" readingOrder="0" shrinkToFit="0" vertical="center" wrapText="0"/>
    </xf>
    <xf borderId="0" fillId="0" fontId="11" numFmtId="167" xfId="0" applyAlignment="1" applyFont="1" applyNumberFormat="1">
      <alignment horizontal="center" readingOrder="0" shrinkToFit="0" vertical="center" wrapText="0"/>
    </xf>
    <xf borderId="0" fillId="4" fontId="11" numFmtId="49" xfId="0" applyAlignment="1" applyFont="1" applyNumberFormat="1">
      <alignment horizontal="center" readingOrder="0" shrinkToFit="0" vertical="center" wrapText="0"/>
    </xf>
    <xf borderId="0" fillId="0" fontId="11" numFmtId="165" xfId="0" applyAlignment="1" applyFont="1" applyNumberFormat="1">
      <alignment horizontal="center" readingOrder="0" shrinkToFit="0" vertical="center" wrapText="0"/>
    </xf>
    <xf borderId="0" fillId="0" fontId="19" numFmtId="0" xfId="0" applyAlignment="1" applyFont="1">
      <alignment readingOrder="0" shrinkToFit="0" wrapText="1"/>
    </xf>
    <xf borderId="0" fillId="0" fontId="19" numFmtId="167" xfId="0" applyAlignment="1" applyFont="1" applyNumberFormat="1">
      <alignment readingOrder="0" shrinkToFit="0" wrapText="1"/>
    </xf>
    <xf borderId="0" fillId="0" fontId="19" numFmtId="0" xfId="0" applyAlignment="1" applyFont="1">
      <alignment horizontal="right" readingOrder="0" shrinkToFit="0" wrapText="1"/>
    </xf>
    <xf borderId="0" fillId="0" fontId="2" numFmtId="0" xfId="0" applyAlignment="1" applyFont="1">
      <alignment shrinkToFit="0" wrapText="1"/>
    </xf>
    <xf borderId="0" fillId="0" fontId="2" numFmtId="0" xfId="0" applyAlignment="1" applyFont="1">
      <alignment readingOrder="0"/>
    </xf>
    <xf borderId="0" fillId="0" fontId="20" numFmtId="168" xfId="0" applyAlignment="1" applyFont="1" applyNumberFormat="1">
      <alignment horizontal="right" vertical="bottom"/>
    </xf>
    <xf borderId="0" fillId="0" fontId="2" numFmtId="167" xfId="0" applyAlignment="1" applyFont="1" applyNumberFormat="1">
      <alignment readingOrder="0"/>
    </xf>
    <xf borderId="0" fillId="0" fontId="2" numFmtId="0" xfId="0" applyAlignment="1" applyFont="1">
      <alignment horizontal="right"/>
    </xf>
    <xf borderId="0" fillId="0" fontId="2" numFmtId="0" xfId="0" applyAlignment="1" applyFont="1">
      <alignment horizontal="right" readingOrder="0"/>
    </xf>
    <xf borderId="0" fillId="0" fontId="20" numFmtId="168" xfId="0" applyAlignment="1" applyFont="1" applyNumberFormat="1">
      <alignment vertical="bottom"/>
    </xf>
    <xf borderId="0" fillId="0" fontId="20" numFmtId="169" xfId="0" applyAlignment="1" applyFont="1" applyNumberFormat="1">
      <alignment horizontal="right" readingOrder="0" vertical="bottom"/>
    </xf>
    <xf borderId="0" fillId="0" fontId="19" numFmtId="167" xfId="0" applyFont="1" applyNumberFormat="1"/>
    <xf borderId="0" fillId="0" fontId="2" numFmtId="167" xfId="0" applyFont="1" applyNumberFormat="1"/>
    <xf borderId="0" fillId="0" fontId="20" numFmtId="170" xfId="0" applyAlignment="1" applyFont="1" applyNumberFormat="1">
      <alignment horizontal="right" readingOrder="0" vertical="bottom"/>
    </xf>
    <xf borderId="0" fillId="0" fontId="20" numFmtId="171" xfId="0" applyAlignment="1" applyFont="1" applyNumberFormat="1">
      <alignment horizontal="right" readingOrder="0" vertical="bottom"/>
    </xf>
    <xf borderId="0" fillId="0" fontId="20" numFmtId="172" xfId="0" applyAlignment="1" applyFont="1" applyNumberFormat="1">
      <alignment horizontal="right" readingOrder="0" vertical="bottom"/>
    </xf>
    <xf borderId="0" fillId="0" fontId="2" numFmtId="168" xfId="0" applyAlignment="1" applyFont="1" applyNumberFormat="1">
      <alignment readingOrder="0"/>
    </xf>
    <xf borderId="0" fillId="4" fontId="21" numFmtId="0" xfId="0" applyAlignment="1" applyFont="1">
      <alignment horizontal="right" readingOrder="0"/>
    </xf>
    <xf borderId="0" fillId="4" fontId="22" numFmtId="0" xfId="0" applyAlignment="1" applyFont="1">
      <alignment readingOrder="0"/>
    </xf>
    <xf borderId="0" fillId="0" fontId="2" numFmtId="168" xfId="0" applyFont="1" applyNumberFormat="1"/>
    <xf borderId="0" fillId="0" fontId="2" numFmtId="171" xfId="0" applyAlignment="1" applyFont="1" applyNumberFormat="1">
      <alignment readingOrder="0"/>
    </xf>
    <xf borderId="0" fillId="0" fontId="2" numFmtId="169" xfId="0" applyAlignment="1" applyFont="1" applyNumberFormat="1">
      <alignment readingOrder="0"/>
    </xf>
    <xf borderId="0" fillId="0" fontId="2" numFmtId="172" xfId="0" applyAlignment="1" applyFont="1" applyNumberFormat="1">
      <alignment readingOrder="0"/>
    </xf>
    <xf borderId="0" fillId="4" fontId="22" numFmtId="0" xfId="0" applyAlignment="1" applyFont="1">
      <alignment readingOrder="0" shrinkToFit="0" wrapText="1"/>
    </xf>
    <xf borderId="0" fillId="0" fontId="2" numFmtId="170" xfId="0" applyAlignment="1" applyFont="1" applyNumberFormat="1">
      <alignment readingOrder="0"/>
    </xf>
    <xf borderId="0" fillId="0" fontId="19" numFmtId="167" xfId="0" applyAlignment="1" applyFont="1" applyNumberFormat="1">
      <alignment horizontal="right" readingOrder="0"/>
    </xf>
    <xf borderId="0" fillId="0" fontId="19" numFmtId="0" xfId="0" applyAlignment="1" applyFont="1">
      <alignment horizontal="right" readingOrder="0"/>
    </xf>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26" numFmtId="0" xfId="0" applyAlignment="1" applyFont="1">
      <alignment horizontal="center" readingOrder="0"/>
    </xf>
    <xf borderId="0" fillId="3" fontId="27" numFmtId="0" xfId="0" applyAlignment="1" applyFont="1">
      <alignment horizontal="center" readingOrder="0"/>
    </xf>
    <xf borderId="0" fillId="3" fontId="28" numFmtId="0" xfId="0" applyAlignment="1" applyFont="1">
      <alignment horizontal="center" readingOrder="0"/>
    </xf>
    <xf borderId="0" fillId="0" fontId="2" numFmtId="0" xfId="0" applyAlignment="1" applyFont="1">
      <alignment horizontal="center" readingOrder="0"/>
    </xf>
    <xf borderId="0" fillId="16" fontId="2" numFmtId="173" xfId="0" applyAlignment="1" applyFill="1" applyFont="1" applyNumberFormat="1">
      <alignment horizontal="center" readingOrder="0"/>
    </xf>
    <xf borderId="0" fillId="16" fontId="2" numFmtId="3" xfId="0" applyAlignment="1" applyFont="1" applyNumberFormat="1">
      <alignment horizontal="center" readingOrder="0"/>
    </xf>
    <xf borderId="0" fillId="2" fontId="2" numFmtId="3" xfId="0" applyAlignment="1" applyFont="1" applyNumberFormat="1">
      <alignment horizontal="center" readingOrder="0"/>
    </xf>
    <xf borderId="0" fillId="0" fontId="2" numFmtId="173" xfId="0" applyAlignment="1" applyFont="1" applyNumberFormat="1">
      <alignment horizontal="center"/>
    </xf>
    <xf borderId="0" fillId="17" fontId="2" numFmtId="3" xfId="0" applyAlignment="1" applyFill="1" applyFont="1" applyNumberFormat="1">
      <alignment horizontal="center" readingOrder="0"/>
    </xf>
    <xf borderId="0" fillId="2" fontId="2" numFmtId="3" xfId="0" applyAlignment="1" applyFont="1" applyNumberFormat="1">
      <alignment horizontal="center"/>
    </xf>
    <xf borderId="0" fillId="16" fontId="2" numFmtId="3" xfId="0" applyAlignment="1" applyFont="1" applyNumberFormat="1">
      <alignment readingOrder="0"/>
    </xf>
    <xf borderId="0" fillId="9" fontId="29" numFmtId="0" xfId="0" applyAlignment="1" applyFont="1">
      <alignment readingOrder="0"/>
    </xf>
    <xf borderId="0" fillId="9" fontId="2" numFmtId="0" xfId="0" applyFont="1"/>
    <xf borderId="0" fillId="9" fontId="30" numFmtId="0" xfId="0" applyAlignment="1" applyFont="1">
      <alignment readingOrder="0"/>
    </xf>
    <xf borderId="0" fillId="9" fontId="31" numFmtId="0" xfId="0" applyAlignment="1" applyFont="1">
      <alignment readingOrder="0"/>
    </xf>
    <xf borderId="0" fillId="3" fontId="2" numFmtId="173" xfId="0" applyAlignment="1" applyFont="1" applyNumberFormat="1">
      <alignment horizontal="center"/>
    </xf>
    <xf borderId="4" fillId="3" fontId="27" numFmtId="0" xfId="0" applyAlignment="1" applyBorder="1" applyFont="1">
      <alignment horizontal="center" readingOrder="0"/>
    </xf>
    <xf borderId="4" fillId="0" fontId="2" numFmtId="1" xfId="0" applyAlignment="1" applyBorder="1" applyFont="1" applyNumberFormat="1">
      <alignment horizontal="center"/>
    </xf>
    <xf borderId="4" fillId="0" fontId="2" numFmtId="3" xfId="0" applyAlignment="1" applyBorder="1" applyFont="1" applyNumberFormat="1">
      <alignment horizontal="center"/>
    </xf>
    <xf borderId="4" fillId="3" fontId="28" numFmtId="10" xfId="0" applyAlignment="1" applyBorder="1" applyFont="1" applyNumberFormat="1">
      <alignment horizontal="center"/>
    </xf>
    <xf borderId="5" fillId="0" fontId="2" numFmtId="0" xfId="0" applyBorder="1" applyFont="1"/>
    <xf borderId="6" fillId="0" fontId="2" numFmtId="0" xfId="0" applyBorder="1" applyFont="1"/>
    <xf borderId="6" fillId="3" fontId="32" numFmtId="0" xfId="0" applyAlignment="1" applyBorder="1" applyFont="1">
      <alignment horizontal="center" readingOrder="0" vertical="center"/>
    </xf>
    <xf borderId="7" fillId="0" fontId="2" numFmtId="0" xfId="0" applyBorder="1" applyFont="1"/>
    <xf borderId="8" fillId="0" fontId="2" numFmtId="0" xfId="0" applyBorder="1" applyFont="1"/>
    <xf borderId="9" fillId="0" fontId="2" numFmtId="0" xfId="0" applyBorder="1" applyFont="1"/>
    <xf borderId="0" fillId="0" fontId="23" numFmtId="0" xfId="0" applyAlignment="1" applyFont="1">
      <alignment horizontal="center" readingOrder="0" vertical="center"/>
    </xf>
    <xf borderId="0" fillId="0" fontId="33" numFmtId="174" xfId="0" applyAlignment="1" applyFont="1" applyNumberFormat="1">
      <alignment horizontal="left" vertical="center"/>
    </xf>
    <xf borderId="0" fillId="3" fontId="2" numFmtId="0" xfId="0" applyAlignment="1" applyFont="1">
      <alignment vertical="center"/>
    </xf>
    <xf borderId="0" fillId="3" fontId="2" numFmtId="0" xfId="0" applyFont="1"/>
    <xf borderId="8" fillId="0" fontId="2" numFmtId="0" xfId="0" applyBorder="1" applyFont="1"/>
    <xf borderId="0" fillId="0" fontId="2" numFmtId="0" xfId="0" applyFont="1"/>
    <xf borderId="9" fillId="0" fontId="2" numFmtId="0" xfId="0" applyBorder="1" applyFont="1"/>
    <xf borderId="8" fillId="3" fontId="34" numFmtId="0" xfId="0" applyAlignment="1" applyBorder="1" applyFont="1">
      <alignment horizontal="center" readingOrder="0" vertical="center"/>
    </xf>
    <xf borderId="0" fillId="3" fontId="34" numFmtId="0" xfId="0" applyAlignment="1" applyFont="1">
      <alignment horizontal="center" readingOrder="0" vertical="center"/>
    </xf>
    <xf borderId="8" fillId="3" fontId="34" numFmtId="167" xfId="0" applyAlignment="1" applyBorder="1" applyFont="1" applyNumberFormat="1">
      <alignment horizontal="center" readingOrder="0" vertical="center"/>
    </xf>
    <xf borderId="8" fillId="0" fontId="2" numFmtId="0" xfId="0" applyAlignment="1" applyBorder="1" applyFont="1">
      <alignment horizontal="center" readingOrder="0"/>
    </xf>
    <xf borderId="10" fillId="0" fontId="2" numFmtId="0" xfId="0" applyBorder="1" applyFont="1"/>
    <xf borderId="11" fillId="0" fontId="2" numFmtId="0" xfId="0" applyBorder="1" applyFont="1"/>
    <xf borderId="12" fillId="0" fontId="2" numFmtId="0" xfId="0" applyBorder="1" applyFont="1"/>
    <xf borderId="0" fillId="3" fontId="35" numFmtId="0" xfId="0" applyAlignment="1" applyFont="1">
      <alignment readingOrder="0" shrinkToFit="0" vertical="center" wrapText="1"/>
    </xf>
    <xf borderId="0" fillId="18" fontId="36" numFmtId="175" xfId="0" applyAlignment="1" applyFill="1" applyFont="1" applyNumberFormat="1">
      <alignment horizontal="center" vertical="center"/>
    </xf>
    <xf borderId="0" fillId="18" fontId="36" numFmtId="0" xfId="0" applyAlignment="1" applyFont="1">
      <alignment horizontal="center" vertical="center"/>
    </xf>
    <xf borderId="0" fillId="18" fontId="11" numFmtId="176" xfId="0" applyAlignment="1" applyFont="1" applyNumberFormat="1">
      <alignment horizontal="center" readingOrder="0" shrinkToFit="0" vertical="center" wrapText="0"/>
    </xf>
    <xf borderId="8" fillId="18" fontId="11" numFmtId="176" xfId="0" applyAlignment="1" applyBorder="1" applyFont="1" applyNumberFormat="1">
      <alignment horizontal="center" readingOrder="0" shrinkToFit="0" vertical="center" wrapText="0"/>
    </xf>
    <xf borderId="0" fillId="18" fontId="11" numFmtId="175" xfId="0" applyAlignment="1" applyFont="1" applyNumberFormat="1">
      <alignment horizontal="center" shrinkToFit="0" vertical="center" wrapText="1"/>
    </xf>
    <xf borderId="0" fillId="18" fontId="37" numFmtId="176" xfId="0" applyAlignment="1" applyFont="1" applyNumberFormat="1">
      <alignment horizontal="center" readingOrder="0" shrinkToFit="0" vertical="center" wrapText="1"/>
    </xf>
    <xf borderId="8" fillId="18" fontId="37" numFmtId="176" xfId="0" applyAlignment="1" applyBorder="1" applyFont="1" applyNumberFormat="1">
      <alignment horizontal="center" readingOrder="0" shrinkToFit="0" vertical="center" wrapText="1"/>
    </xf>
    <xf borderId="0" fillId="18" fontId="11" numFmtId="176" xfId="0" applyAlignment="1" applyFont="1" applyNumberFormat="1">
      <alignment horizontal="center" readingOrder="0" shrinkToFit="0" vertical="center" wrapText="1"/>
    </xf>
    <xf borderId="8" fillId="18" fontId="11" numFmtId="176" xfId="0" applyAlignment="1" applyBorder="1" applyFont="1" applyNumberFormat="1">
      <alignment horizontal="center" readingOrder="0" shrinkToFit="0" vertical="center" wrapText="1"/>
    </xf>
    <xf borderId="0" fillId="18" fontId="38" numFmtId="175" xfId="0" applyAlignment="1" applyFont="1" applyNumberFormat="1">
      <alignment horizontal="center" shrinkToFit="0" vertical="center" wrapText="1"/>
    </xf>
    <xf borderId="0" fillId="18" fontId="38" numFmtId="49" xfId="0" applyAlignment="1" applyFont="1" applyNumberFormat="1">
      <alignment horizontal="center" shrinkToFit="0" vertical="center" wrapText="1"/>
    </xf>
    <xf borderId="0" fillId="0" fontId="11" numFmtId="175" xfId="0" applyAlignment="1" applyFont="1" applyNumberFormat="1">
      <alignment horizontal="center" shrinkToFit="0" vertical="center" wrapText="0"/>
    </xf>
    <xf borderId="0" fillId="0" fontId="11" numFmtId="0" xfId="0" applyAlignment="1" applyFont="1">
      <alignment horizontal="center" shrinkToFit="0" vertical="center" wrapText="0"/>
    </xf>
    <xf borderId="0" fillId="0" fontId="11" numFmtId="177" xfId="0" applyAlignment="1" applyFont="1" applyNumberFormat="1">
      <alignment horizontal="center" shrinkToFit="0" vertical="center" wrapText="0"/>
    </xf>
    <xf borderId="0" fillId="0" fontId="11" numFmtId="178" xfId="0" applyAlignment="1" applyFont="1" applyNumberFormat="1">
      <alignment horizontal="center" shrinkToFit="0" vertical="center" wrapText="0"/>
    </xf>
    <xf borderId="0" fillId="0" fontId="11" numFmtId="179" xfId="0" applyAlignment="1" applyFont="1" applyNumberFormat="1">
      <alignment horizontal="center" shrinkToFit="0" vertical="center" wrapText="0"/>
    </xf>
    <xf borderId="8" fillId="0" fontId="11" numFmtId="177" xfId="0" applyAlignment="1" applyBorder="1" applyFont="1" applyNumberFormat="1">
      <alignment horizontal="center" shrinkToFit="0" vertical="center" wrapText="0"/>
    </xf>
    <xf borderId="0" fillId="0" fontId="11" numFmtId="177" xfId="0" applyAlignment="1" applyFont="1" applyNumberFormat="1">
      <alignment horizontal="center" readingOrder="0" shrinkToFit="0" vertical="center" wrapText="0"/>
    </xf>
    <xf borderId="0" fillId="0" fontId="11" numFmtId="178" xfId="0" applyAlignment="1" applyFont="1" applyNumberFormat="1">
      <alignment horizontal="center" readingOrder="0" shrinkToFit="0" vertical="center" wrapText="0"/>
    </xf>
    <xf borderId="0" fillId="0" fontId="11" numFmtId="179" xfId="0" applyAlignment="1" applyFont="1" applyNumberFormat="1">
      <alignment horizontal="center" readingOrder="0" shrinkToFit="0" vertical="center" wrapText="0"/>
    </xf>
    <xf borderId="8" fillId="0" fontId="11" numFmtId="177" xfId="0" applyAlignment="1" applyBorder="1" applyFont="1" applyNumberFormat="1">
      <alignment horizontal="center" readingOrder="0" shrinkToFit="0" vertical="center" wrapText="0"/>
    </xf>
    <xf borderId="4" fillId="3" fontId="28" numFmtId="0" xfId="0" applyAlignment="1" applyBorder="1" applyFont="1">
      <alignment horizontal="center" readingOrder="0"/>
    </xf>
    <xf borderId="4" fillId="0" fontId="2" numFmtId="0" xfId="0" applyAlignment="1" applyBorder="1" applyFont="1">
      <alignment horizontal="center" readingOrder="0"/>
    </xf>
    <xf borderId="4" fillId="16" fontId="2" numFmtId="180" xfId="0" applyAlignment="1" applyBorder="1" applyFont="1" applyNumberFormat="1">
      <alignment horizontal="center" readingOrder="0"/>
    </xf>
    <xf borderId="4" fillId="16" fontId="2" numFmtId="3" xfId="0" applyAlignment="1" applyBorder="1" applyFont="1" applyNumberFormat="1">
      <alignment horizontal="center" readingOrder="0"/>
    </xf>
    <xf borderId="4" fillId="2" fontId="2" numFmtId="3" xfId="0" applyAlignment="1" applyBorder="1" applyFont="1" applyNumberFormat="1">
      <alignment horizontal="center" readingOrder="0"/>
    </xf>
    <xf borderId="4" fillId="0" fontId="2" numFmtId="180" xfId="0" applyAlignment="1" applyBorder="1" applyFont="1" applyNumberFormat="1">
      <alignment horizontal="center"/>
    </xf>
    <xf borderId="4" fillId="17" fontId="2" numFmtId="3" xfId="0" applyAlignment="1" applyBorder="1" applyFont="1" applyNumberFormat="1">
      <alignment horizontal="center" readingOrder="0"/>
    </xf>
    <xf borderId="4" fillId="2" fontId="2" numFmtId="3" xfId="0" applyAlignment="1" applyBorder="1" applyFont="1" applyNumberFormat="1">
      <alignment horizontal="center"/>
    </xf>
    <xf borderId="4" fillId="16" fontId="2" numFmtId="3" xfId="0" applyAlignment="1" applyBorder="1" applyFont="1" applyNumberFormat="1">
      <alignment readingOrder="0"/>
    </xf>
    <xf borderId="4" fillId="0" fontId="2" numFmtId="10" xfId="0" applyAlignment="1" applyBorder="1" applyFont="1" applyNumberFormat="1">
      <alignment horizontal="center"/>
    </xf>
    <xf borderId="0" fillId="3" fontId="26" numFmtId="0" xfId="0" applyFont="1"/>
    <xf borderId="0" fillId="3" fontId="39" numFmtId="0" xfId="0" applyAlignment="1" applyFont="1">
      <alignment readingOrder="0" shrinkToFit="0" wrapText="1"/>
    </xf>
  </cellXfs>
  <cellStyles count="1">
    <cellStyle xfId="0" name="Normal" builtinId="0"/>
  </cellStyles>
  <dxfs count="6">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EA9999"/>
          <bgColor rgb="FFEA9999"/>
        </patternFill>
      </fill>
      <border/>
    </dxf>
    <dxf>
      <font/>
      <fill>
        <patternFill patternType="solid">
          <fgColor rgb="FFB6D7A8"/>
          <bgColor rgb="FFB6D7A8"/>
        </patternFill>
      </fill>
      <border/>
    </dxf>
    <dxf>
      <font/>
      <fill>
        <patternFill patternType="solid">
          <fgColor rgb="FFB7E1CD"/>
          <bgColor rgb="FFB7E1CD"/>
        </patternFill>
      </fill>
      <border/>
    </dxf>
  </dxfs>
  <tableStyles count="2">
    <tableStyle count="2" pivot="0" name=" 🤔 Instructions-style">
      <tableStyleElement dxfId="1" type="firstRowStripe"/>
      <tableStyleElement dxfId="2" type="secondRowStripe"/>
    </tableStyle>
    <tableStyle count="2" pivot="0" name=" 🤔 Instructions-style 2">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Average</a:t>
            </a:r>
          </a:p>
        </c:rich>
      </c:tx>
      <c:overlay val="0"/>
    </c:title>
    <c:plotArea>
      <c:layout>
        <c:manualLayout>
          <c:xMode val="edge"/>
          <c:yMode val="edge"/>
          <c:x val="0.09170013386880857"/>
          <c:y val="0.12037037037037036"/>
          <c:w val="0.8903681773266372"/>
          <c:h val="0.782010582010582"/>
        </c:manualLayout>
      </c:layout>
      <c:barChart>
        <c:barDir val="col"/>
        <c:ser>
          <c:idx val="0"/>
          <c:order val="0"/>
          <c:tx>
            <c:strRef>
              <c:f>Helper!$S$3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Helper!$S$4:$S$500</c:f>
              <c:numCache/>
            </c:numRef>
          </c:val>
        </c:ser>
        <c:axId val="1580977650"/>
        <c:axId val="490116230"/>
      </c:barChart>
      <c:catAx>
        <c:axId val="1580977650"/>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490116230"/>
      </c:catAx>
      <c:valAx>
        <c:axId val="4901162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580977650"/>
      </c:valAx>
    </c:plotArea>
    <c:plotVisOnly val="1"/>
  </c:chart>
  <c:spPr>
    <a:solidFill>
      <a:srgbClr val="EFEFE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Total</a:t>
            </a:r>
          </a:p>
        </c:rich>
      </c:tx>
      <c:overlay val="0"/>
    </c:title>
    <c:plotArea>
      <c:layout>
        <c:manualLayout>
          <c:xMode val="edge"/>
          <c:yMode val="edge"/>
          <c:x val="0.10642570281124498"/>
          <c:y val="0.12037037037037036"/>
          <c:w val="0.8756426083842008"/>
          <c:h val="0.782010582010582"/>
        </c:manualLayout>
      </c:layout>
      <c:barChart>
        <c:barDir val="col"/>
        <c:ser>
          <c:idx val="0"/>
          <c:order val="0"/>
          <c:tx>
            <c:strRef>
              <c:f>Helper!$D$3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Helper!$D$4:$D$500</c:f>
              <c:numCache/>
            </c:numRef>
          </c:val>
        </c:ser>
        <c:axId val="1569220898"/>
        <c:axId val="983905761"/>
      </c:barChart>
      <c:catAx>
        <c:axId val="1569220898"/>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983905761"/>
      </c:catAx>
      <c:valAx>
        <c:axId val="98390576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569220898"/>
      </c:valAx>
    </c:plotArea>
    <c:plotVisOnly val="1"/>
  </c:chart>
  <c:spPr>
    <a:solidFill>
      <a:srgbClr val="EFEFE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Total</a:t>
            </a:r>
          </a:p>
        </c:rich>
      </c:tx>
      <c:overlay val="0"/>
    </c:title>
    <c:plotArea>
      <c:layout>
        <c:manualLayout>
          <c:xMode val="edge"/>
          <c:yMode val="edge"/>
          <c:x val="0.10642570281124498"/>
          <c:y val="0.12037037037037036"/>
          <c:w val="0.8756426083842008"/>
          <c:h val="0.782010582010582"/>
        </c:manualLayout>
      </c:layout>
      <c:barChart>
        <c:barDir val="col"/>
        <c:ser>
          <c:idx val="0"/>
          <c:order val="0"/>
          <c:tx>
            <c:strRef>
              <c:f>Helper!$E$3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Helper!$E$4:$E$500</c:f>
              <c:numCache/>
            </c:numRef>
          </c:val>
        </c:ser>
        <c:axId val="532729581"/>
        <c:axId val="1395890717"/>
      </c:barChart>
      <c:catAx>
        <c:axId val="532729581"/>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395890717"/>
      </c:catAx>
      <c:valAx>
        <c:axId val="139589071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532729581"/>
      </c:valAx>
    </c:plotArea>
    <c:plotVisOnly val="1"/>
  </c:chart>
  <c:spPr>
    <a:solidFill>
      <a:srgbClr val="EFEFE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Total</a:t>
            </a:r>
          </a:p>
        </c:rich>
      </c:tx>
      <c:overlay val="0"/>
    </c:title>
    <c:plotArea>
      <c:layout>
        <c:manualLayout>
          <c:xMode val="edge"/>
          <c:yMode val="edge"/>
          <c:x val="0.10642570281124498"/>
          <c:y val="0.12037037037037036"/>
          <c:w val="0.8756426083842008"/>
          <c:h val="0.782010582010582"/>
        </c:manualLayout>
      </c:layout>
      <c:barChart>
        <c:barDir val="col"/>
        <c:ser>
          <c:idx val="0"/>
          <c:order val="0"/>
          <c:tx>
            <c:strRef>
              <c:f>Helper!$F$3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Helper!$F$4:$F$500</c:f>
              <c:numCache/>
            </c:numRef>
          </c:val>
        </c:ser>
        <c:axId val="1907808869"/>
        <c:axId val="914716055"/>
      </c:barChart>
      <c:catAx>
        <c:axId val="1907808869"/>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914716055"/>
      </c:catAx>
      <c:valAx>
        <c:axId val="9147160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907808869"/>
      </c:valAx>
    </c:plotArea>
    <c:plotVisOnly val="1"/>
  </c:chart>
  <c:spPr>
    <a:solidFill>
      <a:srgbClr val="EFEFE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Total</a:t>
            </a:r>
          </a:p>
        </c:rich>
      </c:tx>
      <c:overlay val="0"/>
    </c:title>
    <c:plotArea>
      <c:layout>
        <c:manualLayout>
          <c:xMode val="edge"/>
          <c:yMode val="edge"/>
          <c:x val="0.10642570281124498"/>
          <c:y val="0.12037037037037036"/>
          <c:w val="0.8756426083842008"/>
          <c:h val="0.782010582010582"/>
        </c:manualLayout>
      </c:layout>
      <c:barChart>
        <c:barDir val="col"/>
        <c:ser>
          <c:idx val="0"/>
          <c:order val="0"/>
          <c:tx>
            <c:strRef>
              <c:f>Helper!$G$3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Helper!$G$4:$G$500</c:f>
              <c:numCache/>
            </c:numRef>
          </c:val>
        </c:ser>
        <c:axId val="371782514"/>
        <c:axId val="459059961"/>
      </c:barChart>
      <c:catAx>
        <c:axId val="371782514"/>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459059961"/>
      </c:catAx>
      <c:valAx>
        <c:axId val="45905996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371782514"/>
      </c:valAx>
    </c:plotArea>
    <c:plotVisOnly val="1"/>
  </c:chart>
  <c:spPr>
    <a:solidFill>
      <a:srgbClr val="EFEFE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Total</a:t>
            </a:r>
          </a:p>
        </c:rich>
      </c:tx>
      <c:overlay val="0"/>
    </c:title>
    <c:plotArea>
      <c:layout>
        <c:manualLayout>
          <c:xMode val="edge"/>
          <c:yMode val="edge"/>
          <c:x val="0.10642570281124498"/>
          <c:y val="0.12037037037037036"/>
          <c:w val="0.8756426083842008"/>
          <c:h val="0.782010582010582"/>
        </c:manualLayout>
      </c:layout>
      <c:barChart>
        <c:barDir val="col"/>
        <c:ser>
          <c:idx val="0"/>
          <c:order val="0"/>
          <c:tx>
            <c:strRef>
              <c:f>Helper!$H$3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Helper!$H$4:$H$500</c:f>
              <c:numCache/>
            </c:numRef>
          </c:val>
        </c:ser>
        <c:axId val="1419533148"/>
        <c:axId val="1310288470"/>
      </c:barChart>
      <c:catAx>
        <c:axId val="1419533148"/>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310288470"/>
      </c:catAx>
      <c:valAx>
        <c:axId val="13102884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419533148"/>
      </c:valAx>
    </c:plotArea>
    <c:plotVisOnly val="1"/>
  </c:chart>
  <c:spPr>
    <a:solidFill>
      <a:srgbClr val="EFEFE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Total</a:t>
            </a:r>
          </a:p>
        </c:rich>
      </c:tx>
      <c:overlay val="0"/>
    </c:title>
    <c:plotArea>
      <c:layout>
        <c:manualLayout>
          <c:xMode val="edge"/>
          <c:yMode val="edge"/>
          <c:x val="0.10642570281124498"/>
          <c:y val="0.12037037037037036"/>
          <c:w val="0.8756426083842008"/>
          <c:h val="0.782010582010582"/>
        </c:manualLayout>
      </c:layout>
      <c:barChart>
        <c:barDir val="col"/>
        <c:ser>
          <c:idx val="0"/>
          <c:order val="0"/>
          <c:tx>
            <c:strRef>
              <c:f>Helper!$I$3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Helper!$I$4:$I$500</c:f>
              <c:numCache/>
            </c:numRef>
          </c:val>
        </c:ser>
        <c:axId val="366596773"/>
        <c:axId val="101854707"/>
      </c:barChart>
      <c:catAx>
        <c:axId val="366596773"/>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01854707"/>
      </c:catAx>
      <c:valAx>
        <c:axId val="1018547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366596773"/>
      </c:valAx>
    </c:plotArea>
    <c:plotVisOnly val="1"/>
  </c:chart>
  <c:spPr>
    <a:solidFill>
      <a:srgbClr val="EFEFE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Total</a:t>
            </a:r>
          </a:p>
        </c:rich>
      </c:tx>
      <c:overlay val="0"/>
    </c:title>
    <c:plotArea>
      <c:layout>
        <c:manualLayout>
          <c:xMode val="edge"/>
          <c:yMode val="edge"/>
          <c:x val="0.10642570281124498"/>
          <c:y val="0.12037037037037036"/>
          <c:w val="0.8756426083842008"/>
          <c:h val="0.782010582010582"/>
        </c:manualLayout>
      </c:layout>
      <c:barChart>
        <c:barDir val="col"/>
        <c:ser>
          <c:idx val="0"/>
          <c:order val="0"/>
          <c:tx>
            <c:strRef>
              <c:f>Helper!$J$3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Helper!$J$4:$J$500</c:f>
              <c:numCache/>
            </c:numRef>
          </c:val>
        </c:ser>
        <c:axId val="476621698"/>
        <c:axId val="1725659717"/>
      </c:barChart>
      <c:catAx>
        <c:axId val="476621698"/>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725659717"/>
      </c:catAx>
      <c:valAx>
        <c:axId val="172565971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476621698"/>
      </c:valAx>
    </c:plotArea>
    <c:plotVisOnly val="1"/>
  </c:chart>
  <c:spPr>
    <a:solidFill>
      <a:srgbClr val="EFEFE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Total</a:t>
            </a:r>
          </a:p>
        </c:rich>
      </c:tx>
      <c:overlay val="0"/>
    </c:title>
    <c:plotArea>
      <c:layout>
        <c:manualLayout>
          <c:xMode val="edge"/>
          <c:yMode val="edge"/>
          <c:x val="0.10642570281124498"/>
          <c:y val="0.12037037037037036"/>
          <c:w val="0.8756426083842008"/>
          <c:h val="0.782010582010582"/>
        </c:manualLayout>
      </c:layout>
      <c:barChart>
        <c:barDir val="col"/>
        <c:ser>
          <c:idx val="0"/>
          <c:order val="0"/>
          <c:tx>
            <c:strRef>
              <c:f>Helper!$K$3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Helper!$K$4:$K$500</c:f>
              <c:numCache/>
            </c:numRef>
          </c:val>
        </c:ser>
        <c:axId val="1934345976"/>
        <c:axId val="540155643"/>
      </c:barChart>
      <c:catAx>
        <c:axId val="1934345976"/>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540155643"/>
      </c:catAx>
      <c:valAx>
        <c:axId val="5401556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934345976"/>
      </c:valAx>
    </c:plotArea>
    <c:plotVisOnly val="1"/>
  </c:chart>
  <c:spPr>
    <a:solidFill>
      <a:srgbClr val="EFEFE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Total</a:t>
            </a:r>
          </a:p>
        </c:rich>
      </c:tx>
      <c:overlay val="0"/>
    </c:title>
    <c:plotArea>
      <c:layout>
        <c:manualLayout>
          <c:xMode val="edge"/>
          <c:yMode val="edge"/>
          <c:x val="0.10642570281124498"/>
          <c:y val="0.12037037037037036"/>
          <c:w val="0.8756426083842008"/>
          <c:h val="0.782010582010582"/>
        </c:manualLayout>
      </c:layout>
      <c:barChart>
        <c:barDir val="col"/>
        <c:ser>
          <c:idx val="0"/>
          <c:order val="0"/>
          <c:tx>
            <c:strRef>
              <c:f>Helper!$L$3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Helper!$L$4:$L$500</c:f>
              <c:numCache/>
            </c:numRef>
          </c:val>
        </c:ser>
        <c:axId val="1498864330"/>
        <c:axId val="959549233"/>
      </c:barChart>
      <c:catAx>
        <c:axId val="1498864330"/>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959549233"/>
      </c:catAx>
      <c:valAx>
        <c:axId val="9595492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498864330"/>
      </c:valAx>
    </c:plotArea>
    <c:plotVisOnly val="1"/>
  </c:chart>
  <c:spPr>
    <a:solidFill>
      <a:srgbClr val="EFEFE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Total</a:t>
            </a:r>
          </a:p>
        </c:rich>
      </c:tx>
      <c:overlay val="0"/>
    </c:title>
    <c:plotArea>
      <c:layout>
        <c:manualLayout>
          <c:xMode val="edge"/>
          <c:yMode val="edge"/>
          <c:x val="0.10642570281124498"/>
          <c:y val="0.12037037037037036"/>
          <c:w val="0.8756426083842008"/>
          <c:h val="0.782010582010582"/>
        </c:manualLayout>
      </c:layout>
      <c:barChart>
        <c:barDir val="col"/>
        <c:ser>
          <c:idx val="0"/>
          <c:order val="0"/>
          <c:tx>
            <c:strRef>
              <c:f>Helper!$M$3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Helper!$M$4:$M$500</c:f>
              <c:numCache/>
            </c:numRef>
          </c:val>
        </c:ser>
        <c:axId val="1082234807"/>
        <c:axId val="1766682583"/>
      </c:barChart>
      <c:catAx>
        <c:axId val="1082234807"/>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766682583"/>
      </c:catAx>
      <c:valAx>
        <c:axId val="17666825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082234807"/>
      </c:valAx>
    </c:plotArea>
    <c:plotVisOnly val="1"/>
  </c:chart>
  <c:spPr>
    <a:solidFill>
      <a:srgbClr val="EFEFEF"/>
    </a:solidFill>
  </c:spPr>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Total</a:t>
            </a:r>
          </a:p>
        </c:rich>
      </c:tx>
      <c:overlay val="0"/>
    </c:title>
    <c:plotArea>
      <c:layout>
        <c:manualLayout>
          <c:xMode val="edge"/>
          <c:yMode val="edge"/>
          <c:x val="0.10642570281124498"/>
          <c:y val="0.12037037037037036"/>
          <c:w val="0.8756426083842008"/>
          <c:h val="0.782010582010582"/>
        </c:manualLayout>
      </c:layout>
      <c:barChart>
        <c:barDir val="col"/>
        <c:ser>
          <c:idx val="0"/>
          <c:order val="0"/>
          <c:tx>
            <c:strRef>
              <c:f>Helper!$N$3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Helper!$N$4:$N$500</c:f>
              <c:numCache/>
            </c:numRef>
          </c:val>
        </c:ser>
        <c:axId val="1304798650"/>
        <c:axId val="79490720"/>
      </c:barChart>
      <c:catAx>
        <c:axId val="1304798650"/>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79490720"/>
      </c:catAx>
      <c:valAx>
        <c:axId val="7949072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304798650"/>
      </c:valAx>
    </c:plotArea>
    <c:plotVisOnly val="1"/>
  </c:chart>
  <c:spPr>
    <a:solidFill>
      <a:srgbClr val="EFEFEF"/>
    </a:solidFill>
  </c:spPr>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Total</a:t>
            </a:r>
          </a:p>
        </c:rich>
      </c:tx>
      <c:overlay val="0"/>
    </c:title>
    <c:plotArea>
      <c:layout>
        <c:manualLayout>
          <c:xMode val="edge"/>
          <c:yMode val="edge"/>
          <c:x val="0.10642570281124498"/>
          <c:y val="0.12037037037037036"/>
          <c:w val="0.8756426083842008"/>
          <c:h val="0.782010582010582"/>
        </c:manualLayout>
      </c:layout>
      <c:barChart>
        <c:barDir val="col"/>
        <c:ser>
          <c:idx val="0"/>
          <c:order val="0"/>
          <c:tx>
            <c:strRef>
              <c:f>Helper!$O$3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Helper!$O$4:$O$500</c:f>
              <c:numCache/>
            </c:numRef>
          </c:val>
        </c:ser>
        <c:axId val="1153339367"/>
        <c:axId val="1445899783"/>
      </c:barChart>
      <c:catAx>
        <c:axId val="1153339367"/>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445899783"/>
      </c:catAx>
      <c:valAx>
        <c:axId val="14458997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153339367"/>
      </c:valAx>
    </c:plotArea>
    <c:plotVisOnly val="1"/>
  </c:chart>
  <c:spPr>
    <a:solidFill>
      <a:srgbClr val="EFEFEF"/>
    </a:solidFill>
  </c:spPr>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Total</a:t>
            </a:r>
          </a:p>
        </c:rich>
      </c:tx>
      <c:overlay val="0"/>
    </c:title>
    <c:plotArea>
      <c:layout>
        <c:manualLayout>
          <c:xMode val="edge"/>
          <c:yMode val="edge"/>
          <c:x val="0.10642570281124498"/>
          <c:y val="0.12037037037037036"/>
          <c:w val="0.8756426083842008"/>
          <c:h val="0.782010582010582"/>
        </c:manualLayout>
      </c:layout>
      <c:barChart>
        <c:barDir val="col"/>
        <c:ser>
          <c:idx val="0"/>
          <c:order val="0"/>
          <c:tx>
            <c:strRef>
              <c:f>Helper!$P$3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Helper!$P$4:$P$500</c:f>
              <c:numCache/>
            </c:numRef>
          </c:val>
        </c:ser>
        <c:axId val="774109068"/>
        <c:axId val="387184591"/>
      </c:barChart>
      <c:catAx>
        <c:axId val="774109068"/>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387184591"/>
      </c:catAx>
      <c:valAx>
        <c:axId val="387184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774109068"/>
      </c:valAx>
    </c:plotArea>
    <c:plotVisOnly val="1"/>
  </c:chart>
  <c:spPr>
    <a:solidFill>
      <a:srgbClr val="EFEFEF"/>
    </a:solidFill>
  </c:spPr>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Total</a:t>
            </a:r>
          </a:p>
        </c:rich>
      </c:tx>
      <c:overlay val="0"/>
    </c:title>
    <c:plotArea>
      <c:layout>
        <c:manualLayout>
          <c:xMode val="edge"/>
          <c:yMode val="edge"/>
          <c:x val="0.10642570281124498"/>
          <c:y val="0.12037037037037036"/>
          <c:w val="0.8756426083842008"/>
          <c:h val="0.782010582010582"/>
        </c:manualLayout>
      </c:layout>
      <c:barChart>
        <c:barDir val="col"/>
        <c:ser>
          <c:idx val="0"/>
          <c:order val="0"/>
          <c:tx>
            <c:strRef>
              <c:f>Helper!$Q$3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Helper!$Q$4:$Q$500</c:f>
              <c:numCache/>
            </c:numRef>
          </c:val>
        </c:ser>
        <c:axId val="2098410417"/>
        <c:axId val="1352671871"/>
      </c:barChart>
      <c:catAx>
        <c:axId val="2098410417"/>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352671871"/>
      </c:catAx>
      <c:valAx>
        <c:axId val="135267187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2098410417"/>
      </c:valAx>
    </c:plotArea>
    <c:plotVisOnly val="1"/>
  </c:chart>
  <c:spPr>
    <a:solidFill>
      <a:srgbClr val="EFEFEF"/>
    </a:solidFill>
  </c:spPr>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Total</a:t>
            </a:r>
          </a:p>
        </c:rich>
      </c:tx>
      <c:overlay val="0"/>
    </c:title>
    <c:plotArea>
      <c:layout>
        <c:manualLayout>
          <c:xMode val="edge"/>
          <c:yMode val="edge"/>
          <c:x val="0.10642570281124498"/>
          <c:y val="0.12037037037037036"/>
          <c:w val="0.8756426083842008"/>
          <c:h val="0.782010582010582"/>
        </c:manualLayout>
      </c:layout>
      <c:barChart>
        <c:barDir val="col"/>
        <c:ser>
          <c:idx val="0"/>
          <c:order val="0"/>
          <c:tx>
            <c:strRef>
              <c:f>Helper!$R$3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Helper!$R$4:$R$500</c:f>
              <c:numCache/>
            </c:numRef>
          </c:val>
        </c:ser>
        <c:axId val="1066911344"/>
        <c:axId val="1145152454"/>
      </c:barChart>
      <c:catAx>
        <c:axId val="1066911344"/>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145152454"/>
      </c:catAx>
      <c:valAx>
        <c:axId val="11451524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066911344"/>
      </c:valAx>
    </c:plotArea>
    <c:plotVisOnly val="1"/>
  </c:chart>
  <c:spPr>
    <a:solidFill>
      <a:srgbClr val="EFEFEF"/>
    </a:solidFill>
  </c:spPr>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Average</a:t>
            </a:r>
          </a:p>
        </c:rich>
      </c:tx>
      <c:overlay val="0"/>
    </c:title>
    <c:plotArea>
      <c:layout>
        <c:manualLayout>
          <c:xMode val="edge"/>
          <c:yMode val="edge"/>
          <c:x val="0.09170013386880857"/>
          <c:y val="0.12037037037037036"/>
          <c:w val="0.8903681773266372"/>
          <c:h val="0.782010582010582"/>
        </c:manualLayout>
      </c:layout>
      <c:barChart>
        <c:barDir val="col"/>
        <c:ser>
          <c:idx val="0"/>
          <c:order val="0"/>
          <c:tx>
            <c:strRef>
              <c:f>Helper!$T$3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Helper!$T$4:$T$500</c:f>
              <c:numCache/>
            </c:numRef>
          </c:val>
        </c:ser>
        <c:axId val="826154415"/>
        <c:axId val="9494161"/>
      </c:barChart>
      <c:catAx>
        <c:axId val="826154415"/>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9494161"/>
      </c:catAx>
      <c:valAx>
        <c:axId val="949416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826154415"/>
      </c:valAx>
    </c:plotArea>
    <c:plotVisOnly val="1"/>
  </c:chart>
  <c:spPr>
    <a:solidFill>
      <a:srgbClr val="EFEFEF"/>
    </a:solidFill>
  </c:spPr>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Average</a:t>
            </a:r>
          </a:p>
        </c:rich>
      </c:tx>
      <c:overlay val="0"/>
    </c:title>
    <c:plotArea>
      <c:layout>
        <c:manualLayout>
          <c:xMode val="edge"/>
          <c:yMode val="edge"/>
          <c:x val="0.09170013386880857"/>
          <c:y val="0.12037037037037036"/>
          <c:w val="0.8903681773266372"/>
          <c:h val="0.782010582010582"/>
        </c:manualLayout>
      </c:layout>
      <c:barChart>
        <c:barDir val="col"/>
        <c:ser>
          <c:idx val="0"/>
          <c:order val="0"/>
          <c:tx>
            <c:strRef>
              <c:f>Helper!$U$3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Helper!$U$4:$U$500</c:f>
              <c:numCache/>
            </c:numRef>
          </c:val>
        </c:ser>
        <c:axId val="1364456566"/>
        <c:axId val="2120123457"/>
      </c:barChart>
      <c:catAx>
        <c:axId val="1364456566"/>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2120123457"/>
      </c:catAx>
      <c:valAx>
        <c:axId val="212012345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364456566"/>
      </c:valAx>
    </c:plotArea>
    <c:plotVisOnly val="1"/>
  </c:chart>
  <c:spPr>
    <a:solidFill>
      <a:srgbClr val="EFEFEF"/>
    </a:solidFill>
  </c:spPr>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Average</a:t>
            </a:r>
          </a:p>
        </c:rich>
      </c:tx>
      <c:overlay val="0"/>
    </c:title>
    <c:plotArea>
      <c:layout>
        <c:manualLayout>
          <c:xMode val="edge"/>
          <c:yMode val="edge"/>
          <c:x val="0.09170013386880857"/>
          <c:y val="0.12037037037037036"/>
          <c:w val="0.8903681773266372"/>
          <c:h val="0.782010582010582"/>
        </c:manualLayout>
      </c:layout>
      <c:barChart>
        <c:barDir val="col"/>
        <c:ser>
          <c:idx val="0"/>
          <c:order val="0"/>
          <c:tx>
            <c:strRef>
              <c:f>Helper!$V$3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Helper!$V$4:$V$500</c:f>
              <c:numCache/>
            </c:numRef>
          </c:val>
        </c:ser>
        <c:axId val="688505911"/>
        <c:axId val="805277747"/>
      </c:barChart>
      <c:catAx>
        <c:axId val="688505911"/>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805277747"/>
      </c:catAx>
      <c:valAx>
        <c:axId val="80527774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688505911"/>
      </c:valAx>
    </c:plotArea>
    <c:plotVisOnly val="1"/>
  </c:chart>
  <c:spPr>
    <a:solidFill>
      <a:srgbClr val="EFEFEF"/>
    </a:solidFill>
  </c:spPr>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Average</a:t>
            </a:r>
          </a:p>
        </c:rich>
      </c:tx>
      <c:overlay val="0"/>
    </c:title>
    <c:plotArea>
      <c:layout>
        <c:manualLayout>
          <c:xMode val="edge"/>
          <c:yMode val="edge"/>
          <c:x val="0.09170013386880857"/>
          <c:y val="0.12037037037037036"/>
          <c:w val="0.8903681773266372"/>
          <c:h val="0.782010582010582"/>
        </c:manualLayout>
      </c:layout>
      <c:barChart>
        <c:barDir val="col"/>
        <c:ser>
          <c:idx val="0"/>
          <c:order val="0"/>
          <c:tx>
            <c:strRef>
              <c:f>Helper!$W$3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Helper!$W$4:$W$500</c:f>
              <c:numCache/>
            </c:numRef>
          </c:val>
        </c:ser>
        <c:axId val="633601612"/>
        <c:axId val="66580797"/>
      </c:barChart>
      <c:catAx>
        <c:axId val="633601612"/>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66580797"/>
      </c:catAx>
      <c:valAx>
        <c:axId val="665807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633601612"/>
      </c:valAx>
    </c:plotArea>
    <c:plotVisOnly val="1"/>
  </c:chart>
  <c:spPr>
    <a:solidFill>
      <a:srgbClr val="EFEFEF"/>
    </a:solidFill>
  </c:spPr>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Average</a:t>
            </a:r>
          </a:p>
        </c:rich>
      </c:tx>
      <c:overlay val="0"/>
    </c:title>
    <c:plotArea>
      <c:layout>
        <c:manualLayout>
          <c:xMode val="edge"/>
          <c:yMode val="edge"/>
          <c:x val="0.09170013386880857"/>
          <c:y val="0.12037037037037036"/>
          <c:w val="0.8903681773266372"/>
          <c:h val="0.782010582010582"/>
        </c:manualLayout>
      </c:layout>
      <c:barChart>
        <c:barDir val="col"/>
        <c:ser>
          <c:idx val="0"/>
          <c:order val="0"/>
          <c:tx>
            <c:strRef>
              <c:f>Helper!$X$3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Helper!$X$4:$X$500</c:f>
              <c:numCache/>
            </c:numRef>
          </c:val>
        </c:ser>
        <c:axId val="664057888"/>
        <c:axId val="663651788"/>
      </c:barChart>
      <c:catAx>
        <c:axId val="664057888"/>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663651788"/>
      </c:catAx>
      <c:valAx>
        <c:axId val="66365178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664057888"/>
      </c:valAx>
    </c:plotArea>
    <c:plotVisOnly val="1"/>
  </c:chart>
  <c:spPr>
    <a:solidFill>
      <a:srgbClr val="EFEFEF"/>
    </a:solidFill>
  </c:spPr>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Average</a:t>
            </a:r>
          </a:p>
        </c:rich>
      </c:tx>
      <c:overlay val="0"/>
    </c:title>
    <c:plotArea>
      <c:layout>
        <c:manualLayout>
          <c:xMode val="edge"/>
          <c:yMode val="edge"/>
          <c:x val="0.09170013386880857"/>
          <c:y val="0.12037037037037036"/>
          <c:w val="0.8903681773266372"/>
          <c:h val="0.782010582010582"/>
        </c:manualLayout>
      </c:layout>
      <c:barChart>
        <c:barDir val="col"/>
        <c:ser>
          <c:idx val="0"/>
          <c:order val="0"/>
          <c:tx>
            <c:strRef>
              <c:f>Helper!$Y$3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Helper!$Y$4:$Y$500</c:f>
              <c:numCache/>
            </c:numRef>
          </c:val>
        </c:ser>
        <c:axId val="1806761814"/>
        <c:axId val="354636143"/>
      </c:barChart>
      <c:catAx>
        <c:axId val="1806761814"/>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354636143"/>
      </c:catAx>
      <c:valAx>
        <c:axId val="3546361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806761814"/>
      </c:valAx>
    </c:plotArea>
    <c:plotVisOnly val="1"/>
  </c:chart>
  <c:spPr>
    <a:solidFill>
      <a:srgbClr val="EFEFEF"/>
    </a:solidFill>
  </c:spPr>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Average</a:t>
            </a:r>
          </a:p>
        </c:rich>
      </c:tx>
      <c:overlay val="0"/>
    </c:title>
    <c:plotArea>
      <c:layout>
        <c:manualLayout>
          <c:xMode val="edge"/>
          <c:yMode val="edge"/>
          <c:x val="0.09170013386880857"/>
          <c:y val="0.12037037037037036"/>
          <c:w val="0.8903681773266372"/>
          <c:h val="0.782010582010582"/>
        </c:manualLayout>
      </c:layout>
      <c:barChart>
        <c:barDir val="col"/>
        <c:ser>
          <c:idx val="0"/>
          <c:order val="0"/>
          <c:tx>
            <c:strRef>
              <c:f>Helper!$Z$3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Helper!$Z$4:$Z$500</c:f>
              <c:numCache/>
            </c:numRef>
          </c:val>
        </c:ser>
        <c:axId val="746134719"/>
        <c:axId val="1755273305"/>
      </c:barChart>
      <c:catAx>
        <c:axId val="746134719"/>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755273305"/>
      </c:catAx>
      <c:valAx>
        <c:axId val="175527330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746134719"/>
      </c:valAx>
    </c:plotArea>
    <c:plotVisOnly val="1"/>
  </c:chart>
  <c:spPr>
    <a:solidFill>
      <a:srgbClr val="EFEFEF"/>
    </a:solidFill>
  </c:spPr>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Average</a:t>
            </a:r>
          </a:p>
        </c:rich>
      </c:tx>
      <c:overlay val="0"/>
    </c:title>
    <c:plotArea>
      <c:layout>
        <c:manualLayout>
          <c:xMode val="edge"/>
          <c:yMode val="edge"/>
          <c:x val="0.09170013386880857"/>
          <c:y val="0.12037037037037036"/>
          <c:w val="0.8903681773266372"/>
          <c:h val="0.782010582010582"/>
        </c:manualLayout>
      </c:layout>
      <c:barChart>
        <c:barDir val="col"/>
        <c:ser>
          <c:idx val="0"/>
          <c:order val="0"/>
          <c:tx>
            <c:strRef>
              <c:f>Helper!$AA$3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Helper!$AA$4:$AA$500</c:f>
              <c:numCache/>
            </c:numRef>
          </c:val>
        </c:ser>
        <c:axId val="498917872"/>
        <c:axId val="1794578888"/>
      </c:barChart>
      <c:catAx>
        <c:axId val="498917872"/>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794578888"/>
      </c:catAx>
      <c:valAx>
        <c:axId val="179457888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498917872"/>
      </c:valAx>
    </c:plotArea>
    <c:plotVisOnly val="1"/>
  </c:chart>
  <c:spPr>
    <a:solidFill>
      <a:srgbClr val="EFEFEF"/>
    </a:solidFill>
  </c:spPr>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Average</a:t>
            </a:r>
          </a:p>
        </c:rich>
      </c:tx>
      <c:overlay val="0"/>
    </c:title>
    <c:plotArea>
      <c:layout>
        <c:manualLayout>
          <c:xMode val="edge"/>
          <c:yMode val="edge"/>
          <c:x val="0.09170013386880857"/>
          <c:y val="0.12037037037037036"/>
          <c:w val="0.8903681773266372"/>
          <c:h val="0.782010582010582"/>
        </c:manualLayout>
      </c:layout>
      <c:barChart>
        <c:barDir val="col"/>
        <c:ser>
          <c:idx val="0"/>
          <c:order val="0"/>
          <c:tx>
            <c:strRef>
              <c:f>Helper!$AB$3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Helper!$AB$4:$AB$500</c:f>
              <c:numCache/>
            </c:numRef>
          </c:val>
        </c:ser>
        <c:axId val="1623250265"/>
        <c:axId val="2080826982"/>
      </c:barChart>
      <c:catAx>
        <c:axId val="1623250265"/>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2080826982"/>
      </c:catAx>
      <c:valAx>
        <c:axId val="20808269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623250265"/>
      </c:valAx>
    </c:plotArea>
    <c:plotVisOnly val="1"/>
  </c:chart>
  <c:spPr>
    <a:solidFill>
      <a:srgbClr val="EFEFEF"/>
    </a:solidFill>
  </c:spPr>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Average</a:t>
            </a:r>
          </a:p>
        </c:rich>
      </c:tx>
      <c:overlay val="0"/>
    </c:title>
    <c:plotArea>
      <c:layout>
        <c:manualLayout>
          <c:xMode val="edge"/>
          <c:yMode val="edge"/>
          <c:x val="0.09170013386880857"/>
          <c:y val="0.12037037037037036"/>
          <c:w val="0.8903681773266372"/>
          <c:h val="0.782010582010582"/>
        </c:manualLayout>
      </c:layout>
      <c:barChart>
        <c:barDir val="col"/>
        <c:ser>
          <c:idx val="0"/>
          <c:order val="0"/>
          <c:tx>
            <c:strRef>
              <c:f>Helper!$AC$3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Helper!$AC$4:$AC$500</c:f>
              <c:numCache/>
            </c:numRef>
          </c:val>
        </c:ser>
        <c:axId val="1936290623"/>
        <c:axId val="1567713515"/>
      </c:barChart>
      <c:catAx>
        <c:axId val="1936290623"/>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567713515"/>
      </c:catAx>
      <c:valAx>
        <c:axId val="156771351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936290623"/>
      </c:valAx>
    </c:plotArea>
    <c:plotVisOnly val="1"/>
  </c:chart>
  <c:spPr>
    <a:solidFill>
      <a:srgbClr val="EFEFEF"/>
    </a:solidFill>
  </c:spPr>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Average</a:t>
            </a:r>
          </a:p>
        </c:rich>
      </c:tx>
      <c:overlay val="0"/>
    </c:title>
    <c:plotArea>
      <c:layout>
        <c:manualLayout>
          <c:xMode val="edge"/>
          <c:yMode val="edge"/>
          <c:x val="0.09170013386880857"/>
          <c:y val="0.12037037037037036"/>
          <c:w val="0.8903681773266372"/>
          <c:h val="0.782010582010582"/>
        </c:manualLayout>
      </c:layout>
      <c:barChart>
        <c:barDir val="col"/>
        <c:ser>
          <c:idx val="0"/>
          <c:order val="0"/>
          <c:tx>
            <c:strRef>
              <c:f>Helper!$AD$3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Helper!$AD$4:$AD$500</c:f>
              <c:numCache/>
            </c:numRef>
          </c:val>
        </c:ser>
        <c:axId val="2029049855"/>
        <c:axId val="1846218152"/>
      </c:barChart>
      <c:catAx>
        <c:axId val="2029049855"/>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846218152"/>
      </c:catAx>
      <c:valAx>
        <c:axId val="184621815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2029049855"/>
      </c:valAx>
    </c:plotArea>
    <c:plotVisOnly val="1"/>
  </c:chart>
  <c:spPr>
    <a:solidFill>
      <a:srgbClr val="EFEFEF"/>
    </a:solidFill>
  </c:spPr>
</c:chartSpace>
</file>

<file path=xl/charts/chart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Average</a:t>
            </a:r>
          </a:p>
        </c:rich>
      </c:tx>
      <c:overlay val="0"/>
    </c:title>
    <c:plotArea>
      <c:layout>
        <c:manualLayout>
          <c:xMode val="edge"/>
          <c:yMode val="edge"/>
          <c:x val="0.09170013386880857"/>
          <c:y val="0.12037037037037036"/>
          <c:w val="0.8903681773266372"/>
          <c:h val="0.782010582010582"/>
        </c:manualLayout>
      </c:layout>
      <c:barChart>
        <c:barDir val="col"/>
        <c:ser>
          <c:idx val="0"/>
          <c:order val="0"/>
          <c:tx>
            <c:strRef>
              <c:f>Helper!$AE$3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Helper!$AE$4:$AE$500</c:f>
              <c:numCache/>
            </c:numRef>
          </c:val>
        </c:ser>
        <c:axId val="2106959563"/>
        <c:axId val="904960879"/>
      </c:barChart>
      <c:catAx>
        <c:axId val="2106959563"/>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904960879"/>
      </c:catAx>
      <c:valAx>
        <c:axId val="9049608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2106959563"/>
      </c:valAx>
    </c:plotArea>
    <c:plotVisOnly val="1"/>
  </c:chart>
  <c:spPr>
    <a:solidFill>
      <a:srgbClr val="EFEFEF"/>
    </a:solidFill>
  </c:spPr>
</c:chartSpace>
</file>

<file path=xl/charts/chart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Average</a:t>
            </a:r>
          </a:p>
        </c:rich>
      </c:tx>
      <c:overlay val="0"/>
    </c:title>
    <c:plotArea>
      <c:layout>
        <c:manualLayout>
          <c:xMode val="edge"/>
          <c:yMode val="edge"/>
          <c:x val="0.09170013386880857"/>
          <c:y val="0.12037037037037036"/>
          <c:w val="0.8903681773266372"/>
          <c:h val="0.782010582010582"/>
        </c:manualLayout>
      </c:layout>
      <c:barChart>
        <c:barDir val="col"/>
        <c:ser>
          <c:idx val="0"/>
          <c:order val="0"/>
          <c:tx>
            <c:strRef>
              <c:f>Helper!$AF$3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Helper!$AF$4:$AF$500</c:f>
              <c:numCache/>
            </c:numRef>
          </c:val>
        </c:ser>
        <c:axId val="2124714806"/>
        <c:axId val="1268293458"/>
      </c:barChart>
      <c:catAx>
        <c:axId val="2124714806"/>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268293458"/>
      </c:catAx>
      <c:valAx>
        <c:axId val="126829345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2124714806"/>
      </c:valAx>
    </c:plotArea>
    <c:plotVisOnly val="1"/>
  </c:chart>
  <c:spPr>
    <a:solidFill>
      <a:srgbClr val="EFEFEF"/>
    </a:solidFill>
  </c:spPr>
</c:chartSpace>
</file>

<file path=xl/charts/chart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Average</a:t>
            </a:r>
          </a:p>
        </c:rich>
      </c:tx>
      <c:overlay val="0"/>
    </c:title>
    <c:plotArea>
      <c:layout>
        <c:manualLayout>
          <c:xMode val="edge"/>
          <c:yMode val="edge"/>
          <c:x val="0.09170013386880857"/>
          <c:y val="0.12037037037037036"/>
          <c:w val="0.8903681773266372"/>
          <c:h val="0.782010582010582"/>
        </c:manualLayout>
      </c:layout>
      <c:barChart>
        <c:barDir val="col"/>
        <c:ser>
          <c:idx val="0"/>
          <c:order val="0"/>
          <c:tx>
            <c:strRef>
              <c:f>Helper!$AG$3</c:f>
            </c:strRef>
          </c:tx>
          <c:spPr>
            <a:solidFill>
              <a:srgbClr val="4285F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Helper!$C$4:$C$500</c:f>
            </c:strRef>
          </c:cat>
          <c:val>
            <c:numRef>
              <c:f>Helper!$AG$4:$AG$500</c:f>
              <c:numCache/>
            </c:numRef>
          </c:val>
        </c:ser>
        <c:axId val="2008386915"/>
        <c:axId val="177639152"/>
      </c:barChart>
      <c:catAx>
        <c:axId val="2008386915"/>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77639152"/>
      </c:catAx>
      <c:valAx>
        <c:axId val="17763915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2008386915"/>
      </c:valAx>
    </c:plotArea>
    <c:plotVisOnly val="1"/>
  </c:chart>
  <c:spPr>
    <a:solidFill>
      <a:srgbClr val="EFEFEF"/>
    </a:solidFill>
  </c:spPr>
</c:chartSpace>
</file>

<file path=xl/charts/chart3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3000">
                <a:solidFill>
                  <a:srgbClr val="000000"/>
                </a:solidFill>
                <a:latin typeface="Roboto"/>
              </a:defRPr>
            </a:pPr>
            <a:r>
              <a:rPr b="1" sz="3000">
                <a:solidFill>
                  <a:srgbClr val="000000"/>
                </a:solidFill>
                <a:latin typeface="Roboto"/>
              </a:rPr>
              <a:t>90 Day Weekly Burndown Chart</a:t>
            </a:r>
          </a:p>
        </c:rich>
      </c:tx>
      <c:overlay val="0"/>
    </c:title>
    <c:plotArea>
      <c:layout/>
      <c:lineChart>
        <c:ser>
          <c:idx val="0"/>
          <c:order val="0"/>
          <c:spPr>
            <a:ln cmpd="sng" w="38100">
              <a:solidFill>
                <a:srgbClr val="4285F4"/>
              </a:solidFill>
            </a:ln>
          </c:spPr>
          <c:marker>
            <c:symbol val="none"/>
          </c:marker>
          <c:cat>
            <c:strRef>
              <c:f>'BONUS Quarterly Burndown chart '!$B$5:$B$19</c:f>
            </c:strRef>
          </c:cat>
          <c:val>
            <c:numRef>
              <c:f>'BONUS Quarterly Burndown chart '!$C$5:$C$19</c:f>
              <c:numCache/>
            </c:numRef>
          </c:val>
          <c:smooth val="1"/>
        </c:ser>
        <c:ser>
          <c:idx val="1"/>
          <c:order val="1"/>
          <c:spPr>
            <a:ln cmpd="sng" w="38100">
              <a:solidFill>
                <a:srgbClr val="DB4437"/>
              </a:solidFill>
            </a:ln>
          </c:spPr>
          <c:marker>
            <c:symbol val="circle"/>
            <c:size val="7"/>
            <c:spPr>
              <a:solidFill>
                <a:srgbClr val="DB4437"/>
              </a:solidFill>
              <a:ln cmpd="sng">
                <a:solidFill>
                  <a:srgbClr val="DB4437"/>
                </a:solidFill>
              </a:ln>
            </c:spPr>
          </c:marker>
          <c:cat>
            <c:strRef>
              <c:f>'BONUS Quarterly Burndown chart '!$B$5:$B$19</c:f>
            </c:strRef>
          </c:cat>
          <c:val>
            <c:numRef>
              <c:f>'BONUS Quarterly Burndown chart '!$D$5:$D$19</c:f>
              <c:numCache/>
            </c:numRef>
          </c:val>
          <c:smooth val="1"/>
        </c:ser>
        <c:axId val="1012507701"/>
        <c:axId val="1035460372"/>
      </c:lineChart>
      <c:catAx>
        <c:axId val="1012507701"/>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035460372"/>
      </c:catAx>
      <c:valAx>
        <c:axId val="10354603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012507701"/>
      </c:valAx>
    </c:plotArea>
    <c:plotVisOnly val="1"/>
  </c:chart>
</c:chartSpace>
</file>

<file path=xl/charts/chart3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Roboto"/>
              </a:defRPr>
            </a:pPr>
            <a:r>
              <a:rPr b="1">
                <a:solidFill>
                  <a:srgbClr val="000000"/>
                </a:solidFill>
                <a:latin typeface="Roboto"/>
              </a:rPr>
              <a:t>Annual Monthly Burndown Chart</a:t>
            </a:r>
          </a:p>
        </c:rich>
      </c:tx>
      <c:overlay val="0"/>
    </c:title>
    <c:plotArea>
      <c:layout/>
      <c:lineChart>
        <c:ser>
          <c:idx val="0"/>
          <c:order val="0"/>
          <c:spPr>
            <a:ln cmpd="sng" w="38100">
              <a:solidFill>
                <a:srgbClr val="4285F4"/>
              </a:solidFill>
            </a:ln>
          </c:spPr>
          <c:marker>
            <c:symbol val="none"/>
          </c:marker>
          <c:cat>
            <c:strRef>
              <c:f>'BONUS Annual Monthly Burndown c'!$B$5:$B$18</c:f>
            </c:strRef>
          </c:cat>
          <c:val>
            <c:numRef>
              <c:f>'BONUS Annual Monthly Burndown c'!$C$5:$C$18</c:f>
              <c:numCache/>
            </c:numRef>
          </c:val>
          <c:smooth val="1"/>
        </c:ser>
        <c:ser>
          <c:idx val="1"/>
          <c:order val="1"/>
          <c:spPr>
            <a:ln cmpd="sng" w="38100">
              <a:solidFill>
                <a:srgbClr val="DB4437"/>
              </a:solidFill>
              <a:prstDash val="solid"/>
            </a:ln>
          </c:spPr>
          <c:marker>
            <c:symbol val="circle"/>
            <c:size val="7"/>
            <c:spPr>
              <a:solidFill>
                <a:srgbClr val="DB4437"/>
              </a:solidFill>
              <a:ln cmpd="sng">
                <a:solidFill>
                  <a:srgbClr val="DB4437"/>
                </a:solidFill>
              </a:ln>
            </c:spPr>
          </c:marker>
          <c:cat>
            <c:strRef>
              <c:f>'BONUS Annual Monthly Burndown c'!$B$5:$B$18</c:f>
            </c:strRef>
          </c:cat>
          <c:val>
            <c:numRef>
              <c:f>'BONUS Annual Monthly Burndown c'!$D$5:$D$18</c:f>
              <c:numCache/>
            </c:numRef>
          </c:val>
          <c:smooth val="1"/>
        </c:ser>
        <c:axId val="351891543"/>
        <c:axId val="724926320"/>
      </c:lineChart>
      <c:catAx>
        <c:axId val="351891543"/>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Months</a:t>
                </a:r>
              </a:p>
            </c:rich>
          </c:tx>
          <c:overlay val="0"/>
        </c:title>
        <c:numFmt formatCode="General" sourceLinked="1"/>
        <c:majorTickMark val="none"/>
        <c:minorTickMark val="none"/>
        <c:spPr/>
        <c:txPr>
          <a:bodyPr/>
          <a:lstStyle/>
          <a:p>
            <a:pPr lvl="0">
              <a:defRPr b="0">
                <a:solidFill>
                  <a:srgbClr val="000000"/>
                </a:solidFill>
                <a:latin typeface="Roboto"/>
              </a:defRPr>
            </a:pPr>
          </a:p>
        </c:txPr>
        <c:crossAx val="724926320"/>
      </c:catAx>
      <c:valAx>
        <c:axId val="72492632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Target</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351891543"/>
      </c:valAx>
    </c:plotArea>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0" Type="http://schemas.openxmlformats.org/officeDocument/2006/relationships/chart" Target="../charts/chart20.xml"/><Relationship Id="rId22" Type="http://schemas.openxmlformats.org/officeDocument/2006/relationships/chart" Target="../charts/chart22.xml"/><Relationship Id="rId21" Type="http://schemas.openxmlformats.org/officeDocument/2006/relationships/chart" Target="../charts/chart21.xml"/><Relationship Id="rId24" Type="http://schemas.openxmlformats.org/officeDocument/2006/relationships/chart" Target="../charts/chart24.xml"/><Relationship Id="rId23" Type="http://schemas.openxmlformats.org/officeDocument/2006/relationships/chart" Target="../charts/chart23.xml"/><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9" Type="http://schemas.openxmlformats.org/officeDocument/2006/relationships/chart" Target="../charts/chart9.xml"/><Relationship Id="rId26" Type="http://schemas.openxmlformats.org/officeDocument/2006/relationships/chart" Target="../charts/chart26.xml"/><Relationship Id="rId25" Type="http://schemas.openxmlformats.org/officeDocument/2006/relationships/chart" Target="../charts/chart25.xml"/><Relationship Id="rId28" Type="http://schemas.openxmlformats.org/officeDocument/2006/relationships/chart" Target="../charts/chart28.xml"/><Relationship Id="rId27" Type="http://schemas.openxmlformats.org/officeDocument/2006/relationships/chart" Target="../charts/chart27.xml"/><Relationship Id="rId5" Type="http://schemas.openxmlformats.org/officeDocument/2006/relationships/chart" Target="../charts/chart5.xml"/><Relationship Id="rId6" Type="http://schemas.openxmlformats.org/officeDocument/2006/relationships/chart" Target="../charts/chart6.xml"/><Relationship Id="rId29" Type="http://schemas.openxmlformats.org/officeDocument/2006/relationships/chart" Target="../charts/chart29.xml"/><Relationship Id="rId7" Type="http://schemas.openxmlformats.org/officeDocument/2006/relationships/chart" Target="../charts/chart7.xml"/><Relationship Id="rId8" Type="http://schemas.openxmlformats.org/officeDocument/2006/relationships/chart" Target="../charts/chart8.xml"/><Relationship Id="rId31" Type="http://schemas.openxmlformats.org/officeDocument/2006/relationships/image" Target="../media/image1.png"/><Relationship Id="rId30" Type="http://schemas.openxmlformats.org/officeDocument/2006/relationships/chart" Target="../charts/chart30.xml"/><Relationship Id="rId11" Type="http://schemas.openxmlformats.org/officeDocument/2006/relationships/chart" Target="../charts/chart11.xml"/><Relationship Id="rId10" Type="http://schemas.openxmlformats.org/officeDocument/2006/relationships/chart" Target="../charts/chart10.xml"/><Relationship Id="rId13" Type="http://schemas.openxmlformats.org/officeDocument/2006/relationships/chart" Target="../charts/chart13.xml"/><Relationship Id="rId12" Type="http://schemas.openxmlformats.org/officeDocument/2006/relationships/chart" Target="../charts/chart12.xml"/><Relationship Id="rId15" Type="http://schemas.openxmlformats.org/officeDocument/2006/relationships/chart" Target="../charts/chart15.xml"/><Relationship Id="rId14" Type="http://schemas.openxmlformats.org/officeDocument/2006/relationships/chart" Target="../charts/chart14.xml"/><Relationship Id="rId17" Type="http://schemas.openxmlformats.org/officeDocument/2006/relationships/chart" Target="../charts/chart17.xml"/><Relationship Id="rId16" Type="http://schemas.openxmlformats.org/officeDocument/2006/relationships/chart" Target="../charts/chart16.xml"/><Relationship Id="rId19" Type="http://schemas.openxmlformats.org/officeDocument/2006/relationships/chart" Target="../charts/chart19.xml"/><Relationship Id="rId18" Type="http://schemas.openxmlformats.org/officeDocument/2006/relationships/chart" Target="../charts/chart1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1.xml"/><Relationship Id="rId2" Type="http://schemas.openxmlformats.org/officeDocument/2006/relationships/image" Target="../media/image4.png"/><Relationship Id="rId3"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chart" Target="../charts/chart32.xml"/><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257175</xdr:colOff>
      <xdr:row>0</xdr:row>
      <xdr:rowOff>552450</xdr:rowOff>
    </xdr:from>
    <xdr:ext cx="847725" cy="847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37</xdr:col>
      <xdr:colOff>0</xdr:colOff>
      <xdr:row>7</xdr:row>
      <xdr:rowOff>180975</xdr:rowOff>
    </xdr:from>
    <xdr:ext cx="7115175" cy="36004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0</xdr:colOff>
      <xdr:row>7</xdr:row>
      <xdr:rowOff>180975</xdr:rowOff>
    </xdr:from>
    <xdr:ext cx="7115175" cy="36004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xdr:col>
      <xdr:colOff>0</xdr:colOff>
      <xdr:row>29</xdr:row>
      <xdr:rowOff>180975</xdr:rowOff>
    </xdr:from>
    <xdr:ext cx="7115175" cy="36004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xdr:col>
      <xdr:colOff>0</xdr:colOff>
      <xdr:row>51</xdr:row>
      <xdr:rowOff>180975</xdr:rowOff>
    </xdr:from>
    <xdr:ext cx="7115175" cy="360045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2</xdr:col>
      <xdr:colOff>0</xdr:colOff>
      <xdr:row>73</xdr:row>
      <xdr:rowOff>180975</xdr:rowOff>
    </xdr:from>
    <xdr:ext cx="7115175" cy="3600450"/>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2</xdr:col>
      <xdr:colOff>0</xdr:colOff>
      <xdr:row>95</xdr:row>
      <xdr:rowOff>180975</xdr:rowOff>
    </xdr:from>
    <xdr:ext cx="7115175" cy="3600450"/>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2</xdr:col>
      <xdr:colOff>0</xdr:colOff>
      <xdr:row>117</xdr:row>
      <xdr:rowOff>180975</xdr:rowOff>
    </xdr:from>
    <xdr:ext cx="7115175" cy="3600450"/>
    <xdr:graphicFrame>
      <xdr:nvGraphicFramePr>
        <xdr:cNvPr id="7" name="Chart 7"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2</xdr:col>
      <xdr:colOff>0</xdr:colOff>
      <xdr:row>139</xdr:row>
      <xdr:rowOff>180975</xdr:rowOff>
    </xdr:from>
    <xdr:ext cx="7115175" cy="3600450"/>
    <xdr:graphicFrame>
      <xdr:nvGraphicFramePr>
        <xdr:cNvPr id="8" name="Chart 8"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2</xdr:col>
      <xdr:colOff>0</xdr:colOff>
      <xdr:row>161</xdr:row>
      <xdr:rowOff>180975</xdr:rowOff>
    </xdr:from>
    <xdr:ext cx="7115175" cy="3600450"/>
    <xdr:graphicFrame>
      <xdr:nvGraphicFramePr>
        <xdr:cNvPr id="9" name="Chart 9"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2</xdr:col>
      <xdr:colOff>0</xdr:colOff>
      <xdr:row>183</xdr:row>
      <xdr:rowOff>180975</xdr:rowOff>
    </xdr:from>
    <xdr:ext cx="7115175" cy="3600450"/>
    <xdr:graphicFrame>
      <xdr:nvGraphicFramePr>
        <xdr:cNvPr id="10" name="Chart 10"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2</xdr:col>
      <xdr:colOff>0</xdr:colOff>
      <xdr:row>205</xdr:row>
      <xdr:rowOff>180975</xdr:rowOff>
    </xdr:from>
    <xdr:ext cx="7115175" cy="3600450"/>
    <xdr:graphicFrame>
      <xdr:nvGraphicFramePr>
        <xdr:cNvPr id="11" name="Chart 11" title="Chart"/>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2</xdr:col>
      <xdr:colOff>0</xdr:colOff>
      <xdr:row>227</xdr:row>
      <xdr:rowOff>180975</xdr:rowOff>
    </xdr:from>
    <xdr:ext cx="7115175" cy="3600450"/>
    <xdr:graphicFrame>
      <xdr:nvGraphicFramePr>
        <xdr:cNvPr id="12" name="Chart 12" title="Chart"/>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2</xdr:col>
      <xdr:colOff>0</xdr:colOff>
      <xdr:row>249</xdr:row>
      <xdr:rowOff>180975</xdr:rowOff>
    </xdr:from>
    <xdr:ext cx="7115175" cy="3600450"/>
    <xdr:graphicFrame>
      <xdr:nvGraphicFramePr>
        <xdr:cNvPr id="13" name="Chart 13" title="Chart"/>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2</xdr:col>
      <xdr:colOff>0</xdr:colOff>
      <xdr:row>271</xdr:row>
      <xdr:rowOff>180975</xdr:rowOff>
    </xdr:from>
    <xdr:ext cx="7115175" cy="3600450"/>
    <xdr:graphicFrame>
      <xdr:nvGraphicFramePr>
        <xdr:cNvPr id="14" name="Chart 14" title="Chart"/>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2</xdr:col>
      <xdr:colOff>0</xdr:colOff>
      <xdr:row>293</xdr:row>
      <xdr:rowOff>180975</xdr:rowOff>
    </xdr:from>
    <xdr:ext cx="7115175" cy="3600450"/>
    <xdr:graphicFrame>
      <xdr:nvGraphicFramePr>
        <xdr:cNvPr id="15" name="Chart 15" title="Chart"/>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2</xdr:col>
      <xdr:colOff>0</xdr:colOff>
      <xdr:row>315</xdr:row>
      <xdr:rowOff>180975</xdr:rowOff>
    </xdr:from>
    <xdr:ext cx="7115175" cy="3600450"/>
    <xdr:graphicFrame>
      <xdr:nvGraphicFramePr>
        <xdr:cNvPr id="16" name="Chart 16" title="Chart"/>
        <xdr:cNvGraphicFramePr/>
      </xdr:nvGraphicFramePr>
      <xdr:xfrm>
        <a:off x="0" y="0"/>
        <a:ext cx="0" cy="0"/>
      </xdr:xfrm>
      <a:graphic>
        <a:graphicData uri="http://schemas.openxmlformats.org/drawingml/2006/chart">
          <c:chart r:id="rId16"/>
        </a:graphicData>
      </a:graphic>
    </xdr:graphicFrame>
    <xdr:clientData fLocksWithSheet="0"/>
  </xdr:oneCellAnchor>
  <xdr:oneCellAnchor>
    <xdr:from>
      <xdr:col>37</xdr:col>
      <xdr:colOff>0</xdr:colOff>
      <xdr:row>29</xdr:row>
      <xdr:rowOff>180975</xdr:rowOff>
    </xdr:from>
    <xdr:ext cx="7115175" cy="3600450"/>
    <xdr:graphicFrame>
      <xdr:nvGraphicFramePr>
        <xdr:cNvPr id="17" name="Chart 17" title="Chart"/>
        <xdr:cNvGraphicFramePr/>
      </xdr:nvGraphicFramePr>
      <xdr:xfrm>
        <a:off x="0" y="0"/>
        <a:ext cx="0" cy="0"/>
      </xdr:xfrm>
      <a:graphic>
        <a:graphicData uri="http://schemas.openxmlformats.org/drawingml/2006/chart">
          <c:chart r:id="rId17"/>
        </a:graphicData>
      </a:graphic>
    </xdr:graphicFrame>
    <xdr:clientData fLocksWithSheet="0"/>
  </xdr:oneCellAnchor>
  <xdr:oneCellAnchor>
    <xdr:from>
      <xdr:col>37</xdr:col>
      <xdr:colOff>0</xdr:colOff>
      <xdr:row>51</xdr:row>
      <xdr:rowOff>180975</xdr:rowOff>
    </xdr:from>
    <xdr:ext cx="7115175" cy="3600450"/>
    <xdr:graphicFrame>
      <xdr:nvGraphicFramePr>
        <xdr:cNvPr id="18" name="Chart 18" title="Chart"/>
        <xdr:cNvGraphicFramePr/>
      </xdr:nvGraphicFramePr>
      <xdr:xfrm>
        <a:off x="0" y="0"/>
        <a:ext cx="0" cy="0"/>
      </xdr:xfrm>
      <a:graphic>
        <a:graphicData uri="http://schemas.openxmlformats.org/drawingml/2006/chart">
          <c:chart r:id="rId18"/>
        </a:graphicData>
      </a:graphic>
    </xdr:graphicFrame>
    <xdr:clientData fLocksWithSheet="0"/>
  </xdr:oneCellAnchor>
  <xdr:oneCellAnchor>
    <xdr:from>
      <xdr:col>37</xdr:col>
      <xdr:colOff>0</xdr:colOff>
      <xdr:row>73</xdr:row>
      <xdr:rowOff>180975</xdr:rowOff>
    </xdr:from>
    <xdr:ext cx="7115175" cy="3600450"/>
    <xdr:graphicFrame>
      <xdr:nvGraphicFramePr>
        <xdr:cNvPr id="19" name="Chart 19" title="Chart"/>
        <xdr:cNvGraphicFramePr/>
      </xdr:nvGraphicFramePr>
      <xdr:xfrm>
        <a:off x="0" y="0"/>
        <a:ext cx="0" cy="0"/>
      </xdr:xfrm>
      <a:graphic>
        <a:graphicData uri="http://schemas.openxmlformats.org/drawingml/2006/chart">
          <c:chart r:id="rId19"/>
        </a:graphicData>
      </a:graphic>
    </xdr:graphicFrame>
    <xdr:clientData fLocksWithSheet="0"/>
  </xdr:oneCellAnchor>
  <xdr:oneCellAnchor>
    <xdr:from>
      <xdr:col>37</xdr:col>
      <xdr:colOff>0</xdr:colOff>
      <xdr:row>95</xdr:row>
      <xdr:rowOff>180975</xdr:rowOff>
    </xdr:from>
    <xdr:ext cx="7115175" cy="3600450"/>
    <xdr:graphicFrame>
      <xdr:nvGraphicFramePr>
        <xdr:cNvPr id="20" name="Chart 20" title="Chart"/>
        <xdr:cNvGraphicFramePr/>
      </xdr:nvGraphicFramePr>
      <xdr:xfrm>
        <a:off x="0" y="0"/>
        <a:ext cx="0" cy="0"/>
      </xdr:xfrm>
      <a:graphic>
        <a:graphicData uri="http://schemas.openxmlformats.org/drawingml/2006/chart">
          <c:chart r:id="rId20"/>
        </a:graphicData>
      </a:graphic>
    </xdr:graphicFrame>
    <xdr:clientData fLocksWithSheet="0"/>
  </xdr:oneCellAnchor>
  <xdr:oneCellAnchor>
    <xdr:from>
      <xdr:col>37</xdr:col>
      <xdr:colOff>0</xdr:colOff>
      <xdr:row>117</xdr:row>
      <xdr:rowOff>180975</xdr:rowOff>
    </xdr:from>
    <xdr:ext cx="7115175" cy="3600450"/>
    <xdr:graphicFrame>
      <xdr:nvGraphicFramePr>
        <xdr:cNvPr id="21" name="Chart 21" title="Chart"/>
        <xdr:cNvGraphicFramePr/>
      </xdr:nvGraphicFramePr>
      <xdr:xfrm>
        <a:off x="0" y="0"/>
        <a:ext cx="0" cy="0"/>
      </xdr:xfrm>
      <a:graphic>
        <a:graphicData uri="http://schemas.openxmlformats.org/drawingml/2006/chart">
          <c:chart r:id="rId21"/>
        </a:graphicData>
      </a:graphic>
    </xdr:graphicFrame>
    <xdr:clientData fLocksWithSheet="0"/>
  </xdr:oneCellAnchor>
  <xdr:oneCellAnchor>
    <xdr:from>
      <xdr:col>37</xdr:col>
      <xdr:colOff>0</xdr:colOff>
      <xdr:row>139</xdr:row>
      <xdr:rowOff>180975</xdr:rowOff>
    </xdr:from>
    <xdr:ext cx="7115175" cy="3600450"/>
    <xdr:graphicFrame>
      <xdr:nvGraphicFramePr>
        <xdr:cNvPr id="22" name="Chart 22" title="Chart"/>
        <xdr:cNvGraphicFramePr/>
      </xdr:nvGraphicFramePr>
      <xdr:xfrm>
        <a:off x="0" y="0"/>
        <a:ext cx="0" cy="0"/>
      </xdr:xfrm>
      <a:graphic>
        <a:graphicData uri="http://schemas.openxmlformats.org/drawingml/2006/chart">
          <c:chart r:id="rId22"/>
        </a:graphicData>
      </a:graphic>
    </xdr:graphicFrame>
    <xdr:clientData fLocksWithSheet="0"/>
  </xdr:oneCellAnchor>
  <xdr:oneCellAnchor>
    <xdr:from>
      <xdr:col>37</xdr:col>
      <xdr:colOff>0</xdr:colOff>
      <xdr:row>161</xdr:row>
      <xdr:rowOff>180975</xdr:rowOff>
    </xdr:from>
    <xdr:ext cx="7115175" cy="3600450"/>
    <xdr:graphicFrame>
      <xdr:nvGraphicFramePr>
        <xdr:cNvPr id="23" name="Chart 23" title="Chart"/>
        <xdr:cNvGraphicFramePr/>
      </xdr:nvGraphicFramePr>
      <xdr:xfrm>
        <a:off x="0" y="0"/>
        <a:ext cx="0" cy="0"/>
      </xdr:xfrm>
      <a:graphic>
        <a:graphicData uri="http://schemas.openxmlformats.org/drawingml/2006/chart">
          <c:chart r:id="rId23"/>
        </a:graphicData>
      </a:graphic>
    </xdr:graphicFrame>
    <xdr:clientData fLocksWithSheet="0"/>
  </xdr:oneCellAnchor>
  <xdr:oneCellAnchor>
    <xdr:from>
      <xdr:col>37</xdr:col>
      <xdr:colOff>0</xdr:colOff>
      <xdr:row>183</xdr:row>
      <xdr:rowOff>180975</xdr:rowOff>
    </xdr:from>
    <xdr:ext cx="7115175" cy="3600450"/>
    <xdr:graphicFrame>
      <xdr:nvGraphicFramePr>
        <xdr:cNvPr id="24" name="Chart 24" title="Chart"/>
        <xdr:cNvGraphicFramePr/>
      </xdr:nvGraphicFramePr>
      <xdr:xfrm>
        <a:off x="0" y="0"/>
        <a:ext cx="0" cy="0"/>
      </xdr:xfrm>
      <a:graphic>
        <a:graphicData uri="http://schemas.openxmlformats.org/drawingml/2006/chart">
          <c:chart r:id="rId24"/>
        </a:graphicData>
      </a:graphic>
    </xdr:graphicFrame>
    <xdr:clientData fLocksWithSheet="0"/>
  </xdr:oneCellAnchor>
  <xdr:oneCellAnchor>
    <xdr:from>
      <xdr:col>37</xdr:col>
      <xdr:colOff>0</xdr:colOff>
      <xdr:row>205</xdr:row>
      <xdr:rowOff>180975</xdr:rowOff>
    </xdr:from>
    <xdr:ext cx="7115175" cy="3600450"/>
    <xdr:graphicFrame>
      <xdr:nvGraphicFramePr>
        <xdr:cNvPr id="25" name="Chart 25" title="Chart"/>
        <xdr:cNvGraphicFramePr/>
      </xdr:nvGraphicFramePr>
      <xdr:xfrm>
        <a:off x="0" y="0"/>
        <a:ext cx="0" cy="0"/>
      </xdr:xfrm>
      <a:graphic>
        <a:graphicData uri="http://schemas.openxmlformats.org/drawingml/2006/chart">
          <c:chart r:id="rId25"/>
        </a:graphicData>
      </a:graphic>
    </xdr:graphicFrame>
    <xdr:clientData fLocksWithSheet="0"/>
  </xdr:oneCellAnchor>
  <xdr:oneCellAnchor>
    <xdr:from>
      <xdr:col>37</xdr:col>
      <xdr:colOff>0</xdr:colOff>
      <xdr:row>227</xdr:row>
      <xdr:rowOff>180975</xdr:rowOff>
    </xdr:from>
    <xdr:ext cx="7115175" cy="3600450"/>
    <xdr:graphicFrame>
      <xdr:nvGraphicFramePr>
        <xdr:cNvPr id="26" name="Chart 26" title="Chart"/>
        <xdr:cNvGraphicFramePr/>
      </xdr:nvGraphicFramePr>
      <xdr:xfrm>
        <a:off x="0" y="0"/>
        <a:ext cx="0" cy="0"/>
      </xdr:xfrm>
      <a:graphic>
        <a:graphicData uri="http://schemas.openxmlformats.org/drawingml/2006/chart">
          <c:chart r:id="rId26"/>
        </a:graphicData>
      </a:graphic>
    </xdr:graphicFrame>
    <xdr:clientData fLocksWithSheet="0"/>
  </xdr:oneCellAnchor>
  <xdr:oneCellAnchor>
    <xdr:from>
      <xdr:col>37</xdr:col>
      <xdr:colOff>0</xdr:colOff>
      <xdr:row>249</xdr:row>
      <xdr:rowOff>180975</xdr:rowOff>
    </xdr:from>
    <xdr:ext cx="7115175" cy="3600450"/>
    <xdr:graphicFrame>
      <xdr:nvGraphicFramePr>
        <xdr:cNvPr id="27" name="Chart 27" title="Chart"/>
        <xdr:cNvGraphicFramePr/>
      </xdr:nvGraphicFramePr>
      <xdr:xfrm>
        <a:off x="0" y="0"/>
        <a:ext cx="0" cy="0"/>
      </xdr:xfrm>
      <a:graphic>
        <a:graphicData uri="http://schemas.openxmlformats.org/drawingml/2006/chart">
          <c:chart r:id="rId27"/>
        </a:graphicData>
      </a:graphic>
    </xdr:graphicFrame>
    <xdr:clientData fLocksWithSheet="0"/>
  </xdr:oneCellAnchor>
  <xdr:oneCellAnchor>
    <xdr:from>
      <xdr:col>37</xdr:col>
      <xdr:colOff>0</xdr:colOff>
      <xdr:row>271</xdr:row>
      <xdr:rowOff>180975</xdr:rowOff>
    </xdr:from>
    <xdr:ext cx="7115175" cy="3600450"/>
    <xdr:graphicFrame>
      <xdr:nvGraphicFramePr>
        <xdr:cNvPr id="28" name="Chart 28" title="Chart"/>
        <xdr:cNvGraphicFramePr/>
      </xdr:nvGraphicFramePr>
      <xdr:xfrm>
        <a:off x="0" y="0"/>
        <a:ext cx="0" cy="0"/>
      </xdr:xfrm>
      <a:graphic>
        <a:graphicData uri="http://schemas.openxmlformats.org/drawingml/2006/chart">
          <c:chart r:id="rId28"/>
        </a:graphicData>
      </a:graphic>
    </xdr:graphicFrame>
    <xdr:clientData fLocksWithSheet="0"/>
  </xdr:oneCellAnchor>
  <xdr:oneCellAnchor>
    <xdr:from>
      <xdr:col>37</xdr:col>
      <xdr:colOff>0</xdr:colOff>
      <xdr:row>293</xdr:row>
      <xdr:rowOff>180975</xdr:rowOff>
    </xdr:from>
    <xdr:ext cx="7115175" cy="3600450"/>
    <xdr:graphicFrame>
      <xdr:nvGraphicFramePr>
        <xdr:cNvPr id="29" name="Chart 29" title="Chart"/>
        <xdr:cNvGraphicFramePr/>
      </xdr:nvGraphicFramePr>
      <xdr:xfrm>
        <a:off x="0" y="0"/>
        <a:ext cx="0" cy="0"/>
      </xdr:xfrm>
      <a:graphic>
        <a:graphicData uri="http://schemas.openxmlformats.org/drawingml/2006/chart">
          <c:chart r:id="rId29"/>
        </a:graphicData>
      </a:graphic>
    </xdr:graphicFrame>
    <xdr:clientData fLocksWithSheet="0"/>
  </xdr:oneCellAnchor>
  <xdr:oneCellAnchor>
    <xdr:from>
      <xdr:col>37</xdr:col>
      <xdr:colOff>0</xdr:colOff>
      <xdr:row>315</xdr:row>
      <xdr:rowOff>180975</xdr:rowOff>
    </xdr:from>
    <xdr:ext cx="7115175" cy="3600450"/>
    <xdr:graphicFrame>
      <xdr:nvGraphicFramePr>
        <xdr:cNvPr id="30" name="Chart 30" title="Chart"/>
        <xdr:cNvGraphicFramePr/>
      </xdr:nvGraphicFramePr>
      <xdr:xfrm>
        <a:off x="0" y="0"/>
        <a:ext cx="0" cy="0"/>
      </xdr:xfrm>
      <a:graphic>
        <a:graphicData uri="http://schemas.openxmlformats.org/drawingml/2006/chart">
          <c:chart r:id="rId30"/>
        </a:graphicData>
      </a:graphic>
    </xdr:graphicFrame>
    <xdr:clientData fLocksWithSheet="0"/>
  </xdr:oneCellAnchor>
  <xdr:oneCellAnchor>
    <xdr:from>
      <xdr:col>0</xdr:col>
      <xdr:colOff>152400</xdr:colOff>
      <xdr:row>0</xdr:row>
      <xdr:rowOff>0</xdr:rowOff>
    </xdr:from>
    <xdr:ext cx="942975" cy="942975"/>
    <xdr:pic>
      <xdr:nvPicPr>
        <xdr:cNvPr id="0" name="image2.png" title="Image"/>
        <xdr:cNvPicPr preferRelativeResize="0"/>
      </xdr:nvPicPr>
      <xdr:blipFill>
        <a:blip cstate="print" r:embed="rId3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180975</xdr:colOff>
      <xdr:row>29</xdr:row>
      <xdr:rowOff>19050</xdr:rowOff>
    </xdr:from>
    <xdr:ext cx="6734175" cy="4333875"/>
    <xdr:graphicFrame>
      <xdr:nvGraphicFramePr>
        <xdr:cNvPr id="31" name="Chart 3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438150</xdr:colOff>
      <xdr:row>15</xdr:row>
      <xdr:rowOff>400050</xdr:rowOff>
    </xdr:from>
    <xdr:ext cx="1162050" cy="1162050"/>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276225</xdr:colOff>
      <xdr:row>19</xdr:row>
      <xdr:rowOff>85725</xdr:rowOff>
    </xdr:from>
    <xdr:ext cx="1685925" cy="657225"/>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19050</xdr:colOff>
      <xdr:row>5</xdr:row>
      <xdr:rowOff>123825</xdr:rowOff>
    </xdr:from>
    <xdr:ext cx="5038725" cy="3248025"/>
    <xdr:graphicFrame>
      <xdr:nvGraphicFramePr>
        <xdr:cNvPr id="32" name="Chart 3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238125</xdr:colOff>
      <xdr:row>19</xdr:row>
      <xdr:rowOff>66675</xdr:rowOff>
    </xdr:from>
    <xdr:ext cx="1685925" cy="65722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headerRowCount="0" ref="A12:A17" displayName="Table_1" id="1">
  <tableColumns count="1">
    <tableColumn name="Column1" id="1"/>
  </tableColumns>
  <tableStyleInfo name=" 🤔 Instructions-style" showColumnStripes="0" showFirstColumn="1" showLastColumn="1" showRowStripes="1"/>
</table>
</file>

<file path=xl/tables/table2.xml><?xml version="1.0" encoding="utf-8"?>
<table xmlns="http://schemas.openxmlformats.org/spreadsheetml/2006/main" headerRowCount="0" ref="B12:C17" displayName="Table_2" id="2">
  <tableColumns count="2">
    <tableColumn name="Column1" id="1"/>
    <tableColumn name="Column2" id="2"/>
  </tableColumns>
  <tableStyleInfo name=" 🤔 Instructions-style 2"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www.loom.com/share/3262b518a825486585cb61f75366bd4a" TargetMode="External"/><Relationship Id="rId2"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loom.com/share/3262b518a825486585cb61f75366bd4a"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loom.com/share/80bea644b9384ee698d046a0bb956202"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63"/>
    <col customWidth="1" min="2" max="2" width="72.38"/>
    <col customWidth="1" min="3" max="3" width="57.0"/>
  </cols>
  <sheetData>
    <row r="1" ht="49.5" customHeight="1">
      <c r="A1" s="1" t="s">
        <v>0</v>
      </c>
    </row>
    <row r="2" ht="52.5" customHeight="1">
      <c r="A2" s="2"/>
      <c r="B2" s="3"/>
      <c r="C2" s="2"/>
    </row>
    <row r="3" ht="41.25" customHeight="1">
      <c r="A3" s="4" t="s">
        <v>1</v>
      </c>
      <c r="B3" s="5"/>
      <c r="C3" s="6" t="s">
        <v>2</v>
      </c>
    </row>
    <row r="4" ht="52.5" customHeight="1">
      <c r="A4" s="7" t="s">
        <v>3</v>
      </c>
      <c r="B4" s="8" t="s">
        <v>4</v>
      </c>
      <c r="C4" s="9" t="s">
        <v>5</v>
      </c>
    </row>
    <row r="5" ht="52.5" customHeight="1">
      <c r="A5" s="7" t="s">
        <v>6</v>
      </c>
      <c r="B5" s="8" t="s">
        <v>7</v>
      </c>
    </row>
    <row r="6" ht="52.5" customHeight="1">
      <c r="A6" s="7" t="s">
        <v>8</v>
      </c>
      <c r="B6" s="8" t="s">
        <v>9</v>
      </c>
    </row>
    <row r="7" ht="52.5" customHeight="1">
      <c r="A7" s="7" t="s">
        <v>10</v>
      </c>
      <c r="B7" s="8" t="s">
        <v>11</v>
      </c>
    </row>
    <row r="8" ht="52.5" customHeight="1">
      <c r="A8" s="7" t="s">
        <v>12</v>
      </c>
      <c r="B8" s="8" t="s">
        <v>13</v>
      </c>
    </row>
    <row r="9">
      <c r="A9" s="3"/>
      <c r="B9" s="3"/>
      <c r="C9" s="3"/>
    </row>
    <row r="10">
      <c r="A10" s="3"/>
      <c r="B10" s="3"/>
      <c r="C10" s="3"/>
    </row>
    <row r="11">
      <c r="A11" s="10" t="s">
        <v>14</v>
      </c>
      <c r="B11" s="10" t="s">
        <v>15</v>
      </c>
      <c r="C11" s="10" t="s">
        <v>16</v>
      </c>
    </row>
    <row r="12" ht="88.5" customHeight="1">
      <c r="A12" s="11" t="s">
        <v>17</v>
      </c>
      <c r="B12" s="12" t="s">
        <v>18</v>
      </c>
      <c r="C12" s="12" t="s">
        <v>19</v>
      </c>
    </row>
    <row r="13" ht="88.5" customHeight="1">
      <c r="A13" s="11" t="s">
        <v>20</v>
      </c>
      <c r="B13" s="12" t="s">
        <v>21</v>
      </c>
      <c r="C13" s="12" t="s">
        <v>22</v>
      </c>
    </row>
    <row r="14" ht="88.5" customHeight="1">
      <c r="A14" s="11" t="s">
        <v>23</v>
      </c>
      <c r="B14" s="13" t="s">
        <v>24</v>
      </c>
      <c r="C14" s="14" t="s">
        <v>25</v>
      </c>
    </row>
    <row r="15" ht="88.5" customHeight="1">
      <c r="A15" s="11" t="s">
        <v>26</v>
      </c>
      <c r="B15" s="12" t="s">
        <v>27</v>
      </c>
      <c r="C15" s="15" t="s">
        <v>28</v>
      </c>
    </row>
    <row r="16" ht="88.5" customHeight="1">
      <c r="A16" s="11" t="s">
        <v>29</v>
      </c>
      <c r="B16" s="12" t="s">
        <v>30</v>
      </c>
      <c r="C16" s="12" t="s">
        <v>31</v>
      </c>
    </row>
    <row r="17" ht="88.5" customHeight="1">
      <c r="A17" s="11" t="s">
        <v>32</v>
      </c>
      <c r="B17" s="12" t="s">
        <v>33</v>
      </c>
      <c r="C17" s="12" t="s">
        <v>34</v>
      </c>
    </row>
  </sheetData>
  <mergeCells count="3">
    <mergeCell ref="A1:C1"/>
    <mergeCell ref="A3:B3"/>
    <mergeCell ref="C4:C8"/>
  </mergeCells>
  <hyperlinks>
    <hyperlink r:id="rId1" ref="C3"/>
  </hyperlinks>
  <drawing r:id="rId2"/>
  <tableParts count="2">
    <tablePart r:id="rId5"/>
    <tablePart r:id="rId6"/>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showGridLines="0" workbookViewId="0">
      <pane ySplit="5.0" topLeftCell="A6" activePane="bottomLeft" state="frozen"/>
      <selection activeCell="B7" sqref="B7" pane="bottomLeft"/>
    </sheetView>
  </sheetViews>
  <sheetFormatPr customHeight="1" defaultColWidth="12.63" defaultRowHeight="15.75"/>
  <cols>
    <col customWidth="1" min="1" max="73" width="2.75"/>
  </cols>
  <sheetData>
    <row r="1" ht="67.5" customHeight="1">
      <c r="A1" s="16" t="s">
        <v>35</v>
      </c>
    </row>
    <row r="2" ht="15.75" customHeight="1">
      <c r="A2" s="17"/>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8"/>
      <c r="BN2" s="19"/>
      <c r="BO2" s="19"/>
      <c r="BP2" s="19"/>
      <c r="BQ2" s="19"/>
      <c r="BR2" s="19"/>
      <c r="BS2" s="19"/>
      <c r="BT2" s="19"/>
      <c r="BU2" s="19"/>
    </row>
    <row r="3">
      <c r="A3" s="17"/>
      <c r="B3" s="20" t="s">
        <v>36</v>
      </c>
      <c r="I3" s="20" t="s">
        <v>37</v>
      </c>
      <c r="P3" s="20" t="s">
        <v>38</v>
      </c>
      <c r="AB3" s="21" t="s">
        <v>39</v>
      </c>
      <c r="BM3" s="22"/>
      <c r="BN3" s="2"/>
      <c r="BO3" s="2"/>
      <c r="BP3" s="2"/>
      <c r="BQ3" s="2"/>
      <c r="BR3" s="2"/>
      <c r="BS3" s="2"/>
      <c r="BT3" s="2"/>
      <c r="BU3" s="19"/>
    </row>
    <row r="4">
      <c r="A4" s="17"/>
      <c r="B4" s="23">
        <v>45108.0</v>
      </c>
      <c r="I4" s="23">
        <v>45199.0</v>
      </c>
      <c r="P4" s="24" t="s">
        <v>40</v>
      </c>
      <c r="AD4" s="17"/>
      <c r="AE4" s="17"/>
      <c r="AF4" s="17"/>
      <c r="AG4" s="17"/>
      <c r="AH4" s="17"/>
      <c r="AI4" s="17"/>
      <c r="AJ4" s="17"/>
      <c r="AK4" s="17"/>
      <c r="AL4" s="17"/>
      <c r="AM4" s="17"/>
      <c r="AN4" s="17"/>
      <c r="AO4" s="17"/>
      <c r="AP4" s="17"/>
      <c r="AQ4" s="17"/>
      <c r="AR4" s="17"/>
      <c r="AS4" s="17"/>
      <c r="BM4" s="22"/>
      <c r="BN4" s="2"/>
      <c r="BO4" s="2"/>
      <c r="BP4" s="2"/>
      <c r="BQ4" s="2"/>
      <c r="BR4" s="2"/>
      <c r="BS4" s="2"/>
      <c r="BT4" s="2"/>
      <c r="BU4" s="19"/>
    </row>
    <row r="5" ht="15.75" customHeight="1">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8"/>
      <c r="BN5" s="19"/>
      <c r="BO5" s="19"/>
      <c r="BP5" s="19"/>
      <c r="BQ5" s="19"/>
      <c r="BR5" s="19"/>
      <c r="BS5" s="19"/>
      <c r="BT5" s="19"/>
      <c r="BU5" s="19"/>
    </row>
    <row r="6" ht="15.75" customHeight="1">
      <c r="A6" s="17"/>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row>
    <row r="7" ht="23.25" customHeight="1">
      <c r="A7" s="17"/>
      <c r="B7" s="25" t="str">
        <f>OFFSET('Data Types'!$A$3,FLOOR((ROW()-ROW($A$7))/22,1),0)</f>
        <v>Leads</v>
      </c>
      <c r="BU7" s="17"/>
    </row>
    <row r="8">
      <c r="A8" s="17"/>
      <c r="B8" s="26"/>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6"/>
      <c r="BU8" s="17"/>
    </row>
    <row r="9">
      <c r="A9" s="17"/>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17"/>
    </row>
    <row r="10">
      <c r="A10" s="17"/>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17"/>
    </row>
    <row r="11">
      <c r="A11" s="17"/>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17"/>
    </row>
    <row r="12">
      <c r="A12" s="17"/>
      <c r="B12" s="2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17"/>
    </row>
    <row r="13">
      <c r="A13" s="17"/>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17"/>
    </row>
    <row r="14">
      <c r="A14" s="17"/>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17"/>
    </row>
    <row r="15">
      <c r="A15" s="17"/>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17"/>
    </row>
    <row r="16">
      <c r="A16" s="17"/>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17"/>
    </row>
    <row r="17">
      <c r="A17" s="17"/>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17"/>
    </row>
    <row r="18">
      <c r="A18" s="17"/>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17"/>
    </row>
    <row r="19">
      <c r="A19" s="17"/>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17"/>
    </row>
    <row r="20">
      <c r="A20" s="17"/>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17"/>
    </row>
    <row r="21">
      <c r="A21" s="17"/>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17"/>
    </row>
    <row r="22">
      <c r="A22" s="17"/>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17"/>
    </row>
    <row r="23">
      <c r="A23" s="17"/>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17"/>
    </row>
    <row r="24">
      <c r="A24" s="17"/>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17"/>
    </row>
    <row r="25">
      <c r="A25" s="17"/>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17"/>
    </row>
    <row r="26">
      <c r="A26" s="17"/>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17"/>
    </row>
    <row r="27">
      <c r="A27" s="17"/>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row>
    <row r="29" ht="23.25" customHeight="1">
      <c r="A29" s="17"/>
      <c r="B29" s="25" t="str">
        <f>OFFSET('Data Types'!$A$3,FLOOR((ROW()-ROW($A$7))/22,1),0)</f>
        <v>Total Sales</v>
      </c>
      <c r="BU29" s="17"/>
    </row>
    <row r="30">
      <c r="A30" s="17"/>
      <c r="B30" s="26"/>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6"/>
      <c r="BU30" s="17"/>
    </row>
    <row r="31">
      <c r="A31" s="17"/>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17"/>
    </row>
    <row r="32">
      <c r="A32" s="17"/>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17"/>
    </row>
    <row r="33">
      <c r="A33" s="17"/>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17"/>
    </row>
    <row r="34">
      <c r="A34" s="17"/>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17"/>
    </row>
    <row r="35">
      <c r="A35" s="17"/>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17"/>
    </row>
    <row r="36">
      <c r="A36" s="17"/>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17"/>
    </row>
    <row r="37">
      <c r="A37" s="17"/>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17"/>
    </row>
    <row r="38">
      <c r="A38" s="17"/>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17"/>
    </row>
    <row r="39">
      <c r="A39" s="17"/>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17"/>
    </row>
    <row r="40">
      <c r="A40" s="17"/>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17"/>
    </row>
    <row r="41">
      <c r="A41" s="17"/>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17"/>
    </row>
    <row r="42">
      <c r="A42" s="17"/>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17"/>
    </row>
    <row r="43">
      <c r="A43" s="17"/>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26"/>
      <c r="BO43" s="26"/>
      <c r="BP43" s="26"/>
      <c r="BQ43" s="26"/>
      <c r="BR43" s="26"/>
      <c r="BS43" s="26"/>
      <c r="BT43" s="26"/>
      <c r="BU43" s="17"/>
    </row>
    <row r="44">
      <c r="A44" s="17"/>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c r="BM44" s="26"/>
      <c r="BN44" s="26"/>
      <c r="BO44" s="26"/>
      <c r="BP44" s="26"/>
      <c r="BQ44" s="26"/>
      <c r="BR44" s="26"/>
      <c r="BS44" s="26"/>
      <c r="BT44" s="26"/>
      <c r="BU44" s="17"/>
    </row>
    <row r="45">
      <c r="A45" s="17"/>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17"/>
    </row>
    <row r="46">
      <c r="A46" s="17"/>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26"/>
      <c r="BO46" s="26"/>
      <c r="BP46" s="26"/>
      <c r="BQ46" s="26"/>
      <c r="BR46" s="26"/>
      <c r="BS46" s="26"/>
      <c r="BT46" s="26"/>
      <c r="BU46" s="17"/>
    </row>
    <row r="47">
      <c r="A47" s="17"/>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26"/>
      <c r="BO47" s="26"/>
      <c r="BP47" s="26"/>
      <c r="BQ47" s="26"/>
      <c r="BR47" s="26"/>
      <c r="BS47" s="26"/>
      <c r="BT47" s="26"/>
      <c r="BU47" s="17"/>
    </row>
    <row r="48">
      <c r="A48" s="17"/>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c r="BQ48" s="26"/>
      <c r="BR48" s="26"/>
      <c r="BS48" s="26"/>
      <c r="BT48" s="26"/>
      <c r="BU48" s="17"/>
    </row>
    <row r="49">
      <c r="A49" s="17"/>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row>
    <row r="51" ht="23.25" customHeight="1">
      <c r="A51" s="17"/>
      <c r="B51" s="25" t="str">
        <f>OFFSET('Data Types'!$A$3,FLOOR((ROW()-ROW($A$7))/22,1),0)</f>
        <v>Sales from Ads</v>
      </c>
      <c r="BU51" s="17"/>
    </row>
    <row r="52">
      <c r="A52" s="17"/>
      <c r="B52" s="26"/>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6"/>
      <c r="BU52" s="17"/>
    </row>
    <row r="53">
      <c r="A53" s="17"/>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17"/>
    </row>
    <row r="54">
      <c r="A54" s="17"/>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c r="BQ54" s="26"/>
      <c r="BR54" s="26"/>
      <c r="BS54" s="26"/>
      <c r="BT54" s="26"/>
      <c r="BU54" s="17"/>
    </row>
    <row r="55">
      <c r="A55" s="17"/>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6"/>
      <c r="BT55" s="26"/>
      <c r="BU55" s="17"/>
    </row>
    <row r="56">
      <c r="A56" s="17"/>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c r="BQ56" s="26"/>
      <c r="BR56" s="26"/>
      <c r="BS56" s="26"/>
      <c r="BT56" s="26"/>
      <c r="BU56" s="17"/>
    </row>
    <row r="57">
      <c r="A57" s="17"/>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c r="BS57" s="26"/>
      <c r="BT57" s="26"/>
      <c r="BU57" s="17"/>
    </row>
    <row r="58">
      <c r="A58" s="17"/>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26"/>
      <c r="BO58" s="26"/>
      <c r="BP58" s="26"/>
      <c r="BQ58" s="26"/>
      <c r="BR58" s="26"/>
      <c r="BS58" s="26"/>
      <c r="BT58" s="26"/>
      <c r="BU58" s="17"/>
    </row>
    <row r="59">
      <c r="A59" s="17"/>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17"/>
    </row>
    <row r="60">
      <c r="A60" s="17"/>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c r="BQ60" s="26"/>
      <c r="BR60" s="26"/>
      <c r="BS60" s="26"/>
      <c r="BT60" s="26"/>
      <c r="BU60" s="17"/>
    </row>
    <row r="61">
      <c r="A61" s="17"/>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17"/>
    </row>
    <row r="62">
      <c r="A62" s="17"/>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17"/>
    </row>
    <row r="63">
      <c r="A63" s="17"/>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17"/>
    </row>
    <row r="64">
      <c r="A64" s="17"/>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17"/>
    </row>
    <row r="65">
      <c r="A65" s="17"/>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17"/>
    </row>
    <row r="66">
      <c r="A66" s="17"/>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26"/>
      <c r="BO66" s="26"/>
      <c r="BP66" s="26"/>
      <c r="BQ66" s="26"/>
      <c r="BR66" s="26"/>
      <c r="BS66" s="26"/>
      <c r="BT66" s="26"/>
      <c r="BU66" s="17"/>
    </row>
    <row r="67">
      <c r="A67" s="17"/>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26"/>
      <c r="BO67" s="26"/>
      <c r="BP67" s="26"/>
      <c r="BQ67" s="26"/>
      <c r="BR67" s="26"/>
      <c r="BS67" s="26"/>
      <c r="BT67" s="26"/>
      <c r="BU67" s="17"/>
    </row>
    <row r="68">
      <c r="A68" s="17"/>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26"/>
      <c r="BO68" s="26"/>
      <c r="BP68" s="26"/>
      <c r="BQ68" s="26"/>
      <c r="BR68" s="26"/>
      <c r="BS68" s="26"/>
      <c r="BT68" s="26"/>
      <c r="BU68" s="17"/>
    </row>
    <row r="69">
      <c r="A69" s="17"/>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26"/>
      <c r="BO69" s="26"/>
      <c r="BP69" s="26"/>
      <c r="BQ69" s="26"/>
      <c r="BR69" s="26"/>
      <c r="BS69" s="26"/>
      <c r="BT69" s="26"/>
      <c r="BU69" s="17"/>
    </row>
    <row r="70">
      <c r="A70" s="17"/>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6"/>
      <c r="BN70" s="26"/>
      <c r="BO70" s="26"/>
      <c r="BP70" s="26"/>
      <c r="BQ70" s="26"/>
      <c r="BR70" s="26"/>
      <c r="BS70" s="26"/>
      <c r="BT70" s="26"/>
      <c r="BU70" s="17"/>
    </row>
    <row r="71">
      <c r="A71" s="17"/>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6"/>
      <c r="BO71" s="26"/>
      <c r="BP71" s="26"/>
      <c r="BQ71" s="26"/>
      <c r="BR71" s="26"/>
      <c r="BS71" s="26"/>
      <c r="BT71" s="26"/>
      <c r="BU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row>
    <row r="73" ht="23.25" customHeight="1">
      <c r="A73" s="17"/>
      <c r="B73" s="25" t="str">
        <f>OFFSET('Data Types'!$A$3,FLOOR((ROW()-ROW($A$7))/22,1),0)</f>
        <v>Ad Expense</v>
      </c>
      <c r="BU73" s="17"/>
    </row>
    <row r="74">
      <c r="A74" s="17"/>
      <c r="B74" s="26"/>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6"/>
      <c r="BU74" s="17"/>
    </row>
    <row r="75">
      <c r="A75" s="17"/>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26"/>
      <c r="BO75" s="26"/>
      <c r="BP75" s="26"/>
      <c r="BQ75" s="26"/>
      <c r="BR75" s="26"/>
      <c r="BS75" s="26"/>
      <c r="BT75" s="26"/>
      <c r="BU75" s="17"/>
    </row>
    <row r="76">
      <c r="A76" s="17"/>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c r="BM76" s="26"/>
      <c r="BN76" s="26"/>
      <c r="BO76" s="26"/>
      <c r="BP76" s="26"/>
      <c r="BQ76" s="26"/>
      <c r="BR76" s="26"/>
      <c r="BS76" s="26"/>
      <c r="BT76" s="26"/>
      <c r="BU76" s="17"/>
    </row>
    <row r="77">
      <c r="A77" s="17"/>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26"/>
      <c r="BO77" s="26"/>
      <c r="BP77" s="26"/>
      <c r="BQ77" s="26"/>
      <c r="BR77" s="26"/>
      <c r="BS77" s="26"/>
      <c r="BT77" s="26"/>
      <c r="BU77" s="17"/>
    </row>
    <row r="78">
      <c r="A78" s="17"/>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26"/>
      <c r="BO78" s="26"/>
      <c r="BP78" s="26"/>
      <c r="BQ78" s="26"/>
      <c r="BR78" s="26"/>
      <c r="BS78" s="26"/>
      <c r="BT78" s="26"/>
      <c r="BU78" s="17"/>
    </row>
    <row r="79">
      <c r="A79" s="17"/>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26"/>
      <c r="BO79" s="26"/>
      <c r="BP79" s="26"/>
      <c r="BQ79" s="26"/>
      <c r="BR79" s="26"/>
      <c r="BS79" s="26"/>
      <c r="BT79" s="26"/>
      <c r="BU79" s="17"/>
    </row>
    <row r="80">
      <c r="A80" s="17"/>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26"/>
      <c r="BO80" s="26"/>
      <c r="BP80" s="26"/>
      <c r="BQ80" s="26"/>
      <c r="BR80" s="26"/>
      <c r="BS80" s="26"/>
      <c r="BT80" s="26"/>
      <c r="BU80" s="17"/>
    </row>
    <row r="81">
      <c r="A81" s="17"/>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26"/>
      <c r="BU81" s="17"/>
    </row>
    <row r="82">
      <c r="A82" s="17"/>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26"/>
      <c r="BO82" s="26"/>
      <c r="BP82" s="26"/>
      <c r="BQ82" s="26"/>
      <c r="BR82" s="26"/>
      <c r="BS82" s="26"/>
      <c r="BT82" s="26"/>
      <c r="BU82" s="17"/>
    </row>
    <row r="83">
      <c r="A83" s="17"/>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26"/>
      <c r="BO83" s="26"/>
      <c r="BP83" s="26"/>
      <c r="BQ83" s="26"/>
      <c r="BR83" s="26"/>
      <c r="BS83" s="26"/>
      <c r="BT83" s="26"/>
      <c r="BU83" s="17"/>
    </row>
    <row r="84">
      <c r="A84" s="17"/>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26"/>
      <c r="BO84" s="26"/>
      <c r="BP84" s="26"/>
      <c r="BQ84" s="26"/>
      <c r="BR84" s="26"/>
      <c r="BS84" s="26"/>
      <c r="BT84" s="26"/>
      <c r="BU84" s="17"/>
    </row>
    <row r="85">
      <c r="A85" s="17"/>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26"/>
      <c r="BO85" s="26"/>
      <c r="BP85" s="26"/>
      <c r="BQ85" s="26"/>
      <c r="BR85" s="26"/>
      <c r="BS85" s="26"/>
      <c r="BT85" s="26"/>
      <c r="BU85" s="17"/>
    </row>
    <row r="86">
      <c r="A86" s="17"/>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26"/>
      <c r="BN86" s="26"/>
      <c r="BO86" s="26"/>
      <c r="BP86" s="26"/>
      <c r="BQ86" s="26"/>
      <c r="BR86" s="26"/>
      <c r="BS86" s="26"/>
      <c r="BT86" s="26"/>
      <c r="BU86" s="17"/>
    </row>
    <row r="87">
      <c r="A87" s="17"/>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c r="BM87" s="26"/>
      <c r="BN87" s="26"/>
      <c r="BO87" s="26"/>
      <c r="BP87" s="26"/>
      <c r="BQ87" s="26"/>
      <c r="BR87" s="26"/>
      <c r="BS87" s="26"/>
      <c r="BT87" s="26"/>
      <c r="BU87" s="17"/>
    </row>
    <row r="88">
      <c r="A88" s="17"/>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26"/>
      <c r="BO88" s="26"/>
      <c r="BP88" s="26"/>
      <c r="BQ88" s="26"/>
      <c r="BR88" s="26"/>
      <c r="BS88" s="26"/>
      <c r="BT88" s="26"/>
      <c r="BU88" s="17"/>
    </row>
    <row r="89">
      <c r="A89" s="17"/>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c r="BM89" s="26"/>
      <c r="BN89" s="26"/>
      <c r="BO89" s="26"/>
      <c r="BP89" s="26"/>
      <c r="BQ89" s="26"/>
      <c r="BR89" s="26"/>
      <c r="BS89" s="26"/>
      <c r="BT89" s="26"/>
      <c r="BU89" s="17"/>
    </row>
    <row r="90">
      <c r="A90" s="17"/>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c r="BM90" s="26"/>
      <c r="BN90" s="26"/>
      <c r="BO90" s="26"/>
      <c r="BP90" s="26"/>
      <c r="BQ90" s="26"/>
      <c r="BR90" s="26"/>
      <c r="BS90" s="26"/>
      <c r="BT90" s="26"/>
      <c r="BU90" s="17"/>
    </row>
    <row r="91">
      <c r="A91" s="17"/>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c r="BM91" s="26"/>
      <c r="BN91" s="26"/>
      <c r="BO91" s="26"/>
      <c r="BP91" s="26"/>
      <c r="BQ91" s="26"/>
      <c r="BR91" s="26"/>
      <c r="BS91" s="26"/>
      <c r="BT91" s="26"/>
      <c r="BU91" s="17"/>
    </row>
    <row r="92">
      <c r="A92" s="17"/>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6"/>
      <c r="BI92" s="26"/>
      <c r="BJ92" s="26"/>
      <c r="BK92" s="26"/>
      <c r="BL92" s="26"/>
      <c r="BM92" s="26"/>
      <c r="BN92" s="26"/>
      <c r="BO92" s="26"/>
      <c r="BP92" s="26"/>
      <c r="BQ92" s="26"/>
      <c r="BR92" s="26"/>
      <c r="BS92" s="26"/>
      <c r="BT92" s="26"/>
      <c r="BU92" s="17"/>
    </row>
    <row r="93">
      <c r="A93" s="17"/>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26"/>
      <c r="BO93" s="26"/>
      <c r="BP93" s="26"/>
      <c r="BQ93" s="26"/>
      <c r="BR93" s="26"/>
      <c r="BS93" s="26"/>
      <c r="BT93" s="26"/>
      <c r="BU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row>
    <row r="95" ht="23.25" customHeight="1">
      <c r="A95" s="17"/>
      <c r="B95" s="25" t="str">
        <f>OFFSET('Data Types'!$A$3,FLOOR((ROW()-ROW($A$7))/22,1),0)</f>
        <v>Conversion Rate</v>
      </c>
      <c r="BU95" s="17"/>
    </row>
    <row r="96">
      <c r="A96" s="17"/>
      <c r="B96" s="26"/>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6"/>
      <c r="BU96" s="17"/>
    </row>
    <row r="97">
      <c r="A97" s="17"/>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c r="BM97" s="26"/>
      <c r="BN97" s="26"/>
      <c r="BO97" s="26"/>
      <c r="BP97" s="26"/>
      <c r="BQ97" s="26"/>
      <c r="BR97" s="26"/>
      <c r="BS97" s="26"/>
      <c r="BT97" s="26"/>
      <c r="BU97" s="17"/>
    </row>
    <row r="98">
      <c r="A98" s="17"/>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26"/>
      <c r="BO98" s="26"/>
      <c r="BP98" s="26"/>
      <c r="BQ98" s="26"/>
      <c r="BR98" s="26"/>
      <c r="BS98" s="26"/>
      <c r="BT98" s="26"/>
      <c r="BU98" s="17"/>
    </row>
    <row r="99">
      <c r="A99" s="17"/>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c r="BM99" s="26"/>
      <c r="BN99" s="26"/>
      <c r="BO99" s="26"/>
      <c r="BP99" s="26"/>
      <c r="BQ99" s="26"/>
      <c r="BR99" s="26"/>
      <c r="BS99" s="26"/>
      <c r="BT99" s="26"/>
      <c r="BU99" s="17"/>
    </row>
    <row r="100">
      <c r="A100" s="17"/>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c r="BM100" s="26"/>
      <c r="BN100" s="26"/>
      <c r="BO100" s="26"/>
      <c r="BP100" s="26"/>
      <c r="BQ100" s="26"/>
      <c r="BR100" s="26"/>
      <c r="BS100" s="26"/>
      <c r="BT100" s="26"/>
      <c r="BU100" s="17"/>
    </row>
    <row r="101">
      <c r="A101" s="17"/>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c r="BM101" s="26"/>
      <c r="BN101" s="26"/>
      <c r="BO101" s="26"/>
      <c r="BP101" s="26"/>
      <c r="BQ101" s="26"/>
      <c r="BR101" s="26"/>
      <c r="BS101" s="26"/>
      <c r="BT101" s="26"/>
      <c r="BU101" s="17"/>
    </row>
    <row r="102">
      <c r="A102" s="17"/>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6"/>
      <c r="BI102" s="26"/>
      <c r="BJ102" s="26"/>
      <c r="BK102" s="26"/>
      <c r="BL102" s="26"/>
      <c r="BM102" s="26"/>
      <c r="BN102" s="26"/>
      <c r="BO102" s="26"/>
      <c r="BP102" s="26"/>
      <c r="BQ102" s="26"/>
      <c r="BR102" s="26"/>
      <c r="BS102" s="26"/>
      <c r="BT102" s="26"/>
      <c r="BU102" s="17"/>
    </row>
    <row r="103">
      <c r="A103" s="17"/>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c r="BM103" s="26"/>
      <c r="BN103" s="26"/>
      <c r="BO103" s="26"/>
      <c r="BP103" s="26"/>
      <c r="BQ103" s="26"/>
      <c r="BR103" s="26"/>
      <c r="BS103" s="26"/>
      <c r="BT103" s="26"/>
      <c r="BU103" s="17"/>
    </row>
    <row r="104">
      <c r="A104" s="17"/>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c r="BH104" s="26"/>
      <c r="BI104" s="26"/>
      <c r="BJ104" s="26"/>
      <c r="BK104" s="26"/>
      <c r="BL104" s="26"/>
      <c r="BM104" s="26"/>
      <c r="BN104" s="26"/>
      <c r="BO104" s="26"/>
      <c r="BP104" s="26"/>
      <c r="BQ104" s="26"/>
      <c r="BR104" s="26"/>
      <c r="BS104" s="26"/>
      <c r="BT104" s="26"/>
      <c r="BU104" s="17"/>
    </row>
    <row r="105">
      <c r="A105" s="17"/>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6"/>
      <c r="BI105" s="26"/>
      <c r="BJ105" s="26"/>
      <c r="BK105" s="26"/>
      <c r="BL105" s="26"/>
      <c r="BM105" s="26"/>
      <c r="BN105" s="26"/>
      <c r="BO105" s="26"/>
      <c r="BP105" s="26"/>
      <c r="BQ105" s="26"/>
      <c r="BR105" s="26"/>
      <c r="BS105" s="26"/>
      <c r="BT105" s="26"/>
      <c r="BU105" s="17"/>
    </row>
    <row r="106">
      <c r="A106" s="17"/>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c r="BJ106" s="26"/>
      <c r="BK106" s="26"/>
      <c r="BL106" s="26"/>
      <c r="BM106" s="26"/>
      <c r="BN106" s="26"/>
      <c r="BO106" s="26"/>
      <c r="BP106" s="26"/>
      <c r="BQ106" s="26"/>
      <c r="BR106" s="26"/>
      <c r="BS106" s="26"/>
      <c r="BT106" s="26"/>
      <c r="BU106" s="17"/>
    </row>
    <row r="107">
      <c r="A107" s="17"/>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17"/>
    </row>
    <row r="108">
      <c r="A108" s="17"/>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17"/>
    </row>
    <row r="109">
      <c r="A109" s="17"/>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c r="BN109" s="26"/>
      <c r="BO109" s="26"/>
      <c r="BP109" s="26"/>
      <c r="BQ109" s="26"/>
      <c r="BR109" s="26"/>
      <c r="BS109" s="26"/>
      <c r="BT109" s="26"/>
      <c r="BU109" s="17"/>
    </row>
    <row r="110">
      <c r="A110" s="17"/>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c r="BM110" s="26"/>
      <c r="BN110" s="26"/>
      <c r="BO110" s="26"/>
      <c r="BP110" s="26"/>
      <c r="BQ110" s="26"/>
      <c r="BR110" s="26"/>
      <c r="BS110" s="26"/>
      <c r="BT110" s="26"/>
      <c r="BU110" s="17"/>
    </row>
    <row r="111">
      <c r="A111" s="17"/>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17"/>
    </row>
    <row r="112">
      <c r="A112" s="17"/>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17"/>
    </row>
    <row r="113">
      <c r="A113" s="17"/>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6"/>
      <c r="BR113" s="26"/>
      <c r="BS113" s="26"/>
      <c r="BT113" s="26"/>
      <c r="BU113" s="17"/>
    </row>
    <row r="114">
      <c r="A114" s="17"/>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c r="BM114" s="26"/>
      <c r="BN114" s="26"/>
      <c r="BO114" s="26"/>
      <c r="BP114" s="26"/>
      <c r="BQ114" s="26"/>
      <c r="BR114" s="26"/>
      <c r="BS114" s="26"/>
      <c r="BT114" s="26"/>
      <c r="BU114" s="17"/>
    </row>
    <row r="115">
      <c r="A115" s="17"/>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c r="BM115" s="26"/>
      <c r="BN115" s="26"/>
      <c r="BO115" s="26"/>
      <c r="BP115" s="26"/>
      <c r="BQ115" s="26"/>
      <c r="BR115" s="26"/>
      <c r="BS115" s="26"/>
      <c r="BT115" s="26"/>
      <c r="BU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row>
    <row r="117" ht="23.25" customHeight="1">
      <c r="A117" s="17"/>
      <c r="B117" s="25" t="str">
        <f>OFFSET('Data Types'!$A$3,FLOOR((ROW()-ROW($A$7))/22,1),0)</f>
        <v>Conversion Rate</v>
      </c>
      <c r="BU117" s="17"/>
    </row>
    <row r="118">
      <c r="A118" s="17"/>
      <c r="B118" s="26"/>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6"/>
      <c r="BU118" s="17"/>
    </row>
    <row r="119">
      <c r="A119" s="17"/>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c r="BM119" s="26"/>
      <c r="BN119" s="26"/>
      <c r="BO119" s="26"/>
      <c r="BP119" s="26"/>
      <c r="BQ119" s="26"/>
      <c r="BR119" s="26"/>
      <c r="BS119" s="26"/>
      <c r="BT119" s="26"/>
      <c r="BU119" s="17"/>
    </row>
    <row r="120">
      <c r="A120" s="17"/>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c r="BJ120" s="26"/>
      <c r="BK120" s="26"/>
      <c r="BL120" s="26"/>
      <c r="BM120" s="26"/>
      <c r="BN120" s="26"/>
      <c r="BO120" s="26"/>
      <c r="BP120" s="26"/>
      <c r="BQ120" s="26"/>
      <c r="BR120" s="26"/>
      <c r="BS120" s="26"/>
      <c r="BT120" s="26"/>
      <c r="BU120" s="17"/>
    </row>
    <row r="121">
      <c r="A121" s="17"/>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6"/>
      <c r="BR121" s="26"/>
      <c r="BS121" s="26"/>
      <c r="BT121" s="26"/>
      <c r="BU121" s="17"/>
    </row>
    <row r="122">
      <c r="A122" s="17"/>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c r="BJ122" s="26"/>
      <c r="BK122" s="26"/>
      <c r="BL122" s="26"/>
      <c r="BM122" s="26"/>
      <c r="BN122" s="26"/>
      <c r="BO122" s="26"/>
      <c r="BP122" s="26"/>
      <c r="BQ122" s="26"/>
      <c r="BR122" s="26"/>
      <c r="BS122" s="26"/>
      <c r="BT122" s="26"/>
      <c r="BU122" s="17"/>
    </row>
    <row r="123">
      <c r="A123" s="17"/>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c r="BJ123" s="26"/>
      <c r="BK123" s="26"/>
      <c r="BL123" s="26"/>
      <c r="BM123" s="26"/>
      <c r="BN123" s="26"/>
      <c r="BO123" s="26"/>
      <c r="BP123" s="26"/>
      <c r="BQ123" s="26"/>
      <c r="BR123" s="26"/>
      <c r="BS123" s="26"/>
      <c r="BT123" s="26"/>
      <c r="BU123" s="17"/>
    </row>
    <row r="124">
      <c r="A124" s="17"/>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c r="BM124" s="26"/>
      <c r="BN124" s="26"/>
      <c r="BO124" s="26"/>
      <c r="BP124" s="26"/>
      <c r="BQ124" s="26"/>
      <c r="BR124" s="26"/>
      <c r="BS124" s="26"/>
      <c r="BT124" s="26"/>
      <c r="BU124" s="17"/>
    </row>
    <row r="125">
      <c r="A125" s="17"/>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c r="BJ125" s="26"/>
      <c r="BK125" s="26"/>
      <c r="BL125" s="26"/>
      <c r="BM125" s="26"/>
      <c r="BN125" s="26"/>
      <c r="BO125" s="26"/>
      <c r="BP125" s="26"/>
      <c r="BQ125" s="26"/>
      <c r="BR125" s="26"/>
      <c r="BS125" s="26"/>
      <c r="BT125" s="26"/>
      <c r="BU125" s="17"/>
    </row>
    <row r="126">
      <c r="A126" s="17"/>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c r="BM126" s="26"/>
      <c r="BN126" s="26"/>
      <c r="BO126" s="26"/>
      <c r="BP126" s="26"/>
      <c r="BQ126" s="26"/>
      <c r="BR126" s="26"/>
      <c r="BS126" s="26"/>
      <c r="BT126" s="26"/>
      <c r="BU126" s="17"/>
    </row>
    <row r="127">
      <c r="A127" s="17"/>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c r="BM127" s="26"/>
      <c r="BN127" s="26"/>
      <c r="BO127" s="26"/>
      <c r="BP127" s="26"/>
      <c r="BQ127" s="26"/>
      <c r="BR127" s="26"/>
      <c r="BS127" s="26"/>
      <c r="BT127" s="26"/>
      <c r="BU127" s="17"/>
    </row>
    <row r="128">
      <c r="A128" s="17"/>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c r="BM128" s="26"/>
      <c r="BN128" s="26"/>
      <c r="BO128" s="26"/>
      <c r="BP128" s="26"/>
      <c r="BQ128" s="26"/>
      <c r="BR128" s="26"/>
      <c r="BS128" s="26"/>
      <c r="BT128" s="26"/>
      <c r="BU128" s="17"/>
    </row>
    <row r="129">
      <c r="A129" s="17"/>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c r="BM129" s="26"/>
      <c r="BN129" s="26"/>
      <c r="BO129" s="26"/>
      <c r="BP129" s="26"/>
      <c r="BQ129" s="26"/>
      <c r="BR129" s="26"/>
      <c r="BS129" s="26"/>
      <c r="BT129" s="26"/>
      <c r="BU129" s="17"/>
    </row>
    <row r="130">
      <c r="A130" s="17"/>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c r="BM130" s="26"/>
      <c r="BN130" s="26"/>
      <c r="BO130" s="26"/>
      <c r="BP130" s="26"/>
      <c r="BQ130" s="26"/>
      <c r="BR130" s="26"/>
      <c r="BS130" s="26"/>
      <c r="BT130" s="26"/>
      <c r="BU130" s="17"/>
    </row>
    <row r="131">
      <c r="A131" s="17"/>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c r="BM131" s="26"/>
      <c r="BN131" s="26"/>
      <c r="BO131" s="26"/>
      <c r="BP131" s="26"/>
      <c r="BQ131" s="26"/>
      <c r="BR131" s="26"/>
      <c r="BS131" s="26"/>
      <c r="BT131" s="26"/>
      <c r="BU131" s="17"/>
    </row>
    <row r="132">
      <c r="A132" s="17"/>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c r="BJ132" s="26"/>
      <c r="BK132" s="26"/>
      <c r="BL132" s="26"/>
      <c r="BM132" s="26"/>
      <c r="BN132" s="26"/>
      <c r="BO132" s="26"/>
      <c r="BP132" s="26"/>
      <c r="BQ132" s="26"/>
      <c r="BR132" s="26"/>
      <c r="BS132" s="26"/>
      <c r="BT132" s="26"/>
      <c r="BU132" s="17"/>
    </row>
    <row r="133">
      <c r="A133" s="17"/>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c r="BM133" s="26"/>
      <c r="BN133" s="26"/>
      <c r="BO133" s="26"/>
      <c r="BP133" s="26"/>
      <c r="BQ133" s="26"/>
      <c r="BR133" s="26"/>
      <c r="BS133" s="26"/>
      <c r="BT133" s="26"/>
      <c r="BU133" s="17"/>
    </row>
    <row r="134">
      <c r="A134" s="17"/>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c r="BJ134" s="26"/>
      <c r="BK134" s="26"/>
      <c r="BL134" s="26"/>
      <c r="BM134" s="26"/>
      <c r="BN134" s="26"/>
      <c r="BO134" s="26"/>
      <c r="BP134" s="26"/>
      <c r="BQ134" s="26"/>
      <c r="BR134" s="26"/>
      <c r="BS134" s="26"/>
      <c r="BT134" s="26"/>
      <c r="BU134" s="17"/>
    </row>
    <row r="135">
      <c r="A135" s="17"/>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c r="BJ135" s="26"/>
      <c r="BK135" s="26"/>
      <c r="BL135" s="26"/>
      <c r="BM135" s="26"/>
      <c r="BN135" s="26"/>
      <c r="BO135" s="26"/>
      <c r="BP135" s="26"/>
      <c r="BQ135" s="26"/>
      <c r="BR135" s="26"/>
      <c r="BS135" s="26"/>
      <c r="BT135" s="26"/>
      <c r="BU135" s="17"/>
    </row>
    <row r="136">
      <c r="A136" s="17"/>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c r="BG136" s="26"/>
      <c r="BH136" s="26"/>
      <c r="BI136" s="26"/>
      <c r="BJ136" s="26"/>
      <c r="BK136" s="26"/>
      <c r="BL136" s="26"/>
      <c r="BM136" s="26"/>
      <c r="BN136" s="26"/>
      <c r="BO136" s="26"/>
      <c r="BP136" s="26"/>
      <c r="BQ136" s="26"/>
      <c r="BR136" s="26"/>
      <c r="BS136" s="26"/>
      <c r="BT136" s="26"/>
      <c r="BU136" s="17"/>
    </row>
    <row r="137">
      <c r="A137" s="17"/>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c r="BJ137" s="26"/>
      <c r="BK137" s="26"/>
      <c r="BL137" s="26"/>
      <c r="BM137" s="26"/>
      <c r="BN137" s="26"/>
      <c r="BO137" s="26"/>
      <c r="BP137" s="26"/>
      <c r="BQ137" s="26"/>
      <c r="BR137" s="26"/>
      <c r="BS137" s="26"/>
      <c r="BT137" s="26"/>
      <c r="BU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c r="BQ138" s="17"/>
      <c r="BR138" s="17"/>
      <c r="BS138" s="17"/>
      <c r="BT138" s="17"/>
      <c r="BU138" s="17"/>
    </row>
    <row r="139" ht="23.25" customHeight="1">
      <c r="A139" s="17"/>
      <c r="B139" s="25" t="str">
        <f>OFFSET('Data Types'!$A$3,FLOOR((ROW()-ROW($A$7))/22,1),0)</f>
        <v>Total Number of Sales (Number of new clients over 1k REV)</v>
      </c>
      <c r="BU139" s="17"/>
    </row>
    <row r="140">
      <c r="A140" s="17"/>
      <c r="B140" s="26"/>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6"/>
      <c r="BU140" s="17"/>
    </row>
    <row r="141">
      <c r="A141" s="17"/>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c r="BG141" s="26"/>
      <c r="BH141" s="26"/>
      <c r="BI141" s="26"/>
      <c r="BJ141" s="26"/>
      <c r="BK141" s="26"/>
      <c r="BL141" s="26"/>
      <c r="BM141" s="26"/>
      <c r="BN141" s="26"/>
      <c r="BO141" s="26"/>
      <c r="BP141" s="26"/>
      <c r="BQ141" s="26"/>
      <c r="BR141" s="26"/>
      <c r="BS141" s="26"/>
      <c r="BT141" s="26"/>
      <c r="BU141" s="17"/>
    </row>
    <row r="142">
      <c r="A142" s="17"/>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c r="BG142" s="26"/>
      <c r="BH142" s="26"/>
      <c r="BI142" s="26"/>
      <c r="BJ142" s="26"/>
      <c r="BK142" s="26"/>
      <c r="BL142" s="26"/>
      <c r="BM142" s="26"/>
      <c r="BN142" s="26"/>
      <c r="BO142" s="26"/>
      <c r="BP142" s="26"/>
      <c r="BQ142" s="26"/>
      <c r="BR142" s="26"/>
      <c r="BS142" s="26"/>
      <c r="BT142" s="26"/>
      <c r="BU142" s="17"/>
    </row>
    <row r="143">
      <c r="A143" s="17"/>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c r="BG143" s="26"/>
      <c r="BH143" s="26"/>
      <c r="BI143" s="26"/>
      <c r="BJ143" s="26"/>
      <c r="BK143" s="26"/>
      <c r="BL143" s="26"/>
      <c r="BM143" s="26"/>
      <c r="BN143" s="26"/>
      <c r="BO143" s="26"/>
      <c r="BP143" s="26"/>
      <c r="BQ143" s="26"/>
      <c r="BR143" s="26"/>
      <c r="BS143" s="26"/>
      <c r="BT143" s="26"/>
      <c r="BU143" s="17"/>
    </row>
    <row r="144">
      <c r="A144" s="17"/>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c r="BG144" s="26"/>
      <c r="BH144" s="26"/>
      <c r="BI144" s="26"/>
      <c r="BJ144" s="26"/>
      <c r="BK144" s="26"/>
      <c r="BL144" s="26"/>
      <c r="BM144" s="26"/>
      <c r="BN144" s="26"/>
      <c r="BO144" s="26"/>
      <c r="BP144" s="26"/>
      <c r="BQ144" s="26"/>
      <c r="BR144" s="26"/>
      <c r="BS144" s="26"/>
      <c r="BT144" s="26"/>
      <c r="BU144" s="17"/>
    </row>
    <row r="145">
      <c r="A145" s="17"/>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c r="BB145" s="26"/>
      <c r="BC145" s="26"/>
      <c r="BD145" s="26"/>
      <c r="BE145" s="26"/>
      <c r="BF145" s="26"/>
      <c r="BG145" s="26"/>
      <c r="BH145" s="26"/>
      <c r="BI145" s="26"/>
      <c r="BJ145" s="26"/>
      <c r="BK145" s="26"/>
      <c r="BL145" s="26"/>
      <c r="BM145" s="26"/>
      <c r="BN145" s="26"/>
      <c r="BO145" s="26"/>
      <c r="BP145" s="26"/>
      <c r="BQ145" s="26"/>
      <c r="BR145" s="26"/>
      <c r="BS145" s="26"/>
      <c r="BT145" s="26"/>
      <c r="BU145" s="17"/>
    </row>
    <row r="146">
      <c r="A146" s="17"/>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c r="BB146" s="26"/>
      <c r="BC146" s="26"/>
      <c r="BD146" s="26"/>
      <c r="BE146" s="26"/>
      <c r="BF146" s="26"/>
      <c r="BG146" s="26"/>
      <c r="BH146" s="26"/>
      <c r="BI146" s="26"/>
      <c r="BJ146" s="26"/>
      <c r="BK146" s="26"/>
      <c r="BL146" s="26"/>
      <c r="BM146" s="26"/>
      <c r="BN146" s="26"/>
      <c r="BO146" s="26"/>
      <c r="BP146" s="26"/>
      <c r="BQ146" s="26"/>
      <c r="BR146" s="26"/>
      <c r="BS146" s="26"/>
      <c r="BT146" s="26"/>
      <c r="BU146" s="17"/>
    </row>
    <row r="147">
      <c r="A147" s="17"/>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c r="BJ147" s="26"/>
      <c r="BK147" s="26"/>
      <c r="BL147" s="26"/>
      <c r="BM147" s="26"/>
      <c r="BN147" s="26"/>
      <c r="BO147" s="26"/>
      <c r="BP147" s="26"/>
      <c r="BQ147" s="26"/>
      <c r="BR147" s="26"/>
      <c r="BS147" s="26"/>
      <c r="BT147" s="26"/>
      <c r="BU147" s="17"/>
    </row>
    <row r="148">
      <c r="A148" s="17"/>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c r="BB148" s="26"/>
      <c r="BC148" s="26"/>
      <c r="BD148" s="26"/>
      <c r="BE148" s="26"/>
      <c r="BF148" s="26"/>
      <c r="BG148" s="26"/>
      <c r="BH148" s="26"/>
      <c r="BI148" s="26"/>
      <c r="BJ148" s="26"/>
      <c r="BK148" s="26"/>
      <c r="BL148" s="26"/>
      <c r="BM148" s="26"/>
      <c r="BN148" s="26"/>
      <c r="BO148" s="26"/>
      <c r="BP148" s="26"/>
      <c r="BQ148" s="26"/>
      <c r="BR148" s="26"/>
      <c r="BS148" s="26"/>
      <c r="BT148" s="26"/>
      <c r="BU148" s="17"/>
    </row>
    <row r="149">
      <c r="A149" s="17"/>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c r="BB149" s="26"/>
      <c r="BC149" s="26"/>
      <c r="BD149" s="26"/>
      <c r="BE149" s="26"/>
      <c r="BF149" s="26"/>
      <c r="BG149" s="26"/>
      <c r="BH149" s="26"/>
      <c r="BI149" s="26"/>
      <c r="BJ149" s="26"/>
      <c r="BK149" s="26"/>
      <c r="BL149" s="26"/>
      <c r="BM149" s="26"/>
      <c r="BN149" s="26"/>
      <c r="BO149" s="26"/>
      <c r="BP149" s="26"/>
      <c r="BQ149" s="26"/>
      <c r="BR149" s="26"/>
      <c r="BS149" s="26"/>
      <c r="BT149" s="26"/>
      <c r="BU149" s="17"/>
    </row>
    <row r="150">
      <c r="A150" s="17"/>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c r="BB150" s="26"/>
      <c r="BC150" s="26"/>
      <c r="BD150" s="26"/>
      <c r="BE150" s="26"/>
      <c r="BF150" s="26"/>
      <c r="BG150" s="26"/>
      <c r="BH150" s="26"/>
      <c r="BI150" s="26"/>
      <c r="BJ150" s="26"/>
      <c r="BK150" s="26"/>
      <c r="BL150" s="26"/>
      <c r="BM150" s="26"/>
      <c r="BN150" s="26"/>
      <c r="BO150" s="26"/>
      <c r="BP150" s="26"/>
      <c r="BQ150" s="26"/>
      <c r="BR150" s="26"/>
      <c r="BS150" s="26"/>
      <c r="BT150" s="26"/>
      <c r="BU150" s="17"/>
    </row>
    <row r="151">
      <c r="A151" s="17"/>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c r="BB151" s="26"/>
      <c r="BC151" s="26"/>
      <c r="BD151" s="26"/>
      <c r="BE151" s="26"/>
      <c r="BF151" s="26"/>
      <c r="BG151" s="26"/>
      <c r="BH151" s="26"/>
      <c r="BI151" s="26"/>
      <c r="BJ151" s="26"/>
      <c r="BK151" s="26"/>
      <c r="BL151" s="26"/>
      <c r="BM151" s="26"/>
      <c r="BN151" s="26"/>
      <c r="BO151" s="26"/>
      <c r="BP151" s="26"/>
      <c r="BQ151" s="26"/>
      <c r="BR151" s="26"/>
      <c r="BS151" s="26"/>
      <c r="BT151" s="26"/>
      <c r="BU151" s="17"/>
    </row>
    <row r="152">
      <c r="A152" s="17"/>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c r="BB152" s="26"/>
      <c r="BC152" s="26"/>
      <c r="BD152" s="26"/>
      <c r="BE152" s="26"/>
      <c r="BF152" s="26"/>
      <c r="BG152" s="26"/>
      <c r="BH152" s="26"/>
      <c r="BI152" s="26"/>
      <c r="BJ152" s="26"/>
      <c r="BK152" s="26"/>
      <c r="BL152" s="26"/>
      <c r="BM152" s="26"/>
      <c r="BN152" s="26"/>
      <c r="BO152" s="26"/>
      <c r="BP152" s="26"/>
      <c r="BQ152" s="26"/>
      <c r="BR152" s="26"/>
      <c r="BS152" s="26"/>
      <c r="BT152" s="26"/>
      <c r="BU152" s="17"/>
    </row>
    <row r="153">
      <c r="A153" s="17"/>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c r="BB153" s="26"/>
      <c r="BC153" s="26"/>
      <c r="BD153" s="26"/>
      <c r="BE153" s="26"/>
      <c r="BF153" s="26"/>
      <c r="BG153" s="26"/>
      <c r="BH153" s="26"/>
      <c r="BI153" s="26"/>
      <c r="BJ153" s="26"/>
      <c r="BK153" s="26"/>
      <c r="BL153" s="26"/>
      <c r="BM153" s="26"/>
      <c r="BN153" s="26"/>
      <c r="BO153" s="26"/>
      <c r="BP153" s="26"/>
      <c r="BQ153" s="26"/>
      <c r="BR153" s="26"/>
      <c r="BS153" s="26"/>
      <c r="BT153" s="26"/>
      <c r="BU153" s="17"/>
    </row>
    <row r="154">
      <c r="A154" s="17"/>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c r="BJ154" s="26"/>
      <c r="BK154" s="26"/>
      <c r="BL154" s="26"/>
      <c r="BM154" s="26"/>
      <c r="BN154" s="26"/>
      <c r="BO154" s="26"/>
      <c r="BP154" s="26"/>
      <c r="BQ154" s="26"/>
      <c r="BR154" s="26"/>
      <c r="BS154" s="26"/>
      <c r="BT154" s="26"/>
      <c r="BU154" s="17"/>
    </row>
    <row r="155">
      <c r="A155" s="17"/>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c r="BB155" s="26"/>
      <c r="BC155" s="26"/>
      <c r="BD155" s="26"/>
      <c r="BE155" s="26"/>
      <c r="BF155" s="26"/>
      <c r="BG155" s="26"/>
      <c r="BH155" s="26"/>
      <c r="BI155" s="26"/>
      <c r="BJ155" s="26"/>
      <c r="BK155" s="26"/>
      <c r="BL155" s="26"/>
      <c r="BM155" s="26"/>
      <c r="BN155" s="26"/>
      <c r="BO155" s="26"/>
      <c r="BP155" s="26"/>
      <c r="BQ155" s="26"/>
      <c r="BR155" s="26"/>
      <c r="BS155" s="26"/>
      <c r="BT155" s="26"/>
      <c r="BU155" s="17"/>
    </row>
    <row r="156">
      <c r="A156" s="17"/>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6"/>
      <c r="BF156" s="26"/>
      <c r="BG156" s="26"/>
      <c r="BH156" s="26"/>
      <c r="BI156" s="26"/>
      <c r="BJ156" s="26"/>
      <c r="BK156" s="26"/>
      <c r="BL156" s="26"/>
      <c r="BM156" s="26"/>
      <c r="BN156" s="26"/>
      <c r="BO156" s="26"/>
      <c r="BP156" s="26"/>
      <c r="BQ156" s="26"/>
      <c r="BR156" s="26"/>
      <c r="BS156" s="26"/>
      <c r="BT156" s="26"/>
      <c r="BU156" s="17"/>
    </row>
    <row r="157">
      <c r="A157" s="17"/>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c r="BB157" s="26"/>
      <c r="BC157" s="26"/>
      <c r="BD157" s="26"/>
      <c r="BE157" s="26"/>
      <c r="BF157" s="26"/>
      <c r="BG157" s="26"/>
      <c r="BH157" s="26"/>
      <c r="BI157" s="26"/>
      <c r="BJ157" s="26"/>
      <c r="BK157" s="26"/>
      <c r="BL157" s="26"/>
      <c r="BM157" s="26"/>
      <c r="BN157" s="26"/>
      <c r="BO157" s="26"/>
      <c r="BP157" s="26"/>
      <c r="BQ157" s="26"/>
      <c r="BR157" s="26"/>
      <c r="BS157" s="26"/>
      <c r="BT157" s="26"/>
      <c r="BU157" s="17"/>
    </row>
    <row r="158">
      <c r="A158" s="17"/>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c r="BB158" s="26"/>
      <c r="BC158" s="26"/>
      <c r="BD158" s="26"/>
      <c r="BE158" s="26"/>
      <c r="BF158" s="26"/>
      <c r="BG158" s="26"/>
      <c r="BH158" s="26"/>
      <c r="BI158" s="26"/>
      <c r="BJ158" s="26"/>
      <c r="BK158" s="26"/>
      <c r="BL158" s="26"/>
      <c r="BM158" s="26"/>
      <c r="BN158" s="26"/>
      <c r="BO158" s="26"/>
      <c r="BP158" s="26"/>
      <c r="BQ158" s="26"/>
      <c r="BR158" s="26"/>
      <c r="BS158" s="26"/>
      <c r="BT158" s="26"/>
      <c r="BU158" s="17"/>
    </row>
    <row r="159">
      <c r="A159" s="17"/>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c r="BB159" s="26"/>
      <c r="BC159" s="26"/>
      <c r="BD159" s="26"/>
      <c r="BE159" s="26"/>
      <c r="BF159" s="26"/>
      <c r="BG159" s="26"/>
      <c r="BH159" s="26"/>
      <c r="BI159" s="26"/>
      <c r="BJ159" s="26"/>
      <c r="BK159" s="26"/>
      <c r="BL159" s="26"/>
      <c r="BM159" s="26"/>
      <c r="BN159" s="26"/>
      <c r="BO159" s="26"/>
      <c r="BP159" s="26"/>
      <c r="BQ159" s="26"/>
      <c r="BR159" s="26"/>
      <c r="BS159" s="26"/>
      <c r="BT159" s="26"/>
      <c r="BU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c r="BQ160" s="17"/>
      <c r="BR160" s="17"/>
      <c r="BS160" s="17"/>
      <c r="BT160" s="17"/>
      <c r="BU160" s="17"/>
    </row>
    <row r="161" ht="23.25" customHeight="1">
      <c r="A161" s="17"/>
      <c r="B161" s="25" t="str">
        <f>OFFSET('Data Types'!$A$3,FLOOR((ROW()-ROW($A$7))/22,1),0)</f>
        <v>Number of Sales from Ads</v>
      </c>
      <c r="BU161" s="17"/>
    </row>
    <row r="162">
      <c r="A162" s="17"/>
      <c r="B162" s="26"/>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6"/>
      <c r="BU162" s="17"/>
    </row>
    <row r="163">
      <c r="A163" s="17"/>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c r="BB163" s="26"/>
      <c r="BC163" s="26"/>
      <c r="BD163" s="26"/>
      <c r="BE163" s="26"/>
      <c r="BF163" s="26"/>
      <c r="BG163" s="26"/>
      <c r="BH163" s="26"/>
      <c r="BI163" s="26"/>
      <c r="BJ163" s="26"/>
      <c r="BK163" s="26"/>
      <c r="BL163" s="26"/>
      <c r="BM163" s="26"/>
      <c r="BN163" s="26"/>
      <c r="BO163" s="26"/>
      <c r="BP163" s="26"/>
      <c r="BQ163" s="26"/>
      <c r="BR163" s="26"/>
      <c r="BS163" s="26"/>
      <c r="BT163" s="26"/>
      <c r="BU163" s="17"/>
    </row>
    <row r="164">
      <c r="A164" s="17"/>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c r="BH164" s="26"/>
      <c r="BI164" s="26"/>
      <c r="BJ164" s="26"/>
      <c r="BK164" s="26"/>
      <c r="BL164" s="26"/>
      <c r="BM164" s="26"/>
      <c r="BN164" s="26"/>
      <c r="BO164" s="26"/>
      <c r="BP164" s="26"/>
      <c r="BQ164" s="26"/>
      <c r="BR164" s="26"/>
      <c r="BS164" s="26"/>
      <c r="BT164" s="26"/>
      <c r="BU164" s="17"/>
    </row>
    <row r="165">
      <c r="A165" s="17"/>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c r="BB165" s="26"/>
      <c r="BC165" s="26"/>
      <c r="BD165" s="26"/>
      <c r="BE165" s="26"/>
      <c r="BF165" s="26"/>
      <c r="BG165" s="26"/>
      <c r="BH165" s="26"/>
      <c r="BI165" s="26"/>
      <c r="BJ165" s="26"/>
      <c r="BK165" s="26"/>
      <c r="BL165" s="26"/>
      <c r="BM165" s="26"/>
      <c r="BN165" s="26"/>
      <c r="BO165" s="26"/>
      <c r="BP165" s="26"/>
      <c r="BQ165" s="26"/>
      <c r="BR165" s="26"/>
      <c r="BS165" s="26"/>
      <c r="BT165" s="26"/>
      <c r="BU165" s="17"/>
    </row>
    <row r="166">
      <c r="A166" s="17"/>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c r="BB166" s="26"/>
      <c r="BC166" s="26"/>
      <c r="BD166" s="26"/>
      <c r="BE166" s="26"/>
      <c r="BF166" s="26"/>
      <c r="BG166" s="26"/>
      <c r="BH166" s="26"/>
      <c r="BI166" s="26"/>
      <c r="BJ166" s="26"/>
      <c r="BK166" s="26"/>
      <c r="BL166" s="26"/>
      <c r="BM166" s="26"/>
      <c r="BN166" s="26"/>
      <c r="BO166" s="26"/>
      <c r="BP166" s="26"/>
      <c r="BQ166" s="26"/>
      <c r="BR166" s="26"/>
      <c r="BS166" s="26"/>
      <c r="BT166" s="26"/>
      <c r="BU166" s="17"/>
    </row>
    <row r="167">
      <c r="A167" s="17"/>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c r="BB167" s="26"/>
      <c r="BC167" s="26"/>
      <c r="BD167" s="26"/>
      <c r="BE167" s="26"/>
      <c r="BF167" s="26"/>
      <c r="BG167" s="26"/>
      <c r="BH167" s="26"/>
      <c r="BI167" s="26"/>
      <c r="BJ167" s="26"/>
      <c r="BK167" s="26"/>
      <c r="BL167" s="26"/>
      <c r="BM167" s="26"/>
      <c r="BN167" s="26"/>
      <c r="BO167" s="26"/>
      <c r="BP167" s="26"/>
      <c r="BQ167" s="26"/>
      <c r="BR167" s="26"/>
      <c r="BS167" s="26"/>
      <c r="BT167" s="26"/>
      <c r="BU167" s="17"/>
    </row>
    <row r="168">
      <c r="A168" s="17"/>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c r="BB168" s="26"/>
      <c r="BC168" s="26"/>
      <c r="BD168" s="26"/>
      <c r="BE168" s="26"/>
      <c r="BF168" s="26"/>
      <c r="BG168" s="26"/>
      <c r="BH168" s="26"/>
      <c r="BI168" s="26"/>
      <c r="BJ168" s="26"/>
      <c r="BK168" s="26"/>
      <c r="BL168" s="26"/>
      <c r="BM168" s="26"/>
      <c r="BN168" s="26"/>
      <c r="BO168" s="26"/>
      <c r="BP168" s="26"/>
      <c r="BQ168" s="26"/>
      <c r="BR168" s="26"/>
      <c r="BS168" s="26"/>
      <c r="BT168" s="26"/>
      <c r="BU168" s="17"/>
    </row>
    <row r="169">
      <c r="A169" s="17"/>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c r="BB169" s="26"/>
      <c r="BC169" s="26"/>
      <c r="BD169" s="26"/>
      <c r="BE169" s="26"/>
      <c r="BF169" s="26"/>
      <c r="BG169" s="26"/>
      <c r="BH169" s="26"/>
      <c r="BI169" s="26"/>
      <c r="BJ169" s="26"/>
      <c r="BK169" s="26"/>
      <c r="BL169" s="26"/>
      <c r="BM169" s="26"/>
      <c r="BN169" s="26"/>
      <c r="BO169" s="26"/>
      <c r="BP169" s="26"/>
      <c r="BQ169" s="26"/>
      <c r="BR169" s="26"/>
      <c r="BS169" s="26"/>
      <c r="BT169" s="26"/>
      <c r="BU169" s="17"/>
    </row>
    <row r="170">
      <c r="A170" s="17"/>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c r="BB170" s="26"/>
      <c r="BC170" s="26"/>
      <c r="BD170" s="26"/>
      <c r="BE170" s="26"/>
      <c r="BF170" s="26"/>
      <c r="BG170" s="26"/>
      <c r="BH170" s="26"/>
      <c r="BI170" s="26"/>
      <c r="BJ170" s="26"/>
      <c r="BK170" s="26"/>
      <c r="BL170" s="26"/>
      <c r="BM170" s="26"/>
      <c r="BN170" s="26"/>
      <c r="BO170" s="26"/>
      <c r="BP170" s="26"/>
      <c r="BQ170" s="26"/>
      <c r="BR170" s="26"/>
      <c r="BS170" s="26"/>
      <c r="BT170" s="26"/>
      <c r="BU170" s="17"/>
    </row>
    <row r="171">
      <c r="A171" s="17"/>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c r="BJ171" s="26"/>
      <c r="BK171" s="26"/>
      <c r="BL171" s="26"/>
      <c r="BM171" s="26"/>
      <c r="BN171" s="26"/>
      <c r="BO171" s="26"/>
      <c r="BP171" s="26"/>
      <c r="BQ171" s="26"/>
      <c r="BR171" s="26"/>
      <c r="BS171" s="26"/>
      <c r="BT171" s="26"/>
      <c r="BU171" s="17"/>
    </row>
    <row r="172">
      <c r="A172" s="17"/>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c r="BB172" s="26"/>
      <c r="BC172" s="26"/>
      <c r="BD172" s="26"/>
      <c r="BE172" s="26"/>
      <c r="BF172" s="26"/>
      <c r="BG172" s="26"/>
      <c r="BH172" s="26"/>
      <c r="BI172" s="26"/>
      <c r="BJ172" s="26"/>
      <c r="BK172" s="26"/>
      <c r="BL172" s="26"/>
      <c r="BM172" s="26"/>
      <c r="BN172" s="26"/>
      <c r="BO172" s="26"/>
      <c r="BP172" s="26"/>
      <c r="BQ172" s="26"/>
      <c r="BR172" s="26"/>
      <c r="BS172" s="26"/>
      <c r="BT172" s="26"/>
      <c r="BU172" s="17"/>
    </row>
    <row r="173">
      <c r="A173" s="17"/>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c r="BJ173" s="26"/>
      <c r="BK173" s="26"/>
      <c r="BL173" s="26"/>
      <c r="BM173" s="26"/>
      <c r="BN173" s="26"/>
      <c r="BO173" s="26"/>
      <c r="BP173" s="26"/>
      <c r="BQ173" s="26"/>
      <c r="BR173" s="26"/>
      <c r="BS173" s="26"/>
      <c r="BT173" s="26"/>
      <c r="BU173" s="17"/>
    </row>
    <row r="174">
      <c r="A174" s="17"/>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c r="BJ174" s="26"/>
      <c r="BK174" s="26"/>
      <c r="BL174" s="26"/>
      <c r="BM174" s="26"/>
      <c r="BN174" s="26"/>
      <c r="BO174" s="26"/>
      <c r="BP174" s="26"/>
      <c r="BQ174" s="26"/>
      <c r="BR174" s="26"/>
      <c r="BS174" s="26"/>
      <c r="BT174" s="26"/>
      <c r="BU174" s="17"/>
    </row>
    <row r="175">
      <c r="A175" s="17"/>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c r="BJ175" s="26"/>
      <c r="BK175" s="26"/>
      <c r="BL175" s="26"/>
      <c r="BM175" s="26"/>
      <c r="BN175" s="26"/>
      <c r="BO175" s="26"/>
      <c r="BP175" s="26"/>
      <c r="BQ175" s="26"/>
      <c r="BR175" s="26"/>
      <c r="BS175" s="26"/>
      <c r="BT175" s="26"/>
      <c r="BU175" s="17"/>
    </row>
    <row r="176">
      <c r="A176" s="17"/>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6"/>
      <c r="BF176" s="26"/>
      <c r="BG176" s="26"/>
      <c r="BH176" s="26"/>
      <c r="BI176" s="26"/>
      <c r="BJ176" s="26"/>
      <c r="BK176" s="26"/>
      <c r="BL176" s="26"/>
      <c r="BM176" s="26"/>
      <c r="BN176" s="26"/>
      <c r="BO176" s="26"/>
      <c r="BP176" s="26"/>
      <c r="BQ176" s="26"/>
      <c r="BR176" s="26"/>
      <c r="BS176" s="26"/>
      <c r="BT176" s="26"/>
      <c r="BU176" s="17"/>
    </row>
    <row r="177">
      <c r="A177" s="17"/>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c r="BB177" s="26"/>
      <c r="BC177" s="26"/>
      <c r="BD177" s="26"/>
      <c r="BE177" s="26"/>
      <c r="BF177" s="26"/>
      <c r="BG177" s="26"/>
      <c r="BH177" s="26"/>
      <c r="BI177" s="26"/>
      <c r="BJ177" s="26"/>
      <c r="BK177" s="26"/>
      <c r="BL177" s="26"/>
      <c r="BM177" s="26"/>
      <c r="BN177" s="26"/>
      <c r="BO177" s="26"/>
      <c r="BP177" s="26"/>
      <c r="BQ177" s="26"/>
      <c r="BR177" s="26"/>
      <c r="BS177" s="26"/>
      <c r="BT177" s="26"/>
      <c r="BU177" s="17"/>
    </row>
    <row r="178">
      <c r="A178" s="17"/>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c r="BB178" s="26"/>
      <c r="BC178" s="26"/>
      <c r="BD178" s="26"/>
      <c r="BE178" s="26"/>
      <c r="BF178" s="26"/>
      <c r="BG178" s="26"/>
      <c r="BH178" s="26"/>
      <c r="BI178" s="26"/>
      <c r="BJ178" s="26"/>
      <c r="BK178" s="26"/>
      <c r="BL178" s="26"/>
      <c r="BM178" s="26"/>
      <c r="BN178" s="26"/>
      <c r="BO178" s="26"/>
      <c r="BP178" s="26"/>
      <c r="BQ178" s="26"/>
      <c r="BR178" s="26"/>
      <c r="BS178" s="26"/>
      <c r="BT178" s="26"/>
      <c r="BU178" s="17"/>
    </row>
    <row r="179">
      <c r="A179" s="17"/>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c r="BA179" s="26"/>
      <c r="BB179" s="26"/>
      <c r="BC179" s="26"/>
      <c r="BD179" s="26"/>
      <c r="BE179" s="26"/>
      <c r="BF179" s="26"/>
      <c r="BG179" s="26"/>
      <c r="BH179" s="26"/>
      <c r="BI179" s="26"/>
      <c r="BJ179" s="26"/>
      <c r="BK179" s="26"/>
      <c r="BL179" s="26"/>
      <c r="BM179" s="26"/>
      <c r="BN179" s="26"/>
      <c r="BO179" s="26"/>
      <c r="BP179" s="26"/>
      <c r="BQ179" s="26"/>
      <c r="BR179" s="26"/>
      <c r="BS179" s="26"/>
      <c r="BT179" s="26"/>
      <c r="BU179" s="17"/>
    </row>
    <row r="180">
      <c r="A180" s="17"/>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c r="BB180" s="26"/>
      <c r="BC180" s="26"/>
      <c r="BD180" s="26"/>
      <c r="BE180" s="26"/>
      <c r="BF180" s="26"/>
      <c r="BG180" s="26"/>
      <c r="BH180" s="26"/>
      <c r="BI180" s="26"/>
      <c r="BJ180" s="26"/>
      <c r="BK180" s="26"/>
      <c r="BL180" s="26"/>
      <c r="BM180" s="26"/>
      <c r="BN180" s="26"/>
      <c r="BO180" s="26"/>
      <c r="BP180" s="26"/>
      <c r="BQ180" s="26"/>
      <c r="BR180" s="26"/>
      <c r="BS180" s="26"/>
      <c r="BT180" s="26"/>
      <c r="BU180" s="17"/>
    </row>
    <row r="181">
      <c r="A181" s="17"/>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c r="AW181" s="26"/>
      <c r="AX181" s="26"/>
      <c r="AY181" s="26"/>
      <c r="AZ181" s="26"/>
      <c r="BA181" s="26"/>
      <c r="BB181" s="26"/>
      <c r="BC181" s="26"/>
      <c r="BD181" s="26"/>
      <c r="BE181" s="26"/>
      <c r="BF181" s="26"/>
      <c r="BG181" s="26"/>
      <c r="BH181" s="26"/>
      <c r="BI181" s="26"/>
      <c r="BJ181" s="26"/>
      <c r="BK181" s="26"/>
      <c r="BL181" s="26"/>
      <c r="BM181" s="26"/>
      <c r="BN181" s="26"/>
      <c r="BO181" s="26"/>
      <c r="BP181" s="26"/>
      <c r="BQ181" s="26"/>
      <c r="BR181" s="26"/>
      <c r="BS181" s="26"/>
      <c r="BT181" s="26"/>
      <c r="BU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row>
    <row r="183" ht="23.25" customHeight="1">
      <c r="A183" s="17"/>
      <c r="B183" s="25" t="str">
        <f>OFFSET('Data Types'!$A$3,FLOOR((ROW()-ROW($A$7))/22,1),0)</f>
        <v>MRR Last week</v>
      </c>
      <c r="BU183" s="17"/>
    </row>
    <row r="184">
      <c r="A184" s="17"/>
      <c r="B184" s="26"/>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6"/>
      <c r="BU184" s="17"/>
    </row>
    <row r="185">
      <c r="A185" s="17"/>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c r="BB185" s="26"/>
      <c r="BC185" s="26"/>
      <c r="BD185" s="26"/>
      <c r="BE185" s="26"/>
      <c r="BF185" s="26"/>
      <c r="BG185" s="26"/>
      <c r="BH185" s="26"/>
      <c r="BI185" s="26"/>
      <c r="BJ185" s="26"/>
      <c r="BK185" s="26"/>
      <c r="BL185" s="26"/>
      <c r="BM185" s="26"/>
      <c r="BN185" s="26"/>
      <c r="BO185" s="26"/>
      <c r="BP185" s="26"/>
      <c r="BQ185" s="26"/>
      <c r="BR185" s="26"/>
      <c r="BS185" s="26"/>
      <c r="BT185" s="26"/>
      <c r="BU185" s="17"/>
    </row>
    <row r="186">
      <c r="A186" s="17"/>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c r="BB186" s="26"/>
      <c r="BC186" s="26"/>
      <c r="BD186" s="26"/>
      <c r="BE186" s="26"/>
      <c r="BF186" s="26"/>
      <c r="BG186" s="26"/>
      <c r="BH186" s="26"/>
      <c r="BI186" s="26"/>
      <c r="BJ186" s="26"/>
      <c r="BK186" s="26"/>
      <c r="BL186" s="26"/>
      <c r="BM186" s="26"/>
      <c r="BN186" s="26"/>
      <c r="BO186" s="26"/>
      <c r="BP186" s="26"/>
      <c r="BQ186" s="26"/>
      <c r="BR186" s="26"/>
      <c r="BS186" s="26"/>
      <c r="BT186" s="26"/>
      <c r="BU186" s="17"/>
    </row>
    <row r="187">
      <c r="A187" s="17"/>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c r="BA187" s="26"/>
      <c r="BB187" s="26"/>
      <c r="BC187" s="26"/>
      <c r="BD187" s="26"/>
      <c r="BE187" s="26"/>
      <c r="BF187" s="26"/>
      <c r="BG187" s="26"/>
      <c r="BH187" s="26"/>
      <c r="BI187" s="26"/>
      <c r="BJ187" s="26"/>
      <c r="BK187" s="26"/>
      <c r="BL187" s="26"/>
      <c r="BM187" s="26"/>
      <c r="BN187" s="26"/>
      <c r="BO187" s="26"/>
      <c r="BP187" s="26"/>
      <c r="BQ187" s="26"/>
      <c r="BR187" s="26"/>
      <c r="BS187" s="26"/>
      <c r="BT187" s="26"/>
      <c r="BU187" s="17"/>
    </row>
    <row r="188">
      <c r="A188" s="17"/>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c r="AW188" s="26"/>
      <c r="AX188" s="26"/>
      <c r="AY188" s="26"/>
      <c r="AZ188" s="26"/>
      <c r="BA188" s="26"/>
      <c r="BB188" s="26"/>
      <c r="BC188" s="26"/>
      <c r="BD188" s="26"/>
      <c r="BE188" s="26"/>
      <c r="BF188" s="26"/>
      <c r="BG188" s="26"/>
      <c r="BH188" s="26"/>
      <c r="BI188" s="26"/>
      <c r="BJ188" s="26"/>
      <c r="BK188" s="26"/>
      <c r="BL188" s="26"/>
      <c r="BM188" s="26"/>
      <c r="BN188" s="26"/>
      <c r="BO188" s="26"/>
      <c r="BP188" s="26"/>
      <c r="BQ188" s="26"/>
      <c r="BR188" s="26"/>
      <c r="BS188" s="26"/>
      <c r="BT188" s="26"/>
      <c r="BU188" s="17"/>
    </row>
    <row r="189">
      <c r="A189" s="17"/>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c r="BA189" s="26"/>
      <c r="BB189" s="26"/>
      <c r="BC189" s="26"/>
      <c r="BD189" s="26"/>
      <c r="BE189" s="26"/>
      <c r="BF189" s="26"/>
      <c r="BG189" s="26"/>
      <c r="BH189" s="26"/>
      <c r="BI189" s="26"/>
      <c r="BJ189" s="26"/>
      <c r="BK189" s="26"/>
      <c r="BL189" s="26"/>
      <c r="BM189" s="26"/>
      <c r="BN189" s="26"/>
      <c r="BO189" s="26"/>
      <c r="BP189" s="26"/>
      <c r="BQ189" s="26"/>
      <c r="BR189" s="26"/>
      <c r="BS189" s="26"/>
      <c r="BT189" s="26"/>
      <c r="BU189" s="17"/>
    </row>
    <row r="190">
      <c r="A190" s="17"/>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c r="AW190" s="26"/>
      <c r="AX190" s="26"/>
      <c r="AY190" s="26"/>
      <c r="AZ190" s="26"/>
      <c r="BA190" s="26"/>
      <c r="BB190" s="26"/>
      <c r="BC190" s="26"/>
      <c r="BD190" s="26"/>
      <c r="BE190" s="26"/>
      <c r="BF190" s="26"/>
      <c r="BG190" s="26"/>
      <c r="BH190" s="26"/>
      <c r="BI190" s="26"/>
      <c r="BJ190" s="26"/>
      <c r="BK190" s="26"/>
      <c r="BL190" s="26"/>
      <c r="BM190" s="26"/>
      <c r="BN190" s="26"/>
      <c r="BO190" s="26"/>
      <c r="BP190" s="26"/>
      <c r="BQ190" s="26"/>
      <c r="BR190" s="26"/>
      <c r="BS190" s="26"/>
      <c r="BT190" s="26"/>
      <c r="BU190" s="17"/>
    </row>
    <row r="191">
      <c r="A191" s="17"/>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c r="BA191" s="26"/>
      <c r="BB191" s="26"/>
      <c r="BC191" s="26"/>
      <c r="BD191" s="26"/>
      <c r="BE191" s="26"/>
      <c r="BF191" s="26"/>
      <c r="BG191" s="26"/>
      <c r="BH191" s="26"/>
      <c r="BI191" s="26"/>
      <c r="BJ191" s="26"/>
      <c r="BK191" s="26"/>
      <c r="BL191" s="26"/>
      <c r="BM191" s="26"/>
      <c r="BN191" s="26"/>
      <c r="BO191" s="26"/>
      <c r="BP191" s="26"/>
      <c r="BQ191" s="26"/>
      <c r="BR191" s="26"/>
      <c r="BS191" s="26"/>
      <c r="BT191" s="26"/>
      <c r="BU191" s="17"/>
    </row>
    <row r="192">
      <c r="A192" s="17"/>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c r="AX192" s="26"/>
      <c r="AY192" s="26"/>
      <c r="AZ192" s="26"/>
      <c r="BA192" s="26"/>
      <c r="BB192" s="26"/>
      <c r="BC192" s="26"/>
      <c r="BD192" s="26"/>
      <c r="BE192" s="26"/>
      <c r="BF192" s="26"/>
      <c r="BG192" s="26"/>
      <c r="BH192" s="26"/>
      <c r="BI192" s="26"/>
      <c r="BJ192" s="26"/>
      <c r="BK192" s="26"/>
      <c r="BL192" s="26"/>
      <c r="BM192" s="26"/>
      <c r="BN192" s="26"/>
      <c r="BO192" s="26"/>
      <c r="BP192" s="26"/>
      <c r="BQ192" s="26"/>
      <c r="BR192" s="26"/>
      <c r="BS192" s="26"/>
      <c r="BT192" s="26"/>
      <c r="BU192" s="17"/>
    </row>
    <row r="193">
      <c r="A193" s="17"/>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c r="AW193" s="26"/>
      <c r="AX193" s="26"/>
      <c r="AY193" s="26"/>
      <c r="AZ193" s="26"/>
      <c r="BA193" s="26"/>
      <c r="BB193" s="26"/>
      <c r="BC193" s="26"/>
      <c r="BD193" s="26"/>
      <c r="BE193" s="26"/>
      <c r="BF193" s="26"/>
      <c r="BG193" s="26"/>
      <c r="BH193" s="26"/>
      <c r="BI193" s="26"/>
      <c r="BJ193" s="26"/>
      <c r="BK193" s="26"/>
      <c r="BL193" s="26"/>
      <c r="BM193" s="26"/>
      <c r="BN193" s="26"/>
      <c r="BO193" s="26"/>
      <c r="BP193" s="26"/>
      <c r="BQ193" s="26"/>
      <c r="BR193" s="26"/>
      <c r="BS193" s="26"/>
      <c r="BT193" s="26"/>
      <c r="BU193" s="17"/>
    </row>
    <row r="194">
      <c r="A194" s="17"/>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c r="AW194" s="26"/>
      <c r="AX194" s="26"/>
      <c r="AY194" s="26"/>
      <c r="AZ194" s="26"/>
      <c r="BA194" s="26"/>
      <c r="BB194" s="26"/>
      <c r="BC194" s="26"/>
      <c r="BD194" s="26"/>
      <c r="BE194" s="26"/>
      <c r="BF194" s="26"/>
      <c r="BG194" s="26"/>
      <c r="BH194" s="26"/>
      <c r="BI194" s="26"/>
      <c r="BJ194" s="26"/>
      <c r="BK194" s="26"/>
      <c r="BL194" s="26"/>
      <c r="BM194" s="26"/>
      <c r="BN194" s="26"/>
      <c r="BO194" s="26"/>
      <c r="BP194" s="26"/>
      <c r="BQ194" s="26"/>
      <c r="BR194" s="26"/>
      <c r="BS194" s="26"/>
      <c r="BT194" s="26"/>
      <c r="BU194" s="17"/>
    </row>
    <row r="195">
      <c r="A195" s="17"/>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c r="AW195" s="26"/>
      <c r="AX195" s="26"/>
      <c r="AY195" s="26"/>
      <c r="AZ195" s="26"/>
      <c r="BA195" s="26"/>
      <c r="BB195" s="26"/>
      <c r="BC195" s="26"/>
      <c r="BD195" s="26"/>
      <c r="BE195" s="26"/>
      <c r="BF195" s="26"/>
      <c r="BG195" s="26"/>
      <c r="BH195" s="26"/>
      <c r="BI195" s="26"/>
      <c r="BJ195" s="26"/>
      <c r="BK195" s="26"/>
      <c r="BL195" s="26"/>
      <c r="BM195" s="26"/>
      <c r="BN195" s="26"/>
      <c r="BO195" s="26"/>
      <c r="BP195" s="26"/>
      <c r="BQ195" s="26"/>
      <c r="BR195" s="26"/>
      <c r="BS195" s="26"/>
      <c r="BT195" s="26"/>
      <c r="BU195" s="17"/>
    </row>
    <row r="196">
      <c r="A196" s="17"/>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c r="AT196" s="26"/>
      <c r="AU196" s="26"/>
      <c r="AV196" s="26"/>
      <c r="AW196" s="26"/>
      <c r="AX196" s="26"/>
      <c r="AY196" s="26"/>
      <c r="AZ196" s="26"/>
      <c r="BA196" s="26"/>
      <c r="BB196" s="26"/>
      <c r="BC196" s="26"/>
      <c r="BD196" s="26"/>
      <c r="BE196" s="26"/>
      <c r="BF196" s="26"/>
      <c r="BG196" s="26"/>
      <c r="BH196" s="26"/>
      <c r="BI196" s="26"/>
      <c r="BJ196" s="26"/>
      <c r="BK196" s="26"/>
      <c r="BL196" s="26"/>
      <c r="BM196" s="26"/>
      <c r="BN196" s="26"/>
      <c r="BO196" s="26"/>
      <c r="BP196" s="26"/>
      <c r="BQ196" s="26"/>
      <c r="BR196" s="26"/>
      <c r="BS196" s="26"/>
      <c r="BT196" s="26"/>
      <c r="BU196" s="17"/>
    </row>
    <row r="197">
      <c r="A197" s="17"/>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c r="AT197" s="26"/>
      <c r="AU197" s="26"/>
      <c r="AV197" s="26"/>
      <c r="AW197" s="26"/>
      <c r="AX197" s="26"/>
      <c r="AY197" s="26"/>
      <c r="AZ197" s="26"/>
      <c r="BA197" s="26"/>
      <c r="BB197" s="26"/>
      <c r="BC197" s="26"/>
      <c r="BD197" s="26"/>
      <c r="BE197" s="26"/>
      <c r="BF197" s="26"/>
      <c r="BG197" s="26"/>
      <c r="BH197" s="26"/>
      <c r="BI197" s="26"/>
      <c r="BJ197" s="26"/>
      <c r="BK197" s="26"/>
      <c r="BL197" s="26"/>
      <c r="BM197" s="26"/>
      <c r="BN197" s="26"/>
      <c r="BO197" s="26"/>
      <c r="BP197" s="26"/>
      <c r="BQ197" s="26"/>
      <c r="BR197" s="26"/>
      <c r="BS197" s="26"/>
      <c r="BT197" s="26"/>
      <c r="BU197" s="17"/>
    </row>
    <row r="198">
      <c r="A198" s="17"/>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26"/>
      <c r="BR198" s="26"/>
      <c r="BS198" s="26"/>
      <c r="BT198" s="26"/>
      <c r="BU198" s="17"/>
    </row>
    <row r="199">
      <c r="A199" s="17"/>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c r="AT199" s="26"/>
      <c r="AU199" s="26"/>
      <c r="AV199" s="26"/>
      <c r="AW199" s="26"/>
      <c r="AX199" s="26"/>
      <c r="AY199" s="26"/>
      <c r="AZ199" s="26"/>
      <c r="BA199" s="26"/>
      <c r="BB199" s="26"/>
      <c r="BC199" s="26"/>
      <c r="BD199" s="26"/>
      <c r="BE199" s="26"/>
      <c r="BF199" s="26"/>
      <c r="BG199" s="26"/>
      <c r="BH199" s="26"/>
      <c r="BI199" s="26"/>
      <c r="BJ199" s="26"/>
      <c r="BK199" s="26"/>
      <c r="BL199" s="26"/>
      <c r="BM199" s="26"/>
      <c r="BN199" s="26"/>
      <c r="BO199" s="26"/>
      <c r="BP199" s="26"/>
      <c r="BQ199" s="26"/>
      <c r="BR199" s="26"/>
      <c r="BS199" s="26"/>
      <c r="BT199" s="26"/>
      <c r="BU199" s="17"/>
    </row>
    <row r="200">
      <c r="A200" s="17"/>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c r="AW200" s="26"/>
      <c r="AX200" s="26"/>
      <c r="AY200" s="26"/>
      <c r="AZ200" s="26"/>
      <c r="BA200" s="26"/>
      <c r="BB200" s="26"/>
      <c r="BC200" s="26"/>
      <c r="BD200" s="26"/>
      <c r="BE200" s="26"/>
      <c r="BF200" s="26"/>
      <c r="BG200" s="26"/>
      <c r="BH200" s="26"/>
      <c r="BI200" s="26"/>
      <c r="BJ200" s="26"/>
      <c r="BK200" s="26"/>
      <c r="BL200" s="26"/>
      <c r="BM200" s="26"/>
      <c r="BN200" s="26"/>
      <c r="BO200" s="26"/>
      <c r="BP200" s="26"/>
      <c r="BQ200" s="26"/>
      <c r="BR200" s="26"/>
      <c r="BS200" s="26"/>
      <c r="BT200" s="26"/>
      <c r="BU200" s="17"/>
    </row>
    <row r="201">
      <c r="A201" s="17"/>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6"/>
      <c r="AT201" s="26"/>
      <c r="AU201" s="26"/>
      <c r="AV201" s="26"/>
      <c r="AW201" s="26"/>
      <c r="AX201" s="26"/>
      <c r="AY201" s="26"/>
      <c r="AZ201" s="26"/>
      <c r="BA201" s="26"/>
      <c r="BB201" s="26"/>
      <c r="BC201" s="26"/>
      <c r="BD201" s="26"/>
      <c r="BE201" s="26"/>
      <c r="BF201" s="26"/>
      <c r="BG201" s="26"/>
      <c r="BH201" s="26"/>
      <c r="BI201" s="26"/>
      <c r="BJ201" s="26"/>
      <c r="BK201" s="26"/>
      <c r="BL201" s="26"/>
      <c r="BM201" s="26"/>
      <c r="BN201" s="26"/>
      <c r="BO201" s="26"/>
      <c r="BP201" s="26"/>
      <c r="BQ201" s="26"/>
      <c r="BR201" s="26"/>
      <c r="BS201" s="26"/>
      <c r="BT201" s="26"/>
      <c r="BU201" s="17"/>
    </row>
    <row r="202">
      <c r="A202" s="17"/>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6"/>
      <c r="AT202" s="26"/>
      <c r="AU202" s="26"/>
      <c r="AV202" s="26"/>
      <c r="AW202" s="26"/>
      <c r="AX202" s="26"/>
      <c r="AY202" s="26"/>
      <c r="AZ202" s="26"/>
      <c r="BA202" s="26"/>
      <c r="BB202" s="26"/>
      <c r="BC202" s="26"/>
      <c r="BD202" s="26"/>
      <c r="BE202" s="26"/>
      <c r="BF202" s="26"/>
      <c r="BG202" s="26"/>
      <c r="BH202" s="26"/>
      <c r="BI202" s="26"/>
      <c r="BJ202" s="26"/>
      <c r="BK202" s="26"/>
      <c r="BL202" s="26"/>
      <c r="BM202" s="26"/>
      <c r="BN202" s="26"/>
      <c r="BO202" s="26"/>
      <c r="BP202" s="26"/>
      <c r="BQ202" s="26"/>
      <c r="BR202" s="26"/>
      <c r="BS202" s="26"/>
      <c r="BT202" s="26"/>
      <c r="BU202" s="17"/>
    </row>
    <row r="203">
      <c r="A203" s="17"/>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6"/>
      <c r="AW203" s="26"/>
      <c r="AX203" s="26"/>
      <c r="AY203" s="26"/>
      <c r="AZ203" s="26"/>
      <c r="BA203" s="26"/>
      <c r="BB203" s="26"/>
      <c r="BC203" s="26"/>
      <c r="BD203" s="26"/>
      <c r="BE203" s="26"/>
      <c r="BF203" s="26"/>
      <c r="BG203" s="26"/>
      <c r="BH203" s="26"/>
      <c r="BI203" s="26"/>
      <c r="BJ203" s="26"/>
      <c r="BK203" s="26"/>
      <c r="BL203" s="26"/>
      <c r="BM203" s="26"/>
      <c r="BN203" s="26"/>
      <c r="BO203" s="26"/>
      <c r="BP203" s="26"/>
      <c r="BQ203" s="26"/>
      <c r="BR203" s="26"/>
      <c r="BS203" s="26"/>
      <c r="BT203" s="26"/>
      <c r="BU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row>
    <row r="205" ht="23.25" customHeight="1">
      <c r="A205" s="17"/>
      <c r="B205" s="25" t="str">
        <f>OFFSET('Data Types'!$A$3,FLOOR((ROW()-ROW($A$7))/22,1),0)</f>
        <v>Standard Work</v>
      </c>
      <c r="BU205" s="17"/>
    </row>
    <row r="206">
      <c r="A206" s="17"/>
      <c r="B206" s="26"/>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6"/>
      <c r="BU206" s="17"/>
    </row>
    <row r="207">
      <c r="A207" s="17"/>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c r="AT207" s="26"/>
      <c r="AU207" s="26"/>
      <c r="AV207" s="26"/>
      <c r="AW207" s="26"/>
      <c r="AX207" s="26"/>
      <c r="AY207" s="26"/>
      <c r="AZ207" s="26"/>
      <c r="BA207" s="26"/>
      <c r="BB207" s="26"/>
      <c r="BC207" s="26"/>
      <c r="BD207" s="26"/>
      <c r="BE207" s="26"/>
      <c r="BF207" s="26"/>
      <c r="BG207" s="26"/>
      <c r="BH207" s="26"/>
      <c r="BI207" s="26"/>
      <c r="BJ207" s="26"/>
      <c r="BK207" s="26"/>
      <c r="BL207" s="26"/>
      <c r="BM207" s="26"/>
      <c r="BN207" s="26"/>
      <c r="BO207" s="26"/>
      <c r="BP207" s="26"/>
      <c r="BQ207" s="26"/>
      <c r="BR207" s="26"/>
      <c r="BS207" s="26"/>
      <c r="BT207" s="26"/>
      <c r="BU207" s="17"/>
    </row>
    <row r="208">
      <c r="A208" s="17"/>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c r="AT208" s="26"/>
      <c r="AU208" s="26"/>
      <c r="AV208" s="26"/>
      <c r="AW208" s="26"/>
      <c r="AX208" s="26"/>
      <c r="AY208" s="26"/>
      <c r="AZ208" s="26"/>
      <c r="BA208" s="26"/>
      <c r="BB208" s="26"/>
      <c r="BC208" s="26"/>
      <c r="BD208" s="26"/>
      <c r="BE208" s="26"/>
      <c r="BF208" s="26"/>
      <c r="BG208" s="26"/>
      <c r="BH208" s="26"/>
      <c r="BI208" s="26"/>
      <c r="BJ208" s="26"/>
      <c r="BK208" s="26"/>
      <c r="BL208" s="26"/>
      <c r="BM208" s="26"/>
      <c r="BN208" s="26"/>
      <c r="BO208" s="26"/>
      <c r="BP208" s="26"/>
      <c r="BQ208" s="26"/>
      <c r="BR208" s="26"/>
      <c r="BS208" s="26"/>
      <c r="BT208" s="26"/>
      <c r="BU208" s="17"/>
    </row>
    <row r="209">
      <c r="A209" s="17"/>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6"/>
      <c r="AT209" s="26"/>
      <c r="AU209" s="26"/>
      <c r="AV209" s="26"/>
      <c r="AW209" s="26"/>
      <c r="AX209" s="26"/>
      <c r="AY209" s="26"/>
      <c r="AZ209" s="26"/>
      <c r="BA209" s="26"/>
      <c r="BB209" s="26"/>
      <c r="BC209" s="26"/>
      <c r="BD209" s="26"/>
      <c r="BE209" s="26"/>
      <c r="BF209" s="26"/>
      <c r="BG209" s="26"/>
      <c r="BH209" s="26"/>
      <c r="BI209" s="26"/>
      <c r="BJ209" s="26"/>
      <c r="BK209" s="26"/>
      <c r="BL209" s="26"/>
      <c r="BM209" s="26"/>
      <c r="BN209" s="26"/>
      <c r="BO209" s="26"/>
      <c r="BP209" s="26"/>
      <c r="BQ209" s="26"/>
      <c r="BR209" s="26"/>
      <c r="BS209" s="26"/>
      <c r="BT209" s="26"/>
      <c r="BU209" s="17"/>
    </row>
    <row r="210">
      <c r="A210" s="17"/>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6"/>
      <c r="AT210" s="26"/>
      <c r="AU210" s="26"/>
      <c r="AV210" s="26"/>
      <c r="AW210" s="26"/>
      <c r="AX210" s="26"/>
      <c r="AY210" s="26"/>
      <c r="AZ210" s="26"/>
      <c r="BA210" s="26"/>
      <c r="BB210" s="26"/>
      <c r="BC210" s="26"/>
      <c r="BD210" s="26"/>
      <c r="BE210" s="26"/>
      <c r="BF210" s="26"/>
      <c r="BG210" s="26"/>
      <c r="BH210" s="26"/>
      <c r="BI210" s="26"/>
      <c r="BJ210" s="26"/>
      <c r="BK210" s="26"/>
      <c r="BL210" s="26"/>
      <c r="BM210" s="26"/>
      <c r="BN210" s="26"/>
      <c r="BO210" s="26"/>
      <c r="BP210" s="26"/>
      <c r="BQ210" s="26"/>
      <c r="BR210" s="26"/>
      <c r="BS210" s="26"/>
      <c r="BT210" s="26"/>
      <c r="BU210" s="17"/>
    </row>
    <row r="211">
      <c r="A211" s="17"/>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26"/>
      <c r="AV211" s="26"/>
      <c r="AW211" s="26"/>
      <c r="AX211" s="26"/>
      <c r="AY211" s="26"/>
      <c r="AZ211" s="26"/>
      <c r="BA211" s="26"/>
      <c r="BB211" s="26"/>
      <c r="BC211" s="26"/>
      <c r="BD211" s="26"/>
      <c r="BE211" s="26"/>
      <c r="BF211" s="26"/>
      <c r="BG211" s="26"/>
      <c r="BH211" s="26"/>
      <c r="BI211" s="26"/>
      <c r="BJ211" s="26"/>
      <c r="BK211" s="26"/>
      <c r="BL211" s="26"/>
      <c r="BM211" s="26"/>
      <c r="BN211" s="26"/>
      <c r="BO211" s="26"/>
      <c r="BP211" s="26"/>
      <c r="BQ211" s="26"/>
      <c r="BR211" s="26"/>
      <c r="BS211" s="26"/>
      <c r="BT211" s="26"/>
      <c r="BU211" s="17"/>
    </row>
    <row r="212">
      <c r="A212" s="17"/>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c r="AT212" s="26"/>
      <c r="AU212" s="26"/>
      <c r="AV212" s="26"/>
      <c r="AW212" s="26"/>
      <c r="AX212" s="26"/>
      <c r="AY212" s="26"/>
      <c r="AZ212" s="26"/>
      <c r="BA212" s="26"/>
      <c r="BB212" s="26"/>
      <c r="BC212" s="26"/>
      <c r="BD212" s="26"/>
      <c r="BE212" s="26"/>
      <c r="BF212" s="26"/>
      <c r="BG212" s="26"/>
      <c r="BH212" s="26"/>
      <c r="BI212" s="26"/>
      <c r="BJ212" s="26"/>
      <c r="BK212" s="26"/>
      <c r="BL212" s="26"/>
      <c r="BM212" s="26"/>
      <c r="BN212" s="26"/>
      <c r="BO212" s="26"/>
      <c r="BP212" s="26"/>
      <c r="BQ212" s="26"/>
      <c r="BR212" s="26"/>
      <c r="BS212" s="26"/>
      <c r="BT212" s="26"/>
      <c r="BU212" s="17"/>
    </row>
    <row r="213">
      <c r="A213" s="17"/>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c r="AT213" s="26"/>
      <c r="AU213" s="26"/>
      <c r="AV213" s="26"/>
      <c r="AW213" s="26"/>
      <c r="AX213" s="26"/>
      <c r="AY213" s="26"/>
      <c r="AZ213" s="26"/>
      <c r="BA213" s="26"/>
      <c r="BB213" s="26"/>
      <c r="BC213" s="26"/>
      <c r="BD213" s="26"/>
      <c r="BE213" s="26"/>
      <c r="BF213" s="26"/>
      <c r="BG213" s="26"/>
      <c r="BH213" s="26"/>
      <c r="BI213" s="26"/>
      <c r="BJ213" s="26"/>
      <c r="BK213" s="26"/>
      <c r="BL213" s="26"/>
      <c r="BM213" s="26"/>
      <c r="BN213" s="26"/>
      <c r="BO213" s="26"/>
      <c r="BP213" s="26"/>
      <c r="BQ213" s="26"/>
      <c r="BR213" s="26"/>
      <c r="BS213" s="26"/>
      <c r="BT213" s="26"/>
      <c r="BU213" s="17"/>
    </row>
    <row r="214">
      <c r="A214" s="17"/>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c r="AT214" s="26"/>
      <c r="AU214" s="26"/>
      <c r="AV214" s="26"/>
      <c r="AW214" s="26"/>
      <c r="AX214" s="26"/>
      <c r="AY214" s="26"/>
      <c r="AZ214" s="26"/>
      <c r="BA214" s="26"/>
      <c r="BB214" s="26"/>
      <c r="BC214" s="26"/>
      <c r="BD214" s="26"/>
      <c r="BE214" s="26"/>
      <c r="BF214" s="26"/>
      <c r="BG214" s="26"/>
      <c r="BH214" s="26"/>
      <c r="BI214" s="26"/>
      <c r="BJ214" s="26"/>
      <c r="BK214" s="26"/>
      <c r="BL214" s="26"/>
      <c r="BM214" s="26"/>
      <c r="BN214" s="26"/>
      <c r="BO214" s="26"/>
      <c r="BP214" s="26"/>
      <c r="BQ214" s="26"/>
      <c r="BR214" s="26"/>
      <c r="BS214" s="26"/>
      <c r="BT214" s="26"/>
      <c r="BU214" s="17"/>
    </row>
    <row r="215">
      <c r="A215" s="17"/>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6"/>
      <c r="AT215" s="26"/>
      <c r="AU215" s="26"/>
      <c r="AV215" s="26"/>
      <c r="AW215" s="26"/>
      <c r="AX215" s="26"/>
      <c r="AY215" s="26"/>
      <c r="AZ215" s="26"/>
      <c r="BA215" s="26"/>
      <c r="BB215" s="26"/>
      <c r="BC215" s="26"/>
      <c r="BD215" s="26"/>
      <c r="BE215" s="26"/>
      <c r="BF215" s="26"/>
      <c r="BG215" s="26"/>
      <c r="BH215" s="26"/>
      <c r="BI215" s="26"/>
      <c r="BJ215" s="26"/>
      <c r="BK215" s="26"/>
      <c r="BL215" s="26"/>
      <c r="BM215" s="26"/>
      <c r="BN215" s="26"/>
      <c r="BO215" s="26"/>
      <c r="BP215" s="26"/>
      <c r="BQ215" s="26"/>
      <c r="BR215" s="26"/>
      <c r="BS215" s="26"/>
      <c r="BT215" s="26"/>
      <c r="BU215" s="17"/>
    </row>
    <row r="216">
      <c r="A216" s="17"/>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6"/>
      <c r="AT216" s="26"/>
      <c r="AU216" s="26"/>
      <c r="AV216" s="26"/>
      <c r="AW216" s="26"/>
      <c r="AX216" s="26"/>
      <c r="AY216" s="26"/>
      <c r="AZ216" s="26"/>
      <c r="BA216" s="26"/>
      <c r="BB216" s="26"/>
      <c r="BC216" s="26"/>
      <c r="BD216" s="26"/>
      <c r="BE216" s="26"/>
      <c r="BF216" s="26"/>
      <c r="BG216" s="26"/>
      <c r="BH216" s="26"/>
      <c r="BI216" s="26"/>
      <c r="BJ216" s="26"/>
      <c r="BK216" s="26"/>
      <c r="BL216" s="26"/>
      <c r="BM216" s="26"/>
      <c r="BN216" s="26"/>
      <c r="BO216" s="26"/>
      <c r="BP216" s="26"/>
      <c r="BQ216" s="26"/>
      <c r="BR216" s="26"/>
      <c r="BS216" s="26"/>
      <c r="BT216" s="26"/>
      <c r="BU216" s="17"/>
    </row>
    <row r="217">
      <c r="A217" s="17"/>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6"/>
      <c r="AT217" s="26"/>
      <c r="AU217" s="26"/>
      <c r="AV217" s="26"/>
      <c r="AW217" s="26"/>
      <c r="AX217" s="26"/>
      <c r="AY217" s="26"/>
      <c r="AZ217" s="26"/>
      <c r="BA217" s="26"/>
      <c r="BB217" s="26"/>
      <c r="BC217" s="26"/>
      <c r="BD217" s="26"/>
      <c r="BE217" s="26"/>
      <c r="BF217" s="26"/>
      <c r="BG217" s="26"/>
      <c r="BH217" s="26"/>
      <c r="BI217" s="26"/>
      <c r="BJ217" s="26"/>
      <c r="BK217" s="26"/>
      <c r="BL217" s="26"/>
      <c r="BM217" s="26"/>
      <c r="BN217" s="26"/>
      <c r="BO217" s="26"/>
      <c r="BP217" s="26"/>
      <c r="BQ217" s="26"/>
      <c r="BR217" s="26"/>
      <c r="BS217" s="26"/>
      <c r="BT217" s="26"/>
      <c r="BU217" s="17"/>
    </row>
    <row r="218">
      <c r="A218" s="17"/>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c r="AT218" s="26"/>
      <c r="AU218" s="26"/>
      <c r="AV218" s="26"/>
      <c r="AW218" s="26"/>
      <c r="AX218" s="26"/>
      <c r="AY218" s="26"/>
      <c r="AZ218" s="26"/>
      <c r="BA218" s="26"/>
      <c r="BB218" s="26"/>
      <c r="BC218" s="26"/>
      <c r="BD218" s="26"/>
      <c r="BE218" s="26"/>
      <c r="BF218" s="26"/>
      <c r="BG218" s="26"/>
      <c r="BH218" s="26"/>
      <c r="BI218" s="26"/>
      <c r="BJ218" s="26"/>
      <c r="BK218" s="26"/>
      <c r="BL218" s="26"/>
      <c r="BM218" s="26"/>
      <c r="BN218" s="26"/>
      <c r="BO218" s="26"/>
      <c r="BP218" s="26"/>
      <c r="BQ218" s="26"/>
      <c r="BR218" s="26"/>
      <c r="BS218" s="26"/>
      <c r="BT218" s="26"/>
      <c r="BU218" s="17"/>
    </row>
    <row r="219">
      <c r="A219" s="17"/>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c r="AW219" s="26"/>
      <c r="AX219" s="26"/>
      <c r="AY219" s="26"/>
      <c r="AZ219" s="26"/>
      <c r="BA219" s="26"/>
      <c r="BB219" s="26"/>
      <c r="BC219" s="26"/>
      <c r="BD219" s="26"/>
      <c r="BE219" s="26"/>
      <c r="BF219" s="26"/>
      <c r="BG219" s="26"/>
      <c r="BH219" s="26"/>
      <c r="BI219" s="26"/>
      <c r="BJ219" s="26"/>
      <c r="BK219" s="26"/>
      <c r="BL219" s="26"/>
      <c r="BM219" s="26"/>
      <c r="BN219" s="26"/>
      <c r="BO219" s="26"/>
      <c r="BP219" s="26"/>
      <c r="BQ219" s="26"/>
      <c r="BR219" s="26"/>
      <c r="BS219" s="26"/>
      <c r="BT219" s="26"/>
      <c r="BU219" s="17"/>
    </row>
    <row r="220">
      <c r="A220" s="17"/>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c r="AT220" s="26"/>
      <c r="AU220" s="26"/>
      <c r="AV220" s="26"/>
      <c r="AW220" s="26"/>
      <c r="AX220" s="26"/>
      <c r="AY220" s="26"/>
      <c r="AZ220" s="26"/>
      <c r="BA220" s="26"/>
      <c r="BB220" s="26"/>
      <c r="BC220" s="26"/>
      <c r="BD220" s="26"/>
      <c r="BE220" s="26"/>
      <c r="BF220" s="26"/>
      <c r="BG220" s="26"/>
      <c r="BH220" s="26"/>
      <c r="BI220" s="26"/>
      <c r="BJ220" s="26"/>
      <c r="BK220" s="26"/>
      <c r="BL220" s="26"/>
      <c r="BM220" s="26"/>
      <c r="BN220" s="26"/>
      <c r="BO220" s="26"/>
      <c r="BP220" s="26"/>
      <c r="BQ220" s="26"/>
      <c r="BR220" s="26"/>
      <c r="BS220" s="26"/>
      <c r="BT220" s="26"/>
      <c r="BU220" s="17"/>
    </row>
    <row r="221">
      <c r="A221" s="17"/>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c r="AT221" s="26"/>
      <c r="AU221" s="26"/>
      <c r="AV221" s="26"/>
      <c r="AW221" s="26"/>
      <c r="AX221" s="26"/>
      <c r="AY221" s="26"/>
      <c r="AZ221" s="26"/>
      <c r="BA221" s="26"/>
      <c r="BB221" s="26"/>
      <c r="BC221" s="26"/>
      <c r="BD221" s="26"/>
      <c r="BE221" s="26"/>
      <c r="BF221" s="26"/>
      <c r="BG221" s="26"/>
      <c r="BH221" s="26"/>
      <c r="BI221" s="26"/>
      <c r="BJ221" s="26"/>
      <c r="BK221" s="26"/>
      <c r="BL221" s="26"/>
      <c r="BM221" s="26"/>
      <c r="BN221" s="26"/>
      <c r="BO221" s="26"/>
      <c r="BP221" s="26"/>
      <c r="BQ221" s="26"/>
      <c r="BR221" s="26"/>
      <c r="BS221" s="26"/>
      <c r="BT221" s="26"/>
      <c r="BU221" s="17"/>
    </row>
    <row r="222">
      <c r="A222" s="17"/>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c r="AT222" s="26"/>
      <c r="AU222" s="26"/>
      <c r="AV222" s="26"/>
      <c r="AW222" s="26"/>
      <c r="AX222" s="26"/>
      <c r="AY222" s="26"/>
      <c r="AZ222" s="26"/>
      <c r="BA222" s="26"/>
      <c r="BB222" s="26"/>
      <c r="BC222" s="26"/>
      <c r="BD222" s="26"/>
      <c r="BE222" s="26"/>
      <c r="BF222" s="26"/>
      <c r="BG222" s="26"/>
      <c r="BH222" s="26"/>
      <c r="BI222" s="26"/>
      <c r="BJ222" s="26"/>
      <c r="BK222" s="26"/>
      <c r="BL222" s="26"/>
      <c r="BM222" s="26"/>
      <c r="BN222" s="26"/>
      <c r="BO222" s="26"/>
      <c r="BP222" s="26"/>
      <c r="BQ222" s="26"/>
      <c r="BR222" s="26"/>
      <c r="BS222" s="26"/>
      <c r="BT222" s="26"/>
      <c r="BU222" s="17"/>
    </row>
    <row r="223">
      <c r="A223" s="17"/>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c r="AT223" s="26"/>
      <c r="AU223" s="26"/>
      <c r="AV223" s="26"/>
      <c r="AW223" s="26"/>
      <c r="AX223" s="26"/>
      <c r="AY223" s="26"/>
      <c r="AZ223" s="26"/>
      <c r="BA223" s="26"/>
      <c r="BB223" s="26"/>
      <c r="BC223" s="26"/>
      <c r="BD223" s="26"/>
      <c r="BE223" s="26"/>
      <c r="BF223" s="26"/>
      <c r="BG223" s="26"/>
      <c r="BH223" s="26"/>
      <c r="BI223" s="26"/>
      <c r="BJ223" s="26"/>
      <c r="BK223" s="26"/>
      <c r="BL223" s="26"/>
      <c r="BM223" s="26"/>
      <c r="BN223" s="26"/>
      <c r="BO223" s="26"/>
      <c r="BP223" s="26"/>
      <c r="BQ223" s="26"/>
      <c r="BR223" s="26"/>
      <c r="BS223" s="26"/>
      <c r="BT223" s="26"/>
      <c r="BU223" s="17"/>
    </row>
    <row r="224">
      <c r="A224" s="17"/>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6"/>
      <c r="AT224" s="26"/>
      <c r="AU224" s="26"/>
      <c r="AV224" s="26"/>
      <c r="AW224" s="26"/>
      <c r="AX224" s="26"/>
      <c r="AY224" s="26"/>
      <c r="AZ224" s="26"/>
      <c r="BA224" s="26"/>
      <c r="BB224" s="26"/>
      <c r="BC224" s="26"/>
      <c r="BD224" s="26"/>
      <c r="BE224" s="26"/>
      <c r="BF224" s="26"/>
      <c r="BG224" s="26"/>
      <c r="BH224" s="26"/>
      <c r="BI224" s="26"/>
      <c r="BJ224" s="26"/>
      <c r="BK224" s="26"/>
      <c r="BL224" s="26"/>
      <c r="BM224" s="26"/>
      <c r="BN224" s="26"/>
      <c r="BO224" s="26"/>
      <c r="BP224" s="26"/>
      <c r="BQ224" s="26"/>
      <c r="BR224" s="26"/>
      <c r="BS224" s="26"/>
      <c r="BT224" s="26"/>
      <c r="BU224" s="17"/>
    </row>
    <row r="225">
      <c r="A225" s="17"/>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c r="AW225" s="26"/>
      <c r="AX225" s="26"/>
      <c r="AY225" s="26"/>
      <c r="AZ225" s="26"/>
      <c r="BA225" s="26"/>
      <c r="BB225" s="26"/>
      <c r="BC225" s="26"/>
      <c r="BD225" s="26"/>
      <c r="BE225" s="26"/>
      <c r="BF225" s="26"/>
      <c r="BG225" s="26"/>
      <c r="BH225" s="26"/>
      <c r="BI225" s="26"/>
      <c r="BJ225" s="26"/>
      <c r="BK225" s="26"/>
      <c r="BL225" s="26"/>
      <c r="BM225" s="26"/>
      <c r="BN225" s="26"/>
      <c r="BO225" s="26"/>
      <c r="BP225" s="26"/>
      <c r="BQ225" s="26"/>
      <c r="BR225" s="26"/>
      <c r="BS225" s="26"/>
      <c r="BT225" s="26"/>
      <c r="BU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c r="BS226" s="17"/>
      <c r="BT226" s="17"/>
      <c r="BU226" s="17"/>
    </row>
    <row r="227" ht="23.25" customHeight="1">
      <c r="A227" s="17"/>
      <c r="B227" s="25" t="str">
        <f>OFFSET('Data Types'!$A$3,FLOOR((ROW()-ROW($A$7))/22,1),0)</f>
        <v>Refunds</v>
      </c>
      <c r="BU227" s="17"/>
    </row>
    <row r="228">
      <c r="A228" s="17"/>
      <c r="B228" s="26"/>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6"/>
      <c r="BU228" s="17"/>
    </row>
    <row r="229">
      <c r="A229" s="17"/>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c r="AV229" s="26"/>
      <c r="AW229" s="26"/>
      <c r="AX229" s="26"/>
      <c r="AY229" s="26"/>
      <c r="AZ229" s="26"/>
      <c r="BA229" s="26"/>
      <c r="BB229" s="26"/>
      <c r="BC229" s="26"/>
      <c r="BD229" s="26"/>
      <c r="BE229" s="26"/>
      <c r="BF229" s="26"/>
      <c r="BG229" s="26"/>
      <c r="BH229" s="26"/>
      <c r="BI229" s="26"/>
      <c r="BJ229" s="26"/>
      <c r="BK229" s="26"/>
      <c r="BL229" s="26"/>
      <c r="BM229" s="26"/>
      <c r="BN229" s="26"/>
      <c r="BO229" s="26"/>
      <c r="BP229" s="26"/>
      <c r="BQ229" s="26"/>
      <c r="BR229" s="26"/>
      <c r="BS229" s="26"/>
      <c r="BT229" s="26"/>
      <c r="BU229" s="17"/>
    </row>
    <row r="230">
      <c r="A230" s="17"/>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c r="AT230" s="26"/>
      <c r="AU230" s="26"/>
      <c r="AV230" s="26"/>
      <c r="AW230" s="26"/>
      <c r="AX230" s="26"/>
      <c r="AY230" s="26"/>
      <c r="AZ230" s="26"/>
      <c r="BA230" s="26"/>
      <c r="BB230" s="26"/>
      <c r="BC230" s="26"/>
      <c r="BD230" s="26"/>
      <c r="BE230" s="26"/>
      <c r="BF230" s="26"/>
      <c r="BG230" s="26"/>
      <c r="BH230" s="26"/>
      <c r="BI230" s="26"/>
      <c r="BJ230" s="26"/>
      <c r="BK230" s="26"/>
      <c r="BL230" s="26"/>
      <c r="BM230" s="26"/>
      <c r="BN230" s="26"/>
      <c r="BO230" s="26"/>
      <c r="BP230" s="26"/>
      <c r="BQ230" s="26"/>
      <c r="BR230" s="26"/>
      <c r="BS230" s="26"/>
      <c r="BT230" s="26"/>
      <c r="BU230" s="17"/>
    </row>
    <row r="231">
      <c r="A231" s="17"/>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c r="AT231" s="26"/>
      <c r="AU231" s="26"/>
      <c r="AV231" s="26"/>
      <c r="AW231" s="26"/>
      <c r="AX231" s="26"/>
      <c r="AY231" s="26"/>
      <c r="AZ231" s="26"/>
      <c r="BA231" s="26"/>
      <c r="BB231" s="26"/>
      <c r="BC231" s="26"/>
      <c r="BD231" s="26"/>
      <c r="BE231" s="26"/>
      <c r="BF231" s="26"/>
      <c r="BG231" s="26"/>
      <c r="BH231" s="26"/>
      <c r="BI231" s="26"/>
      <c r="BJ231" s="26"/>
      <c r="BK231" s="26"/>
      <c r="BL231" s="26"/>
      <c r="BM231" s="26"/>
      <c r="BN231" s="26"/>
      <c r="BO231" s="26"/>
      <c r="BP231" s="26"/>
      <c r="BQ231" s="26"/>
      <c r="BR231" s="26"/>
      <c r="BS231" s="26"/>
      <c r="BT231" s="26"/>
      <c r="BU231" s="17"/>
    </row>
    <row r="232">
      <c r="A232" s="17"/>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c r="AT232" s="26"/>
      <c r="AU232" s="26"/>
      <c r="AV232" s="26"/>
      <c r="AW232" s="26"/>
      <c r="AX232" s="26"/>
      <c r="AY232" s="26"/>
      <c r="AZ232" s="26"/>
      <c r="BA232" s="26"/>
      <c r="BB232" s="26"/>
      <c r="BC232" s="26"/>
      <c r="BD232" s="26"/>
      <c r="BE232" s="26"/>
      <c r="BF232" s="26"/>
      <c r="BG232" s="26"/>
      <c r="BH232" s="26"/>
      <c r="BI232" s="26"/>
      <c r="BJ232" s="26"/>
      <c r="BK232" s="26"/>
      <c r="BL232" s="26"/>
      <c r="BM232" s="26"/>
      <c r="BN232" s="26"/>
      <c r="BO232" s="26"/>
      <c r="BP232" s="26"/>
      <c r="BQ232" s="26"/>
      <c r="BR232" s="26"/>
      <c r="BS232" s="26"/>
      <c r="BT232" s="26"/>
      <c r="BU232" s="17"/>
    </row>
    <row r="233">
      <c r="A233" s="17"/>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c r="AT233" s="26"/>
      <c r="AU233" s="26"/>
      <c r="AV233" s="26"/>
      <c r="AW233" s="26"/>
      <c r="AX233" s="26"/>
      <c r="AY233" s="26"/>
      <c r="AZ233" s="26"/>
      <c r="BA233" s="26"/>
      <c r="BB233" s="26"/>
      <c r="BC233" s="26"/>
      <c r="BD233" s="26"/>
      <c r="BE233" s="26"/>
      <c r="BF233" s="26"/>
      <c r="BG233" s="26"/>
      <c r="BH233" s="26"/>
      <c r="BI233" s="26"/>
      <c r="BJ233" s="26"/>
      <c r="BK233" s="26"/>
      <c r="BL233" s="26"/>
      <c r="BM233" s="26"/>
      <c r="BN233" s="26"/>
      <c r="BO233" s="26"/>
      <c r="BP233" s="26"/>
      <c r="BQ233" s="26"/>
      <c r="BR233" s="26"/>
      <c r="BS233" s="26"/>
      <c r="BT233" s="26"/>
      <c r="BU233" s="17"/>
    </row>
    <row r="234">
      <c r="A234" s="17"/>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c r="AT234" s="26"/>
      <c r="AU234" s="26"/>
      <c r="AV234" s="26"/>
      <c r="AW234" s="26"/>
      <c r="AX234" s="26"/>
      <c r="AY234" s="26"/>
      <c r="AZ234" s="26"/>
      <c r="BA234" s="26"/>
      <c r="BB234" s="26"/>
      <c r="BC234" s="26"/>
      <c r="BD234" s="26"/>
      <c r="BE234" s="26"/>
      <c r="BF234" s="26"/>
      <c r="BG234" s="26"/>
      <c r="BH234" s="26"/>
      <c r="BI234" s="26"/>
      <c r="BJ234" s="26"/>
      <c r="BK234" s="26"/>
      <c r="BL234" s="26"/>
      <c r="BM234" s="26"/>
      <c r="BN234" s="26"/>
      <c r="BO234" s="26"/>
      <c r="BP234" s="26"/>
      <c r="BQ234" s="26"/>
      <c r="BR234" s="26"/>
      <c r="BS234" s="26"/>
      <c r="BT234" s="26"/>
      <c r="BU234" s="17"/>
    </row>
    <row r="235">
      <c r="A235" s="17"/>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6"/>
      <c r="AT235" s="26"/>
      <c r="AU235" s="26"/>
      <c r="AV235" s="26"/>
      <c r="AW235" s="26"/>
      <c r="AX235" s="26"/>
      <c r="AY235" s="26"/>
      <c r="AZ235" s="26"/>
      <c r="BA235" s="26"/>
      <c r="BB235" s="26"/>
      <c r="BC235" s="26"/>
      <c r="BD235" s="26"/>
      <c r="BE235" s="26"/>
      <c r="BF235" s="26"/>
      <c r="BG235" s="26"/>
      <c r="BH235" s="26"/>
      <c r="BI235" s="26"/>
      <c r="BJ235" s="26"/>
      <c r="BK235" s="26"/>
      <c r="BL235" s="26"/>
      <c r="BM235" s="26"/>
      <c r="BN235" s="26"/>
      <c r="BO235" s="26"/>
      <c r="BP235" s="26"/>
      <c r="BQ235" s="26"/>
      <c r="BR235" s="26"/>
      <c r="BS235" s="26"/>
      <c r="BT235" s="26"/>
      <c r="BU235" s="17"/>
    </row>
    <row r="236">
      <c r="A236" s="17"/>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c r="AT236" s="26"/>
      <c r="AU236" s="26"/>
      <c r="AV236" s="26"/>
      <c r="AW236" s="26"/>
      <c r="AX236" s="26"/>
      <c r="AY236" s="26"/>
      <c r="AZ236" s="26"/>
      <c r="BA236" s="26"/>
      <c r="BB236" s="26"/>
      <c r="BC236" s="26"/>
      <c r="BD236" s="26"/>
      <c r="BE236" s="26"/>
      <c r="BF236" s="26"/>
      <c r="BG236" s="26"/>
      <c r="BH236" s="26"/>
      <c r="BI236" s="26"/>
      <c r="BJ236" s="26"/>
      <c r="BK236" s="26"/>
      <c r="BL236" s="26"/>
      <c r="BM236" s="26"/>
      <c r="BN236" s="26"/>
      <c r="BO236" s="26"/>
      <c r="BP236" s="26"/>
      <c r="BQ236" s="26"/>
      <c r="BR236" s="26"/>
      <c r="BS236" s="26"/>
      <c r="BT236" s="26"/>
      <c r="BU236" s="17"/>
    </row>
    <row r="237">
      <c r="A237" s="17"/>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c r="AT237" s="26"/>
      <c r="AU237" s="26"/>
      <c r="AV237" s="26"/>
      <c r="AW237" s="26"/>
      <c r="AX237" s="26"/>
      <c r="AY237" s="26"/>
      <c r="AZ237" s="26"/>
      <c r="BA237" s="26"/>
      <c r="BB237" s="26"/>
      <c r="BC237" s="26"/>
      <c r="BD237" s="26"/>
      <c r="BE237" s="26"/>
      <c r="BF237" s="26"/>
      <c r="BG237" s="26"/>
      <c r="BH237" s="26"/>
      <c r="BI237" s="26"/>
      <c r="BJ237" s="26"/>
      <c r="BK237" s="26"/>
      <c r="BL237" s="26"/>
      <c r="BM237" s="26"/>
      <c r="BN237" s="26"/>
      <c r="BO237" s="26"/>
      <c r="BP237" s="26"/>
      <c r="BQ237" s="26"/>
      <c r="BR237" s="26"/>
      <c r="BS237" s="26"/>
      <c r="BT237" s="26"/>
      <c r="BU237" s="17"/>
    </row>
    <row r="238">
      <c r="A238" s="17"/>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c r="AT238" s="26"/>
      <c r="AU238" s="26"/>
      <c r="AV238" s="26"/>
      <c r="AW238" s="26"/>
      <c r="AX238" s="26"/>
      <c r="AY238" s="26"/>
      <c r="AZ238" s="26"/>
      <c r="BA238" s="26"/>
      <c r="BB238" s="26"/>
      <c r="BC238" s="26"/>
      <c r="BD238" s="26"/>
      <c r="BE238" s="26"/>
      <c r="BF238" s="26"/>
      <c r="BG238" s="26"/>
      <c r="BH238" s="26"/>
      <c r="BI238" s="26"/>
      <c r="BJ238" s="26"/>
      <c r="BK238" s="26"/>
      <c r="BL238" s="26"/>
      <c r="BM238" s="26"/>
      <c r="BN238" s="26"/>
      <c r="BO238" s="26"/>
      <c r="BP238" s="26"/>
      <c r="BQ238" s="26"/>
      <c r="BR238" s="26"/>
      <c r="BS238" s="26"/>
      <c r="BT238" s="26"/>
      <c r="BU238" s="17"/>
    </row>
    <row r="239">
      <c r="A239" s="17"/>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c r="AT239" s="26"/>
      <c r="AU239" s="26"/>
      <c r="AV239" s="26"/>
      <c r="AW239" s="26"/>
      <c r="AX239" s="26"/>
      <c r="AY239" s="26"/>
      <c r="AZ239" s="26"/>
      <c r="BA239" s="26"/>
      <c r="BB239" s="26"/>
      <c r="BC239" s="26"/>
      <c r="BD239" s="26"/>
      <c r="BE239" s="26"/>
      <c r="BF239" s="26"/>
      <c r="BG239" s="26"/>
      <c r="BH239" s="26"/>
      <c r="BI239" s="26"/>
      <c r="BJ239" s="26"/>
      <c r="BK239" s="26"/>
      <c r="BL239" s="26"/>
      <c r="BM239" s="26"/>
      <c r="BN239" s="26"/>
      <c r="BO239" s="26"/>
      <c r="BP239" s="26"/>
      <c r="BQ239" s="26"/>
      <c r="BR239" s="26"/>
      <c r="BS239" s="26"/>
      <c r="BT239" s="26"/>
      <c r="BU239" s="17"/>
    </row>
    <row r="240">
      <c r="A240" s="17"/>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c r="AT240" s="26"/>
      <c r="AU240" s="26"/>
      <c r="AV240" s="26"/>
      <c r="AW240" s="26"/>
      <c r="AX240" s="26"/>
      <c r="AY240" s="26"/>
      <c r="AZ240" s="26"/>
      <c r="BA240" s="26"/>
      <c r="BB240" s="26"/>
      <c r="BC240" s="26"/>
      <c r="BD240" s="26"/>
      <c r="BE240" s="26"/>
      <c r="BF240" s="26"/>
      <c r="BG240" s="26"/>
      <c r="BH240" s="26"/>
      <c r="BI240" s="26"/>
      <c r="BJ240" s="26"/>
      <c r="BK240" s="26"/>
      <c r="BL240" s="26"/>
      <c r="BM240" s="26"/>
      <c r="BN240" s="26"/>
      <c r="BO240" s="26"/>
      <c r="BP240" s="26"/>
      <c r="BQ240" s="26"/>
      <c r="BR240" s="26"/>
      <c r="BS240" s="26"/>
      <c r="BT240" s="26"/>
      <c r="BU240" s="17"/>
    </row>
    <row r="241">
      <c r="A241" s="17"/>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c r="AT241" s="26"/>
      <c r="AU241" s="26"/>
      <c r="AV241" s="26"/>
      <c r="AW241" s="26"/>
      <c r="AX241" s="26"/>
      <c r="AY241" s="26"/>
      <c r="AZ241" s="26"/>
      <c r="BA241" s="26"/>
      <c r="BB241" s="26"/>
      <c r="BC241" s="26"/>
      <c r="BD241" s="26"/>
      <c r="BE241" s="26"/>
      <c r="BF241" s="26"/>
      <c r="BG241" s="26"/>
      <c r="BH241" s="26"/>
      <c r="BI241" s="26"/>
      <c r="BJ241" s="26"/>
      <c r="BK241" s="26"/>
      <c r="BL241" s="26"/>
      <c r="BM241" s="26"/>
      <c r="BN241" s="26"/>
      <c r="BO241" s="26"/>
      <c r="BP241" s="26"/>
      <c r="BQ241" s="26"/>
      <c r="BR241" s="26"/>
      <c r="BS241" s="26"/>
      <c r="BT241" s="26"/>
      <c r="BU241" s="17"/>
    </row>
    <row r="242">
      <c r="A242" s="17"/>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c r="AT242" s="26"/>
      <c r="AU242" s="26"/>
      <c r="AV242" s="26"/>
      <c r="AW242" s="26"/>
      <c r="AX242" s="26"/>
      <c r="AY242" s="26"/>
      <c r="AZ242" s="26"/>
      <c r="BA242" s="26"/>
      <c r="BB242" s="26"/>
      <c r="BC242" s="26"/>
      <c r="BD242" s="26"/>
      <c r="BE242" s="26"/>
      <c r="BF242" s="26"/>
      <c r="BG242" s="26"/>
      <c r="BH242" s="26"/>
      <c r="BI242" s="26"/>
      <c r="BJ242" s="26"/>
      <c r="BK242" s="26"/>
      <c r="BL242" s="26"/>
      <c r="BM242" s="26"/>
      <c r="BN242" s="26"/>
      <c r="BO242" s="26"/>
      <c r="BP242" s="26"/>
      <c r="BQ242" s="26"/>
      <c r="BR242" s="26"/>
      <c r="BS242" s="26"/>
      <c r="BT242" s="26"/>
      <c r="BU242" s="17"/>
    </row>
    <row r="243">
      <c r="A243" s="17"/>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c r="AT243" s="26"/>
      <c r="AU243" s="26"/>
      <c r="AV243" s="26"/>
      <c r="AW243" s="26"/>
      <c r="AX243" s="26"/>
      <c r="AY243" s="26"/>
      <c r="AZ243" s="26"/>
      <c r="BA243" s="26"/>
      <c r="BB243" s="26"/>
      <c r="BC243" s="26"/>
      <c r="BD243" s="26"/>
      <c r="BE243" s="26"/>
      <c r="BF243" s="26"/>
      <c r="BG243" s="26"/>
      <c r="BH243" s="26"/>
      <c r="BI243" s="26"/>
      <c r="BJ243" s="26"/>
      <c r="BK243" s="26"/>
      <c r="BL243" s="26"/>
      <c r="BM243" s="26"/>
      <c r="BN243" s="26"/>
      <c r="BO243" s="26"/>
      <c r="BP243" s="26"/>
      <c r="BQ243" s="26"/>
      <c r="BR243" s="26"/>
      <c r="BS243" s="26"/>
      <c r="BT243" s="26"/>
      <c r="BU243" s="17"/>
    </row>
    <row r="244">
      <c r="A244" s="17"/>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c r="AT244" s="26"/>
      <c r="AU244" s="26"/>
      <c r="AV244" s="26"/>
      <c r="AW244" s="26"/>
      <c r="AX244" s="26"/>
      <c r="AY244" s="26"/>
      <c r="AZ244" s="26"/>
      <c r="BA244" s="26"/>
      <c r="BB244" s="26"/>
      <c r="BC244" s="26"/>
      <c r="BD244" s="26"/>
      <c r="BE244" s="26"/>
      <c r="BF244" s="26"/>
      <c r="BG244" s="26"/>
      <c r="BH244" s="26"/>
      <c r="BI244" s="26"/>
      <c r="BJ244" s="26"/>
      <c r="BK244" s="26"/>
      <c r="BL244" s="26"/>
      <c r="BM244" s="26"/>
      <c r="BN244" s="26"/>
      <c r="BO244" s="26"/>
      <c r="BP244" s="26"/>
      <c r="BQ244" s="26"/>
      <c r="BR244" s="26"/>
      <c r="BS244" s="26"/>
      <c r="BT244" s="26"/>
      <c r="BU244" s="17"/>
    </row>
    <row r="245">
      <c r="A245" s="17"/>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c r="AT245" s="26"/>
      <c r="AU245" s="26"/>
      <c r="AV245" s="26"/>
      <c r="AW245" s="26"/>
      <c r="AX245" s="26"/>
      <c r="AY245" s="26"/>
      <c r="AZ245" s="26"/>
      <c r="BA245" s="26"/>
      <c r="BB245" s="26"/>
      <c r="BC245" s="26"/>
      <c r="BD245" s="26"/>
      <c r="BE245" s="26"/>
      <c r="BF245" s="26"/>
      <c r="BG245" s="26"/>
      <c r="BH245" s="26"/>
      <c r="BI245" s="26"/>
      <c r="BJ245" s="26"/>
      <c r="BK245" s="26"/>
      <c r="BL245" s="26"/>
      <c r="BM245" s="26"/>
      <c r="BN245" s="26"/>
      <c r="BO245" s="26"/>
      <c r="BP245" s="26"/>
      <c r="BQ245" s="26"/>
      <c r="BR245" s="26"/>
      <c r="BS245" s="26"/>
      <c r="BT245" s="26"/>
      <c r="BU245" s="17"/>
    </row>
    <row r="246">
      <c r="A246" s="17"/>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c r="AT246" s="26"/>
      <c r="AU246" s="26"/>
      <c r="AV246" s="26"/>
      <c r="AW246" s="26"/>
      <c r="AX246" s="26"/>
      <c r="AY246" s="26"/>
      <c r="AZ246" s="26"/>
      <c r="BA246" s="26"/>
      <c r="BB246" s="26"/>
      <c r="BC246" s="26"/>
      <c r="BD246" s="26"/>
      <c r="BE246" s="26"/>
      <c r="BF246" s="26"/>
      <c r="BG246" s="26"/>
      <c r="BH246" s="26"/>
      <c r="BI246" s="26"/>
      <c r="BJ246" s="26"/>
      <c r="BK246" s="26"/>
      <c r="BL246" s="26"/>
      <c r="BM246" s="26"/>
      <c r="BN246" s="26"/>
      <c r="BO246" s="26"/>
      <c r="BP246" s="26"/>
      <c r="BQ246" s="26"/>
      <c r="BR246" s="26"/>
      <c r="BS246" s="26"/>
      <c r="BT246" s="26"/>
      <c r="BU246" s="17"/>
    </row>
    <row r="247">
      <c r="A247" s="17"/>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c r="AV247" s="26"/>
      <c r="AW247" s="26"/>
      <c r="AX247" s="26"/>
      <c r="AY247" s="26"/>
      <c r="AZ247" s="26"/>
      <c r="BA247" s="26"/>
      <c r="BB247" s="26"/>
      <c r="BC247" s="26"/>
      <c r="BD247" s="26"/>
      <c r="BE247" s="26"/>
      <c r="BF247" s="26"/>
      <c r="BG247" s="26"/>
      <c r="BH247" s="26"/>
      <c r="BI247" s="26"/>
      <c r="BJ247" s="26"/>
      <c r="BK247" s="26"/>
      <c r="BL247" s="26"/>
      <c r="BM247" s="26"/>
      <c r="BN247" s="26"/>
      <c r="BO247" s="26"/>
      <c r="BP247" s="26"/>
      <c r="BQ247" s="26"/>
      <c r="BR247" s="26"/>
      <c r="BS247" s="26"/>
      <c r="BT247" s="26"/>
      <c r="BU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c r="BU248" s="17"/>
    </row>
    <row r="249" ht="23.25" customHeight="1">
      <c r="A249" s="17"/>
      <c r="B249" s="25" t="str">
        <f>OFFSET('Data Types'!$A$3,FLOOR((ROW()-ROW($A$7))/22,1),0)</f>
        <v>Projects not complete</v>
      </c>
      <c r="BU249" s="17"/>
    </row>
    <row r="250">
      <c r="A250" s="17"/>
      <c r="B250" s="26"/>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6"/>
      <c r="BU250" s="17"/>
    </row>
    <row r="251">
      <c r="A251" s="17"/>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c r="AT251" s="26"/>
      <c r="AU251" s="26"/>
      <c r="AV251" s="26"/>
      <c r="AW251" s="26"/>
      <c r="AX251" s="26"/>
      <c r="AY251" s="26"/>
      <c r="AZ251" s="26"/>
      <c r="BA251" s="26"/>
      <c r="BB251" s="26"/>
      <c r="BC251" s="26"/>
      <c r="BD251" s="26"/>
      <c r="BE251" s="26"/>
      <c r="BF251" s="26"/>
      <c r="BG251" s="26"/>
      <c r="BH251" s="26"/>
      <c r="BI251" s="26"/>
      <c r="BJ251" s="26"/>
      <c r="BK251" s="26"/>
      <c r="BL251" s="26"/>
      <c r="BM251" s="26"/>
      <c r="BN251" s="26"/>
      <c r="BO251" s="26"/>
      <c r="BP251" s="26"/>
      <c r="BQ251" s="26"/>
      <c r="BR251" s="26"/>
      <c r="BS251" s="26"/>
      <c r="BT251" s="26"/>
      <c r="BU251" s="17"/>
    </row>
    <row r="252">
      <c r="A252" s="17"/>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c r="BA252" s="26"/>
      <c r="BB252" s="26"/>
      <c r="BC252" s="26"/>
      <c r="BD252" s="26"/>
      <c r="BE252" s="26"/>
      <c r="BF252" s="26"/>
      <c r="BG252" s="26"/>
      <c r="BH252" s="26"/>
      <c r="BI252" s="26"/>
      <c r="BJ252" s="26"/>
      <c r="BK252" s="26"/>
      <c r="BL252" s="26"/>
      <c r="BM252" s="26"/>
      <c r="BN252" s="26"/>
      <c r="BO252" s="26"/>
      <c r="BP252" s="26"/>
      <c r="BQ252" s="26"/>
      <c r="BR252" s="26"/>
      <c r="BS252" s="26"/>
      <c r="BT252" s="26"/>
      <c r="BU252" s="17"/>
    </row>
    <row r="253">
      <c r="A253" s="17"/>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c r="BB253" s="26"/>
      <c r="BC253" s="26"/>
      <c r="BD253" s="26"/>
      <c r="BE253" s="26"/>
      <c r="BF253" s="26"/>
      <c r="BG253" s="26"/>
      <c r="BH253" s="26"/>
      <c r="BI253" s="26"/>
      <c r="BJ253" s="26"/>
      <c r="BK253" s="26"/>
      <c r="BL253" s="26"/>
      <c r="BM253" s="26"/>
      <c r="BN253" s="26"/>
      <c r="BO253" s="26"/>
      <c r="BP253" s="26"/>
      <c r="BQ253" s="26"/>
      <c r="BR253" s="26"/>
      <c r="BS253" s="26"/>
      <c r="BT253" s="26"/>
      <c r="BU253" s="17"/>
    </row>
    <row r="254">
      <c r="A254" s="17"/>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c r="AT254" s="26"/>
      <c r="AU254" s="26"/>
      <c r="AV254" s="26"/>
      <c r="AW254" s="26"/>
      <c r="AX254" s="26"/>
      <c r="AY254" s="26"/>
      <c r="AZ254" s="26"/>
      <c r="BA254" s="26"/>
      <c r="BB254" s="26"/>
      <c r="BC254" s="26"/>
      <c r="BD254" s="26"/>
      <c r="BE254" s="26"/>
      <c r="BF254" s="26"/>
      <c r="BG254" s="26"/>
      <c r="BH254" s="26"/>
      <c r="BI254" s="26"/>
      <c r="BJ254" s="26"/>
      <c r="BK254" s="26"/>
      <c r="BL254" s="26"/>
      <c r="BM254" s="26"/>
      <c r="BN254" s="26"/>
      <c r="BO254" s="26"/>
      <c r="BP254" s="26"/>
      <c r="BQ254" s="26"/>
      <c r="BR254" s="26"/>
      <c r="BS254" s="26"/>
      <c r="BT254" s="26"/>
      <c r="BU254" s="17"/>
    </row>
    <row r="255">
      <c r="A255" s="17"/>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6"/>
      <c r="AT255" s="26"/>
      <c r="AU255" s="26"/>
      <c r="AV255" s="26"/>
      <c r="AW255" s="26"/>
      <c r="AX255" s="26"/>
      <c r="AY255" s="26"/>
      <c r="AZ255" s="26"/>
      <c r="BA255" s="26"/>
      <c r="BB255" s="26"/>
      <c r="BC255" s="26"/>
      <c r="BD255" s="26"/>
      <c r="BE255" s="26"/>
      <c r="BF255" s="26"/>
      <c r="BG255" s="26"/>
      <c r="BH255" s="26"/>
      <c r="BI255" s="26"/>
      <c r="BJ255" s="26"/>
      <c r="BK255" s="26"/>
      <c r="BL255" s="26"/>
      <c r="BM255" s="26"/>
      <c r="BN255" s="26"/>
      <c r="BO255" s="26"/>
      <c r="BP255" s="26"/>
      <c r="BQ255" s="26"/>
      <c r="BR255" s="26"/>
      <c r="BS255" s="26"/>
      <c r="BT255" s="26"/>
      <c r="BU255" s="17"/>
    </row>
    <row r="256">
      <c r="A256" s="17"/>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6"/>
      <c r="AT256" s="26"/>
      <c r="AU256" s="26"/>
      <c r="AV256" s="26"/>
      <c r="AW256" s="26"/>
      <c r="AX256" s="26"/>
      <c r="AY256" s="26"/>
      <c r="AZ256" s="26"/>
      <c r="BA256" s="26"/>
      <c r="BB256" s="26"/>
      <c r="BC256" s="26"/>
      <c r="BD256" s="26"/>
      <c r="BE256" s="26"/>
      <c r="BF256" s="26"/>
      <c r="BG256" s="26"/>
      <c r="BH256" s="26"/>
      <c r="BI256" s="26"/>
      <c r="BJ256" s="26"/>
      <c r="BK256" s="26"/>
      <c r="BL256" s="26"/>
      <c r="BM256" s="26"/>
      <c r="BN256" s="26"/>
      <c r="BO256" s="26"/>
      <c r="BP256" s="26"/>
      <c r="BQ256" s="26"/>
      <c r="BR256" s="26"/>
      <c r="BS256" s="26"/>
      <c r="BT256" s="26"/>
      <c r="BU256" s="17"/>
    </row>
    <row r="257">
      <c r="A257" s="17"/>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6"/>
      <c r="AT257" s="26"/>
      <c r="AU257" s="26"/>
      <c r="AV257" s="26"/>
      <c r="AW257" s="26"/>
      <c r="AX257" s="26"/>
      <c r="AY257" s="26"/>
      <c r="AZ257" s="26"/>
      <c r="BA257" s="26"/>
      <c r="BB257" s="26"/>
      <c r="BC257" s="26"/>
      <c r="BD257" s="26"/>
      <c r="BE257" s="26"/>
      <c r="BF257" s="26"/>
      <c r="BG257" s="26"/>
      <c r="BH257" s="26"/>
      <c r="BI257" s="26"/>
      <c r="BJ257" s="26"/>
      <c r="BK257" s="26"/>
      <c r="BL257" s="26"/>
      <c r="BM257" s="26"/>
      <c r="BN257" s="26"/>
      <c r="BO257" s="26"/>
      <c r="BP257" s="26"/>
      <c r="BQ257" s="26"/>
      <c r="BR257" s="26"/>
      <c r="BS257" s="26"/>
      <c r="BT257" s="26"/>
      <c r="BU257" s="17"/>
    </row>
    <row r="258">
      <c r="A258" s="17"/>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c r="AT258" s="26"/>
      <c r="AU258" s="26"/>
      <c r="AV258" s="26"/>
      <c r="AW258" s="26"/>
      <c r="AX258" s="26"/>
      <c r="AY258" s="26"/>
      <c r="AZ258" s="26"/>
      <c r="BA258" s="26"/>
      <c r="BB258" s="26"/>
      <c r="BC258" s="26"/>
      <c r="BD258" s="26"/>
      <c r="BE258" s="26"/>
      <c r="BF258" s="26"/>
      <c r="BG258" s="26"/>
      <c r="BH258" s="26"/>
      <c r="BI258" s="26"/>
      <c r="BJ258" s="26"/>
      <c r="BK258" s="26"/>
      <c r="BL258" s="26"/>
      <c r="BM258" s="26"/>
      <c r="BN258" s="26"/>
      <c r="BO258" s="26"/>
      <c r="BP258" s="26"/>
      <c r="BQ258" s="26"/>
      <c r="BR258" s="26"/>
      <c r="BS258" s="26"/>
      <c r="BT258" s="26"/>
      <c r="BU258" s="17"/>
    </row>
    <row r="259">
      <c r="A259" s="17"/>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c r="AT259" s="26"/>
      <c r="AU259" s="26"/>
      <c r="AV259" s="26"/>
      <c r="AW259" s="26"/>
      <c r="AX259" s="26"/>
      <c r="AY259" s="26"/>
      <c r="AZ259" s="26"/>
      <c r="BA259" s="26"/>
      <c r="BB259" s="26"/>
      <c r="BC259" s="26"/>
      <c r="BD259" s="26"/>
      <c r="BE259" s="26"/>
      <c r="BF259" s="26"/>
      <c r="BG259" s="26"/>
      <c r="BH259" s="26"/>
      <c r="BI259" s="26"/>
      <c r="BJ259" s="26"/>
      <c r="BK259" s="26"/>
      <c r="BL259" s="26"/>
      <c r="BM259" s="26"/>
      <c r="BN259" s="26"/>
      <c r="BO259" s="26"/>
      <c r="BP259" s="26"/>
      <c r="BQ259" s="26"/>
      <c r="BR259" s="26"/>
      <c r="BS259" s="26"/>
      <c r="BT259" s="26"/>
      <c r="BU259" s="17"/>
    </row>
    <row r="260">
      <c r="A260" s="17"/>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c r="AT260" s="26"/>
      <c r="AU260" s="26"/>
      <c r="AV260" s="26"/>
      <c r="AW260" s="26"/>
      <c r="AX260" s="26"/>
      <c r="AY260" s="26"/>
      <c r="AZ260" s="26"/>
      <c r="BA260" s="26"/>
      <c r="BB260" s="26"/>
      <c r="BC260" s="26"/>
      <c r="BD260" s="26"/>
      <c r="BE260" s="26"/>
      <c r="BF260" s="26"/>
      <c r="BG260" s="26"/>
      <c r="BH260" s="26"/>
      <c r="BI260" s="26"/>
      <c r="BJ260" s="26"/>
      <c r="BK260" s="26"/>
      <c r="BL260" s="26"/>
      <c r="BM260" s="26"/>
      <c r="BN260" s="26"/>
      <c r="BO260" s="26"/>
      <c r="BP260" s="26"/>
      <c r="BQ260" s="26"/>
      <c r="BR260" s="26"/>
      <c r="BS260" s="26"/>
      <c r="BT260" s="26"/>
      <c r="BU260" s="17"/>
    </row>
    <row r="261">
      <c r="A261" s="17"/>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c r="AT261" s="26"/>
      <c r="AU261" s="26"/>
      <c r="AV261" s="26"/>
      <c r="AW261" s="26"/>
      <c r="AX261" s="26"/>
      <c r="AY261" s="26"/>
      <c r="AZ261" s="26"/>
      <c r="BA261" s="26"/>
      <c r="BB261" s="26"/>
      <c r="BC261" s="26"/>
      <c r="BD261" s="26"/>
      <c r="BE261" s="26"/>
      <c r="BF261" s="26"/>
      <c r="BG261" s="26"/>
      <c r="BH261" s="26"/>
      <c r="BI261" s="26"/>
      <c r="BJ261" s="26"/>
      <c r="BK261" s="26"/>
      <c r="BL261" s="26"/>
      <c r="BM261" s="26"/>
      <c r="BN261" s="26"/>
      <c r="BO261" s="26"/>
      <c r="BP261" s="26"/>
      <c r="BQ261" s="26"/>
      <c r="BR261" s="26"/>
      <c r="BS261" s="26"/>
      <c r="BT261" s="26"/>
      <c r="BU261" s="17"/>
    </row>
    <row r="262">
      <c r="A262" s="17"/>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c r="AT262" s="26"/>
      <c r="AU262" s="26"/>
      <c r="AV262" s="26"/>
      <c r="AW262" s="26"/>
      <c r="AX262" s="26"/>
      <c r="AY262" s="26"/>
      <c r="AZ262" s="26"/>
      <c r="BA262" s="26"/>
      <c r="BB262" s="26"/>
      <c r="BC262" s="26"/>
      <c r="BD262" s="26"/>
      <c r="BE262" s="26"/>
      <c r="BF262" s="26"/>
      <c r="BG262" s="26"/>
      <c r="BH262" s="26"/>
      <c r="BI262" s="26"/>
      <c r="BJ262" s="26"/>
      <c r="BK262" s="26"/>
      <c r="BL262" s="26"/>
      <c r="BM262" s="26"/>
      <c r="BN262" s="26"/>
      <c r="BO262" s="26"/>
      <c r="BP262" s="26"/>
      <c r="BQ262" s="26"/>
      <c r="BR262" s="26"/>
      <c r="BS262" s="26"/>
      <c r="BT262" s="26"/>
      <c r="BU262" s="17"/>
    </row>
    <row r="263">
      <c r="A263" s="17"/>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c r="AT263" s="26"/>
      <c r="AU263" s="26"/>
      <c r="AV263" s="26"/>
      <c r="AW263" s="26"/>
      <c r="AX263" s="26"/>
      <c r="AY263" s="26"/>
      <c r="AZ263" s="26"/>
      <c r="BA263" s="26"/>
      <c r="BB263" s="26"/>
      <c r="BC263" s="26"/>
      <c r="BD263" s="26"/>
      <c r="BE263" s="26"/>
      <c r="BF263" s="26"/>
      <c r="BG263" s="26"/>
      <c r="BH263" s="26"/>
      <c r="BI263" s="26"/>
      <c r="BJ263" s="26"/>
      <c r="BK263" s="26"/>
      <c r="BL263" s="26"/>
      <c r="BM263" s="26"/>
      <c r="BN263" s="26"/>
      <c r="BO263" s="26"/>
      <c r="BP263" s="26"/>
      <c r="BQ263" s="26"/>
      <c r="BR263" s="26"/>
      <c r="BS263" s="26"/>
      <c r="BT263" s="26"/>
      <c r="BU263" s="17"/>
    </row>
    <row r="264">
      <c r="A264" s="17"/>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c r="AT264" s="26"/>
      <c r="AU264" s="26"/>
      <c r="AV264" s="26"/>
      <c r="AW264" s="26"/>
      <c r="AX264" s="26"/>
      <c r="AY264" s="26"/>
      <c r="AZ264" s="26"/>
      <c r="BA264" s="26"/>
      <c r="BB264" s="26"/>
      <c r="BC264" s="26"/>
      <c r="BD264" s="26"/>
      <c r="BE264" s="26"/>
      <c r="BF264" s="26"/>
      <c r="BG264" s="26"/>
      <c r="BH264" s="26"/>
      <c r="BI264" s="26"/>
      <c r="BJ264" s="26"/>
      <c r="BK264" s="26"/>
      <c r="BL264" s="26"/>
      <c r="BM264" s="26"/>
      <c r="BN264" s="26"/>
      <c r="BO264" s="26"/>
      <c r="BP264" s="26"/>
      <c r="BQ264" s="26"/>
      <c r="BR264" s="26"/>
      <c r="BS264" s="26"/>
      <c r="BT264" s="26"/>
      <c r="BU264" s="17"/>
    </row>
    <row r="265">
      <c r="A265" s="17"/>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c r="AT265" s="26"/>
      <c r="AU265" s="26"/>
      <c r="AV265" s="26"/>
      <c r="AW265" s="26"/>
      <c r="AX265" s="26"/>
      <c r="AY265" s="26"/>
      <c r="AZ265" s="26"/>
      <c r="BA265" s="26"/>
      <c r="BB265" s="26"/>
      <c r="BC265" s="26"/>
      <c r="BD265" s="26"/>
      <c r="BE265" s="26"/>
      <c r="BF265" s="26"/>
      <c r="BG265" s="26"/>
      <c r="BH265" s="26"/>
      <c r="BI265" s="26"/>
      <c r="BJ265" s="26"/>
      <c r="BK265" s="26"/>
      <c r="BL265" s="26"/>
      <c r="BM265" s="26"/>
      <c r="BN265" s="26"/>
      <c r="BO265" s="26"/>
      <c r="BP265" s="26"/>
      <c r="BQ265" s="26"/>
      <c r="BR265" s="26"/>
      <c r="BS265" s="26"/>
      <c r="BT265" s="26"/>
      <c r="BU265" s="17"/>
    </row>
    <row r="266">
      <c r="A266" s="17"/>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c r="AT266" s="26"/>
      <c r="AU266" s="26"/>
      <c r="AV266" s="26"/>
      <c r="AW266" s="26"/>
      <c r="AX266" s="26"/>
      <c r="AY266" s="26"/>
      <c r="AZ266" s="26"/>
      <c r="BA266" s="26"/>
      <c r="BB266" s="26"/>
      <c r="BC266" s="26"/>
      <c r="BD266" s="26"/>
      <c r="BE266" s="26"/>
      <c r="BF266" s="26"/>
      <c r="BG266" s="26"/>
      <c r="BH266" s="26"/>
      <c r="BI266" s="26"/>
      <c r="BJ266" s="26"/>
      <c r="BK266" s="26"/>
      <c r="BL266" s="26"/>
      <c r="BM266" s="26"/>
      <c r="BN266" s="26"/>
      <c r="BO266" s="26"/>
      <c r="BP266" s="26"/>
      <c r="BQ266" s="26"/>
      <c r="BR266" s="26"/>
      <c r="BS266" s="26"/>
      <c r="BT266" s="26"/>
      <c r="BU266" s="17"/>
    </row>
    <row r="267">
      <c r="A267" s="17"/>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c r="AT267" s="26"/>
      <c r="AU267" s="26"/>
      <c r="AV267" s="26"/>
      <c r="AW267" s="26"/>
      <c r="AX267" s="26"/>
      <c r="AY267" s="26"/>
      <c r="AZ267" s="26"/>
      <c r="BA267" s="26"/>
      <c r="BB267" s="26"/>
      <c r="BC267" s="26"/>
      <c r="BD267" s="26"/>
      <c r="BE267" s="26"/>
      <c r="BF267" s="26"/>
      <c r="BG267" s="26"/>
      <c r="BH267" s="26"/>
      <c r="BI267" s="26"/>
      <c r="BJ267" s="26"/>
      <c r="BK267" s="26"/>
      <c r="BL267" s="26"/>
      <c r="BM267" s="26"/>
      <c r="BN267" s="26"/>
      <c r="BO267" s="26"/>
      <c r="BP267" s="26"/>
      <c r="BQ267" s="26"/>
      <c r="BR267" s="26"/>
      <c r="BS267" s="26"/>
      <c r="BT267" s="26"/>
      <c r="BU267" s="17"/>
    </row>
    <row r="268">
      <c r="A268" s="17"/>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c r="AT268" s="26"/>
      <c r="AU268" s="26"/>
      <c r="AV268" s="26"/>
      <c r="AW268" s="26"/>
      <c r="AX268" s="26"/>
      <c r="AY268" s="26"/>
      <c r="AZ268" s="26"/>
      <c r="BA268" s="26"/>
      <c r="BB268" s="26"/>
      <c r="BC268" s="26"/>
      <c r="BD268" s="26"/>
      <c r="BE268" s="26"/>
      <c r="BF268" s="26"/>
      <c r="BG268" s="26"/>
      <c r="BH268" s="26"/>
      <c r="BI268" s="26"/>
      <c r="BJ268" s="26"/>
      <c r="BK268" s="26"/>
      <c r="BL268" s="26"/>
      <c r="BM268" s="26"/>
      <c r="BN268" s="26"/>
      <c r="BO268" s="26"/>
      <c r="BP268" s="26"/>
      <c r="BQ268" s="26"/>
      <c r="BR268" s="26"/>
      <c r="BS268" s="26"/>
      <c r="BT268" s="26"/>
      <c r="BU268" s="17"/>
    </row>
    <row r="269">
      <c r="A269" s="17"/>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c r="AT269" s="26"/>
      <c r="AU269" s="26"/>
      <c r="AV269" s="26"/>
      <c r="AW269" s="26"/>
      <c r="AX269" s="26"/>
      <c r="AY269" s="26"/>
      <c r="AZ269" s="26"/>
      <c r="BA269" s="26"/>
      <c r="BB269" s="26"/>
      <c r="BC269" s="26"/>
      <c r="BD269" s="26"/>
      <c r="BE269" s="26"/>
      <c r="BF269" s="26"/>
      <c r="BG269" s="26"/>
      <c r="BH269" s="26"/>
      <c r="BI269" s="26"/>
      <c r="BJ269" s="26"/>
      <c r="BK269" s="26"/>
      <c r="BL269" s="26"/>
      <c r="BM269" s="26"/>
      <c r="BN269" s="26"/>
      <c r="BO269" s="26"/>
      <c r="BP269" s="26"/>
      <c r="BQ269" s="26"/>
      <c r="BR269" s="26"/>
      <c r="BS269" s="26"/>
      <c r="BT269" s="26"/>
      <c r="BU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c r="BR270" s="17"/>
      <c r="BS270" s="17"/>
      <c r="BT270" s="17"/>
      <c r="BU270" s="17"/>
    </row>
    <row r="271" ht="23.25" customHeight="1">
      <c r="A271" s="17"/>
      <c r="B271" s="25" t="str">
        <f>OFFSET('Data Types'!$A$3,FLOOR((ROW()-ROW($A$7))/22,1),0)</f>
        <v>Show Up rate - WORST</v>
      </c>
      <c r="BU271" s="17"/>
    </row>
    <row r="272">
      <c r="A272" s="17"/>
      <c r="B272" s="26"/>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c r="BT272" s="26"/>
      <c r="BU272" s="17"/>
    </row>
    <row r="273">
      <c r="A273" s="17"/>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c r="AT273" s="26"/>
      <c r="AU273" s="26"/>
      <c r="AV273" s="26"/>
      <c r="AW273" s="26"/>
      <c r="AX273" s="26"/>
      <c r="AY273" s="26"/>
      <c r="AZ273" s="26"/>
      <c r="BA273" s="26"/>
      <c r="BB273" s="26"/>
      <c r="BC273" s="26"/>
      <c r="BD273" s="26"/>
      <c r="BE273" s="26"/>
      <c r="BF273" s="26"/>
      <c r="BG273" s="26"/>
      <c r="BH273" s="26"/>
      <c r="BI273" s="26"/>
      <c r="BJ273" s="26"/>
      <c r="BK273" s="26"/>
      <c r="BL273" s="26"/>
      <c r="BM273" s="26"/>
      <c r="BN273" s="26"/>
      <c r="BO273" s="26"/>
      <c r="BP273" s="26"/>
      <c r="BQ273" s="26"/>
      <c r="BR273" s="26"/>
      <c r="BS273" s="26"/>
      <c r="BT273" s="26"/>
      <c r="BU273" s="17"/>
    </row>
    <row r="274">
      <c r="A274" s="17"/>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c r="AT274" s="26"/>
      <c r="AU274" s="26"/>
      <c r="AV274" s="26"/>
      <c r="AW274" s="26"/>
      <c r="AX274" s="26"/>
      <c r="AY274" s="26"/>
      <c r="AZ274" s="26"/>
      <c r="BA274" s="26"/>
      <c r="BB274" s="26"/>
      <c r="BC274" s="26"/>
      <c r="BD274" s="26"/>
      <c r="BE274" s="26"/>
      <c r="BF274" s="26"/>
      <c r="BG274" s="26"/>
      <c r="BH274" s="26"/>
      <c r="BI274" s="26"/>
      <c r="BJ274" s="26"/>
      <c r="BK274" s="26"/>
      <c r="BL274" s="26"/>
      <c r="BM274" s="26"/>
      <c r="BN274" s="26"/>
      <c r="BO274" s="26"/>
      <c r="BP274" s="26"/>
      <c r="BQ274" s="26"/>
      <c r="BR274" s="26"/>
      <c r="BS274" s="26"/>
      <c r="BT274" s="26"/>
      <c r="BU274" s="17"/>
    </row>
    <row r="275">
      <c r="A275" s="17"/>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c r="AT275" s="26"/>
      <c r="AU275" s="26"/>
      <c r="AV275" s="26"/>
      <c r="AW275" s="26"/>
      <c r="AX275" s="26"/>
      <c r="AY275" s="26"/>
      <c r="AZ275" s="26"/>
      <c r="BA275" s="26"/>
      <c r="BB275" s="26"/>
      <c r="BC275" s="26"/>
      <c r="BD275" s="26"/>
      <c r="BE275" s="26"/>
      <c r="BF275" s="26"/>
      <c r="BG275" s="26"/>
      <c r="BH275" s="26"/>
      <c r="BI275" s="26"/>
      <c r="BJ275" s="26"/>
      <c r="BK275" s="26"/>
      <c r="BL275" s="26"/>
      <c r="BM275" s="26"/>
      <c r="BN275" s="26"/>
      <c r="BO275" s="26"/>
      <c r="BP275" s="26"/>
      <c r="BQ275" s="26"/>
      <c r="BR275" s="26"/>
      <c r="BS275" s="26"/>
      <c r="BT275" s="26"/>
      <c r="BU275" s="17"/>
    </row>
    <row r="276">
      <c r="A276" s="17"/>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c r="AT276" s="26"/>
      <c r="AU276" s="26"/>
      <c r="AV276" s="26"/>
      <c r="AW276" s="26"/>
      <c r="AX276" s="26"/>
      <c r="AY276" s="26"/>
      <c r="AZ276" s="26"/>
      <c r="BA276" s="26"/>
      <c r="BB276" s="26"/>
      <c r="BC276" s="26"/>
      <c r="BD276" s="26"/>
      <c r="BE276" s="26"/>
      <c r="BF276" s="26"/>
      <c r="BG276" s="26"/>
      <c r="BH276" s="26"/>
      <c r="BI276" s="26"/>
      <c r="BJ276" s="26"/>
      <c r="BK276" s="26"/>
      <c r="BL276" s="26"/>
      <c r="BM276" s="26"/>
      <c r="BN276" s="26"/>
      <c r="BO276" s="26"/>
      <c r="BP276" s="26"/>
      <c r="BQ276" s="26"/>
      <c r="BR276" s="26"/>
      <c r="BS276" s="26"/>
      <c r="BT276" s="26"/>
      <c r="BU276" s="17"/>
    </row>
    <row r="277">
      <c r="A277" s="17"/>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c r="AT277" s="26"/>
      <c r="AU277" s="26"/>
      <c r="AV277" s="26"/>
      <c r="AW277" s="26"/>
      <c r="AX277" s="26"/>
      <c r="AY277" s="26"/>
      <c r="AZ277" s="26"/>
      <c r="BA277" s="26"/>
      <c r="BB277" s="26"/>
      <c r="BC277" s="26"/>
      <c r="BD277" s="26"/>
      <c r="BE277" s="26"/>
      <c r="BF277" s="26"/>
      <c r="BG277" s="26"/>
      <c r="BH277" s="26"/>
      <c r="BI277" s="26"/>
      <c r="BJ277" s="26"/>
      <c r="BK277" s="26"/>
      <c r="BL277" s="26"/>
      <c r="BM277" s="26"/>
      <c r="BN277" s="26"/>
      <c r="BO277" s="26"/>
      <c r="BP277" s="26"/>
      <c r="BQ277" s="26"/>
      <c r="BR277" s="26"/>
      <c r="BS277" s="26"/>
      <c r="BT277" s="26"/>
      <c r="BU277" s="17"/>
    </row>
    <row r="278">
      <c r="A278" s="17"/>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c r="AT278" s="26"/>
      <c r="AU278" s="26"/>
      <c r="AV278" s="26"/>
      <c r="AW278" s="26"/>
      <c r="AX278" s="26"/>
      <c r="AY278" s="26"/>
      <c r="AZ278" s="26"/>
      <c r="BA278" s="26"/>
      <c r="BB278" s="26"/>
      <c r="BC278" s="26"/>
      <c r="BD278" s="26"/>
      <c r="BE278" s="26"/>
      <c r="BF278" s="26"/>
      <c r="BG278" s="26"/>
      <c r="BH278" s="26"/>
      <c r="BI278" s="26"/>
      <c r="BJ278" s="26"/>
      <c r="BK278" s="26"/>
      <c r="BL278" s="26"/>
      <c r="BM278" s="26"/>
      <c r="BN278" s="26"/>
      <c r="BO278" s="26"/>
      <c r="BP278" s="26"/>
      <c r="BQ278" s="26"/>
      <c r="BR278" s="26"/>
      <c r="BS278" s="26"/>
      <c r="BT278" s="26"/>
      <c r="BU278" s="17"/>
    </row>
    <row r="279">
      <c r="A279" s="17"/>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c r="AT279" s="26"/>
      <c r="AU279" s="26"/>
      <c r="AV279" s="26"/>
      <c r="AW279" s="26"/>
      <c r="AX279" s="26"/>
      <c r="AY279" s="26"/>
      <c r="AZ279" s="26"/>
      <c r="BA279" s="26"/>
      <c r="BB279" s="26"/>
      <c r="BC279" s="26"/>
      <c r="BD279" s="26"/>
      <c r="BE279" s="26"/>
      <c r="BF279" s="26"/>
      <c r="BG279" s="26"/>
      <c r="BH279" s="26"/>
      <c r="BI279" s="26"/>
      <c r="BJ279" s="26"/>
      <c r="BK279" s="26"/>
      <c r="BL279" s="26"/>
      <c r="BM279" s="26"/>
      <c r="BN279" s="26"/>
      <c r="BO279" s="26"/>
      <c r="BP279" s="26"/>
      <c r="BQ279" s="26"/>
      <c r="BR279" s="26"/>
      <c r="BS279" s="26"/>
      <c r="BT279" s="26"/>
      <c r="BU279" s="17"/>
    </row>
    <row r="280">
      <c r="A280" s="17"/>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c r="AT280" s="26"/>
      <c r="AU280" s="26"/>
      <c r="AV280" s="26"/>
      <c r="AW280" s="26"/>
      <c r="AX280" s="26"/>
      <c r="AY280" s="26"/>
      <c r="AZ280" s="26"/>
      <c r="BA280" s="26"/>
      <c r="BB280" s="26"/>
      <c r="BC280" s="26"/>
      <c r="BD280" s="26"/>
      <c r="BE280" s="26"/>
      <c r="BF280" s="26"/>
      <c r="BG280" s="26"/>
      <c r="BH280" s="26"/>
      <c r="BI280" s="26"/>
      <c r="BJ280" s="26"/>
      <c r="BK280" s="26"/>
      <c r="BL280" s="26"/>
      <c r="BM280" s="26"/>
      <c r="BN280" s="26"/>
      <c r="BO280" s="26"/>
      <c r="BP280" s="26"/>
      <c r="BQ280" s="26"/>
      <c r="BR280" s="26"/>
      <c r="BS280" s="26"/>
      <c r="BT280" s="26"/>
      <c r="BU280" s="17"/>
    </row>
    <row r="281">
      <c r="A281" s="17"/>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c r="AT281" s="26"/>
      <c r="AU281" s="26"/>
      <c r="AV281" s="26"/>
      <c r="AW281" s="26"/>
      <c r="AX281" s="26"/>
      <c r="AY281" s="26"/>
      <c r="AZ281" s="26"/>
      <c r="BA281" s="26"/>
      <c r="BB281" s="26"/>
      <c r="BC281" s="26"/>
      <c r="BD281" s="26"/>
      <c r="BE281" s="26"/>
      <c r="BF281" s="26"/>
      <c r="BG281" s="26"/>
      <c r="BH281" s="26"/>
      <c r="BI281" s="26"/>
      <c r="BJ281" s="26"/>
      <c r="BK281" s="26"/>
      <c r="BL281" s="26"/>
      <c r="BM281" s="26"/>
      <c r="BN281" s="26"/>
      <c r="BO281" s="26"/>
      <c r="BP281" s="26"/>
      <c r="BQ281" s="26"/>
      <c r="BR281" s="26"/>
      <c r="BS281" s="26"/>
      <c r="BT281" s="26"/>
      <c r="BU281" s="17"/>
    </row>
    <row r="282">
      <c r="A282" s="17"/>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c r="AT282" s="26"/>
      <c r="AU282" s="26"/>
      <c r="AV282" s="26"/>
      <c r="AW282" s="26"/>
      <c r="AX282" s="26"/>
      <c r="AY282" s="26"/>
      <c r="AZ282" s="26"/>
      <c r="BA282" s="26"/>
      <c r="BB282" s="26"/>
      <c r="BC282" s="26"/>
      <c r="BD282" s="26"/>
      <c r="BE282" s="26"/>
      <c r="BF282" s="26"/>
      <c r="BG282" s="26"/>
      <c r="BH282" s="26"/>
      <c r="BI282" s="26"/>
      <c r="BJ282" s="26"/>
      <c r="BK282" s="26"/>
      <c r="BL282" s="26"/>
      <c r="BM282" s="26"/>
      <c r="BN282" s="26"/>
      <c r="BO282" s="26"/>
      <c r="BP282" s="26"/>
      <c r="BQ282" s="26"/>
      <c r="BR282" s="26"/>
      <c r="BS282" s="26"/>
      <c r="BT282" s="26"/>
      <c r="BU282" s="17"/>
    </row>
    <row r="283">
      <c r="A283" s="17"/>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c r="AT283" s="26"/>
      <c r="AU283" s="26"/>
      <c r="AV283" s="26"/>
      <c r="AW283" s="26"/>
      <c r="AX283" s="26"/>
      <c r="AY283" s="26"/>
      <c r="AZ283" s="26"/>
      <c r="BA283" s="26"/>
      <c r="BB283" s="26"/>
      <c r="BC283" s="26"/>
      <c r="BD283" s="26"/>
      <c r="BE283" s="26"/>
      <c r="BF283" s="26"/>
      <c r="BG283" s="26"/>
      <c r="BH283" s="26"/>
      <c r="BI283" s="26"/>
      <c r="BJ283" s="26"/>
      <c r="BK283" s="26"/>
      <c r="BL283" s="26"/>
      <c r="BM283" s="26"/>
      <c r="BN283" s="26"/>
      <c r="BO283" s="26"/>
      <c r="BP283" s="26"/>
      <c r="BQ283" s="26"/>
      <c r="BR283" s="26"/>
      <c r="BS283" s="26"/>
      <c r="BT283" s="26"/>
      <c r="BU283" s="17"/>
    </row>
    <row r="284">
      <c r="A284" s="17"/>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6"/>
      <c r="AT284" s="26"/>
      <c r="AU284" s="26"/>
      <c r="AV284" s="26"/>
      <c r="AW284" s="26"/>
      <c r="AX284" s="26"/>
      <c r="AY284" s="26"/>
      <c r="AZ284" s="26"/>
      <c r="BA284" s="26"/>
      <c r="BB284" s="26"/>
      <c r="BC284" s="26"/>
      <c r="BD284" s="26"/>
      <c r="BE284" s="26"/>
      <c r="BF284" s="26"/>
      <c r="BG284" s="26"/>
      <c r="BH284" s="26"/>
      <c r="BI284" s="26"/>
      <c r="BJ284" s="26"/>
      <c r="BK284" s="26"/>
      <c r="BL284" s="26"/>
      <c r="BM284" s="26"/>
      <c r="BN284" s="26"/>
      <c r="BO284" s="26"/>
      <c r="BP284" s="26"/>
      <c r="BQ284" s="26"/>
      <c r="BR284" s="26"/>
      <c r="BS284" s="26"/>
      <c r="BT284" s="26"/>
      <c r="BU284" s="17"/>
    </row>
    <row r="285">
      <c r="A285" s="17"/>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6"/>
      <c r="AT285" s="26"/>
      <c r="AU285" s="26"/>
      <c r="AV285" s="26"/>
      <c r="AW285" s="26"/>
      <c r="AX285" s="26"/>
      <c r="AY285" s="26"/>
      <c r="AZ285" s="26"/>
      <c r="BA285" s="26"/>
      <c r="BB285" s="26"/>
      <c r="BC285" s="26"/>
      <c r="BD285" s="26"/>
      <c r="BE285" s="26"/>
      <c r="BF285" s="26"/>
      <c r="BG285" s="26"/>
      <c r="BH285" s="26"/>
      <c r="BI285" s="26"/>
      <c r="BJ285" s="26"/>
      <c r="BK285" s="26"/>
      <c r="BL285" s="26"/>
      <c r="BM285" s="26"/>
      <c r="BN285" s="26"/>
      <c r="BO285" s="26"/>
      <c r="BP285" s="26"/>
      <c r="BQ285" s="26"/>
      <c r="BR285" s="26"/>
      <c r="BS285" s="26"/>
      <c r="BT285" s="26"/>
      <c r="BU285" s="17"/>
    </row>
    <row r="286">
      <c r="A286" s="17"/>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c r="AT286" s="26"/>
      <c r="AU286" s="26"/>
      <c r="AV286" s="26"/>
      <c r="AW286" s="26"/>
      <c r="AX286" s="26"/>
      <c r="AY286" s="26"/>
      <c r="AZ286" s="26"/>
      <c r="BA286" s="26"/>
      <c r="BB286" s="26"/>
      <c r="BC286" s="26"/>
      <c r="BD286" s="26"/>
      <c r="BE286" s="26"/>
      <c r="BF286" s="26"/>
      <c r="BG286" s="26"/>
      <c r="BH286" s="26"/>
      <c r="BI286" s="26"/>
      <c r="BJ286" s="26"/>
      <c r="BK286" s="26"/>
      <c r="BL286" s="26"/>
      <c r="BM286" s="26"/>
      <c r="BN286" s="26"/>
      <c r="BO286" s="26"/>
      <c r="BP286" s="26"/>
      <c r="BQ286" s="26"/>
      <c r="BR286" s="26"/>
      <c r="BS286" s="26"/>
      <c r="BT286" s="26"/>
      <c r="BU286" s="17"/>
    </row>
    <row r="287">
      <c r="A287" s="17"/>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c r="AT287" s="26"/>
      <c r="AU287" s="26"/>
      <c r="AV287" s="26"/>
      <c r="AW287" s="26"/>
      <c r="AX287" s="26"/>
      <c r="AY287" s="26"/>
      <c r="AZ287" s="26"/>
      <c r="BA287" s="26"/>
      <c r="BB287" s="26"/>
      <c r="BC287" s="26"/>
      <c r="BD287" s="26"/>
      <c r="BE287" s="26"/>
      <c r="BF287" s="26"/>
      <c r="BG287" s="26"/>
      <c r="BH287" s="26"/>
      <c r="BI287" s="26"/>
      <c r="BJ287" s="26"/>
      <c r="BK287" s="26"/>
      <c r="BL287" s="26"/>
      <c r="BM287" s="26"/>
      <c r="BN287" s="26"/>
      <c r="BO287" s="26"/>
      <c r="BP287" s="26"/>
      <c r="BQ287" s="26"/>
      <c r="BR287" s="26"/>
      <c r="BS287" s="26"/>
      <c r="BT287" s="26"/>
      <c r="BU287" s="17"/>
    </row>
    <row r="288">
      <c r="A288" s="17"/>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c r="AT288" s="26"/>
      <c r="AU288" s="26"/>
      <c r="AV288" s="26"/>
      <c r="AW288" s="26"/>
      <c r="AX288" s="26"/>
      <c r="AY288" s="26"/>
      <c r="AZ288" s="26"/>
      <c r="BA288" s="26"/>
      <c r="BB288" s="26"/>
      <c r="BC288" s="26"/>
      <c r="BD288" s="26"/>
      <c r="BE288" s="26"/>
      <c r="BF288" s="26"/>
      <c r="BG288" s="26"/>
      <c r="BH288" s="26"/>
      <c r="BI288" s="26"/>
      <c r="BJ288" s="26"/>
      <c r="BK288" s="26"/>
      <c r="BL288" s="26"/>
      <c r="BM288" s="26"/>
      <c r="BN288" s="26"/>
      <c r="BO288" s="26"/>
      <c r="BP288" s="26"/>
      <c r="BQ288" s="26"/>
      <c r="BR288" s="26"/>
      <c r="BS288" s="26"/>
      <c r="BT288" s="26"/>
      <c r="BU288" s="17"/>
    </row>
    <row r="289">
      <c r="A289" s="17"/>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c r="AT289" s="26"/>
      <c r="AU289" s="26"/>
      <c r="AV289" s="26"/>
      <c r="AW289" s="26"/>
      <c r="AX289" s="26"/>
      <c r="AY289" s="26"/>
      <c r="AZ289" s="26"/>
      <c r="BA289" s="26"/>
      <c r="BB289" s="26"/>
      <c r="BC289" s="26"/>
      <c r="BD289" s="26"/>
      <c r="BE289" s="26"/>
      <c r="BF289" s="26"/>
      <c r="BG289" s="26"/>
      <c r="BH289" s="26"/>
      <c r="BI289" s="26"/>
      <c r="BJ289" s="26"/>
      <c r="BK289" s="26"/>
      <c r="BL289" s="26"/>
      <c r="BM289" s="26"/>
      <c r="BN289" s="26"/>
      <c r="BO289" s="26"/>
      <c r="BP289" s="26"/>
      <c r="BQ289" s="26"/>
      <c r="BR289" s="26"/>
      <c r="BS289" s="26"/>
      <c r="BT289" s="26"/>
      <c r="BU289" s="17"/>
    </row>
    <row r="290">
      <c r="A290" s="17"/>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c r="AT290" s="26"/>
      <c r="AU290" s="26"/>
      <c r="AV290" s="26"/>
      <c r="AW290" s="26"/>
      <c r="AX290" s="26"/>
      <c r="AY290" s="26"/>
      <c r="AZ290" s="26"/>
      <c r="BA290" s="26"/>
      <c r="BB290" s="26"/>
      <c r="BC290" s="26"/>
      <c r="BD290" s="26"/>
      <c r="BE290" s="26"/>
      <c r="BF290" s="26"/>
      <c r="BG290" s="26"/>
      <c r="BH290" s="26"/>
      <c r="BI290" s="26"/>
      <c r="BJ290" s="26"/>
      <c r="BK290" s="26"/>
      <c r="BL290" s="26"/>
      <c r="BM290" s="26"/>
      <c r="BN290" s="26"/>
      <c r="BO290" s="26"/>
      <c r="BP290" s="26"/>
      <c r="BQ290" s="26"/>
      <c r="BR290" s="26"/>
      <c r="BS290" s="26"/>
      <c r="BT290" s="26"/>
      <c r="BU290" s="17"/>
    </row>
    <row r="291">
      <c r="A291" s="17"/>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c r="AT291" s="26"/>
      <c r="AU291" s="26"/>
      <c r="AV291" s="26"/>
      <c r="AW291" s="26"/>
      <c r="AX291" s="26"/>
      <c r="AY291" s="26"/>
      <c r="AZ291" s="26"/>
      <c r="BA291" s="26"/>
      <c r="BB291" s="26"/>
      <c r="BC291" s="26"/>
      <c r="BD291" s="26"/>
      <c r="BE291" s="26"/>
      <c r="BF291" s="26"/>
      <c r="BG291" s="26"/>
      <c r="BH291" s="26"/>
      <c r="BI291" s="26"/>
      <c r="BJ291" s="26"/>
      <c r="BK291" s="26"/>
      <c r="BL291" s="26"/>
      <c r="BM291" s="26"/>
      <c r="BN291" s="26"/>
      <c r="BO291" s="26"/>
      <c r="BP291" s="26"/>
      <c r="BQ291" s="26"/>
      <c r="BR291" s="26"/>
      <c r="BS291" s="26"/>
      <c r="BT291" s="26"/>
      <c r="BU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c r="BS292" s="17"/>
      <c r="BT292" s="17"/>
      <c r="BU292" s="17"/>
    </row>
    <row r="293" ht="23.25" customHeight="1">
      <c r="A293" s="17"/>
      <c r="B293" s="25" t="str">
        <f>OFFSET('Data Types'!$A$3,FLOOR((ROW()-ROW($A$7))/22,1),0)</f>
        <v>Subs Saved</v>
      </c>
      <c r="BU293" s="17"/>
    </row>
    <row r="294">
      <c r="A294" s="17"/>
      <c r="B294" s="26"/>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6"/>
      <c r="BU294" s="17"/>
    </row>
    <row r="295">
      <c r="A295" s="17"/>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c r="AT295" s="26"/>
      <c r="AU295" s="26"/>
      <c r="AV295" s="26"/>
      <c r="AW295" s="26"/>
      <c r="AX295" s="26"/>
      <c r="AY295" s="26"/>
      <c r="AZ295" s="26"/>
      <c r="BA295" s="26"/>
      <c r="BB295" s="26"/>
      <c r="BC295" s="26"/>
      <c r="BD295" s="26"/>
      <c r="BE295" s="26"/>
      <c r="BF295" s="26"/>
      <c r="BG295" s="26"/>
      <c r="BH295" s="26"/>
      <c r="BI295" s="26"/>
      <c r="BJ295" s="26"/>
      <c r="BK295" s="26"/>
      <c r="BL295" s="26"/>
      <c r="BM295" s="26"/>
      <c r="BN295" s="26"/>
      <c r="BO295" s="26"/>
      <c r="BP295" s="26"/>
      <c r="BQ295" s="26"/>
      <c r="BR295" s="26"/>
      <c r="BS295" s="26"/>
      <c r="BT295" s="26"/>
      <c r="BU295" s="17"/>
    </row>
    <row r="296">
      <c r="A296" s="17"/>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c r="AT296" s="26"/>
      <c r="AU296" s="26"/>
      <c r="AV296" s="26"/>
      <c r="AW296" s="26"/>
      <c r="AX296" s="26"/>
      <c r="AY296" s="26"/>
      <c r="AZ296" s="26"/>
      <c r="BA296" s="26"/>
      <c r="BB296" s="26"/>
      <c r="BC296" s="26"/>
      <c r="BD296" s="26"/>
      <c r="BE296" s="26"/>
      <c r="BF296" s="26"/>
      <c r="BG296" s="26"/>
      <c r="BH296" s="26"/>
      <c r="BI296" s="26"/>
      <c r="BJ296" s="26"/>
      <c r="BK296" s="26"/>
      <c r="BL296" s="26"/>
      <c r="BM296" s="26"/>
      <c r="BN296" s="26"/>
      <c r="BO296" s="26"/>
      <c r="BP296" s="26"/>
      <c r="BQ296" s="26"/>
      <c r="BR296" s="26"/>
      <c r="BS296" s="26"/>
      <c r="BT296" s="26"/>
      <c r="BU296" s="17"/>
    </row>
    <row r="297">
      <c r="A297" s="17"/>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6"/>
      <c r="AT297" s="26"/>
      <c r="AU297" s="26"/>
      <c r="AV297" s="26"/>
      <c r="AW297" s="26"/>
      <c r="AX297" s="26"/>
      <c r="AY297" s="26"/>
      <c r="AZ297" s="26"/>
      <c r="BA297" s="26"/>
      <c r="BB297" s="26"/>
      <c r="BC297" s="26"/>
      <c r="BD297" s="26"/>
      <c r="BE297" s="26"/>
      <c r="BF297" s="26"/>
      <c r="BG297" s="26"/>
      <c r="BH297" s="26"/>
      <c r="BI297" s="26"/>
      <c r="BJ297" s="26"/>
      <c r="BK297" s="26"/>
      <c r="BL297" s="26"/>
      <c r="BM297" s="26"/>
      <c r="BN297" s="26"/>
      <c r="BO297" s="26"/>
      <c r="BP297" s="26"/>
      <c r="BQ297" s="26"/>
      <c r="BR297" s="26"/>
      <c r="BS297" s="26"/>
      <c r="BT297" s="26"/>
      <c r="BU297" s="17"/>
    </row>
    <row r="298">
      <c r="A298" s="17"/>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6"/>
      <c r="AT298" s="26"/>
      <c r="AU298" s="26"/>
      <c r="AV298" s="26"/>
      <c r="AW298" s="26"/>
      <c r="AX298" s="26"/>
      <c r="AY298" s="26"/>
      <c r="AZ298" s="26"/>
      <c r="BA298" s="26"/>
      <c r="BB298" s="26"/>
      <c r="BC298" s="26"/>
      <c r="BD298" s="26"/>
      <c r="BE298" s="26"/>
      <c r="BF298" s="26"/>
      <c r="BG298" s="26"/>
      <c r="BH298" s="26"/>
      <c r="BI298" s="26"/>
      <c r="BJ298" s="26"/>
      <c r="BK298" s="26"/>
      <c r="BL298" s="26"/>
      <c r="BM298" s="26"/>
      <c r="BN298" s="26"/>
      <c r="BO298" s="26"/>
      <c r="BP298" s="26"/>
      <c r="BQ298" s="26"/>
      <c r="BR298" s="26"/>
      <c r="BS298" s="26"/>
      <c r="BT298" s="26"/>
      <c r="BU298" s="17"/>
    </row>
    <row r="299">
      <c r="A299" s="17"/>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c r="AT299" s="26"/>
      <c r="AU299" s="26"/>
      <c r="AV299" s="26"/>
      <c r="AW299" s="26"/>
      <c r="AX299" s="26"/>
      <c r="AY299" s="26"/>
      <c r="AZ299" s="26"/>
      <c r="BA299" s="26"/>
      <c r="BB299" s="26"/>
      <c r="BC299" s="26"/>
      <c r="BD299" s="26"/>
      <c r="BE299" s="26"/>
      <c r="BF299" s="26"/>
      <c r="BG299" s="26"/>
      <c r="BH299" s="26"/>
      <c r="BI299" s="26"/>
      <c r="BJ299" s="26"/>
      <c r="BK299" s="26"/>
      <c r="BL299" s="26"/>
      <c r="BM299" s="26"/>
      <c r="BN299" s="26"/>
      <c r="BO299" s="26"/>
      <c r="BP299" s="26"/>
      <c r="BQ299" s="26"/>
      <c r="BR299" s="26"/>
      <c r="BS299" s="26"/>
      <c r="BT299" s="26"/>
      <c r="BU299" s="17"/>
    </row>
    <row r="300">
      <c r="A300" s="17"/>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6"/>
      <c r="AT300" s="26"/>
      <c r="AU300" s="26"/>
      <c r="AV300" s="26"/>
      <c r="AW300" s="26"/>
      <c r="AX300" s="26"/>
      <c r="AY300" s="26"/>
      <c r="AZ300" s="26"/>
      <c r="BA300" s="26"/>
      <c r="BB300" s="26"/>
      <c r="BC300" s="26"/>
      <c r="BD300" s="26"/>
      <c r="BE300" s="26"/>
      <c r="BF300" s="26"/>
      <c r="BG300" s="26"/>
      <c r="BH300" s="26"/>
      <c r="BI300" s="26"/>
      <c r="BJ300" s="26"/>
      <c r="BK300" s="26"/>
      <c r="BL300" s="26"/>
      <c r="BM300" s="26"/>
      <c r="BN300" s="26"/>
      <c r="BO300" s="26"/>
      <c r="BP300" s="26"/>
      <c r="BQ300" s="26"/>
      <c r="BR300" s="26"/>
      <c r="BS300" s="26"/>
      <c r="BT300" s="26"/>
      <c r="BU300" s="17"/>
    </row>
    <row r="301">
      <c r="A301" s="17"/>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c r="AT301" s="26"/>
      <c r="AU301" s="26"/>
      <c r="AV301" s="26"/>
      <c r="AW301" s="26"/>
      <c r="AX301" s="26"/>
      <c r="AY301" s="26"/>
      <c r="AZ301" s="26"/>
      <c r="BA301" s="26"/>
      <c r="BB301" s="26"/>
      <c r="BC301" s="26"/>
      <c r="BD301" s="26"/>
      <c r="BE301" s="26"/>
      <c r="BF301" s="26"/>
      <c r="BG301" s="26"/>
      <c r="BH301" s="26"/>
      <c r="BI301" s="26"/>
      <c r="BJ301" s="26"/>
      <c r="BK301" s="26"/>
      <c r="BL301" s="26"/>
      <c r="BM301" s="26"/>
      <c r="BN301" s="26"/>
      <c r="BO301" s="26"/>
      <c r="BP301" s="26"/>
      <c r="BQ301" s="26"/>
      <c r="BR301" s="26"/>
      <c r="BS301" s="26"/>
      <c r="BT301" s="26"/>
      <c r="BU301" s="17"/>
    </row>
    <row r="302">
      <c r="A302" s="17"/>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c r="AT302" s="26"/>
      <c r="AU302" s="26"/>
      <c r="AV302" s="26"/>
      <c r="AW302" s="26"/>
      <c r="AX302" s="26"/>
      <c r="AY302" s="26"/>
      <c r="AZ302" s="26"/>
      <c r="BA302" s="26"/>
      <c r="BB302" s="26"/>
      <c r="BC302" s="26"/>
      <c r="BD302" s="26"/>
      <c r="BE302" s="26"/>
      <c r="BF302" s="26"/>
      <c r="BG302" s="26"/>
      <c r="BH302" s="26"/>
      <c r="BI302" s="26"/>
      <c r="BJ302" s="26"/>
      <c r="BK302" s="26"/>
      <c r="BL302" s="26"/>
      <c r="BM302" s="26"/>
      <c r="BN302" s="26"/>
      <c r="BO302" s="26"/>
      <c r="BP302" s="26"/>
      <c r="BQ302" s="26"/>
      <c r="BR302" s="26"/>
      <c r="BS302" s="26"/>
      <c r="BT302" s="26"/>
      <c r="BU302" s="17"/>
    </row>
    <row r="303">
      <c r="A303" s="17"/>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c r="AT303" s="26"/>
      <c r="AU303" s="26"/>
      <c r="AV303" s="26"/>
      <c r="AW303" s="26"/>
      <c r="AX303" s="26"/>
      <c r="AY303" s="26"/>
      <c r="AZ303" s="26"/>
      <c r="BA303" s="26"/>
      <c r="BB303" s="26"/>
      <c r="BC303" s="26"/>
      <c r="BD303" s="26"/>
      <c r="BE303" s="26"/>
      <c r="BF303" s="26"/>
      <c r="BG303" s="26"/>
      <c r="BH303" s="26"/>
      <c r="BI303" s="26"/>
      <c r="BJ303" s="26"/>
      <c r="BK303" s="26"/>
      <c r="BL303" s="26"/>
      <c r="BM303" s="26"/>
      <c r="BN303" s="26"/>
      <c r="BO303" s="26"/>
      <c r="BP303" s="26"/>
      <c r="BQ303" s="26"/>
      <c r="BR303" s="26"/>
      <c r="BS303" s="26"/>
      <c r="BT303" s="26"/>
      <c r="BU303" s="17"/>
    </row>
    <row r="304">
      <c r="A304" s="17"/>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6"/>
      <c r="AT304" s="26"/>
      <c r="AU304" s="26"/>
      <c r="AV304" s="26"/>
      <c r="AW304" s="26"/>
      <c r="AX304" s="26"/>
      <c r="AY304" s="26"/>
      <c r="AZ304" s="26"/>
      <c r="BA304" s="26"/>
      <c r="BB304" s="26"/>
      <c r="BC304" s="26"/>
      <c r="BD304" s="26"/>
      <c r="BE304" s="26"/>
      <c r="BF304" s="26"/>
      <c r="BG304" s="26"/>
      <c r="BH304" s="26"/>
      <c r="BI304" s="26"/>
      <c r="BJ304" s="26"/>
      <c r="BK304" s="26"/>
      <c r="BL304" s="26"/>
      <c r="BM304" s="26"/>
      <c r="BN304" s="26"/>
      <c r="BO304" s="26"/>
      <c r="BP304" s="26"/>
      <c r="BQ304" s="26"/>
      <c r="BR304" s="26"/>
      <c r="BS304" s="26"/>
      <c r="BT304" s="26"/>
      <c r="BU304" s="17"/>
    </row>
    <row r="305">
      <c r="A305" s="17"/>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6"/>
      <c r="AT305" s="26"/>
      <c r="AU305" s="26"/>
      <c r="AV305" s="26"/>
      <c r="AW305" s="26"/>
      <c r="AX305" s="26"/>
      <c r="AY305" s="26"/>
      <c r="AZ305" s="26"/>
      <c r="BA305" s="26"/>
      <c r="BB305" s="26"/>
      <c r="BC305" s="26"/>
      <c r="BD305" s="26"/>
      <c r="BE305" s="26"/>
      <c r="BF305" s="26"/>
      <c r="BG305" s="26"/>
      <c r="BH305" s="26"/>
      <c r="BI305" s="26"/>
      <c r="BJ305" s="26"/>
      <c r="BK305" s="26"/>
      <c r="BL305" s="26"/>
      <c r="BM305" s="26"/>
      <c r="BN305" s="26"/>
      <c r="BO305" s="26"/>
      <c r="BP305" s="26"/>
      <c r="BQ305" s="26"/>
      <c r="BR305" s="26"/>
      <c r="BS305" s="26"/>
      <c r="BT305" s="26"/>
      <c r="BU305" s="17"/>
    </row>
    <row r="306">
      <c r="A306" s="17"/>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6"/>
      <c r="AT306" s="26"/>
      <c r="AU306" s="26"/>
      <c r="AV306" s="26"/>
      <c r="AW306" s="26"/>
      <c r="AX306" s="26"/>
      <c r="AY306" s="26"/>
      <c r="AZ306" s="26"/>
      <c r="BA306" s="26"/>
      <c r="BB306" s="26"/>
      <c r="BC306" s="26"/>
      <c r="BD306" s="26"/>
      <c r="BE306" s="26"/>
      <c r="BF306" s="26"/>
      <c r="BG306" s="26"/>
      <c r="BH306" s="26"/>
      <c r="BI306" s="26"/>
      <c r="BJ306" s="26"/>
      <c r="BK306" s="26"/>
      <c r="BL306" s="26"/>
      <c r="BM306" s="26"/>
      <c r="BN306" s="26"/>
      <c r="BO306" s="26"/>
      <c r="BP306" s="26"/>
      <c r="BQ306" s="26"/>
      <c r="BR306" s="26"/>
      <c r="BS306" s="26"/>
      <c r="BT306" s="26"/>
      <c r="BU306" s="17"/>
    </row>
    <row r="307">
      <c r="A307" s="17"/>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6"/>
      <c r="AT307" s="26"/>
      <c r="AU307" s="26"/>
      <c r="AV307" s="26"/>
      <c r="AW307" s="26"/>
      <c r="AX307" s="26"/>
      <c r="AY307" s="26"/>
      <c r="AZ307" s="26"/>
      <c r="BA307" s="26"/>
      <c r="BB307" s="26"/>
      <c r="BC307" s="26"/>
      <c r="BD307" s="26"/>
      <c r="BE307" s="26"/>
      <c r="BF307" s="26"/>
      <c r="BG307" s="26"/>
      <c r="BH307" s="26"/>
      <c r="BI307" s="26"/>
      <c r="BJ307" s="26"/>
      <c r="BK307" s="26"/>
      <c r="BL307" s="26"/>
      <c r="BM307" s="26"/>
      <c r="BN307" s="26"/>
      <c r="BO307" s="26"/>
      <c r="BP307" s="26"/>
      <c r="BQ307" s="26"/>
      <c r="BR307" s="26"/>
      <c r="BS307" s="26"/>
      <c r="BT307" s="26"/>
      <c r="BU307" s="17"/>
    </row>
    <row r="308">
      <c r="A308" s="17"/>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c r="AT308" s="26"/>
      <c r="AU308" s="26"/>
      <c r="AV308" s="26"/>
      <c r="AW308" s="26"/>
      <c r="AX308" s="26"/>
      <c r="AY308" s="26"/>
      <c r="AZ308" s="26"/>
      <c r="BA308" s="26"/>
      <c r="BB308" s="26"/>
      <c r="BC308" s="26"/>
      <c r="BD308" s="26"/>
      <c r="BE308" s="26"/>
      <c r="BF308" s="26"/>
      <c r="BG308" s="26"/>
      <c r="BH308" s="26"/>
      <c r="BI308" s="26"/>
      <c r="BJ308" s="26"/>
      <c r="BK308" s="26"/>
      <c r="BL308" s="26"/>
      <c r="BM308" s="26"/>
      <c r="BN308" s="26"/>
      <c r="BO308" s="26"/>
      <c r="BP308" s="26"/>
      <c r="BQ308" s="26"/>
      <c r="BR308" s="26"/>
      <c r="BS308" s="26"/>
      <c r="BT308" s="26"/>
      <c r="BU308" s="17"/>
    </row>
    <row r="309">
      <c r="A309" s="17"/>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6"/>
      <c r="AT309" s="26"/>
      <c r="AU309" s="26"/>
      <c r="AV309" s="26"/>
      <c r="AW309" s="26"/>
      <c r="AX309" s="26"/>
      <c r="AY309" s="26"/>
      <c r="AZ309" s="26"/>
      <c r="BA309" s="26"/>
      <c r="BB309" s="26"/>
      <c r="BC309" s="26"/>
      <c r="BD309" s="26"/>
      <c r="BE309" s="26"/>
      <c r="BF309" s="26"/>
      <c r="BG309" s="26"/>
      <c r="BH309" s="26"/>
      <c r="BI309" s="26"/>
      <c r="BJ309" s="26"/>
      <c r="BK309" s="26"/>
      <c r="BL309" s="26"/>
      <c r="BM309" s="26"/>
      <c r="BN309" s="26"/>
      <c r="BO309" s="26"/>
      <c r="BP309" s="26"/>
      <c r="BQ309" s="26"/>
      <c r="BR309" s="26"/>
      <c r="BS309" s="26"/>
      <c r="BT309" s="26"/>
      <c r="BU309" s="17"/>
    </row>
    <row r="310">
      <c r="A310" s="17"/>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6"/>
      <c r="AT310" s="26"/>
      <c r="AU310" s="26"/>
      <c r="AV310" s="26"/>
      <c r="AW310" s="26"/>
      <c r="AX310" s="26"/>
      <c r="AY310" s="26"/>
      <c r="AZ310" s="26"/>
      <c r="BA310" s="26"/>
      <c r="BB310" s="26"/>
      <c r="BC310" s="26"/>
      <c r="BD310" s="26"/>
      <c r="BE310" s="26"/>
      <c r="BF310" s="26"/>
      <c r="BG310" s="26"/>
      <c r="BH310" s="26"/>
      <c r="BI310" s="26"/>
      <c r="BJ310" s="26"/>
      <c r="BK310" s="26"/>
      <c r="BL310" s="26"/>
      <c r="BM310" s="26"/>
      <c r="BN310" s="26"/>
      <c r="BO310" s="26"/>
      <c r="BP310" s="26"/>
      <c r="BQ310" s="26"/>
      <c r="BR310" s="26"/>
      <c r="BS310" s="26"/>
      <c r="BT310" s="26"/>
      <c r="BU310" s="17"/>
    </row>
    <row r="311">
      <c r="A311" s="17"/>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6"/>
      <c r="AT311" s="26"/>
      <c r="AU311" s="26"/>
      <c r="AV311" s="26"/>
      <c r="AW311" s="26"/>
      <c r="AX311" s="26"/>
      <c r="AY311" s="26"/>
      <c r="AZ311" s="26"/>
      <c r="BA311" s="26"/>
      <c r="BB311" s="26"/>
      <c r="BC311" s="26"/>
      <c r="BD311" s="26"/>
      <c r="BE311" s="26"/>
      <c r="BF311" s="26"/>
      <c r="BG311" s="26"/>
      <c r="BH311" s="26"/>
      <c r="BI311" s="26"/>
      <c r="BJ311" s="26"/>
      <c r="BK311" s="26"/>
      <c r="BL311" s="26"/>
      <c r="BM311" s="26"/>
      <c r="BN311" s="26"/>
      <c r="BO311" s="26"/>
      <c r="BP311" s="26"/>
      <c r="BQ311" s="26"/>
      <c r="BR311" s="26"/>
      <c r="BS311" s="26"/>
      <c r="BT311" s="26"/>
      <c r="BU311" s="17"/>
    </row>
    <row r="312">
      <c r="A312" s="17"/>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6"/>
      <c r="AT312" s="26"/>
      <c r="AU312" s="26"/>
      <c r="AV312" s="26"/>
      <c r="AW312" s="26"/>
      <c r="AX312" s="26"/>
      <c r="AY312" s="26"/>
      <c r="AZ312" s="26"/>
      <c r="BA312" s="26"/>
      <c r="BB312" s="26"/>
      <c r="BC312" s="26"/>
      <c r="BD312" s="26"/>
      <c r="BE312" s="26"/>
      <c r="BF312" s="26"/>
      <c r="BG312" s="26"/>
      <c r="BH312" s="26"/>
      <c r="BI312" s="26"/>
      <c r="BJ312" s="26"/>
      <c r="BK312" s="26"/>
      <c r="BL312" s="26"/>
      <c r="BM312" s="26"/>
      <c r="BN312" s="26"/>
      <c r="BO312" s="26"/>
      <c r="BP312" s="26"/>
      <c r="BQ312" s="26"/>
      <c r="BR312" s="26"/>
      <c r="BS312" s="26"/>
      <c r="BT312" s="26"/>
      <c r="BU312" s="17"/>
    </row>
    <row r="313">
      <c r="A313" s="17"/>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6"/>
      <c r="AT313" s="26"/>
      <c r="AU313" s="26"/>
      <c r="AV313" s="26"/>
      <c r="AW313" s="26"/>
      <c r="AX313" s="26"/>
      <c r="AY313" s="26"/>
      <c r="AZ313" s="26"/>
      <c r="BA313" s="26"/>
      <c r="BB313" s="26"/>
      <c r="BC313" s="26"/>
      <c r="BD313" s="26"/>
      <c r="BE313" s="26"/>
      <c r="BF313" s="26"/>
      <c r="BG313" s="26"/>
      <c r="BH313" s="26"/>
      <c r="BI313" s="26"/>
      <c r="BJ313" s="26"/>
      <c r="BK313" s="26"/>
      <c r="BL313" s="26"/>
      <c r="BM313" s="26"/>
      <c r="BN313" s="26"/>
      <c r="BO313" s="26"/>
      <c r="BP313" s="26"/>
      <c r="BQ313" s="26"/>
      <c r="BR313" s="26"/>
      <c r="BS313" s="26"/>
      <c r="BT313" s="26"/>
      <c r="BU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c r="BT314" s="17"/>
      <c r="BU314" s="17"/>
    </row>
    <row r="315" ht="23.25" customHeight="1">
      <c r="A315" s="17"/>
      <c r="B315" s="25" t="str">
        <f>OFFSET('Data Types'!$A$3,FLOOR((ROW()-ROW($A$7))/22,1),0)</f>
        <v>Partial Form Fills Converted - Monthly</v>
      </c>
      <c r="BU315" s="17"/>
    </row>
    <row r="316">
      <c r="A316" s="17"/>
      <c r="B316" s="26"/>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6"/>
      <c r="BU316" s="17"/>
    </row>
    <row r="317">
      <c r="A317" s="17"/>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c r="AT317" s="26"/>
      <c r="AU317" s="26"/>
      <c r="AV317" s="26"/>
      <c r="AW317" s="26"/>
      <c r="AX317" s="26"/>
      <c r="AY317" s="26"/>
      <c r="AZ317" s="26"/>
      <c r="BA317" s="26"/>
      <c r="BB317" s="26"/>
      <c r="BC317" s="26"/>
      <c r="BD317" s="26"/>
      <c r="BE317" s="26"/>
      <c r="BF317" s="26"/>
      <c r="BG317" s="26"/>
      <c r="BH317" s="26"/>
      <c r="BI317" s="26"/>
      <c r="BJ317" s="26"/>
      <c r="BK317" s="26"/>
      <c r="BL317" s="26"/>
      <c r="BM317" s="26"/>
      <c r="BN317" s="26"/>
      <c r="BO317" s="26"/>
      <c r="BP317" s="26"/>
      <c r="BQ317" s="26"/>
      <c r="BR317" s="26"/>
      <c r="BS317" s="26"/>
      <c r="BT317" s="26"/>
      <c r="BU317" s="17"/>
    </row>
    <row r="318">
      <c r="A318" s="17"/>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c r="AT318" s="26"/>
      <c r="AU318" s="26"/>
      <c r="AV318" s="26"/>
      <c r="AW318" s="26"/>
      <c r="AX318" s="26"/>
      <c r="AY318" s="26"/>
      <c r="AZ318" s="26"/>
      <c r="BA318" s="26"/>
      <c r="BB318" s="26"/>
      <c r="BC318" s="26"/>
      <c r="BD318" s="26"/>
      <c r="BE318" s="26"/>
      <c r="BF318" s="26"/>
      <c r="BG318" s="26"/>
      <c r="BH318" s="26"/>
      <c r="BI318" s="26"/>
      <c r="BJ318" s="26"/>
      <c r="BK318" s="26"/>
      <c r="BL318" s="26"/>
      <c r="BM318" s="26"/>
      <c r="BN318" s="26"/>
      <c r="BO318" s="26"/>
      <c r="BP318" s="26"/>
      <c r="BQ318" s="26"/>
      <c r="BR318" s="26"/>
      <c r="BS318" s="26"/>
      <c r="BT318" s="26"/>
      <c r="BU318" s="17"/>
    </row>
    <row r="319">
      <c r="A319" s="17"/>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c r="AT319" s="26"/>
      <c r="AU319" s="26"/>
      <c r="AV319" s="26"/>
      <c r="AW319" s="26"/>
      <c r="AX319" s="26"/>
      <c r="AY319" s="26"/>
      <c r="AZ319" s="26"/>
      <c r="BA319" s="26"/>
      <c r="BB319" s="26"/>
      <c r="BC319" s="26"/>
      <c r="BD319" s="26"/>
      <c r="BE319" s="26"/>
      <c r="BF319" s="26"/>
      <c r="BG319" s="26"/>
      <c r="BH319" s="26"/>
      <c r="BI319" s="26"/>
      <c r="BJ319" s="26"/>
      <c r="BK319" s="26"/>
      <c r="BL319" s="26"/>
      <c r="BM319" s="26"/>
      <c r="BN319" s="26"/>
      <c r="BO319" s="26"/>
      <c r="BP319" s="26"/>
      <c r="BQ319" s="26"/>
      <c r="BR319" s="26"/>
      <c r="BS319" s="26"/>
      <c r="BT319" s="26"/>
      <c r="BU319" s="17"/>
    </row>
    <row r="320">
      <c r="A320" s="17"/>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c r="AT320" s="26"/>
      <c r="AU320" s="26"/>
      <c r="AV320" s="26"/>
      <c r="AW320" s="26"/>
      <c r="AX320" s="26"/>
      <c r="AY320" s="26"/>
      <c r="AZ320" s="26"/>
      <c r="BA320" s="26"/>
      <c r="BB320" s="26"/>
      <c r="BC320" s="26"/>
      <c r="BD320" s="26"/>
      <c r="BE320" s="26"/>
      <c r="BF320" s="26"/>
      <c r="BG320" s="26"/>
      <c r="BH320" s="26"/>
      <c r="BI320" s="26"/>
      <c r="BJ320" s="26"/>
      <c r="BK320" s="26"/>
      <c r="BL320" s="26"/>
      <c r="BM320" s="26"/>
      <c r="BN320" s="26"/>
      <c r="BO320" s="26"/>
      <c r="BP320" s="26"/>
      <c r="BQ320" s="26"/>
      <c r="BR320" s="26"/>
      <c r="BS320" s="26"/>
      <c r="BT320" s="26"/>
      <c r="BU320" s="17"/>
    </row>
    <row r="321">
      <c r="A321" s="17"/>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c r="AT321" s="26"/>
      <c r="AU321" s="26"/>
      <c r="AV321" s="26"/>
      <c r="AW321" s="26"/>
      <c r="AX321" s="26"/>
      <c r="AY321" s="26"/>
      <c r="AZ321" s="26"/>
      <c r="BA321" s="26"/>
      <c r="BB321" s="26"/>
      <c r="BC321" s="26"/>
      <c r="BD321" s="26"/>
      <c r="BE321" s="26"/>
      <c r="BF321" s="26"/>
      <c r="BG321" s="26"/>
      <c r="BH321" s="26"/>
      <c r="BI321" s="26"/>
      <c r="BJ321" s="26"/>
      <c r="BK321" s="26"/>
      <c r="BL321" s="26"/>
      <c r="BM321" s="26"/>
      <c r="BN321" s="26"/>
      <c r="BO321" s="26"/>
      <c r="BP321" s="26"/>
      <c r="BQ321" s="26"/>
      <c r="BR321" s="26"/>
      <c r="BS321" s="26"/>
      <c r="BT321" s="26"/>
      <c r="BU321" s="17"/>
    </row>
    <row r="322">
      <c r="A322" s="17"/>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c r="AT322" s="26"/>
      <c r="AU322" s="26"/>
      <c r="AV322" s="26"/>
      <c r="AW322" s="26"/>
      <c r="AX322" s="26"/>
      <c r="AY322" s="26"/>
      <c r="AZ322" s="26"/>
      <c r="BA322" s="26"/>
      <c r="BB322" s="26"/>
      <c r="BC322" s="26"/>
      <c r="BD322" s="26"/>
      <c r="BE322" s="26"/>
      <c r="BF322" s="26"/>
      <c r="BG322" s="26"/>
      <c r="BH322" s="26"/>
      <c r="BI322" s="26"/>
      <c r="BJ322" s="26"/>
      <c r="BK322" s="26"/>
      <c r="BL322" s="26"/>
      <c r="BM322" s="26"/>
      <c r="BN322" s="26"/>
      <c r="BO322" s="26"/>
      <c r="BP322" s="26"/>
      <c r="BQ322" s="26"/>
      <c r="BR322" s="26"/>
      <c r="BS322" s="26"/>
      <c r="BT322" s="26"/>
      <c r="BU322" s="17"/>
    </row>
    <row r="323">
      <c r="A323" s="17"/>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c r="AT323" s="26"/>
      <c r="AU323" s="26"/>
      <c r="AV323" s="26"/>
      <c r="AW323" s="26"/>
      <c r="AX323" s="26"/>
      <c r="AY323" s="26"/>
      <c r="AZ323" s="26"/>
      <c r="BA323" s="26"/>
      <c r="BB323" s="26"/>
      <c r="BC323" s="26"/>
      <c r="BD323" s="26"/>
      <c r="BE323" s="26"/>
      <c r="BF323" s="26"/>
      <c r="BG323" s="26"/>
      <c r="BH323" s="26"/>
      <c r="BI323" s="26"/>
      <c r="BJ323" s="26"/>
      <c r="BK323" s="26"/>
      <c r="BL323" s="26"/>
      <c r="BM323" s="26"/>
      <c r="BN323" s="26"/>
      <c r="BO323" s="26"/>
      <c r="BP323" s="26"/>
      <c r="BQ323" s="26"/>
      <c r="BR323" s="26"/>
      <c r="BS323" s="26"/>
      <c r="BT323" s="26"/>
      <c r="BU323" s="17"/>
    </row>
    <row r="324">
      <c r="A324" s="17"/>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c r="BA324" s="26"/>
      <c r="BB324" s="26"/>
      <c r="BC324" s="26"/>
      <c r="BD324" s="26"/>
      <c r="BE324" s="26"/>
      <c r="BF324" s="26"/>
      <c r="BG324" s="26"/>
      <c r="BH324" s="26"/>
      <c r="BI324" s="26"/>
      <c r="BJ324" s="26"/>
      <c r="BK324" s="26"/>
      <c r="BL324" s="26"/>
      <c r="BM324" s="26"/>
      <c r="BN324" s="26"/>
      <c r="BO324" s="26"/>
      <c r="BP324" s="26"/>
      <c r="BQ324" s="26"/>
      <c r="BR324" s="26"/>
      <c r="BS324" s="26"/>
      <c r="BT324" s="26"/>
      <c r="BU324" s="17"/>
    </row>
    <row r="325">
      <c r="A325" s="17"/>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c r="BA325" s="26"/>
      <c r="BB325" s="26"/>
      <c r="BC325" s="26"/>
      <c r="BD325" s="26"/>
      <c r="BE325" s="26"/>
      <c r="BF325" s="26"/>
      <c r="BG325" s="26"/>
      <c r="BH325" s="26"/>
      <c r="BI325" s="26"/>
      <c r="BJ325" s="26"/>
      <c r="BK325" s="26"/>
      <c r="BL325" s="26"/>
      <c r="BM325" s="26"/>
      <c r="BN325" s="26"/>
      <c r="BO325" s="26"/>
      <c r="BP325" s="26"/>
      <c r="BQ325" s="26"/>
      <c r="BR325" s="26"/>
      <c r="BS325" s="26"/>
      <c r="BT325" s="26"/>
      <c r="BU325" s="17"/>
    </row>
    <row r="326">
      <c r="A326" s="17"/>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c r="AT326" s="26"/>
      <c r="AU326" s="26"/>
      <c r="AV326" s="26"/>
      <c r="AW326" s="26"/>
      <c r="AX326" s="26"/>
      <c r="AY326" s="26"/>
      <c r="AZ326" s="26"/>
      <c r="BA326" s="26"/>
      <c r="BB326" s="26"/>
      <c r="BC326" s="26"/>
      <c r="BD326" s="26"/>
      <c r="BE326" s="26"/>
      <c r="BF326" s="26"/>
      <c r="BG326" s="26"/>
      <c r="BH326" s="26"/>
      <c r="BI326" s="26"/>
      <c r="BJ326" s="26"/>
      <c r="BK326" s="26"/>
      <c r="BL326" s="26"/>
      <c r="BM326" s="26"/>
      <c r="BN326" s="26"/>
      <c r="BO326" s="26"/>
      <c r="BP326" s="26"/>
      <c r="BQ326" s="26"/>
      <c r="BR326" s="26"/>
      <c r="BS326" s="26"/>
      <c r="BT326" s="26"/>
      <c r="BU326" s="17"/>
    </row>
    <row r="327">
      <c r="A327" s="17"/>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c r="AT327" s="26"/>
      <c r="AU327" s="26"/>
      <c r="AV327" s="26"/>
      <c r="AW327" s="26"/>
      <c r="AX327" s="26"/>
      <c r="AY327" s="26"/>
      <c r="AZ327" s="26"/>
      <c r="BA327" s="26"/>
      <c r="BB327" s="26"/>
      <c r="BC327" s="26"/>
      <c r="BD327" s="26"/>
      <c r="BE327" s="26"/>
      <c r="BF327" s="26"/>
      <c r="BG327" s="26"/>
      <c r="BH327" s="26"/>
      <c r="BI327" s="26"/>
      <c r="BJ327" s="26"/>
      <c r="BK327" s="26"/>
      <c r="BL327" s="26"/>
      <c r="BM327" s="26"/>
      <c r="BN327" s="26"/>
      <c r="BO327" s="26"/>
      <c r="BP327" s="26"/>
      <c r="BQ327" s="26"/>
      <c r="BR327" s="26"/>
      <c r="BS327" s="26"/>
      <c r="BT327" s="26"/>
      <c r="BU327" s="17"/>
    </row>
    <row r="328">
      <c r="A328" s="17"/>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c r="AT328" s="26"/>
      <c r="AU328" s="26"/>
      <c r="AV328" s="26"/>
      <c r="AW328" s="26"/>
      <c r="AX328" s="26"/>
      <c r="AY328" s="26"/>
      <c r="AZ328" s="26"/>
      <c r="BA328" s="26"/>
      <c r="BB328" s="26"/>
      <c r="BC328" s="26"/>
      <c r="BD328" s="26"/>
      <c r="BE328" s="26"/>
      <c r="BF328" s="26"/>
      <c r="BG328" s="26"/>
      <c r="BH328" s="26"/>
      <c r="BI328" s="26"/>
      <c r="BJ328" s="26"/>
      <c r="BK328" s="26"/>
      <c r="BL328" s="26"/>
      <c r="BM328" s="26"/>
      <c r="BN328" s="26"/>
      <c r="BO328" s="26"/>
      <c r="BP328" s="26"/>
      <c r="BQ328" s="26"/>
      <c r="BR328" s="26"/>
      <c r="BS328" s="26"/>
      <c r="BT328" s="26"/>
      <c r="BU328" s="17"/>
    </row>
    <row r="329">
      <c r="A329" s="17"/>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6"/>
      <c r="AT329" s="26"/>
      <c r="AU329" s="26"/>
      <c r="AV329" s="26"/>
      <c r="AW329" s="26"/>
      <c r="AX329" s="26"/>
      <c r="AY329" s="26"/>
      <c r="AZ329" s="26"/>
      <c r="BA329" s="26"/>
      <c r="BB329" s="26"/>
      <c r="BC329" s="26"/>
      <c r="BD329" s="26"/>
      <c r="BE329" s="26"/>
      <c r="BF329" s="26"/>
      <c r="BG329" s="26"/>
      <c r="BH329" s="26"/>
      <c r="BI329" s="26"/>
      <c r="BJ329" s="26"/>
      <c r="BK329" s="26"/>
      <c r="BL329" s="26"/>
      <c r="BM329" s="26"/>
      <c r="BN329" s="26"/>
      <c r="BO329" s="26"/>
      <c r="BP329" s="26"/>
      <c r="BQ329" s="26"/>
      <c r="BR329" s="26"/>
      <c r="BS329" s="26"/>
      <c r="BT329" s="26"/>
      <c r="BU329" s="17"/>
    </row>
    <row r="330">
      <c r="A330" s="17"/>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c r="AT330" s="26"/>
      <c r="AU330" s="26"/>
      <c r="AV330" s="26"/>
      <c r="AW330" s="26"/>
      <c r="AX330" s="26"/>
      <c r="AY330" s="26"/>
      <c r="AZ330" s="26"/>
      <c r="BA330" s="26"/>
      <c r="BB330" s="26"/>
      <c r="BC330" s="26"/>
      <c r="BD330" s="26"/>
      <c r="BE330" s="26"/>
      <c r="BF330" s="26"/>
      <c r="BG330" s="26"/>
      <c r="BH330" s="26"/>
      <c r="BI330" s="26"/>
      <c r="BJ330" s="26"/>
      <c r="BK330" s="26"/>
      <c r="BL330" s="26"/>
      <c r="BM330" s="26"/>
      <c r="BN330" s="26"/>
      <c r="BO330" s="26"/>
      <c r="BP330" s="26"/>
      <c r="BQ330" s="26"/>
      <c r="BR330" s="26"/>
      <c r="BS330" s="26"/>
      <c r="BT330" s="26"/>
      <c r="BU330" s="17"/>
    </row>
    <row r="331">
      <c r="A331" s="17"/>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c r="AT331" s="26"/>
      <c r="AU331" s="26"/>
      <c r="AV331" s="26"/>
      <c r="AW331" s="26"/>
      <c r="AX331" s="26"/>
      <c r="AY331" s="26"/>
      <c r="AZ331" s="26"/>
      <c r="BA331" s="26"/>
      <c r="BB331" s="26"/>
      <c r="BC331" s="26"/>
      <c r="BD331" s="26"/>
      <c r="BE331" s="26"/>
      <c r="BF331" s="26"/>
      <c r="BG331" s="26"/>
      <c r="BH331" s="26"/>
      <c r="BI331" s="26"/>
      <c r="BJ331" s="26"/>
      <c r="BK331" s="26"/>
      <c r="BL331" s="26"/>
      <c r="BM331" s="26"/>
      <c r="BN331" s="26"/>
      <c r="BO331" s="26"/>
      <c r="BP331" s="26"/>
      <c r="BQ331" s="26"/>
      <c r="BR331" s="26"/>
      <c r="BS331" s="26"/>
      <c r="BT331" s="26"/>
      <c r="BU331" s="17"/>
    </row>
    <row r="332">
      <c r="A332" s="17"/>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c r="AT332" s="26"/>
      <c r="AU332" s="26"/>
      <c r="AV332" s="26"/>
      <c r="AW332" s="26"/>
      <c r="AX332" s="26"/>
      <c r="AY332" s="26"/>
      <c r="AZ332" s="26"/>
      <c r="BA332" s="26"/>
      <c r="BB332" s="26"/>
      <c r="BC332" s="26"/>
      <c r="BD332" s="26"/>
      <c r="BE332" s="26"/>
      <c r="BF332" s="26"/>
      <c r="BG332" s="26"/>
      <c r="BH332" s="26"/>
      <c r="BI332" s="26"/>
      <c r="BJ332" s="26"/>
      <c r="BK332" s="26"/>
      <c r="BL332" s="26"/>
      <c r="BM332" s="26"/>
      <c r="BN332" s="26"/>
      <c r="BO332" s="26"/>
      <c r="BP332" s="26"/>
      <c r="BQ332" s="26"/>
      <c r="BR332" s="26"/>
      <c r="BS332" s="26"/>
      <c r="BT332" s="26"/>
      <c r="BU332" s="17"/>
    </row>
    <row r="333">
      <c r="A333" s="17"/>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c r="AT333" s="26"/>
      <c r="AU333" s="26"/>
      <c r="AV333" s="26"/>
      <c r="AW333" s="26"/>
      <c r="AX333" s="26"/>
      <c r="AY333" s="26"/>
      <c r="AZ333" s="26"/>
      <c r="BA333" s="26"/>
      <c r="BB333" s="26"/>
      <c r="BC333" s="26"/>
      <c r="BD333" s="26"/>
      <c r="BE333" s="26"/>
      <c r="BF333" s="26"/>
      <c r="BG333" s="26"/>
      <c r="BH333" s="26"/>
      <c r="BI333" s="26"/>
      <c r="BJ333" s="26"/>
      <c r="BK333" s="26"/>
      <c r="BL333" s="26"/>
      <c r="BM333" s="26"/>
      <c r="BN333" s="26"/>
      <c r="BO333" s="26"/>
      <c r="BP333" s="26"/>
      <c r="BQ333" s="26"/>
      <c r="BR333" s="26"/>
      <c r="BS333" s="26"/>
      <c r="BT333" s="26"/>
      <c r="BU333" s="17"/>
    </row>
    <row r="334">
      <c r="A334" s="17"/>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c r="AT334" s="26"/>
      <c r="AU334" s="26"/>
      <c r="AV334" s="26"/>
      <c r="AW334" s="26"/>
      <c r="AX334" s="26"/>
      <c r="AY334" s="26"/>
      <c r="AZ334" s="26"/>
      <c r="BA334" s="26"/>
      <c r="BB334" s="26"/>
      <c r="BC334" s="26"/>
      <c r="BD334" s="26"/>
      <c r="BE334" s="26"/>
      <c r="BF334" s="26"/>
      <c r="BG334" s="26"/>
      <c r="BH334" s="26"/>
      <c r="BI334" s="26"/>
      <c r="BJ334" s="26"/>
      <c r="BK334" s="26"/>
      <c r="BL334" s="26"/>
      <c r="BM334" s="26"/>
      <c r="BN334" s="26"/>
      <c r="BO334" s="26"/>
      <c r="BP334" s="26"/>
      <c r="BQ334" s="26"/>
      <c r="BR334" s="26"/>
      <c r="BS334" s="26"/>
      <c r="BT334" s="26"/>
      <c r="BU334" s="17"/>
    </row>
    <row r="335">
      <c r="A335" s="17"/>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c r="AT335" s="26"/>
      <c r="AU335" s="26"/>
      <c r="AV335" s="26"/>
      <c r="AW335" s="26"/>
      <c r="AX335" s="26"/>
      <c r="AY335" s="26"/>
      <c r="AZ335" s="26"/>
      <c r="BA335" s="26"/>
      <c r="BB335" s="26"/>
      <c r="BC335" s="26"/>
      <c r="BD335" s="26"/>
      <c r="BE335" s="26"/>
      <c r="BF335" s="26"/>
      <c r="BG335" s="26"/>
      <c r="BH335" s="26"/>
      <c r="BI335" s="26"/>
      <c r="BJ335" s="26"/>
      <c r="BK335" s="26"/>
      <c r="BL335" s="26"/>
      <c r="BM335" s="26"/>
      <c r="BN335" s="26"/>
      <c r="BO335" s="26"/>
      <c r="BP335" s="26"/>
      <c r="BQ335" s="26"/>
      <c r="BR335" s="26"/>
      <c r="BS335" s="26"/>
      <c r="BT335" s="26"/>
      <c r="BU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c r="BS336" s="17"/>
      <c r="BT336" s="17"/>
      <c r="BU336" s="17"/>
    </row>
    <row r="337" ht="23.25" customHeight="1">
      <c r="A337" s="28"/>
      <c r="B337" s="29" t="s">
        <v>41</v>
      </c>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c r="AQ337" s="28"/>
      <c r="AR337" s="28"/>
      <c r="AS337" s="28"/>
      <c r="AT337" s="28"/>
      <c r="AU337" s="28"/>
      <c r="AV337" s="28"/>
      <c r="AW337" s="28"/>
      <c r="AX337" s="28"/>
      <c r="AY337" s="28"/>
      <c r="AZ337" s="28"/>
      <c r="BA337" s="28"/>
      <c r="BB337" s="28"/>
      <c r="BC337" s="28"/>
      <c r="BD337" s="28"/>
      <c r="BE337" s="28"/>
      <c r="BF337" s="28"/>
      <c r="BG337" s="28"/>
      <c r="BH337" s="28"/>
      <c r="BI337" s="28"/>
      <c r="BJ337" s="28"/>
      <c r="BK337" s="28"/>
      <c r="BL337" s="28"/>
      <c r="BM337" s="28"/>
      <c r="BN337" s="28"/>
      <c r="BO337" s="28"/>
      <c r="BP337" s="28"/>
      <c r="BQ337" s="28"/>
      <c r="BR337" s="28"/>
      <c r="BS337" s="28"/>
      <c r="BT337" s="28"/>
      <c r="BU337" s="28"/>
    </row>
    <row r="338" ht="23.25" customHeight="1">
      <c r="A338" s="28"/>
      <c r="B338" s="30"/>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c r="AQ338" s="28"/>
      <c r="AR338" s="28"/>
      <c r="AS338" s="28"/>
      <c r="AT338" s="28"/>
      <c r="AU338" s="28"/>
      <c r="AV338" s="28"/>
      <c r="AW338" s="28"/>
      <c r="AX338" s="28"/>
      <c r="AY338" s="28"/>
      <c r="AZ338" s="28"/>
      <c r="BA338" s="28"/>
      <c r="BB338" s="28"/>
      <c r="BC338" s="28"/>
      <c r="BD338" s="28"/>
      <c r="BE338" s="28"/>
      <c r="BF338" s="28"/>
      <c r="BG338" s="28"/>
      <c r="BH338" s="28"/>
      <c r="BI338" s="28"/>
      <c r="BJ338" s="28"/>
      <c r="BK338" s="28"/>
      <c r="BL338" s="28"/>
      <c r="BM338" s="28"/>
      <c r="BN338" s="28"/>
      <c r="BO338" s="28"/>
      <c r="BP338" s="28"/>
      <c r="BQ338" s="28"/>
      <c r="BR338" s="28"/>
      <c r="BS338" s="28"/>
      <c r="BT338" s="28"/>
      <c r="BU338" s="28"/>
    </row>
  </sheetData>
  <mergeCells count="23">
    <mergeCell ref="A1:BU1"/>
    <mergeCell ref="B3:G3"/>
    <mergeCell ref="I3:N3"/>
    <mergeCell ref="P3:U3"/>
    <mergeCell ref="AB3:AJ3"/>
    <mergeCell ref="B4:G4"/>
    <mergeCell ref="I4:N4"/>
    <mergeCell ref="P4:U4"/>
    <mergeCell ref="B7:BT7"/>
    <mergeCell ref="B29:BT29"/>
    <mergeCell ref="B51:BT51"/>
    <mergeCell ref="B73:BT73"/>
    <mergeCell ref="B95:BT95"/>
    <mergeCell ref="B117:BT117"/>
    <mergeCell ref="B293:BT293"/>
    <mergeCell ref="B315:BT315"/>
    <mergeCell ref="B139:BT139"/>
    <mergeCell ref="B161:BT161"/>
    <mergeCell ref="B183:BT183"/>
    <mergeCell ref="B205:BT205"/>
    <mergeCell ref="B227:BT227"/>
    <mergeCell ref="B249:BT249"/>
    <mergeCell ref="B271:BT271"/>
  </mergeCells>
  <dataValidations>
    <dataValidation type="custom" allowBlank="1" showDropDown="1" sqref="B4 I4">
      <formula1>OR(NOT(ISERROR(DATEVALUE(B4))), AND(ISNUMBER(B4), LEFT(CELL("format", B4))="D"))</formula1>
    </dataValidation>
    <dataValidation type="list" allowBlank="1" sqref="P4">
      <formula1>"Weekly,Monthly,Quarterly,Yearly"</formula1>
    </dataValidation>
  </dataValidations>
  <hyperlinks>
    <hyperlink r:id="rId1" ref="AB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pane xSplit="1.0" ySplit="30.0" topLeftCell="B31" activePane="bottomRight" state="frozen"/>
      <selection activeCell="B1" sqref="B1" pane="topRight"/>
      <selection activeCell="A31" sqref="A31" pane="bottomLeft"/>
      <selection activeCell="B31" sqref="B31" pane="bottomRight"/>
    </sheetView>
  </sheetViews>
  <sheetFormatPr customHeight="1" defaultColWidth="12.63" defaultRowHeight="15.75"/>
  <cols>
    <col customWidth="1" min="3" max="3" width="12.88"/>
    <col customWidth="1" hidden="1" min="7" max="7" width="13.13"/>
    <col customWidth="1" min="8" max="8" width="14.0"/>
    <col customWidth="1" min="9" max="9" width="15.13"/>
    <col customWidth="1" min="13" max="13" width="14.63"/>
  </cols>
  <sheetData>
    <row r="1" ht="31.5" customHeight="1">
      <c r="A1" s="31" t="s">
        <v>42</v>
      </c>
      <c r="B1" s="32" t="str">
        <f t="array" ref="B1:V1">TRANSPOSE('Data Types'!A3:A23)</f>
        <v>Leads</v>
      </c>
      <c r="C1" s="32" t="s">
        <v>43</v>
      </c>
      <c r="D1" s="32" t="s">
        <v>44</v>
      </c>
      <c r="E1" s="33" t="s">
        <v>45</v>
      </c>
      <c r="F1" s="31" t="s">
        <v>46</v>
      </c>
      <c r="G1" s="32" t="s">
        <v>46</v>
      </c>
      <c r="H1" s="33" t="s">
        <v>47</v>
      </c>
      <c r="I1" s="34" t="s">
        <v>48</v>
      </c>
      <c r="J1" s="33" t="s">
        <v>49</v>
      </c>
      <c r="K1" s="33" t="s">
        <v>50</v>
      </c>
      <c r="L1" s="33" t="s">
        <v>51</v>
      </c>
      <c r="M1" s="33" t="s">
        <v>52</v>
      </c>
      <c r="N1" s="33" t="s">
        <v>53</v>
      </c>
      <c r="O1" s="33" t="s">
        <v>54</v>
      </c>
      <c r="P1" s="33" t="s">
        <v>55</v>
      </c>
      <c r="Q1" s="33" t="s">
        <v>56</v>
      </c>
      <c r="R1" s="31" t="s">
        <v>57</v>
      </c>
      <c r="S1" s="31" t="s">
        <v>58</v>
      </c>
      <c r="T1" s="31" t="s">
        <v>59</v>
      </c>
      <c r="U1" s="31" t="s">
        <v>60</v>
      </c>
      <c r="V1" s="31" t="s">
        <v>54</v>
      </c>
      <c r="W1" s="31"/>
      <c r="X1" s="31"/>
      <c r="Y1" s="31"/>
      <c r="Z1" s="31"/>
      <c r="AA1" s="31"/>
      <c r="AB1" s="31"/>
      <c r="AC1" s="31"/>
    </row>
    <row r="2">
      <c r="A2" s="35" t="s">
        <v>61</v>
      </c>
      <c r="B2" s="36" t="s">
        <v>62</v>
      </c>
      <c r="C2" s="36" t="s">
        <v>62</v>
      </c>
      <c r="D2" s="37" t="s">
        <v>62</v>
      </c>
      <c r="E2" s="35" t="s">
        <v>63</v>
      </c>
      <c r="F2" s="35" t="s">
        <v>62</v>
      </c>
      <c r="G2" s="35" t="s">
        <v>62</v>
      </c>
      <c r="H2" s="38" t="s">
        <v>62</v>
      </c>
      <c r="I2" s="39" t="s">
        <v>62</v>
      </c>
      <c r="J2" s="36" t="s">
        <v>64</v>
      </c>
      <c r="K2" s="35" t="s">
        <v>64</v>
      </c>
      <c r="L2" s="38" t="s">
        <v>64</v>
      </c>
      <c r="M2" s="38" t="s">
        <v>64</v>
      </c>
      <c r="N2" s="38" t="s">
        <v>65</v>
      </c>
      <c r="O2" s="36" t="s">
        <v>64</v>
      </c>
      <c r="P2" s="38"/>
      <c r="Q2" s="38" t="s">
        <v>66</v>
      </c>
      <c r="R2" s="38" t="s">
        <v>67</v>
      </c>
      <c r="S2" s="38" t="s">
        <v>68</v>
      </c>
      <c r="T2" s="35" t="s">
        <v>69</v>
      </c>
      <c r="U2" s="35" t="s">
        <v>70</v>
      </c>
      <c r="V2" s="35"/>
      <c r="W2" s="35"/>
      <c r="X2" s="35"/>
      <c r="Y2" s="35"/>
      <c r="Z2" s="35"/>
      <c r="AA2" s="35"/>
      <c r="AB2" s="35"/>
      <c r="AC2" s="35"/>
    </row>
    <row r="3">
      <c r="A3" s="35" t="s">
        <v>71</v>
      </c>
      <c r="B3" s="36" t="s">
        <v>72</v>
      </c>
      <c r="C3" s="36" t="s">
        <v>73</v>
      </c>
      <c r="D3" s="37" t="s">
        <v>74</v>
      </c>
      <c r="E3" s="35" t="s">
        <v>74</v>
      </c>
      <c r="F3" s="35" t="s">
        <v>75</v>
      </c>
      <c r="G3" s="35" t="s">
        <v>76</v>
      </c>
      <c r="H3" s="38" t="s">
        <v>74</v>
      </c>
      <c r="I3" s="39" t="s">
        <v>74</v>
      </c>
      <c r="J3" s="36" t="s">
        <v>74</v>
      </c>
      <c r="K3" s="35" t="s">
        <v>74</v>
      </c>
      <c r="L3" s="38" t="s">
        <v>74</v>
      </c>
      <c r="M3" s="38" t="s">
        <v>74</v>
      </c>
      <c r="N3" s="38"/>
      <c r="O3" s="36" t="s">
        <v>74</v>
      </c>
      <c r="P3" s="38"/>
      <c r="Q3" s="38"/>
      <c r="R3" s="38"/>
      <c r="S3" s="38"/>
      <c r="T3" s="40"/>
      <c r="U3" s="40"/>
      <c r="V3" s="40"/>
      <c r="W3" s="40"/>
      <c r="X3" s="40"/>
      <c r="Y3" s="40"/>
      <c r="Z3" s="40"/>
      <c r="AA3" s="40"/>
      <c r="AB3" s="40"/>
      <c r="AC3" s="40"/>
    </row>
    <row r="4" hidden="1">
      <c r="A4" s="41">
        <v>44690.0</v>
      </c>
      <c r="B4" s="42">
        <v>32.0</v>
      </c>
      <c r="C4" s="43">
        <v>9094.0</v>
      </c>
      <c r="D4" s="43"/>
      <c r="E4" s="43"/>
      <c r="F4" s="44">
        <v>0.3</v>
      </c>
      <c r="G4" s="44"/>
      <c r="H4" s="42"/>
      <c r="I4" s="42"/>
      <c r="J4" s="43"/>
      <c r="K4" s="44">
        <v>32990.0</v>
      </c>
      <c r="L4" s="43">
        <v>1.0</v>
      </c>
      <c r="M4" s="42">
        <v>0.0</v>
      </c>
      <c r="N4" s="44">
        <v>0.0</v>
      </c>
      <c r="O4" s="42">
        <v>0.58</v>
      </c>
      <c r="P4" s="42">
        <v>5.0</v>
      </c>
      <c r="Q4" s="42"/>
      <c r="R4" s="42">
        <v>8.0</v>
      </c>
      <c r="S4" s="45">
        <v>12.0</v>
      </c>
      <c r="T4" s="42">
        <v>0.0</v>
      </c>
      <c r="U4" s="42">
        <v>1.0</v>
      </c>
      <c r="V4" s="44"/>
      <c r="W4" s="44"/>
      <c r="X4" s="44"/>
      <c r="Y4" s="44"/>
      <c r="Z4" s="44"/>
      <c r="AA4" s="44"/>
      <c r="AB4" s="44"/>
      <c r="AC4" s="44"/>
    </row>
    <row r="5" hidden="1">
      <c r="A5" s="46">
        <v>44753.0</v>
      </c>
      <c r="B5" s="42">
        <v>62.0</v>
      </c>
      <c r="C5" s="43">
        <v>17500.0</v>
      </c>
      <c r="D5" s="43"/>
      <c r="E5" s="43"/>
      <c r="F5" s="44">
        <v>0.24</v>
      </c>
      <c r="G5" s="44"/>
      <c r="H5" s="42"/>
      <c r="I5" s="42"/>
      <c r="J5" s="43"/>
      <c r="K5" s="44">
        <v>34765.0</v>
      </c>
      <c r="L5" s="43">
        <v>1.0</v>
      </c>
      <c r="M5" s="42">
        <v>2750.0</v>
      </c>
      <c r="N5" s="44">
        <v>1.0</v>
      </c>
      <c r="O5" s="42">
        <v>0.8548</v>
      </c>
      <c r="P5" s="42">
        <v>0.27</v>
      </c>
      <c r="Q5" s="42">
        <v>1.0</v>
      </c>
      <c r="R5" s="42">
        <v>2.0</v>
      </c>
      <c r="S5" s="42">
        <v>0.0</v>
      </c>
      <c r="T5" s="42">
        <v>3.0</v>
      </c>
      <c r="U5" s="42">
        <v>0.0</v>
      </c>
      <c r="V5" s="44"/>
      <c r="W5" s="44"/>
      <c r="X5" s="44"/>
      <c r="Y5" s="44"/>
      <c r="Z5" s="44"/>
      <c r="AA5" s="44"/>
      <c r="AB5" s="44"/>
      <c r="AC5" s="44"/>
    </row>
    <row r="6" hidden="1">
      <c r="A6" s="41">
        <v>44760.0</v>
      </c>
      <c r="B6" s="42">
        <v>46.0</v>
      </c>
      <c r="C6" s="43">
        <v>32750.0</v>
      </c>
      <c r="D6" s="43"/>
      <c r="E6" s="43"/>
      <c r="F6" s="44">
        <v>0.8015</v>
      </c>
      <c r="G6" s="44">
        <v>19.84</v>
      </c>
      <c r="H6" s="42"/>
      <c r="I6" s="42"/>
      <c r="J6" s="43"/>
      <c r="K6" s="44">
        <v>34765.0</v>
      </c>
      <c r="L6" s="43">
        <v>1.0</v>
      </c>
      <c r="M6" s="42">
        <v>1600.0</v>
      </c>
      <c r="N6" s="44">
        <v>3.0</v>
      </c>
      <c r="O6" s="42">
        <v>0.786</v>
      </c>
      <c r="P6" s="42">
        <v>0.3684</v>
      </c>
      <c r="Q6" s="45"/>
      <c r="R6" s="42">
        <v>0.0</v>
      </c>
      <c r="S6" s="42">
        <v>11.0</v>
      </c>
      <c r="T6" s="42">
        <v>19.0</v>
      </c>
      <c r="U6" s="42">
        <v>0.0</v>
      </c>
      <c r="V6" s="44"/>
      <c r="W6" s="44"/>
      <c r="X6" s="44"/>
      <c r="Y6" s="44"/>
      <c r="Z6" s="44"/>
      <c r="AA6" s="44"/>
      <c r="AB6" s="44"/>
      <c r="AC6" s="44"/>
    </row>
    <row r="7" hidden="1">
      <c r="A7" s="41">
        <v>44767.0</v>
      </c>
      <c r="B7" s="42">
        <v>27.0</v>
      </c>
      <c r="C7" s="43">
        <v>8750.0</v>
      </c>
      <c r="D7" s="43"/>
      <c r="E7" s="43"/>
      <c r="F7" s="44">
        <v>0.8285</v>
      </c>
      <c r="G7" s="44">
        <v>0.1714</v>
      </c>
      <c r="H7" s="42"/>
      <c r="I7" s="42"/>
      <c r="J7" s="43"/>
      <c r="K7" s="44">
        <v>34765.0</v>
      </c>
      <c r="L7" s="43">
        <v>1.0</v>
      </c>
      <c r="M7" s="42">
        <v>245.0</v>
      </c>
      <c r="N7" s="44">
        <v>3.0</v>
      </c>
      <c r="O7" s="42">
        <v>0.1852</v>
      </c>
      <c r="P7" s="42">
        <v>0.3</v>
      </c>
      <c r="Q7" s="45"/>
      <c r="R7" s="42">
        <v>0.0</v>
      </c>
      <c r="S7" s="42">
        <v>0.0</v>
      </c>
      <c r="T7" s="42">
        <v>0.0</v>
      </c>
      <c r="U7" s="42">
        <v>11.0</v>
      </c>
      <c r="V7" s="44"/>
      <c r="W7" s="44"/>
      <c r="X7" s="44"/>
      <c r="Y7" s="44"/>
      <c r="Z7" s="44"/>
      <c r="AA7" s="44"/>
      <c r="AB7" s="44"/>
      <c r="AC7" s="44"/>
    </row>
    <row r="8" hidden="1">
      <c r="A8" s="41">
        <v>44774.0</v>
      </c>
      <c r="B8" s="42">
        <v>32.0</v>
      </c>
      <c r="C8" s="43">
        <v>2500.0</v>
      </c>
      <c r="D8" s="43"/>
      <c r="E8" s="43"/>
      <c r="F8" s="44">
        <v>0.6</v>
      </c>
      <c r="G8" s="44">
        <v>0.4</v>
      </c>
      <c r="H8" s="42"/>
      <c r="I8" s="42"/>
      <c r="J8" s="43"/>
      <c r="K8" s="44">
        <v>36569.0</v>
      </c>
      <c r="L8" s="43">
        <v>1.0</v>
      </c>
      <c r="M8" s="42">
        <v>0.0</v>
      </c>
      <c r="N8" s="44">
        <v>3.0</v>
      </c>
      <c r="O8" s="42">
        <v>1.0</v>
      </c>
      <c r="P8" s="42">
        <v>0.0909</v>
      </c>
      <c r="Q8" s="45"/>
      <c r="R8" s="42">
        <v>0.0</v>
      </c>
      <c r="S8" s="42">
        <v>0.0</v>
      </c>
      <c r="T8" s="42">
        <v>0.0</v>
      </c>
      <c r="U8" s="42">
        <v>9.0</v>
      </c>
      <c r="V8" s="44"/>
      <c r="W8" s="44"/>
      <c r="X8" s="44"/>
      <c r="Y8" s="44"/>
      <c r="Z8" s="44"/>
      <c r="AA8" s="44"/>
      <c r="AB8" s="44"/>
      <c r="AC8" s="44"/>
    </row>
    <row r="9" hidden="1">
      <c r="A9" s="41">
        <v>44781.0</v>
      </c>
      <c r="B9" s="42">
        <v>31.0</v>
      </c>
      <c r="C9" s="43">
        <v>4000.0</v>
      </c>
      <c r="D9" s="43"/>
      <c r="E9" s="43"/>
      <c r="F9" s="44">
        <v>1.0</v>
      </c>
      <c r="G9" s="44">
        <v>0.0</v>
      </c>
      <c r="H9" s="42"/>
      <c r="I9" s="42"/>
      <c r="J9" s="43"/>
      <c r="K9" s="44">
        <v>36569.0</v>
      </c>
      <c r="L9" s="43">
        <v>1.0</v>
      </c>
      <c r="M9" s="42">
        <v>49.0</v>
      </c>
      <c r="N9" s="44">
        <v>3.0</v>
      </c>
      <c r="O9" s="42">
        <v>0.76</v>
      </c>
      <c r="P9" s="42">
        <v>0.1765</v>
      </c>
      <c r="Q9" s="45"/>
      <c r="R9" s="42">
        <v>5.0</v>
      </c>
      <c r="S9" s="42">
        <v>0.0</v>
      </c>
      <c r="T9" s="42">
        <v>11.0</v>
      </c>
      <c r="U9" s="42">
        <v>0.0</v>
      </c>
      <c r="V9" s="44"/>
      <c r="W9" s="44"/>
      <c r="X9" s="44"/>
      <c r="Y9" s="44"/>
      <c r="Z9" s="44"/>
      <c r="AA9" s="44"/>
      <c r="AB9" s="44"/>
      <c r="AC9" s="44"/>
    </row>
    <row r="10" hidden="1">
      <c r="A10" s="41">
        <v>44788.0</v>
      </c>
      <c r="B10" s="42">
        <v>41.0</v>
      </c>
      <c r="C10" s="43">
        <v>22800.0</v>
      </c>
      <c r="D10" s="43"/>
      <c r="E10" s="43"/>
      <c r="F10" s="44">
        <v>0.5943</v>
      </c>
      <c r="G10" s="44">
        <v>0.4057</v>
      </c>
      <c r="H10" s="42"/>
      <c r="I10" s="42"/>
      <c r="J10" s="43"/>
      <c r="K10" s="44">
        <v>35916.0</v>
      </c>
      <c r="L10" s="43">
        <v>1.0</v>
      </c>
      <c r="M10" s="42">
        <v>196.0</v>
      </c>
      <c r="N10" s="44">
        <v>3.0</v>
      </c>
      <c r="O10" s="42">
        <v>0.76</v>
      </c>
      <c r="P10" s="42">
        <v>3.0</v>
      </c>
      <c r="Q10" s="45"/>
      <c r="R10" s="42">
        <v>0.0</v>
      </c>
      <c r="S10" s="42">
        <v>0.0</v>
      </c>
      <c r="T10" s="42">
        <v>10.0</v>
      </c>
      <c r="U10" s="42">
        <v>0.0</v>
      </c>
      <c r="V10" s="44"/>
      <c r="W10" s="44"/>
      <c r="X10" s="44"/>
      <c r="Y10" s="44"/>
      <c r="Z10" s="44"/>
      <c r="AA10" s="44"/>
      <c r="AB10" s="44"/>
      <c r="AC10" s="44"/>
    </row>
    <row r="11" hidden="1">
      <c r="A11" s="41">
        <v>44795.0</v>
      </c>
      <c r="B11" s="42">
        <v>32.0</v>
      </c>
      <c r="C11" s="43">
        <v>18000.0</v>
      </c>
      <c r="D11" s="43"/>
      <c r="E11" s="43"/>
      <c r="F11" s="44">
        <v>0.6388</v>
      </c>
      <c r="G11" s="44">
        <v>0.3611</v>
      </c>
      <c r="H11" s="42"/>
      <c r="I11" s="42"/>
      <c r="J11" s="43"/>
      <c r="K11" s="44">
        <v>36173.0</v>
      </c>
      <c r="L11" s="43">
        <v>1.0</v>
      </c>
      <c r="M11" s="42">
        <v>1400.0</v>
      </c>
      <c r="N11" s="44">
        <v>0.0</v>
      </c>
      <c r="O11" s="42">
        <v>0.76</v>
      </c>
      <c r="P11" s="42">
        <v>3.0</v>
      </c>
      <c r="Q11" s="45"/>
      <c r="R11" s="42">
        <v>0.0</v>
      </c>
      <c r="S11" s="42">
        <v>13.0</v>
      </c>
      <c r="T11" s="42">
        <v>0.0</v>
      </c>
      <c r="U11" s="42">
        <v>0.0</v>
      </c>
      <c r="V11" s="44"/>
      <c r="W11" s="44"/>
      <c r="X11" s="44"/>
      <c r="Y11" s="44"/>
      <c r="Z11" s="44"/>
      <c r="AA11" s="44"/>
      <c r="AB11" s="44"/>
      <c r="AC11" s="44"/>
    </row>
    <row r="12" hidden="1">
      <c r="A12" s="41">
        <v>44802.0</v>
      </c>
      <c r="B12" s="42">
        <v>38.0</v>
      </c>
      <c r="C12" s="43">
        <v>2000.0</v>
      </c>
      <c r="D12" s="43"/>
      <c r="E12" s="43"/>
      <c r="F12" s="44">
        <v>0.25</v>
      </c>
      <c r="G12" s="44">
        <v>0.75</v>
      </c>
      <c r="H12" s="42"/>
      <c r="I12" s="42"/>
      <c r="J12" s="43"/>
      <c r="K12" s="44">
        <v>35360.0</v>
      </c>
      <c r="L12" s="43">
        <v>1.0</v>
      </c>
      <c r="M12" s="42">
        <v>0.0</v>
      </c>
      <c r="N12" s="44">
        <v>5.0</v>
      </c>
      <c r="O12" s="42">
        <v>0.82</v>
      </c>
      <c r="P12" s="42">
        <v>3.0</v>
      </c>
      <c r="Q12" s="45"/>
      <c r="R12" s="42">
        <v>7.0</v>
      </c>
      <c r="S12" s="42">
        <v>0.0</v>
      </c>
      <c r="T12" s="42">
        <v>0.0</v>
      </c>
      <c r="U12" s="42">
        <v>17.0</v>
      </c>
      <c r="V12" s="44"/>
      <c r="W12" s="44"/>
      <c r="X12" s="44"/>
      <c r="Y12" s="44"/>
      <c r="Z12" s="44"/>
      <c r="AA12" s="44"/>
      <c r="AB12" s="44"/>
      <c r="AC12" s="44"/>
    </row>
    <row r="13" hidden="1">
      <c r="A13" s="41">
        <v>44809.0</v>
      </c>
      <c r="B13" s="42">
        <v>33.0</v>
      </c>
      <c r="C13" s="43">
        <v>4500.0</v>
      </c>
      <c r="D13" s="43"/>
      <c r="E13" s="43"/>
      <c r="F13" s="44">
        <v>0.5556</v>
      </c>
      <c r="G13" s="44">
        <v>0.4444</v>
      </c>
      <c r="H13" s="42"/>
      <c r="I13" s="42"/>
      <c r="J13" s="43"/>
      <c r="K13" s="44">
        <v>35540.0</v>
      </c>
      <c r="L13" s="43">
        <v>1.0</v>
      </c>
      <c r="M13" s="42">
        <v>0.0</v>
      </c>
      <c r="N13" s="44">
        <v>2.0</v>
      </c>
      <c r="O13" s="42">
        <v>0.75</v>
      </c>
      <c r="P13" s="42">
        <v>1.0</v>
      </c>
      <c r="Q13" s="42">
        <v>1.0</v>
      </c>
      <c r="R13" s="42">
        <v>0.0</v>
      </c>
      <c r="S13" s="42">
        <v>3.0</v>
      </c>
      <c r="T13" s="42">
        <v>0.0</v>
      </c>
      <c r="U13" s="42">
        <v>0.0</v>
      </c>
      <c r="V13" s="44"/>
      <c r="W13" s="44"/>
      <c r="X13" s="44"/>
      <c r="Y13" s="44"/>
      <c r="Z13" s="44"/>
      <c r="AA13" s="44"/>
      <c r="AB13" s="44"/>
      <c r="AC13" s="44"/>
    </row>
    <row r="14" hidden="1">
      <c r="A14" s="41">
        <v>44816.0</v>
      </c>
      <c r="B14" s="42">
        <v>39.0</v>
      </c>
      <c r="C14" s="43">
        <v>18050.0</v>
      </c>
      <c r="D14" s="43"/>
      <c r="E14" s="43"/>
      <c r="F14" s="44">
        <v>0.35</v>
      </c>
      <c r="G14" s="44">
        <v>0.0</v>
      </c>
      <c r="H14" s="42"/>
      <c r="I14" s="42"/>
      <c r="J14" s="43"/>
      <c r="K14" s="44">
        <v>34827.0</v>
      </c>
      <c r="L14" s="43">
        <v>1.0</v>
      </c>
      <c r="M14" s="42">
        <v>650.0</v>
      </c>
      <c r="N14" s="44">
        <v>2.0</v>
      </c>
      <c r="O14" s="42">
        <v>0.7</v>
      </c>
      <c r="P14" s="42">
        <v>2.0</v>
      </c>
      <c r="Q14" s="42">
        <v>1.0</v>
      </c>
      <c r="R14" s="42">
        <v>0.0</v>
      </c>
      <c r="S14" s="42">
        <v>0.0</v>
      </c>
      <c r="T14" s="42">
        <v>5.0</v>
      </c>
      <c r="U14" s="42">
        <v>0.0</v>
      </c>
      <c r="V14" s="44"/>
      <c r="W14" s="44"/>
      <c r="X14" s="44"/>
      <c r="Y14" s="44"/>
      <c r="Z14" s="44"/>
      <c r="AA14" s="44"/>
      <c r="AB14" s="44"/>
      <c r="AC14" s="44"/>
    </row>
    <row r="15" hidden="1">
      <c r="A15" s="41">
        <v>44823.0</v>
      </c>
      <c r="B15" s="42">
        <v>46.0</v>
      </c>
      <c r="C15" s="43">
        <v>15500.0</v>
      </c>
      <c r="D15" s="43"/>
      <c r="E15" s="43"/>
      <c r="F15" s="44">
        <v>0.24</v>
      </c>
      <c r="G15" s="44">
        <v>0.04</v>
      </c>
      <c r="H15" s="42"/>
      <c r="I15" s="42"/>
      <c r="J15" s="43"/>
      <c r="K15" s="44">
        <v>34385.0</v>
      </c>
      <c r="L15" s="43">
        <v>1.0</v>
      </c>
      <c r="M15" s="42">
        <v>250.0</v>
      </c>
      <c r="N15" s="44">
        <v>2.0</v>
      </c>
      <c r="O15" s="42">
        <v>0.9254</v>
      </c>
      <c r="P15" s="42">
        <v>1.0</v>
      </c>
      <c r="Q15" s="45"/>
      <c r="R15" s="42">
        <v>6.0</v>
      </c>
      <c r="S15" s="42">
        <v>6.0</v>
      </c>
      <c r="T15" s="42">
        <v>0.0</v>
      </c>
      <c r="U15" s="42">
        <v>0.0</v>
      </c>
      <c r="V15" s="44"/>
      <c r="W15" s="44"/>
      <c r="X15" s="44"/>
      <c r="Y15" s="44"/>
      <c r="Z15" s="44"/>
      <c r="AA15" s="44"/>
      <c r="AB15" s="44"/>
      <c r="AC15" s="44"/>
    </row>
    <row r="16" hidden="1">
      <c r="A16" s="41">
        <v>44830.0</v>
      </c>
      <c r="B16" s="42">
        <v>23.0</v>
      </c>
      <c r="C16" s="43">
        <v>20500.0</v>
      </c>
      <c r="D16" s="43"/>
      <c r="E16" s="43"/>
      <c r="F16" s="44">
        <v>0.31</v>
      </c>
      <c r="G16" s="44">
        <v>0.07</v>
      </c>
      <c r="H16" s="42"/>
      <c r="I16" s="42"/>
      <c r="J16" s="43"/>
      <c r="K16" s="44">
        <v>33222.0</v>
      </c>
      <c r="L16" s="43">
        <v>1.0</v>
      </c>
      <c r="M16" s="42">
        <v>0.0</v>
      </c>
      <c r="N16" s="44">
        <v>2.0</v>
      </c>
      <c r="O16" s="42">
        <v>0.76</v>
      </c>
      <c r="P16" s="42">
        <v>1.0</v>
      </c>
      <c r="Q16" s="45"/>
      <c r="R16" s="42">
        <v>0.0</v>
      </c>
      <c r="S16" s="42">
        <v>0.0</v>
      </c>
      <c r="T16" s="42">
        <v>0.0</v>
      </c>
      <c r="U16" s="42">
        <v>5.0</v>
      </c>
      <c r="V16" s="44"/>
      <c r="W16" s="44"/>
      <c r="X16" s="44"/>
      <c r="Y16" s="44"/>
      <c r="Z16" s="44"/>
      <c r="AA16" s="44"/>
      <c r="AB16" s="44"/>
      <c r="AC16" s="44"/>
    </row>
    <row r="17" hidden="1">
      <c r="A17" s="41">
        <v>44837.0</v>
      </c>
      <c r="B17" s="42">
        <v>20.0</v>
      </c>
      <c r="C17" s="43">
        <v>37000.0</v>
      </c>
      <c r="D17" s="43"/>
      <c r="E17" s="43"/>
      <c r="F17" s="44">
        <v>0.45</v>
      </c>
      <c r="G17" s="44">
        <v>0.06</v>
      </c>
      <c r="H17" s="42"/>
      <c r="I17" s="42"/>
      <c r="J17" s="43"/>
      <c r="K17" s="44">
        <v>33028.0</v>
      </c>
      <c r="L17" s="43">
        <v>1.0</v>
      </c>
      <c r="M17" s="42">
        <v>0.0</v>
      </c>
      <c r="N17" s="44">
        <v>2.0</v>
      </c>
      <c r="O17" s="42">
        <v>0.98</v>
      </c>
      <c r="P17" s="42">
        <v>1.0</v>
      </c>
      <c r="Q17" s="45"/>
      <c r="R17" s="42">
        <v>0.0</v>
      </c>
      <c r="S17" s="42">
        <v>0.0</v>
      </c>
      <c r="T17" s="42">
        <v>11.0</v>
      </c>
      <c r="U17" s="42">
        <v>0.0</v>
      </c>
      <c r="V17" s="44"/>
      <c r="W17" s="44"/>
      <c r="X17" s="44"/>
      <c r="Y17" s="44"/>
      <c r="Z17" s="44"/>
      <c r="AA17" s="44"/>
      <c r="AB17" s="44"/>
      <c r="AC17" s="44"/>
    </row>
    <row r="18" hidden="1">
      <c r="A18" s="41">
        <v>44844.0</v>
      </c>
      <c r="B18" s="42">
        <v>31.0</v>
      </c>
      <c r="C18" s="43">
        <v>7000.0</v>
      </c>
      <c r="D18" s="43"/>
      <c r="E18" s="43"/>
      <c r="F18" s="44">
        <v>0.2</v>
      </c>
      <c r="G18" s="44">
        <v>0.0</v>
      </c>
      <c r="H18" s="42"/>
      <c r="I18" s="42"/>
      <c r="J18" s="43"/>
      <c r="K18" s="44">
        <v>32368.0</v>
      </c>
      <c r="L18" s="43">
        <v>1.0</v>
      </c>
      <c r="M18" s="42">
        <v>0.0</v>
      </c>
      <c r="N18" s="44">
        <v>4.0</v>
      </c>
      <c r="O18" s="42">
        <v>0.95</v>
      </c>
      <c r="P18" s="42">
        <v>6.0</v>
      </c>
      <c r="Q18" s="42">
        <v>2.0</v>
      </c>
      <c r="R18" s="42">
        <v>0.0</v>
      </c>
      <c r="S18" s="42">
        <v>5.0</v>
      </c>
      <c r="T18" s="42">
        <v>0.0</v>
      </c>
      <c r="U18" s="42">
        <v>0.0</v>
      </c>
      <c r="V18" s="44"/>
      <c r="W18" s="44"/>
      <c r="X18" s="44"/>
      <c r="Y18" s="44"/>
      <c r="Z18" s="44"/>
      <c r="AA18" s="44"/>
      <c r="AB18" s="44"/>
      <c r="AC18" s="44"/>
    </row>
    <row r="19" ht="21.75" hidden="1" customHeight="1">
      <c r="A19" s="41">
        <v>44851.0</v>
      </c>
      <c r="B19" s="42">
        <v>38.0</v>
      </c>
      <c r="C19" s="43">
        <v>13000.0</v>
      </c>
      <c r="D19" s="43"/>
      <c r="E19" s="43"/>
      <c r="F19" s="44">
        <v>0.33</v>
      </c>
      <c r="G19" s="44">
        <v>0.0</v>
      </c>
      <c r="H19" s="42"/>
      <c r="I19" s="42"/>
      <c r="J19" s="43"/>
      <c r="K19" s="44">
        <v>31950.0</v>
      </c>
      <c r="L19" s="43">
        <v>1.0</v>
      </c>
      <c r="M19" s="42">
        <v>749.0</v>
      </c>
      <c r="N19" s="44">
        <v>4.0</v>
      </c>
      <c r="O19" s="42">
        <v>0.96</v>
      </c>
      <c r="P19" s="42">
        <v>2.0</v>
      </c>
      <c r="Q19" s="45"/>
      <c r="R19" s="42">
        <v>0.0</v>
      </c>
      <c r="S19" s="42">
        <v>0.0</v>
      </c>
      <c r="T19" s="42">
        <v>0.0</v>
      </c>
      <c r="U19" s="42">
        <v>15.0</v>
      </c>
      <c r="V19" s="44"/>
      <c r="W19" s="44"/>
      <c r="X19" s="44"/>
      <c r="Y19" s="44"/>
      <c r="Z19" s="44"/>
      <c r="AA19" s="44"/>
      <c r="AB19" s="44"/>
      <c r="AC19" s="44"/>
    </row>
    <row r="20" hidden="1">
      <c r="A20" s="41">
        <v>44858.0</v>
      </c>
      <c r="B20" s="42">
        <v>46.0</v>
      </c>
      <c r="C20" s="43">
        <v>15500.0</v>
      </c>
      <c r="D20" s="43"/>
      <c r="E20" s="43"/>
      <c r="F20" s="44">
        <v>0.22</v>
      </c>
      <c r="G20" s="44">
        <v>0.03</v>
      </c>
      <c r="H20" s="42"/>
      <c r="I20" s="42"/>
      <c r="J20" s="43"/>
      <c r="K20" s="44">
        <v>30914.0</v>
      </c>
      <c r="L20" s="43">
        <v>1.0</v>
      </c>
      <c r="M20" s="42">
        <v>2600.0</v>
      </c>
      <c r="N20" s="44">
        <v>3.0</v>
      </c>
      <c r="O20" s="42">
        <v>0.97</v>
      </c>
      <c r="P20" s="42">
        <v>2.0</v>
      </c>
      <c r="Q20" s="42">
        <v>3.0</v>
      </c>
      <c r="R20" s="42">
        <v>16.0</v>
      </c>
      <c r="S20" s="42">
        <v>0.0</v>
      </c>
      <c r="T20" s="42">
        <v>0.0</v>
      </c>
      <c r="U20" s="42">
        <v>0.0</v>
      </c>
      <c r="V20" s="44"/>
      <c r="W20" s="44"/>
      <c r="X20" s="44"/>
      <c r="Y20" s="44"/>
      <c r="Z20" s="44"/>
      <c r="AA20" s="44"/>
      <c r="AB20" s="44"/>
      <c r="AC20" s="44"/>
    </row>
    <row r="21" hidden="1">
      <c r="A21" s="41">
        <v>44865.0</v>
      </c>
      <c r="B21" s="42">
        <v>25.0</v>
      </c>
      <c r="C21" s="43">
        <v>37500.0</v>
      </c>
      <c r="D21" s="43"/>
      <c r="E21" s="43"/>
      <c r="F21" s="44">
        <v>0.24</v>
      </c>
      <c r="G21" s="44">
        <v>0.14</v>
      </c>
      <c r="H21" s="42"/>
      <c r="I21" s="42"/>
      <c r="J21" s="43"/>
      <c r="K21" s="44">
        <v>30765.0</v>
      </c>
      <c r="L21" s="43">
        <v>1.0</v>
      </c>
      <c r="M21" s="42">
        <v>100.0</v>
      </c>
      <c r="N21" s="44">
        <v>2.0</v>
      </c>
      <c r="O21" s="42">
        <v>1.0</v>
      </c>
      <c r="P21" s="42">
        <v>2.0</v>
      </c>
      <c r="Q21" s="42">
        <v>1.0</v>
      </c>
      <c r="R21" s="42">
        <v>0.0</v>
      </c>
      <c r="S21" s="42">
        <v>0.0</v>
      </c>
      <c r="T21" s="42">
        <v>7.0</v>
      </c>
      <c r="U21" s="42">
        <v>0.0</v>
      </c>
      <c r="V21" s="44"/>
      <c r="W21" s="44"/>
      <c r="X21" s="44"/>
      <c r="Y21" s="44"/>
      <c r="Z21" s="44"/>
      <c r="AA21" s="44"/>
      <c r="AB21" s="44"/>
      <c r="AC21" s="44"/>
    </row>
    <row r="22" hidden="1">
      <c r="A22" s="41">
        <v>44872.0</v>
      </c>
      <c r="B22" s="42">
        <v>38.0</v>
      </c>
      <c r="C22" s="43">
        <v>18500.0</v>
      </c>
      <c r="D22" s="43"/>
      <c r="E22" s="43"/>
      <c r="F22" s="44">
        <v>0.36</v>
      </c>
      <c r="G22" s="44">
        <v>0.0</v>
      </c>
      <c r="H22" s="42"/>
      <c r="I22" s="42"/>
      <c r="J22" s="43"/>
      <c r="K22" s="44">
        <v>30664.0</v>
      </c>
      <c r="L22" s="43">
        <v>1.0</v>
      </c>
      <c r="M22" s="42">
        <v>1650.0</v>
      </c>
      <c r="N22" s="44">
        <v>1.0</v>
      </c>
      <c r="O22" s="42">
        <v>0.94</v>
      </c>
      <c r="P22" s="42">
        <v>1.0</v>
      </c>
      <c r="Q22" s="45"/>
      <c r="R22" s="42">
        <v>0.0</v>
      </c>
      <c r="S22" s="42">
        <v>6.0</v>
      </c>
      <c r="T22" s="42">
        <v>0.0</v>
      </c>
      <c r="U22" s="42">
        <v>0.0</v>
      </c>
      <c r="V22" s="44"/>
      <c r="W22" s="44"/>
      <c r="X22" s="44"/>
      <c r="Y22" s="44"/>
      <c r="Z22" s="44"/>
      <c r="AA22" s="44"/>
      <c r="AB22" s="44"/>
      <c r="AC22" s="44"/>
    </row>
    <row r="23" hidden="1">
      <c r="A23" s="41">
        <v>44879.0</v>
      </c>
      <c r="B23" s="42">
        <v>39.0</v>
      </c>
      <c r="C23" s="43">
        <v>19000.0</v>
      </c>
      <c r="D23" s="43"/>
      <c r="E23" s="43"/>
      <c r="F23" s="44">
        <v>0.36</v>
      </c>
      <c r="G23" s="44">
        <v>0.25</v>
      </c>
      <c r="H23" s="42"/>
      <c r="I23" s="42"/>
      <c r="J23" s="43"/>
      <c r="K23" s="44">
        <v>30036.0</v>
      </c>
      <c r="L23" s="43">
        <v>1.0</v>
      </c>
      <c r="M23" s="42">
        <v>2350.0</v>
      </c>
      <c r="N23" s="44">
        <v>1.0</v>
      </c>
      <c r="O23" s="42">
        <v>1.0</v>
      </c>
      <c r="P23" s="42">
        <v>1.0</v>
      </c>
      <c r="Q23" s="45"/>
      <c r="R23" s="42">
        <v>5.0</v>
      </c>
      <c r="S23" s="42">
        <v>0.0</v>
      </c>
      <c r="T23" s="42">
        <v>0.0</v>
      </c>
      <c r="U23" s="42">
        <v>0.0</v>
      </c>
      <c r="V23" s="44"/>
      <c r="W23" s="44"/>
      <c r="X23" s="44"/>
      <c r="Y23" s="44"/>
      <c r="Z23" s="44"/>
      <c r="AA23" s="44"/>
      <c r="AB23" s="44"/>
      <c r="AC23" s="44"/>
    </row>
    <row r="24" hidden="1">
      <c r="A24" s="41">
        <v>44886.0</v>
      </c>
      <c r="B24" s="42">
        <v>33.0</v>
      </c>
      <c r="C24" s="43">
        <v>7500.0</v>
      </c>
      <c r="D24" s="43"/>
      <c r="E24" s="43"/>
      <c r="F24" s="44">
        <v>0.27</v>
      </c>
      <c r="G24" s="44">
        <v>0.38</v>
      </c>
      <c r="H24" s="42"/>
      <c r="I24" s="42"/>
      <c r="J24" s="43"/>
      <c r="K24" s="44">
        <v>29504.0</v>
      </c>
      <c r="L24" s="43">
        <v>1.0</v>
      </c>
      <c r="M24" s="42">
        <v>1394.0</v>
      </c>
      <c r="N24" s="44">
        <v>1.0</v>
      </c>
      <c r="O24" s="42">
        <v>1.0</v>
      </c>
      <c r="P24" s="42">
        <v>0.0</v>
      </c>
      <c r="Q24" s="42">
        <v>1.0</v>
      </c>
      <c r="R24" s="42">
        <v>0.0</v>
      </c>
      <c r="S24" s="42">
        <v>0.0</v>
      </c>
      <c r="T24" s="42">
        <v>0.0</v>
      </c>
      <c r="U24" s="42">
        <v>10.0</v>
      </c>
      <c r="V24" s="44"/>
      <c r="W24" s="44"/>
      <c r="X24" s="44"/>
      <c r="Y24" s="44"/>
      <c r="Z24" s="44"/>
      <c r="AA24" s="44"/>
      <c r="AB24" s="44"/>
      <c r="AC24" s="44"/>
    </row>
    <row r="25" hidden="1">
      <c r="A25" s="41">
        <v>44893.0</v>
      </c>
      <c r="B25" s="42">
        <v>32.0</v>
      </c>
      <c r="C25" s="43">
        <v>15200.0</v>
      </c>
      <c r="D25" s="43"/>
      <c r="E25" s="43"/>
      <c r="F25" s="44">
        <v>0.26</v>
      </c>
      <c r="G25" s="44">
        <v>0.39</v>
      </c>
      <c r="H25" s="42"/>
      <c r="I25" s="42"/>
      <c r="J25" s="43"/>
      <c r="K25" s="44">
        <v>29161.0</v>
      </c>
      <c r="L25" s="43">
        <v>1.0</v>
      </c>
      <c r="M25" s="42">
        <v>4250.0</v>
      </c>
      <c r="N25" s="44">
        <v>1.0</v>
      </c>
      <c r="O25" s="42">
        <v>1.0</v>
      </c>
      <c r="P25" s="42">
        <v>2.0</v>
      </c>
      <c r="Q25" s="45"/>
      <c r="R25" s="42">
        <v>0.0</v>
      </c>
      <c r="S25" s="42">
        <v>0.0</v>
      </c>
      <c r="T25" s="42">
        <v>0.0</v>
      </c>
      <c r="U25" s="42">
        <v>9.0</v>
      </c>
      <c r="V25" s="44"/>
      <c r="W25" s="44"/>
      <c r="X25" s="44"/>
      <c r="Y25" s="44"/>
      <c r="Z25" s="44"/>
      <c r="AA25" s="44"/>
      <c r="AB25" s="44"/>
      <c r="AC25" s="44"/>
    </row>
    <row r="26" hidden="1">
      <c r="A26" s="41">
        <v>44900.0</v>
      </c>
      <c r="B26" s="42">
        <v>25.0</v>
      </c>
      <c r="C26" s="43">
        <v>8500.0</v>
      </c>
      <c r="D26" s="43"/>
      <c r="E26" s="43"/>
      <c r="F26" s="44">
        <v>0.24</v>
      </c>
      <c r="G26" s="44">
        <v>0.0</v>
      </c>
      <c r="H26" s="42"/>
      <c r="I26" s="42"/>
      <c r="J26" s="43"/>
      <c r="K26" s="44">
        <v>28876.0</v>
      </c>
      <c r="L26" s="43">
        <v>1.0</v>
      </c>
      <c r="M26" s="42">
        <v>0.0</v>
      </c>
      <c r="N26" s="44">
        <v>1.0</v>
      </c>
      <c r="O26" s="42">
        <v>1.0</v>
      </c>
      <c r="P26" s="42">
        <v>3.0</v>
      </c>
      <c r="Q26" s="45"/>
      <c r="R26" s="42">
        <v>0.0</v>
      </c>
      <c r="S26" s="42">
        <v>0.0</v>
      </c>
      <c r="T26" s="42">
        <v>11.0</v>
      </c>
      <c r="U26" s="42">
        <v>15.0</v>
      </c>
      <c r="V26" s="44"/>
      <c r="W26" s="44"/>
      <c r="X26" s="44"/>
      <c r="Y26" s="44"/>
      <c r="Z26" s="44"/>
      <c r="AA26" s="44"/>
      <c r="AB26" s="44"/>
      <c r="AC26" s="44"/>
    </row>
    <row r="27" hidden="1">
      <c r="A27" s="41">
        <v>44907.0</v>
      </c>
      <c r="B27" s="42">
        <v>29.0</v>
      </c>
      <c r="C27" s="43">
        <v>10500.0</v>
      </c>
      <c r="D27" s="43"/>
      <c r="E27" s="43"/>
      <c r="F27" s="44">
        <v>0.17</v>
      </c>
      <c r="G27" s="44">
        <v>0.0</v>
      </c>
      <c r="H27" s="42"/>
      <c r="I27" s="42"/>
      <c r="J27" s="43"/>
      <c r="K27" s="44">
        <v>28824.0</v>
      </c>
      <c r="L27" s="43">
        <v>1.0</v>
      </c>
      <c r="M27" s="42">
        <v>637.0</v>
      </c>
      <c r="N27" s="44">
        <v>1.0</v>
      </c>
      <c r="O27" s="42">
        <v>1.0</v>
      </c>
      <c r="P27" s="42">
        <v>3.0</v>
      </c>
      <c r="Q27" s="42">
        <v>1.0</v>
      </c>
      <c r="R27" s="42">
        <v>0.0</v>
      </c>
      <c r="S27" s="42">
        <v>7.0</v>
      </c>
      <c r="T27" s="42">
        <v>11.0</v>
      </c>
      <c r="U27" s="42">
        <v>0.0</v>
      </c>
      <c r="V27" s="44"/>
      <c r="W27" s="44"/>
      <c r="X27" s="44"/>
      <c r="Y27" s="44"/>
      <c r="Z27" s="44"/>
      <c r="AA27" s="44"/>
      <c r="AB27" s="44"/>
      <c r="AC27" s="44"/>
    </row>
    <row r="28" hidden="1">
      <c r="A28" s="41">
        <v>44914.0</v>
      </c>
      <c r="B28" s="42">
        <v>35.0</v>
      </c>
      <c r="C28" s="43">
        <v>20500.0</v>
      </c>
      <c r="D28" s="43"/>
      <c r="E28" s="43"/>
      <c r="F28" s="44">
        <v>0.21</v>
      </c>
      <c r="G28" s="44">
        <v>0.5</v>
      </c>
      <c r="H28" s="42"/>
      <c r="I28" s="42"/>
      <c r="J28" s="43"/>
      <c r="K28" s="44">
        <v>28725.0</v>
      </c>
      <c r="L28" s="43">
        <v>1.0</v>
      </c>
      <c r="M28" s="42">
        <v>500.0</v>
      </c>
      <c r="N28" s="44">
        <v>1.0</v>
      </c>
      <c r="O28" s="42">
        <v>1.0</v>
      </c>
      <c r="P28" s="42">
        <v>2.0</v>
      </c>
      <c r="Q28" s="45"/>
      <c r="R28" s="42">
        <v>0.0</v>
      </c>
      <c r="S28" s="42">
        <v>0.0</v>
      </c>
      <c r="T28" s="42">
        <v>0.0</v>
      </c>
      <c r="U28" s="42">
        <v>0.0</v>
      </c>
      <c r="V28" s="44"/>
      <c r="W28" s="44"/>
      <c r="X28" s="44"/>
      <c r="Y28" s="44"/>
      <c r="Z28" s="44"/>
      <c r="AA28" s="44"/>
      <c r="AB28" s="44"/>
      <c r="AC28" s="44"/>
    </row>
    <row r="29" hidden="1">
      <c r="A29" s="41">
        <v>44921.0</v>
      </c>
      <c r="B29" s="42">
        <v>28.0</v>
      </c>
      <c r="C29" s="43">
        <v>10500.0</v>
      </c>
      <c r="D29" s="43"/>
      <c r="E29" s="43"/>
      <c r="F29" s="44">
        <v>0.19</v>
      </c>
      <c r="G29" s="44">
        <v>0.38</v>
      </c>
      <c r="H29" s="42"/>
      <c r="I29" s="42"/>
      <c r="J29" s="43"/>
      <c r="K29" s="44">
        <v>28348.0</v>
      </c>
      <c r="L29" s="43">
        <v>1.0</v>
      </c>
      <c r="M29" s="42">
        <v>0.0</v>
      </c>
      <c r="N29" s="44">
        <v>1.0</v>
      </c>
      <c r="O29" s="42">
        <v>0.88</v>
      </c>
      <c r="P29" s="42">
        <v>2.0</v>
      </c>
      <c r="Q29" s="42">
        <v>2.0</v>
      </c>
      <c r="R29" s="42">
        <v>9.0</v>
      </c>
      <c r="S29" s="42">
        <v>0.0</v>
      </c>
      <c r="T29" s="42">
        <v>0.0</v>
      </c>
      <c r="U29" s="42">
        <v>0.0</v>
      </c>
      <c r="V29" s="44"/>
      <c r="W29" s="44"/>
      <c r="X29" s="44"/>
      <c r="Y29" s="44"/>
      <c r="Z29" s="44"/>
      <c r="AA29" s="44"/>
      <c r="AB29" s="44"/>
      <c r="AC29" s="44"/>
    </row>
    <row r="30">
      <c r="A30" s="47"/>
      <c r="B30" s="48"/>
      <c r="C30" s="49"/>
      <c r="D30" s="49"/>
      <c r="E30" s="49"/>
      <c r="F30" s="50"/>
      <c r="G30" s="50"/>
      <c r="H30" s="48"/>
      <c r="I30" s="48"/>
      <c r="J30" s="49"/>
      <c r="K30" s="50"/>
      <c r="L30" s="49"/>
      <c r="M30" s="48"/>
      <c r="N30" s="50"/>
      <c r="O30" s="48"/>
      <c r="P30" s="48"/>
      <c r="Q30" s="51"/>
      <c r="R30" s="48"/>
      <c r="S30" s="48"/>
      <c r="T30" s="48"/>
      <c r="U30" s="48"/>
      <c r="V30" s="50"/>
      <c r="W30" s="50"/>
      <c r="X30" s="50"/>
      <c r="Y30" s="50"/>
      <c r="Z30" s="50"/>
      <c r="AA30" s="50"/>
      <c r="AB30" s="50"/>
      <c r="AC30" s="50"/>
    </row>
    <row r="31">
      <c r="A31" s="41">
        <v>44928.0</v>
      </c>
      <c r="B31" s="42">
        <v>26.0</v>
      </c>
      <c r="C31" s="43">
        <v>6000.0</v>
      </c>
      <c r="D31" s="43"/>
      <c r="E31" s="43">
        <v>0.0</v>
      </c>
      <c r="F31" s="44">
        <v>0.17</v>
      </c>
      <c r="G31" s="44">
        <v>0.36</v>
      </c>
      <c r="H31" s="42">
        <v>2.0</v>
      </c>
      <c r="I31" s="42"/>
      <c r="J31" s="43">
        <v>28110.0</v>
      </c>
      <c r="K31" s="44">
        <v>1.0</v>
      </c>
      <c r="L31" s="43">
        <v>0.0</v>
      </c>
      <c r="M31" s="42">
        <v>2.0</v>
      </c>
      <c r="N31" s="44">
        <v>1.0</v>
      </c>
      <c r="O31" s="42">
        <v>1.0</v>
      </c>
      <c r="P31" s="45"/>
      <c r="Q31" s="42">
        <v>0.0</v>
      </c>
      <c r="R31" s="42">
        <v>0.0</v>
      </c>
      <c r="S31" s="42">
        <v>7.0</v>
      </c>
      <c r="T31" s="42">
        <v>0.0</v>
      </c>
      <c r="U31" s="42">
        <v>0.0</v>
      </c>
      <c r="V31" s="44"/>
      <c r="W31" s="42"/>
      <c r="X31" s="42"/>
      <c r="Y31" s="42"/>
      <c r="Z31" s="42"/>
      <c r="AA31" s="42"/>
      <c r="AB31" s="42"/>
      <c r="AC31" s="42"/>
    </row>
    <row r="32">
      <c r="A32" s="41">
        <v>44935.0</v>
      </c>
      <c r="B32" s="42">
        <v>50.0</v>
      </c>
      <c r="C32" s="43">
        <v>31500.0</v>
      </c>
      <c r="D32" s="43"/>
      <c r="E32" s="43">
        <v>0.0</v>
      </c>
      <c r="F32" s="44">
        <v>0.24</v>
      </c>
      <c r="G32" s="44">
        <v>0.28</v>
      </c>
      <c r="H32" s="42">
        <v>8.0</v>
      </c>
      <c r="I32" s="42"/>
      <c r="J32" s="43">
        <v>27294.0</v>
      </c>
      <c r="K32" s="44">
        <v>1.0</v>
      </c>
      <c r="L32" s="43">
        <v>1000.0</v>
      </c>
      <c r="M32" s="42">
        <v>1.0</v>
      </c>
      <c r="N32" s="44">
        <v>0.98</v>
      </c>
      <c r="O32" s="42">
        <v>1.0</v>
      </c>
      <c r="P32" s="42">
        <v>1.0</v>
      </c>
      <c r="Q32" s="42">
        <v>0.0</v>
      </c>
      <c r="R32" s="42">
        <v>11.0</v>
      </c>
      <c r="S32" s="42">
        <v>0.0</v>
      </c>
      <c r="T32" s="42">
        <v>0.0</v>
      </c>
      <c r="U32" s="42">
        <v>0.0</v>
      </c>
      <c r="V32" s="44"/>
      <c r="W32" s="42"/>
      <c r="X32" s="42"/>
      <c r="Y32" s="42"/>
      <c r="Z32" s="42"/>
      <c r="AA32" s="42"/>
      <c r="AB32" s="42"/>
      <c r="AC32" s="42"/>
    </row>
    <row r="33">
      <c r="A33" s="41">
        <v>44942.0</v>
      </c>
      <c r="B33" s="42">
        <v>49.0</v>
      </c>
      <c r="C33" s="43">
        <v>22000.0</v>
      </c>
      <c r="D33" s="43"/>
      <c r="E33" s="43">
        <v>0.0</v>
      </c>
      <c r="F33" s="44">
        <v>0.23</v>
      </c>
      <c r="G33" s="44">
        <v>0.33</v>
      </c>
      <c r="H33" s="42">
        <v>10.0</v>
      </c>
      <c r="I33" s="42"/>
      <c r="J33" s="43">
        <v>27080.0</v>
      </c>
      <c r="K33" s="44">
        <v>1.0</v>
      </c>
      <c r="L33" s="43">
        <v>118.0</v>
      </c>
      <c r="M33" s="42">
        <v>1.0</v>
      </c>
      <c r="N33" s="44">
        <v>0.95</v>
      </c>
      <c r="O33" s="42">
        <v>1.0</v>
      </c>
      <c r="P33" s="42">
        <v>1.0</v>
      </c>
      <c r="Q33" s="42">
        <v>0.0</v>
      </c>
      <c r="R33" s="42">
        <v>0.0</v>
      </c>
      <c r="S33" s="42">
        <v>0.0</v>
      </c>
      <c r="T33" s="42">
        <v>0.0</v>
      </c>
      <c r="U33" s="42">
        <v>0.0</v>
      </c>
      <c r="V33" s="44"/>
      <c r="W33" s="42"/>
      <c r="X33" s="42"/>
      <c r="Y33" s="42"/>
      <c r="Z33" s="42"/>
      <c r="AA33" s="42"/>
      <c r="AB33" s="42"/>
      <c r="AC33" s="42"/>
    </row>
    <row r="34">
      <c r="A34" s="41">
        <v>44949.0</v>
      </c>
      <c r="B34" s="42">
        <v>49.0</v>
      </c>
      <c r="C34" s="43">
        <v>4500.0</v>
      </c>
      <c r="D34" s="43"/>
      <c r="E34" s="43">
        <v>0.0</v>
      </c>
      <c r="F34" s="44">
        <v>0.19</v>
      </c>
      <c r="G34" s="44">
        <v>0.32</v>
      </c>
      <c r="H34" s="42">
        <v>13.0</v>
      </c>
      <c r="I34" s="42"/>
      <c r="J34" s="43">
        <v>26289.0</v>
      </c>
      <c r="K34" s="44">
        <v>1.0</v>
      </c>
      <c r="L34" s="43">
        <v>0.0</v>
      </c>
      <c r="M34" s="42">
        <v>2.0</v>
      </c>
      <c r="N34" s="44">
        <v>0.93</v>
      </c>
      <c r="O34" s="42">
        <v>2.0</v>
      </c>
      <c r="P34" s="45"/>
      <c r="Q34" s="42">
        <v>14.0</v>
      </c>
      <c r="R34" s="42">
        <v>0.0</v>
      </c>
      <c r="S34" s="42">
        <v>0.0</v>
      </c>
      <c r="T34" s="42">
        <v>8.0</v>
      </c>
      <c r="U34" s="42">
        <v>0.0</v>
      </c>
      <c r="V34" s="44"/>
      <c r="W34" s="42"/>
      <c r="X34" s="42"/>
      <c r="Y34" s="42"/>
      <c r="Z34" s="42"/>
      <c r="AA34" s="42"/>
      <c r="AB34" s="42"/>
      <c r="AC34" s="42"/>
    </row>
    <row r="35">
      <c r="A35" s="41">
        <v>44957.0</v>
      </c>
      <c r="B35" s="42">
        <v>44.0</v>
      </c>
      <c r="C35" s="43">
        <v>16000.0</v>
      </c>
      <c r="D35" s="43"/>
      <c r="E35" s="43">
        <v>1937.91</v>
      </c>
      <c r="F35" s="44">
        <v>0.6</v>
      </c>
      <c r="G35" s="44">
        <v>0.67</v>
      </c>
      <c r="H35" s="42">
        <v>5.0</v>
      </c>
      <c r="I35" s="42"/>
      <c r="J35" s="43">
        <v>25393.0</v>
      </c>
      <c r="K35" s="44">
        <v>1.0</v>
      </c>
      <c r="L35" s="43">
        <v>200.0</v>
      </c>
      <c r="M35" s="42">
        <v>2.0</v>
      </c>
      <c r="N35" s="44">
        <v>1.0</v>
      </c>
      <c r="O35" s="42">
        <v>4.0</v>
      </c>
      <c r="P35" s="42"/>
      <c r="Q35" s="42">
        <v>0.0</v>
      </c>
      <c r="R35" s="42">
        <v>0.0</v>
      </c>
      <c r="S35" s="42">
        <v>5.0</v>
      </c>
      <c r="T35" s="42">
        <v>0.0</v>
      </c>
      <c r="U35" s="42">
        <v>0.0</v>
      </c>
      <c r="V35" s="44"/>
      <c r="W35" s="42"/>
      <c r="X35" s="42"/>
      <c r="Y35" s="42"/>
      <c r="Z35" s="42"/>
      <c r="AA35" s="42"/>
      <c r="AB35" s="42"/>
      <c r="AC35" s="42"/>
    </row>
    <row r="36">
      <c r="A36" s="41">
        <v>44969.0</v>
      </c>
      <c r="B36" s="42">
        <v>52.0</v>
      </c>
      <c r="C36" s="43">
        <v>22000.0</v>
      </c>
      <c r="D36" s="43"/>
      <c r="E36" s="43">
        <v>0.0</v>
      </c>
      <c r="F36" s="44">
        <v>0.31</v>
      </c>
      <c r="G36" s="44">
        <v>0.36</v>
      </c>
      <c r="H36" s="42">
        <v>9.0</v>
      </c>
      <c r="I36" s="42"/>
      <c r="J36" s="43">
        <v>24680.0</v>
      </c>
      <c r="K36" s="44">
        <v>1.0</v>
      </c>
      <c r="L36" s="43">
        <v>650.0</v>
      </c>
      <c r="M36" s="42">
        <v>2.0</v>
      </c>
      <c r="N36" s="44">
        <v>0.79</v>
      </c>
      <c r="O36" s="42">
        <v>2.0</v>
      </c>
      <c r="P36" s="42">
        <v>3.0</v>
      </c>
      <c r="Q36" s="42">
        <v>0.0</v>
      </c>
      <c r="R36" s="42">
        <v>0.0</v>
      </c>
      <c r="S36" s="42">
        <v>9.0</v>
      </c>
      <c r="T36" s="42">
        <v>0.0</v>
      </c>
      <c r="U36" s="42">
        <v>0.0</v>
      </c>
      <c r="V36" s="44"/>
      <c r="W36" s="42"/>
      <c r="X36" s="42"/>
      <c r="Y36" s="42"/>
      <c r="Z36" s="42"/>
      <c r="AA36" s="42"/>
      <c r="AB36" s="42"/>
      <c r="AC36" s="42"/>
    </row>
    <row r="37">
      <c r="A37" s="52">
        <v>44976.0</v>
      </c>
      <c r="B37" s="42">
        <v>40.0</v>
      </c>
      <c r="C37" s="43">
        <v>18750.0</v>
      </c>
      <c r="D37" s="43"/>
      <c r="E37" s="43">
        <v>0.0</v>
      </c>
      <c r="F37" s="44">
        <v>0.3</v>
      </c>
      <c r="G37" s="44">
        <v>0.33</v>
      </c>
      <c r="H37" s="42">
        <v>9.0</v>
      </c>
      <c r="I37" s="42"/>
      <c r="J37" s="43">
        <v>24817.0</v>
      </c>
      <c r="K37" s="44">
        <v>1.0</v>
      </c>
      <c r="L37" s="43">
        <v>49.0</v>
      </c>
      <c r="M37" s="42">
        <v>2.0</v>
      </c>
      <c r="N37" s="44">
        <v>0.81</v>
      </c>
      <c r="O37" s="42">
        <v>2.0</v>
      </c>
      <c r="P37" s="45"/>
      <c r="Q37" s="42">
        <v>0.0</v>
      </c>
      <c r="R37" s="42">
        <v>0.0</v>
      </c>
      <c r="S37" s="42">
        <v>0.0</v>
      </c>
      <c r="T37" s="42">
        <v>10.0</v>
      </c>
      <c r="U37" s="42">
        <v>0.0</v>
      </c>
      <c r="V37" s="44"/>
      <c r="W37" s="42"/>
      <c r="X37" s="42"/>
      <c r="Y37" s="42"/>
      <c r="Z37" s="42"/>
      <c r="AA37" s="42"/>
      <c r="AB37" s="42"/>
      <c r="AC37" s="42"/>
    </row>
    <row r="38">
      <c r="A38" s="52">
        <v>44985.0</v>
      </c>
      <c r="B38" s="42">
        <v>68.0</v>
      </c>
      <c r="C38" s="43">
        <v>33500.0</v>
      </c>
      <c r="D38" s="53">
        <v>3500.0</v>
      </c>
      <c r="E38" s="53">
        <v>1679.23</v>
      </c>
      <c r="F38" s="54">
        <v>0.29</v>
      </c>
      <c r="G38" s="54">
        <v>0.35</v>
      </c>
      <c r="H38" s="42">
        <v>14.0</v>
      </c>
      <c r="I38" s="42">
        <v>1.0</v>
      </c>
      <c r="J38" s="43">
        <v>24453.0</v>
      </c>
      <c r="K38" s="44">
        <v>1.0</v>
      </c>
      <c r="L38" s="43">
        <v>100.0</v>
      </c>
      <c r="M38" s="42">
        <v>2.0</v>
      </c>
      <c r="N38" s="44">
        <v>0.82</v>
      </c>
      <c r="O38" s="42">
        <v>2.0</v>
      </c>
      <c r="P38" s="45"/>
      <c r="Q38" s="42">
        <v>15.0</v>
      </c>
      <c r="R38" s="42">
        <v>0.0</v>
      </c>
      <c r="S38" s="42">
        <v>0.0</v>
      </c>
      <c r="T38" s="42">
        <v>0.0</v>
      </c>
      <c r="U38" s="42">
        <v>0.0</v>
      </c>
      <c r="V38" s="44"/>
      <c r="W38" s="42"/>
      <c r="X38" s="42"/>
      <c r="Y38" s="42"/>
      <c r="Z38" s="42"/>
      <c r="AA38" s="42"/>
      <c r="AB38" s="42"/>
      <c r="AC38" s="42"/>
    </row>
    <row r="39">
      <c r="A39" s="41">
        <v>44990.0</v>
      </c>
      <c r="B39" s="42">
        <v>10.0</v>
      </c>
      <c r="C39" s="43">
        <v>2750.0</v>
      </c>
      <c r="D39" s="43">
        <v>750.0</v>
      </c>
      <c r="E39" s="43">
        <v>298.0</v>
      </c>
      <c r="F39" s="44">
        <v>1.0</v>
      </c>
      <c r="G39" s="44">
        <v>0.0</v>
      </c>
      <c r="H39" s="42">
        <v>2.0</v>
      </c>
      <c r="I39" s="42">
        <v>0.0</v>
      </c>
      <c r="J39" s="43">
        <v>24453.0</v>
      </c>
      <c r="K39" s="44">
        <v>1.0</v>
      </c>
      <c r="L39" s="43">
        <v>0.0</v>
      </c>
      <c r="M39" s="42">
        <v>2.0</v>
      </c>
      <c r="N39" s="44">
        <v>1.0</v>
      </c>
      <c r="O39" s="42">
        <v>3.0</v>
      </c>
      <c r="P39" s="42">
        <v>2.0</v>
      </c>
      <c r="Q39" s="42">
        <v>0.0</v>
      </c>
      <c r="R39" s="42">
        <v>0.0</v>
      </c>
      <c r="S39" s="42">
        <v>12.0</v>
      </c>
      <c r="T39" s="42">
        <v>0.0</v>
      </c>
      <c r="U39" s="42">
        <v>0.0</v>
      </c>
      <c r="V39" s="44"/>
      <c r="W39" s="42"/>
      <c r="X39" s="42"/>
      <c r="Y39" s="42"/>
      <c r="Z39" s="42"/>
      <c r="AA39" s="42"/>
      <c r="AB39" s="42"/>
      <c r="AC39" s="42"/>
    </row>
    <row r="40">
      <c r="A40" s="41">
        <v>44997.0</v>
      </c>
      <c r="B40" s="42">
        <v>20.0</v>
      </c>
      <c r="C40" s="43">
        <v>5500.0</v>
      </c>
      <c r="D40" s="43">
        <v>0.0</v>
      </c>
      <c r="E40" s="43">
        <v>470.41</v>
      </c>
      <c r="F40" s="44">
        <v>0.0</v>
      </c>
      <c r="G40" s="44">
        <v>0.5</v>
      </c>
      <c r="H40" s="42">
        <v>3.0</v>
      </c>
      <c r="I40" s="42">
        <v>0.0</v>
      </c>
      <c r="J40" s="43">
        <v>23417.0</v>
      </c>
      <c r="K40" s="44">
        <v>1.0</v>
      </c>
      <c r="L40" s="43">
        <v>400.0</v>
      </c>
      <c r="M40" s="42">
        <v>2.0</v>
      </c>
      <c r="N40" s="44">
        <v>0.85</v>
      </c>
      <c r="O40" s="42">
        <v>1.0</v>
      </c>
      <c r="P40" s="42"/>
      <c r="Q40" s="42">
        <v>0.0</v>
      </c>
      <c r="R40" s="42">
        <v>13.0</v>
      </c>
      <c r="S40" s="42">
        <v>0.0</v>
      </c>
      <c r="T40" s="42">
        <v>0.0</v>
      </c>
      <c r="U40" s="42">
        <v>0.0</v>
      </c>
      <c r="V40" s="44"/>
      <c r="W40" s="42"/>
      <c r="X40" s="42"/>
      <c r="Y40" s="42"/>
      <c r="Z40" s="42"/>
      <c r="AA40" s="42"/>
      <c r="AB40" s="42"/>
      <c r="AC40" s="42"/>
    </row>
    <row r="41">
      <c r="A41" s="41">
        <v>45004.0</v>
      </c>
      <c r="B41" s="42">
        <v>28.0</v>
      </c>
      <c r="C41" s="43">
        <v>8000.0</v>
      </c>
      <c r="D41" s="43">
        <v>5000.0</v>
      </c>
      <c r="E41" s="43">
        <v>1275.65</v>
      </c>
      <c r="F41" s="44">
        <v>0.12</v>
      </c>
      <c r="G41" s="44">
        <v>0.0</v>
      </c>
      <c r="H41" s="42">
        <v>3.0</v>
      </c>
      <c r="I41" s="42">
        <v>1.0</v>
      </c>
      <c r="J41" s="43">
        <v>23117.0</v>
      </c>
      <c r="K41" s="44">
        <v>1.0</v>
      </c>
      <c r="L41" s="43">
        <v>300.0</v>
      </c>
      <c r="M41" s="42">
        <v>2.0</v>
      </c>
      <c r="N41" s="44">
        <v>0.77</v>
      </c>
      <c r="O41" s="42">
        <v>1.0</v>
      </c>
      <c r="P41" s="45"/>
      <c r="Q41" s="42">
        <v>0.0</v>
      </c>
      <c r="R41" s="42">
        <v>0.0</v>
      </c>
      <c r="S41" s="42">
        <v>0.0</v>
      </c>
      <c r="T41" s="42">
        <v>14.0</v>
      </c>
      <c r="U41" s="42">
        <v>0.0</v>
      </c>
      <c r="V41" s="44"/>
      <c r="W41" s="42"/>
      <c r="X41" s="42"/>
      <c r="Y41" s="42"/>
      <c r="Z41" s="42"/>
      <c r="AA41" s="42"/>
      <c r="AB41" s="42"/>
      <c r="AC41" s="42"/>
    </row>
    <row r="42">
      <c r="A42" s="41">
        <v>45011.0</v>
      </c>
      <c r="B42" s="42">
        <v>28.0</v>
      </c>
      <c r="C42" s="43">
        <v>6250.0</v>
      </c>
      <c r="D42" s="43">
        <v>6000.0</v>
      </c>
      <c r="E42" s="43">
        <v>524.99</v>
      </c>
      <c r="F42" s="44">
        <v>0.13</v>
      </c>
      <c r="G42" s="44">
        <v>0.22</v>
      </c>
      <c r="H42" s="42">
        <v>4.0</v>
      </c>
      <c r="I42" s="42">
        <v>2.0</v>
      </c>
      <c r="J42" s="43">
        <v>22920.0</v>
      </c>
      <c r="K42" s="44">
        <v>1.0</v>
      </c>
      <c r="L42" s="43">
        <v>100.0</v>
      </c>
      <c r="M42" s="42">
        <v>2.0</v>
      </c>
      <c r="N42" s="44">
        <v>0.79</v>
      </c>
      <c r="O42" s="42">
        <v>1.0</v>
      </c>
      <c r="P42" s="45"/>
      <c r="Q42" s="42">
        <v>0.0</v>
      </c>
      <c r="R42" s="42">
        <v>0.0</v>
      </c>
      <c r="S42" s="42">
        <v>0.0</v>
      </c>
      <c r="T42" s="42">
        <v>0.0</v>
      </c>
      <c r="U42" s="42">
        <v>9.0</v>
      </c>
      <c r="V42" s="44"/>
      <c r="W42" s="42"/>
      <c r="X42" s="42"/>
      <c r="Y42" s="42"/>
      <c r="Z42" s="42"/>
      <c r="AA42" s="42"/>
      <c r="AB42" s="42"/>
      <c r="AC42" s="42"/>
    </row>
    <row r="43">
      <c r="A43" s="41">
        <v>45016.0</v>
      </c>
      <c r="B43" s="42">
        <v>77.0</v>
      </c>
      <c r="C43" s="43">
        <v>45441.0</v>
      </c>
      <c r="D43" s="43">
        <v>10897.0</v>
      </c>
      <c r="E43" s="43">
        <v>429.43</v>
      </c>
      <c r="F43" s="44">
        <v>0.21</v>
      </c>
      <c r="G43" s="44">
        <v>0.25</v>
      </c>
      <c r="H43" s="42">
        <v>20.0</v>
      </c>
      <c r="I43" s="42">
        <v>4.0</v>
      </c>
      <c r="J43" s="43">
        <v>23219.0</v>
      </c>
      <c r="K43" s="44">
        <v>1.0</v>
      </c>
      <c r="L43" s="43">
        <v>200.0</v>
      </c>
      <c r="M43" s="42">
        <v>2.0</v>
      </c>
      <c r="N43" s="44">
        <v>0.87</v>
      </c>
      <c r="O43" s="42">
        <v>2.0</v>
      </c>
      <c r="P43" s="45"/>
      <c r="Q43" s="42">
        <v>8.0</v>
      </c>
      <c r="R43" s="42">
        <v>0.0</v>
      </c>
      <c r="S43" s="42">
        <v>0.0</v>
      </c>
      <c r="T43" s="42">
        <v>0.0</v>
      </c>
      <c r="U43" s="42">
        <v>0.0</v>
      </c>
      <c r="V43" s="44"/>
      <c r="W43" s="42"/>
      <c r="X43" s="42"/>
      <c r="Y43" s="42"/>
      <c r="Z43" s="42"/>
      <c r="AA43" s="42"/>
      <c r="AB43" s="42"/>
      <c r="AC43" s="42"/>
    </row>
    <row r="44">
      <c r="A44" s="41">
        <v>45025.0</v>
      </c>
      <c r="B44" s="42">
        <v>49.0</v>
      </c>
      <c r="C44" s="43">
        <v>56794.0</v>
      </c>
      <c r="D44" s="43">
        <v>13500.0</v>
      </c>
      <c r="E44" s="43">
        <v>801.39</v>
      </c>
      <c r="F44" s="44">
        <v>0.53</v>
      </c>
      <c r="G44" s="44">
        <v>0.67</v>
      </c>
      <c r="H44" s="42">
        <v>26.0</v>
      </c>
      <c r="I44" s="42">
        <v>4.0</v>
      </c>
      <c r="J44" s="43">
        <v>24139.0</v>
      </c>
      <c r="K44" s="44">
        <v>1.0</v>
      </c>
      <c r="L44" s="43">
        <v>2200.0</v>
      </c>
      <c r="M44" s="42">
        <v>4.0</v>
      </c>
      <c r="N44" s="44">
        <v>0.98</v>
      </c>
      <c r="O44" s="42">
        <v>2.0</v>
      </c>
      <c r="P44" s="45"/>
      <c r="Q44" s="42">
        <v>12.0</v>
      </c>
      <c r="R44" s="42">
        <v>0.0</v>
      </c>
      <c r="S44" s="42">
        <v>17.0</v>
      </c>
      <c r="T44" s="42">
        <v>0.0</v>
      </c>
      <c r="U44" s="42">
        <v>0.0</v>
      </c>
      <c r="V44" s="44"/>
      <c r="W44" s="42"/>
      <c r="X44" s="42"/>
      <c r="Y44" s="42"/>
      <c r="Z44" s="42"/>
      <c r="AA44" s="42"/>
      <c r="AB44" s="42"/>
      <c r="AC44" s="42"/>
    </row>
    <row r="45">
      <c r="A45" s="41">
        <v>45032.0</v>
      </c>
      <c r="B45" s="42">
        <v>43.0</v>
      </c>
      <c r="C45" s="43">
        <v>22397.0</v>
      </c>
      <c r="D45" s="43">
        <v>6000.0</v>
      </c>
      <c r="E45" s="43">
        <v>1510.31</v>
      </c>
      <c r="F45" s="44">
        <v>0.23</v>
      </c>
      <c r="G45" s="44">
        <v>0.54</v>
      </c>
      <c r="H45" s="42">
        <v>11.0</v>
      </c>
      <c r="I45" s="42">
        <v>2.0</v>
      </c>
      <c r="J45" s="43">
        <v>24520.0</v>
      </c>
      <c r="K45" s="44">
        <v>1.0</v>
      </c>
      <c r="L45" s="43">
        <v>500.0</v>
      </c>
      <c r="M45" s="42">
        <v>0.0</v>
      </c>
      <c r="N45" s="44">
        <v>0.89</v>
      </c>
      <c r="O45" s="42">
        <v>2.0</v>
      </c>
      <c r="P45" s="45"/>
      <c r="Q45" s="42">
        <v>0.0</v>
      </c>
      <c r="R45" s="42">
        <v>17.0</v>
      </c>
      <c r="S45" s="42">
        <v>19.0</v>
      </c>
      <c r="T45" s="42">
        <v>0.0</v>
      </c>
      <c r="U45" s="42">
        <v>0.0</v>
      </c>
      <c r="V45" s="44"/>
      <c r="W45" s="42"/>
      <c r="X45" s="42"/>
      <c r="Y45" s="42"/>
      <c r="Z45" s="42"/>
      <c r="AA45" s="42"/>
      <c r="AB45" s="42"/>
      <c r="AC45" s="42"/>
    </row>
    <row r="46">
      <c r="A46" s="41">
        <v>45039.0</v>
      </c>
      <c r="B46" s="42">
        <v>73.0</v>
      </c>
      <c r="C46" s="43">
        <v>36000.0</v>
      </c>
      <c r="D46" s="43">
        <v>19000.0</v>
      </c>
      <c r="E46" s="43">
        <v>668.96</v>
      </c>
      <c r="F46" s="44">
        <v>0.35</v>
      </c>
      <c r="G46" s="44">
        <v>0.38</v>
      </c>
      <c r="H46" s="42">
        <v>16.0</v>
      </c>
      <c r="I46" s="42">
        <v>6.0</v>
      </c>
      <c r="J46" s="43">
        <v>25002.0</v>
      </c>
      <c r="K46" s="44">
        <v>1.0</v>
      </c>
      <c r="L46" s="43">
        <v>49.0</v>
      </c>
      <c r="M46" s="42">
        <v>0.0</v>
      </c>
      <c r="N46" s="44">
        <v>0.86</v>
      </c>
      <c r="O46" s="42">
        <v>2.0</v>
      </c>
      <c r="P46" s="45"/>
      <c r="Q46" s="42">
        <v>0.0</v>
      </c>
      <c r="R46" s="42">
        <v>0.0</v>
      </c>
      <c r="S46" s="42">
        <v>0.0</v>
      </c>
      <c r="T46" s="42">
        <v>0.0</v>
      </c>
      <c r="U46" s="42">
        <v>0.0</v>
      </c>
      <c r="V46" s="44"/>
      <c r="W46" s="42"/>
      <c r="X46" s="42"/>
      <c r="Y46" s="42"/>
      <c r="Z46" s="42"/>
      <c r="AA46" s="42"/>
      <c r="AB46" s="42"/>
      <c r="AC46" s="42"/>
    </row>
    <row r="47">
      <c r="A47" s="41">
        <v>45046.0</v>
      </c>
      <c r="B47" s="42">
        <v>56.0</v>
      </c>
      <c r="C47" s="43">
        <v>12500.0</v>
      </c>
      <c r="D47" s="43">
        <v>5000.0</v>
      </c>
      <c r="E47" s="43">
        <v>661.25</v>
      </c>
      <c r="F47" s="44">
        <v>0.35</v>
      </c>
      <c r="G47" s="44">
        <v>0.0</v>
      </c>
      <c r="H47" s="42">
        <v>5.0</v>
      </c>
      <c r="I47" s="42">
        <v>2.0</v>
      </c>
      <c r="J47" s="43">
        <v>24456.0</v>
      </c>
      <c r="K47" s="44">
        <v>1.0</v>
      </c>
      <c r="L47" s="43">
        <v>0.0</v>
      </c>
      <c r="M47" s="42">
        <v>0.0</v>
      </c>
      <c r="N47" s="44">
        <v>0.86</v>
      </c>
      <c r="O47" s="42">
        <v>2.0</v>
      </c>
      <c r="P47" s="45"/>
      <c r="Q47" s="42">
        <v>15.0</v>
      </c>
      <c r="R47" s="42">
        <v>13.0</v>
      </c>
      <c r="S47" s="42">
        <v>0.0</v>
      </c>
      <c r="T47" s="42">
        <v>12.0</v>
      </c>
      <c r="U47" s="42">
        <v>0.0</v>
      </c>
      <c r="V47" s="55"/>
      <c r="W47" s="55"/>
      <c r="X47" s="55"/>
      <c r="Y47" s="55"/>
      <c r="Z47" s="55"/>
      <c r="AA47" s="55"/>
      <c r="AB47" s="55"/>
      <c r="AC47" s="55"/>
    </row>
    <row r="48">
      <c r="A48" s="52">
        <v>45053.0</v>
      </c>
      <c r="B48" s="42">
        <v>54.0</v>
      </c>
      <c r="C48" s="43">
        <v>30000.0</v>
      </c>
      <c r="D48" s="43">
        <v>21000.0</v>
      </c>
      <c r="E48" s="43">
        <v>739.57</v>
      </c>
      <c r="F48" s="44">
        <v>0.17</v>
      </c>
      <c r="G48" s="44">
        <v>1.0</v>
      </c>
      <c r="H48" s="42">
        <v>15.0</v>
      </c>
      <c r="I48" s="42">
        <v>6.0</v>
      </c>
      <c r="J48" s="43">
        <v>24538.0</v>
      </c>
      <c r="K48" s="44">
        <v>1.0</v>
      </c>
      <c r="L48" s="43">
        <v>100.0</v>
      </c>
      <c r="M48" s="42">
        <v>0.0</v>
      </c>
      <c r="N48" s="44">
        <v>0.97</v>
      </c>
      <c r="O48" s="42">
        <v>2.0</v>
      </c>
      <c r="P48" s="45"/>
      <c r="Q48" s="42">
        <v>0.0</v>
      </c>
      <c r="R48" s="42">
        <v>0.0</v>
      </c>
      <c r="S48" s="42">
        <v>15.0</v>
      </c>
      <c r="T48" s="42">
        <v>10.0</v>
      </c>
      <c r="U48" s="42">
        <v>1.0</v>
      </c>
      <c r="V48" s="56"/>
      <c r="W48" s="56"/>
      <c r="X48" s="55"/>
      <c r="Y48" s="55"/>
      <c r="Z48" s="55"/>
      <c r="AA48" s="55"/>
      <c r="AB48" s="55"/>
      <c r="AC48" s="55"/>
    </row>
    <row r="49">
      <c r="A49" s="52">
        <v>45060.0</v>
      </c>
      <c r="B49" s="42">
        <v>58.0</v>
      </c>
      <c r="C49" s="43">
        <v>18500.0</v>
      </c>
      <c r="D49" s="43">
        <v>1500.0</v>
      </c>
      <c r="E49" s="43">
        <v>769.71</v>
      </c>
      <c r="F49" s="44">
        <v>0.13</v>
      </c>
      <c r="G49" s="44">
        <v>0.0</v>
      </c>
      <c r="H49" s="42">
        <v>8.0</v>
      </c>
      <c r="I49" s="42">
        <v>1.0</v>
      </c>
      <c r="J49" s="43">
        <v>24591.0</v>
      </c>
      <c r="K49" s="44">
        <v>1.0</v>
      </c>
      <c r="L49" s="43">
        <v>245.0</v>
      </c>
      <c r="M49" s="42">
        <v>1.0</v>
      </c>
      <c r="N49" s="44">
        <v>0.95</v>
      </c>
      <c r="O49" s="42">
        <v>2.0</v>
      </c>
      <c r="P49" s="45"/>
      <c r="Q49" s="42">
        <v>0.0</v>
      </c>
      <c r="R49" s="42">
        <v>12.0</v>
      </c>
      <c r="S49" s="42">
        <v>0.0</v>
      </c>
      <c r="T49" s="42">
        <v>0.0</v>
      </c>
      <c r="U49" s="42">
        <v>9.0</v>
      </c>
      <c r="V49" s="56"/>
      <c r="W49" s="56"/>
      <c r="X49" s="55"/>
      <c r="Y49" s="55"/>
      <c r="Z49" s="55"/>
      <c r="AA49" s="55"/>
      <c r="AB49" s="55"/>
      <c r="AC49" s="55"/>
    </row>
    <row r="50">
      <c r="A50" s="52">
        <v>45067.0</v>
      </c>
      <c r="B50" s="42">
        <v>52.0</v>
      </c>
      <c r="C50" s="43">
        <v>18000.0</v>
      </c>
      <c r="D50" s="43">
        <v>7250.0</v>
      </c>
      <c r="E50" s="43">
        <v>781.3</v>
      </c>
      <c r="F50" s="44">
        <v>0.26</v>
      </c>
      <c r="G50" s="44">
        <v>0.14</v>
      </c>
      <c r="H50" s="42">
        <v>14.0</v>
      </c>
      <c r="I50" s="42">
        <v>4.0</v>
      </c>
      <c r="J50" s="43">
        <v>24842.0</v>
      </c>
      <c r="K50" s="44">
        <v>1.0</v>
      </c>
      <c r="L50" s="43">
        <v>100.0</v>
      </c>
      <c r="M50" s="42">
        <v>3.0</v>
      </c>
      <c r="N50" s="44">
        <v>0.93</v>
      </c>
      <c r="O50" s="42">
        <v>2.0</v>
      </c>
      <c r="P50" s="45"/>
      <c r="Q50" s="42">
        <v>0.0</v>
      </c>
      <c r="R50" s="42">
        <v>0.0</v>
      </c>
      <c r="S50" s="42">
        <v>0.0</v>
      </c>
      <c r="T50" s="42">
        <v>0.0</v>
      </c>
      <c r="U50" s="42">
        <v>0.0</v>
      </c>
      <c r="V50" s="56"/>
      <c r="W50" s="56"/>
      <c r="X50" s="55"/>
      <c r="Y50" s="55"/>
      <c r="Z50" s="55"/>
      <c r="AA50" s="55"/>
      <c r="AB50" s="55"/>
      <c r="AC50" s="55"/>
    </row>
    <row r="51">
      <c r="A51" s="52">
        <v>45074.0</v>
      </c>
      <c r="B51" s="42">
        <v>33.0</v>
      </c>
      <c r="C51" s="43">
        <v>36326.0</v>
      </c>
      <c r="D51" s="43">
        <v>8500.0</v>
      </c>
      <c r="E51" s="43">
        <v>838.63</v>
      </c>
      <c r="F51" s="44">
        <v>0.55</v>
      </c>
      <c r="G51" s="44">
        <v>1.0</v>
      </c>
      <c r="H51" s="42">
        <v>15.0</v>
      </c>
      <c r="I51" s="42">
        <v>4.0</v>
      </c>
      <c r="J51" s="43">
        <v>25093.0</v>
      </c>
      <c r="K51" s="44">
        <v>1.0</v>
      </c>
      <c r="L51" s="43">
        <v>0.0</v>
      </c>
      <c r="M51" s="42">
        <v>2.0</v>
      </c>
      <c r="N51" s="44">
        <v>0.9</v>
      </c>
      <c r="O51" s="42">
        <v>2.0</v>
      </c>
      <c r="P51" s="45"/>
      <c r="Q51" s="42">
        <v>0.0</v>
      </c>
      <c r="R51" s="42">
        <v>0.0</v>
      </c>
      <c r="S51" s="42">
        <v>0.0</v>
      </c>
      <c r="T51" s="42">
        <v>9.0</v>
      </c>
      <c r="U51" s="42">
        <v>0.0</v>
      </c>
      <c r="V51" s="56"/>
      <c r="W51" s="56"/>
      <c r="X51" s="55"/>
      <c r="Y51" s="55"/>
      <c r="Z51" s="55"/>
      <c r="AA51" s="55"/>
      <c r="AB51" s="55"/>
      <c r="AC51" s="55"/>
    </row>
    <row r="52">
      <c r="A52" s="52">
        <v>45077.0</v>
      </c>
      <c r="B52" s="42">
        <v>23.0</v>
      </c>
      <c r="C52" s="43">
        <v>23347.0</v>
      </c>
      <c r="D52" s="43">
        <v>4500.0</v>
      </c>
      <c r="E52" s="43">
        <v>0.0</v>
      </c>
      <c r="F52" s="44">
        <v>0.32</v>
      </c>
      <c r="G52" s="44">
        <v>0.19</v>
      </c>
      <c r="H52" s="42">
        <v>13.0</v>
      </c>
      <c r="I52" s="42">
        <v>0.0</v>
      </c>
      <c r="J52" s="43">
        <v>25195.0</v>
      </c>
      <c r="K52" s="44">
        <v>1.0</v>
      </c>
      <c r="L52" s="43">
        <v>850.0</v>
      </c>
      <c r="M52" s="42">
        <v>2.0</v>
      </c>
      <c r="N52" s="44">
        <v>0.92</v>
      </c>
      <c r="O52" s="42">
        <v>2.0</v>
      </c>
      <c r="P52" s="45"/>
      <c r="Q52" s="42">
        <v>7.0</v>
      </c>
      <c r="R52" s="42">
        <v>0.0</v>
      </c>
      <c r="S52" s="42">
        <v>0.0</v>
      </c>
      <c r="T52" s="42">
        <v>0.0</v>
      </c>
      <c r="U52" s="42">
        <v>0.0</v>
      </c>
      <c r="V52" s="56"/>
      <c r="W52" s="56"/>
      <c r="X52" s="55"/>
      <c r="Y52" s="55"/>
      <c r="Z52" s="55"/>
      <c r="AA52" s="55"/>
      <c r="AB52" s="55"/>
      <c r="AC52" s="55"/>
    </row>
    <row r="53">
      <c r="A53" s="52">
        <v>45081.0</v>
      </c>
      <c r="B53" s="42">
        <v>14.0</v>
      </c>
      <c r="C53" s="43">
        <v>5500.0</v>
      </c>
      <c r="D53" s="43">
        <v>6500.0</v>
      </c>
      <c r="E53" s="43">
        <v>845.54</v>
      </c>
      <c r="F53" s="44">
        <v>0.8</v>
      </c>
      <c r="G53" s="44">
        <v>0.0</v>
      </c>
      <c r="H53" s="42">
        <v>4.0</v>
      </c>
      <c r="I53" s="42">
        <v>3.0</v>
      </c>
      <c r="J53" s="43">
        <v>25346.0</v>
      </c>
      <c r="K53" s="44">
        <v>1.0</v>
      </c>
      <c r="L53" s="43">
        <v>0.0</v>
      </c>
      <c r="M53" s="42">
        <v>3.0</v>
      </c>
      <c r="N53" s="44">
        <v>0.92</v>
      </c>
      <c r="O53" s="42">
        <v>3.0</v>
      </c>
      <c r="P53" s="45"/>
      <c r="Q53" s="42">
        <v>3.0</v>
      </c>
      <c r="R53" s="42">
        <v>0.0</v>
      </c>
      <c r="S53" s="42">
        <v>0.0</v>
      </c>
      <c r="T53" s="42">
        <v>0.0</v>
      </c>
      <c r="U53" s="42">
        <v>0.0</v>
      </c>
      <c r="V53" s="56"/>
      <c r="W53" s="56"/>
      <c r="X53" s="55"/>
      <c r="Y53" s="55"/>
      <c r="Z53" s="55"/>
      <c r="AA53" s="55"/>
      <c r="AB53" s="55"/>
      <c r="AC53" s="55"/>
    </row>
    <row r="54">
      <c r="A54" s="52">
        <v>45088.0</v>
      </c>
      <c r="B54" s="42">
        <v>30.0</v>
      </c>
      <c r="C54" s="43">
        <v>17250.0</v>
      </c>
      <c r="D54" s="43">
        <v>2500.0</v>
      </c>
      <c r="E54" s="43">
        <v>1595.56</v>
      </c>
      <c r="F54" s="44">
        <v>0.44</v>
      </c>
      <c r="G54" s="44">
        <v>0.11</v>
      </c>
      <c r="H54" s="42">
        <v>8.0</v>
      </c>
      <c r="I54" s="42">
        <v>1.0</v>
      </c>
      <c r="J54" s="43">
        <v>24765.0</v>
      </c>
      <c r="K54" s="44">
        <v>1.0</v>
      </c>
      <c r="L54" s="43">
        <v>100.0</v>
      </c>
      <c r="M54" s="42">
        <v>2.0</v>
      </c>
      <c r="N54" s="44">
        <v>0.92</v>
      </c>
      <c r="O54" s="42">
        <v>2.0</v>
      </c>
      <c r="P54" s="45"/>
      <c r="Q54" s="42">
        <v>0.0</v>
      </c>
      <c r="R54" s="42">
        <v>0.0</v>
      </c>
      <c r="S54" s="42">
        <v>15.0</v>
      </c>
      <c r="T54" s="42">
        <v>0.0</v>
      </c>
      <c r="U54" s="42">
        <v>0.0</v>
      </c>
      <c r="V54" s="56"/>
      <c r="W54" s="56"/>
      <c r="X54" s="55"/>
      <c r="Y54" s="55"/>
      <c r="Z54" s="55"/>
      <c r="AA54" s="55"/>
      <c r="AB54" s="55"/>
      <c r="AC54" s="55"/>
    </row>
    <row r="55">
      <c r="A55" s="41">
        <v>45095.0</v>
      </c>
      <c r="B55" s="42">
        <v>26.0</v>
      </c>
      <c r="C55" s="43">
        <v>24500.0</v>
      </c>
      <c r="D55" s="43">
        <v>4000.0</v>
      </c>
      <c r="E55" s="43">
        <f>sum(750+857.84)</f>
        <v>1607.84</v>
      </c>
      <c r="F55" s="44">
        <v>0.27</v>
      </c>
      <c r="G55" s="44">
        <v>0.22</v>
      </c>
      <c r="H55" s="42">
        <v>6.0</v>
      </c>
      <c r="I55" s="42">
        <v>0.0</v>
      </c>
      <c r="J55" s="43">
        <v>24368.0</v>
      </c>
      <c r="K55" s="44">
        <v>1.0</v>
      </c>
      <c r="L55" s="43">
        <v>0.0</v>
      </c>
      <c r="M55" s="42">
        <v>2.0</v>
      </c>
      <c r="N55" s="44">
        <v>0.96</v>
      </c>
      <c r="O55" s="42">
        <v>2.0</v>
      </c>
      <c r="P55" s="45"/>
      <c r="Q55" s="42">
        <v>0.0</v>
      </c>
      <c r="R55" s="42">
        <v>21.0</v>
      </c>
      <c r="S55" s="42">
        <v>15.0</v>
      </c>
      <c r="T55" s="42">
        <v>0.0</v>
      </c>
      <c r="U55" s="42">
        <v>0.0</v>
      </c>
      <c r="V55" s="56"/>
      <c r="W55" s="56"/>
      <c r="X55" s="55"/>
      <c r="Y55" s="55"/>
      <c r="Z55" s="55"/>
      <c r="AA55" s="55"/>
      <c r="AB55" s="55"/>
      <c r="AC55" s="55"/>
    </row>
    <row r="56">
      <c r="A56" s="41">
        <v>45102.0</v>
      </c>
      <c r="B56" s="42">
        <v>27.0</v>
      </c>
      <c r="C56" s="43">
        <v>20500.0</v>
      </c>
      <c r="D56" s="43">
        <v>2000.0</v>
      </c>
      <c r="E56" s="43">
        <v>838.24</v>
      </c>
      <c r="F56" s="44">
        <v>0.32</v>
      </c>
      <c r="G56" s="44">
        <v>0.0</v>
      </c>
      <c r="H56" s="42">
        <v>8.0</v>
      </c>
      <c r="I56" s="42">
        <v>2.0</v>
      </c>
      <c r="J56" s="43">
        <v>23905.0</v>
      </c>
      <c r="K56" s="44">
        <v>1.0</v>
      </c>
      <c r="L56" s="43">
        <v>1799.0</v>
      </c>
      <c r="M56" s="42">
        <v>2.0</v>
      </c>
      <c r="N56" s="44">
        <v>0.92</v>
      </c>
      <c r="O56" s="42">
        <v>2.0</v>
      </c>
      <c r="P56" s="45"/>
      <c r="Q56" s="42">
        <v>0.0</v>
      </c>
      <c r="R56" s="42">
        <v>7.0</v>
      </c>
      <c r="S56" s="42">
        <v>0.0</v>
      </c>
      <c r="T56" s="42">
        <v>17.0</v>
      </c>
      <c r="U56" s="42">
        <v>9.0</v>
      </c>
      <c r="V56" s="55"/>
      <c r="W56" s="55"/>
      <c r="X56" s="55"/>
      <c r="Y56" s="55"/>
      <c r="Z56" s="55"/>
      <c r="AA56" s="55"/>
      <c r="AB56" s="55"/>
      <c r="AC56" s="55"/>
    </row>
    <row r="57">
      <c r="A57" s="41">
        <v>45109.0</v>
      </c>
      <c r="B57" s="42">
        <v>31.0</v>
      </c>
      <c r="C57" s="43">
        <v>13284.0</v>
      </c>
      <c r="D57" s="43">
        <v>5500.0</v>
      </c>
      <c r="E57" s="43">
        <v>840.2</v>
      </c>
      <c r="F57" s="44">
        <v>0.18</v>
      </c>
      <c r="G57" s="44">
        <v>0.0</v>
      </c>
      <c r="H57" s="42">
        <v>6.0</v>
      </c>
      <c r="I57" s="42">
        <v>3.0</v>
      </c>
      <c r="J57" s="43">
        <v>23556.0</v>
      </c>
      <c r="K57" s="44">
        <v>1.0</v>
      </c>
      <c r="L57" s="43">
        <v>100.0</v>
      </c>
      <c r="M57" s="42">
        <v>2.0</v>
      </c>
      <c r="N57" s="44">
        <v>0.9</v>
      </c>
      <c r="O57" s="42">
        <v>2.0</v>
      </c>
      <c r="P57" s="45"/>
      <c r="Q57" s="42">
        <v>0.0</v>
      </c>
      <c r="R57" s="42">
        <v>0.0</v>
      </c>
      <c r="S57" s="42">
        <v>0.0</v>
      </c>
      <c r="T57" s="42">
        <v>0.0</v>
      </c>
      <c r="U57" s="42">
        <v>21.0</v>
      </c>
      <c r="V57" s="55"/>
      <c r="W57" s="55"/>
      <c r="X57" s="55"/>
      <c r="Y57" s="55"/>
      <c r="Z57" s="55"/>
      <c r="AA57" s="55"/>
      <c r="AB57" s="55"/>
      <c r="AC57" s="55"/>
    </row>
    <row r="58">
      <c r="A58" s="41">
        <v>45116.0</v>
      </c>
      <c r="B58" s="42">
        <v>19.0</v>
      </c>
      <c r="C58" s="43">
        <v>16095.0</v>
      </c>
      <c r="D58" s="43">
        <v>5500.0</v>
      </c>
      <c r="E58" s="43">
        <v>889.13</v>
      </c>
      <c r="F58" s="44">
        <v>0.166</v>
      </c>
      <c r="G58" s="44">
        <v>0.0</v>
      </c>
      <c r="H58" s="42">
        <v>5.0</v>
      </c>
      <c r="I58" s="42">
        <v>2.0</v>
      </c>
      <c r="J58" s="43">
        <v>23306.0</v>
      </c>
      <c r="K58" s="44">
        <v>1.0</v>
      </c>
      <c r="L58" s="43">
        <v>269.0</v>
      </c>
      <c r="M58" s="42">
        <v>2.0</v>
      </c>
      <c r="N58" s="44">
        <v>0.87</v>
      </c>
      <c r="O58" s="42">
        <v>2.0</v>
      </c>
      <c r="P58" s="42">
        <v>1.0</v>
      </c>
      <c r="Q58" s="42">
        <v>6.0</v>
      </c>
      <c r="R58" s="42">
        <v>0.0</v>
      </c>
      <c r="S58" s="42">
        <v>9.0</v>
      </c>
      <c r="T58" s="42">
        <v>0.0</v>
      </c>
      <c r="U58" s="42">
        <v>0.0</v>
      </c>
      <c r="V58" s="55"/>
      <c r="W58" s="55"/>
      <c r="X58" s="55"/>
      <c r="Y58" s="55"/>
      <c r="Z58" s="55"/>
      <c r="AA58" s="55"/>
      <c r="AB58" s="55"/>
      <c r="AC58" s="55"/>
    </row>
    <row r="59">
      <c r="A59" s="41">
        <v>45123.0</v>
      </c>
      <c r="B59" s="42">
        <v>24.0</v>
      </c>
      <c r="C59" s="43">
        <v>2019.4</v>
      </c>
      <c r="D59" s="43">
        <v>0.0</v>
      </c>
      <c r="E59" s="43">
        <f>sum(750+944.8)</f>
        <v>1694.8</v>
      </c>
      <c r="F59" s="44">
        <v>0.045</v>
      </c>
      <c r="G59" s="44">
        <v>0.0</v>
      </c>
      <c r="H59" s="42">
        <v>1.0</v>
      </c>
      <c r="I59" s="42">
        <v>0.0</v>
      </c>
      <c r="J59" s="43">
        <v>22642.0</v>
      </c>
      <c r="K59" s="44">
        <v>1.0</v>
      </c>
      <c r="L59" s="43">
        <v>1099.0</v>
      </c>
      <c r="M59" s="42">
        <v>3.0</v>
      </c>
      <c r="N59" s="44">
        <v>0.93</v>
      </c>
      <c r="O59" s="42">
        <v>5.0</v>
      </c>
      <c r="P59" s="45"/>
      <c r="Q59" s="42">
        <v>11.0</v>
      </c>
      <c r="R59" s="42">
        <v>10.0</v>
      </c>
      <c r="S59" s="42">
        <v>11.0</v>
      </c>
      <c r="T59" s="42">
        <v>0.0</v>
      </c>
      <c r="U59" s="42">
        <v>0.0</v>
      </c>
      <c r="V59" s="55"/>
      <c r="W59" s="55"/>
      <c r="X59" s="55"/>
      <c r="Y59" s="55"/>
      <c r="Z59" s="55"/>
      <c r="AA59" s="55"/>
      <c r="AB59" s="55"/>
      <c r="AC59" s="55"/>
    </row>
    <row r="60">
      <c r="A60" s="41">
        <v>45130.0</v>
      </c>
      <c r="B60" s="42">
        <v>26.0</v>
      </c>
      <c r="C60" s="43">
        <v>20573.0</v>
      </c>
      <c r="D60" s="43">
        <v>0.0</v>
      </c>
      <c r="E60" s="43">
        <v>886.32</v>
      </c>
      <c r="F60" s="44">
        <v>0.3</v>
      </c>
      <c r="G60" s="44">
        <v>0.0</v>
      </c>
      <c r="H60" s="42">
        <v>7.0</v>
      </c>
      <c r="I60" s="42">
        <v>0.0</v>
      </c>
      <c r="J60" s="43">
        <v>22398.0</v>
      </c>
      <c r="K60" s="44">
        <v>1.0</v>
      </c>
      <c r="L60" s="43">
        <v>3600.0</v>
      </c>
      <c r="M60" s="42">
        <v>3.0</v>
      </c>
      <c r="N60" s="44">
        <v>0.91</v>
      </c>
      <c r="O60" s="42">
        <v>2.0</v>
      </c>
      <c r="P60" s="42">
        <v>6.0</v>
      </c>
      <c r="Q60" s="42">
        <v>0.0</v>
      </c>
      <c r="R60" s="42">
        <v>7.0</v>
      </c>
      <c r="S60" s="42">
        <v>14.0</v>
      </c>
      <c r="T60" s="42">
        <v>8.0</v>
      </c>
      <c r="U60" s="42">
        <v>11.0</v>
      </c>
      <c r="V60" s="55"/>
      <c r="W60" s="55"/>
      <c r="X60" s="55"/>
      <c r="Y60" s="55"/>
      <c r="Z60" s="55"/>
      <c r="AA60" s="55"/>
      <c r="AB60" s="55"/>
      <c r="AC60" s="55"/>
    </row>
    <row r="61">
      <c r="A61" s="41">
        <v>45137.0</v>
      </c>
      <c r="B61" s="42">
        <v>18.0</v>
      </c>
      <c r="C61" s="43">
        <v>21362.0</v>
      </c>
      <c r="D61" s="43">
        <v>1500.0</v>
      </c>
      <c r="E61" s="43">
        <v>822.0</v>
      </c>
      <c r="F61" s="44">
        <v>0.43</v>
      </c>
      <c r="G61" s="44">
        <v>0.0</v>
      </c>
      <c r="H61" s="42">
        <v>7.0</v>
      </c>
      <c r="I61" s="42">
        <v>1.0</v>
      </c>
      <c r="J61" s="43">
        <v>22643.0</v>
      </c>
      <c r="K61" s="44">
        <v>1.0</v>
      </c>
      <c r="L61" s="43">
        <v>497.0</v>
      </c>
      <c r="M61" s="42">
        <v>0.0</v>
      </c>
      <c r="N61" s="44">
        <v>0.9</v>
      </c>
      <c r="O61" s="42">
        <v>2.0</v>
      </c>
      <c r="P61" s="45"/>
      <c r="Q61" s="42">
        <v>5.0</v>
      </c>
      <c r="R61" s="42">
        <v>0.0</v>
      </c>
      <c r="S61" s="42">
        <v>0.0</v>
      </c>
      <c r="T61" s="42">
        <v>23.0</v>
      </c>
      <c r="U61" s="42">
        <v>0.0</v>
      </c>
      <c r="V61" s="55"/>
      <c r="W61" s="55"/>
      <c r="X61" s="55"/>
      <c r="Y61" s="55"/>
      <c r="Z61" s="55"/>
      <c r="AA61" s="55"/>
      <c r="AB61" s="55"/>
      <c r="AC61" s="55"/>
    </row>
    <row r="62">
      <c r="A62" s="41">
        <v>45144.0</v>
      </c>
      <c r="B62" s="42">
        <v>19.0</v>
      </c>
      <c r="C62" s="43">
        <v>17431.0</v>
      </c>
      <c r="D62" s="43">
        <v>4000.0</v>
      </c>
      <c r="E62" s="43">
        <f>sum(839.32+1800)</f>
        <v>2639.32</v>
      </c>
      <c r="F62" s="44">
        <v>0.39</v>
      </c>
      <c r="G62" s="44">
        <v>0.0</v>
      </c>
      <c r="H62" s="42">
        <v>9.0</v>
      </c>
      <c r="I62" s="42">
        <v>2.0</v>
      </c>
      <c r="J62" s="43">
        <v>22245.0</v>
      </c>
      <c r="K62" s="44">
        <v>1.0</v>
      </c>
      <c r="L62" s="43">
        <v>120.0</v>
      </c>
      <c r="M62" s="42">
        <v>0.0</v>
      </c>
      <c r="N62" s="44">
        <v>0.88</v>
      </c>
      <c r="O62" s="42">
        <v>2.0</v>
      </c>
      <c r="P62" s="45"/>
      <c r="Q62" s="42">
        <v>0.0</v>
      </c>
      <c r="R62" s="42">
        <v>0.0</v>
      </c>
      <c r="S62" s="42">
        <v>6.0</v>
      </c>
      <c r="T62" s="42">
        <v>0.0</v>
      </c>
      <c r="U62" s="42">
        <v>0.0</v>
      </c>
      <c r="V62" s="55"/>
      <c r="W62" s="55"/>
      <c r="X62" s="55"/>
      <c r="Y62" s="55"/>
      <c r="Z62" s="55"/>
      <c r="AA62" s="55"/>
      <c r="AB62" s="55"/>
      <c r="AC62" s="55"/>
    </row>
    <row r="63">
      <c r="A63" s="41">
        <v>45151.0</v>
      </c>
      <c r="B63" s="42">
        <v>12.0</v>
      </c>
      <c r="C63" s="43">
        <v>11214.2</v>
      </c>
      <c r="D63" s="43">
        <v>0.0</v>
      </c>
      <c r="E63" s="43">
        <v>840.03</v>
      </c>
      <c r="F63" s="44">
        <v>0.25</v>
      </c>
      <c r="G63" s="44">
        <v>0.0</v>
      </c>
      <c r="H63" s="42">
        <v>3.0</v>
      </c>
      <c r="I63" s="42">
        <v>0.0</v>
      </c>
      <c r="J63" s="43">
        <v>22476.0</v>
      </c>
      <c r="K63" s="57">
        <v>0.2</v>
      </c>
      <c r="L63" s="43">
        <v>1060.0</v>
      </c>
      <c r="M63" s="42">
        <v>1.0</v>
      </c>
      <c r="N63" s="44">
        <v>0.92</v>
      </c>
      <c r="O63" s="42">
        <v>1.0</v>
      </c>
      <c r="P63" s="45"/>
      <c r="Q63" s="42">
        <v>0.0</v>
      </c>
      <c r="R63" s="42">
        <v>0.0</v>
      </c>
      <c r="S63" s="42">
        <v>0.0</v>
      </c>
      <c r="T63" s="42">
        <v>4.0</v>
      </c>
      <c r="U63" s="42">
        <v>0.0</v>
      </c>
      <c r="V63" s="55"/>
      <c r="W63" s="55"/>
      <c r="X63" s="55"/>
      <c r="Y63" s="55"/>
      <c r="Z63" s="55"/>
      <c r="AA63" s="55"/>
      <c r="AB63" s="55"/>
      <c r="AC63" s="55"/>
    </row>
    <row r="64">
      <c r="A64" s="41">
        <v>45158.0</v>
      </c>
      <c r="B64" s="42">
        <v>19.0</v>
      </c>
      <c r="C64" s="43">
        <v>18494.2</v>
      </c>
      <c r="D64" s="43">
        <v>0.0</v>
      </c>
      <c r="E64" s="43">
        <v>840.3</v>
      </c>
      <c r="F64" s="44">
        <v>0.61</v>
      </c>
      <c r="G64" s="44">
        <v>0.0</v>
      </c>
      <c r="H64" s="42">
        <v>11.0</v>
      </c>
      <c r="I64" s="42">
        <v>0.0</v>
      </c>
      <c r="J64" s="43">
        <v>22923.0</v>
      </c>
      <c r="K64" s="57">
        <v>0.2</v>
      </c>
      <c r="L64" s="43">
        <v>0.0</v>
      </c>
      <c r="M64" s="42">
        <v>1.0</v>
      </c>
      <c r="N64" s="44">
        <v>0.96</v>
      </c>
      <c r="O64" s="42">
        <v>0.0</v>
      </c>
      <c r="P64" s="45"/>
      <c r="Q64" s="42">
        <v>0.0</v>
      </c>
      <c r="R64" s="42">
        <v>7.0</v>
      </c>
      <c r="S64" s="42">
        <v>0.0</v>
      </c>
      <c r="T64" s="42">
        <v>0.0</v>
      </c>
      <c r="U64" s="42">
        <v>0.0</v>
      </c>
      <c r="V64" s="55"/>
      <c r="W64" s="55"/>
      <c r="X64" s="55"/>
      <c r="Y64" s="55"/>
      <c r="Z64" s="55"/>
      <c r="AA64" s="55"/>
      <c r="AB64" s="55"/>
      <c r="AC64" s="55"/>
    </row>
    <row r="65">
      <c r="A65" s="41">
        <v>45165.0</v>
      </c>
      <c r="B65" s="42">
        <v>19.0</v>
      </c>
      <c r="C65" s="43">
        <v>10865.2</v>
      </c>
      <c r="D65" s="43">
        <v>3500.0</v>
      </c>
      <c r="E65" s="43">
        <v>868.72</v>
      </c>
      <c r="F65" s="44">
        <v>0.18</v>
      </c>
      <c r="G65" s="44">
        <v>0.0</v>
      </c>
      <c r="H65" s="42">
        <v>4.0</v>
      </c>
      <c r="I65" s="42">
        <v>1.0</v>
      </c>
      <c r="J65" s="43">
        <v>22921.0</v>
      </c>
      <c r="K65" s="44">
        <v>1.0</v>
      </c>
      <c r="L65" s="43">
        <v>0.0</v>
      </c>
      <c r="M65" s="42">
        <v>1.0</v>
      </c>
      <c r="N65" s="44">
        <v>0.95</v>
      </c>
      <c r="O65" s="42">
        <v>0.0</v>
      </c>
      <c r="P65" s="45"/>
      <c r="Q65" s="42">
        <v>0.0</v>
      </c>
      <c r="R65" s="42">
        <v>0.0</v>
      </c>
      <c r="S65" s="42">
        <v>0.0</v>
      </c>
      <c r="T65" s="42">
        <v>0.0</v>
      </c>
      <c r="U65" s="42">
        <v>5.0</v>
      </c>
      <c r="V65" s="55"/>
      <c r="W65" s="55"/>
      <c r="X65" s="55"/>
      <c r="Y65" s="55"/>
      <c r="Z65" s="55"/>
      <c r="AA65" s="55"/>
      <c r="AB65" s="55"/>
      <c r="AC65" s="55"/>
    </row>
    <row r="66">
      <c r="A66" s="41">
        <v>45172.0</v>
      </c>
      <c r="B66" s="42">
        <v>13.0</v>
      </c>
      <c r="C66" s="43">
        <v>5917.0</v>
      </c>
      <c r="D66" s="43">
        <v>0.0</v>
      </c>
      <c r="E66" s="43">
        <f>sum(986.04+1980)</f>
        <v>2966.04</v>
      </c>
      <c r="F66" s="44">
        <v>0.15</v>
      </c>
      <c r="G66" s="44">
        <v>0.0</v>
      </c>
      <c r="H66" s="42">
        <v>2.0</v>
      </c>
      <c r="I66" s="42">
        <v>0.0</v>
      </c>
      <c r="J66" s="43">
        <v>22323.0</v>
      </c>
      <c r="K66" s="44">
        <v>1.0</v>
      </c>
      <c r="L66" s="43">
        <v>540.0</v>
      </c>
      <c r="M66" s="42">
        <v>1.0</v>
      </c>
      <c r="N66" s="44">
        <v>0.92</v>
      </c>
      <c r="O66" s="42">
        <v>1.0</v>
      </c>
      <c r="P66" s="45"/>
      <c r="Q66" s="42">
        <v>8.0</v>
      </c>
      <c r="R66" s="42">
        <v>0.0</v>
      </c>
      <c r="S66" s="42">
        <v>0.0</v>
      </c>
      <c r="T66" s="42">
        <v>0.0</v>
      </c>
      <c r="U66" s="42">
        <v>0.0</v>
      </c>
      <c r="V66" s="55"/>
      <c r="W66" s="55"/>
      <c r="X66" s="55"/>
      <c r="Y66" s="55"/>
      <c r="Z66" s="55"/>
      <c r="AA66" s="55"/>
      <c r="AB66" s="55"/>
      <c r="AC66" s="55"/>
    </row>
    <row r="67">
      <c r="A67" s="41">
        <v>45179.0</v>
      </c>
      <c r="B67" s="42">
        <v>14.0</v>
      </c>
      <c r="C67" s="43">
        <v>9490.2</v>
      </c>
      <c r="D67" s="43">
        <v>750.0</v>
      </c>
      <c r="E67" s="43">
        <v>1014.87</v>
      </c>
      <c r="F67" s="44">
        <v>0.143</v>
      </c>
      <c r="G67" s="44">
        <v>0.0</v>
      </c>
      <c r="H67" s="42">
        <v>2.0</v>
      </c>
      <c r="I67" s="42">
        <v>1.0</v>
      </c>
      <c r="J67" s="43">
        <v>22468.0</v>
      </c>
      <c r="K67" s="44">
        <v>1.0</v>
      </c>
      <c r="L67" s="43">
        <v>100.0</v>
      </c>
      <c r="M67" s="42">
        <v>1.0</v>
      </c>
      <c r="N67" s="44">
        <v>0.9</v>
      </c>
      <c r="O67" s="42">
        <v>2.0</v>
      </c>
      <c r="P67" s="45"/>
      <c r="Q67" s="42">
        <v>0.0</v>
      </c>
      <c r="R67" s="42">
        <v>0.0</v>
      </c>
      <c r="S67" s="42">
        <v>4.0</v>
      </c>
      <c r="T67" s="42">
        <v>0.0</v>
      </c>
      <c r="U67" s="42">
        <v>6.0</v>
      </c>
      <c r="V67" s="55"/>
      <c r="W67" s="55"/>
      <c r="X67" s="55"/>
      <c r="Y67" s="55"/>
      <c r="Z67" s="55"/>
      <c r="AA67" s="55"/>
      <c r="AB67" s="55"/>
      <c r="AC67" s="55"/>
    </row>
    <row r="68">
      <c r="A68" s="41">
        <v>45186.0</v>
      </c>
      <c r="B68" s="42">
        <v>20.0</v>
      </c>
      <c r="C68" s="43">
        <v>9135.2</v>
      </c>
      <c r="D68" s="43">
        <v>1500.0</v>
      </c>
      <c r="E68" s="43">
        <v>913.54</v>
      </c>
      <c r="F68" s="44">
        <v>0.4</v>
      </c>
      <c r="G68" s="55"/>
      <c r="H68" s="42">
        <v>6.0</v>
      </c>
      <c r="I68" s="42">
        <v>1.0</v>
      </c>
      <c r="J68" s="43">
        <v>22743.0</v>
      </c>
      <c r="K68" s="44">
        <v>1.0</v>
      </c>
      <c r="L68" s="43">
        <v>1497.0</v>
      </c>
      <c r="M68" s="42">
        <v>1.0</v>
      </c>
      <c r="N68" s="44">
        <v>0.84</v>
      </c>
      <c r="O68" s="42">
        <v>2.0</v>
      </c>
      <c r="P68" s="45"/>
      <c r="Q68" s="42">
        <v>0.0</v>
      </c>
      <c r="R68" s="42">
        <v>0.0</v>
      </c>
      <c r="S68" s="42">
        <v>0.0</v>
      </c>
      <c r="T68" s="42">
        <v>14.0</v>
      </c>
      <c r="U68" s="42">
        <v>3.0</v>
      </c>
      <c r="V68" s="55"/>
      <c r="W68" s="55"/>
      <c r="X68" s="55"/>
      <c r="Y68" s="55"/>
      <c r="Z68" s="55"/>
      <c r="AA68" s="55"/>
      <c r="AB68" s="55"/>
      <c r="AC68" s="55"/>
    </row>
    <row r="69">
      <c r="A69" s="41">
        <v>45193.0</v>
      </c>
      <c r="B69" s="42">
        <v>18.0</v>
      </c>
      <c r="C69" s="43">
        <v>9201.2</v>
      </c>
      <c r="D69" s="43">
        <v>397.0</v>
      </c>
      <c r="E69" s="43">
        <v>857.0</v>
      </c>
      <c r="F69" s="44">
        <v>0.44</v>
      </c>
      <c r="G69" s="55"/>
      <c r="H69" s="42">
        <v>8.0</v>
      </c>
      <c r="I69" s="42">
        <v>1.0</v>
      </c>
      <c r="J69" s="43">
        <v>22801.0</v>
      </c>
      <c r="K69" s="44">
        <v>1.0</v>
      </c>
      <c r="L69" s="43">
        <v>200.0</v>
      </c>
      <c r="M69" s="42">
        <v>1.0</v>
      </c>
      <c r="N69" s="44">
        <v>0.82</v>
      </c>
      <c r="O69" s="42">
        <v>2.0</v>
      </c>
      <c r="P69" s="42">
        <v>2.0</v>
      </c>
      <c r="Q69" s="42">
        <v>0.0</v>
      </c>
      <c r="R69" s="42">
        <v>0.0</v>
      </c>
      <c r="S69" s="42">
        <v>0.0</v>
      </c>
      <c r="T69" s="42">
        <v>12.0</v>
      </c>
      <c r="U69" s="42">
        <v>11.0</v>
      </c>
      <c r="V69" s="55"/>
      <c r="W69" s="55"/>
      <c r="X69" s="55"/>
      <c r="Y69" s="55"/>
      <c r="Z69" s="55"/>
      <c r="AA69" s="55"/>
      <c r="AB69" s="55"/>
      <c r="AC69" s="55"/>
    </row>
    <row r="70">
      <c r="A70" s="41">
        <v>45200.0</v>
      </c>
      <c r="B70" s="42">
        <v>20.0</v>
      </c>
      <c r="C70" s="43">
        <v>12853.0</v>
      </c>
      <c r="D70" s="43">
        <v>5000.0</v>
      </c>
      <c r="E70" s="43">
        <f>sum(1059.92+1980)</f>
        <v>3039.92</v>
      </c>
      <c r="F70" s="44">
        <v>0.33</v>
      </c>
      <c r="G70" s="55"/>
      <c r="H70" s="42">
        <v>6.0</v>
      </c>
      <c r="I70" s="42">
        <v>2.0</v>
      </c>
      <c r="J70" s="43">
        <v>22387.0</v>
      </c>
      <c r="K70" s="44">
        <v>1.0</v>
      </c>
      <c r="L70" s="43">
        <v>2999.0</v>
      </c>
      <c r="M70" s="42">
        <v>1.0</v>
      </c>
      <c r="N70" s="44">
        <v>0.82</v>
      </c>
      <c r="O70" s="42">
        <v>2.0</v>
      </c>
      <c r="P70" s="45"/>
      <c r="Q70" s="42">
        <v>6.0</v>
      </c>
      <c r="R70" s="42">
        <v>0.0</v>
      </c>
      <c r="S70" s="42">
        <v>0.0</v>
      </c>
      <c r="T70" s="42">
        <v>0.0</v>
      </c>
      <c r="U70" s="42">
        <v>0.0</v>
      </c>
      <c r="V70" s="55"/>
      <c r="W70" s="55"/>
      <c r="X70" s="55"/>
      <c r="Y70" s="55"/>
      <c r="Z70" s="55"/>
      <c r="AA70" s="55"/>
      <c r="AB70" s="55"/>
      <c r="AC70" s="55"/>
    </row>
    <row r="71">
      <c r="A71" s="41">
        <v>45207.0</v>
      </c>
      <c r="B71" s="42">
        <v>30.0</v>
      </c>
      <c r="C71" s="43">
        <v>16606.0</v>
      </c>
      <c r="D71" s="43">
        <v>3000.0</v>
      </c>
      <c r="E71" s="43">
        <v>1114.23</v>
      </c>
      <c r="F71" s="44">
        <v>0.34</v>
      </c>
      <c r="G71" s="55"/>
      <c r="H71" s="42">
        <v>9.0</v>
      </c>
      <c r="I71" s="42">
        <v>1.0</v>
      </c>
      <c r="J71" s="43">
        <v>22834.0</v>
      </c>
      <c r="K71" s="44">
        <v>1.0</v>
      </c>
      <c r="L71" s="43">
        <v>0.0</v>
      </c>
      <c r="M71" s="42">
        <v>1.0</v>
      </c>
      <c r="N71" s="44">
        <v>0.92</v>
      </c>
      <c r="O71" s="42">
        <v>3.0</v>
      </c>
      <c r="P71" s="45"/>
      <c r="Q71" s="42">
        <v>0.0</v>
      </c>
      <c r="R71" s="42">
        <v>0.0</v>
      </c>
      <c r="S71" s="42">
        <v>9.0</v>
      </c>
      <c r="T71" s="42">
        <v>0.0</v>
      </c>
      <c r="U71" s="42">
        <v>0.0</v>
      </c>
      <c r="V71" s="55"/>
      <c r="W71" s="55"/>
      <c r="X71" s="55"/>
      <c r="Y71" s="55"/>
      <c r="Z71" s="55"/>
      <c r="AA71" s="55"/>
      <c r="AB71" s="55"/>
      <c r="AC71" s="55"/>
    </row>
    <row r="72">
      <c r="A72" s="41"/>
      <c r="B72" s="45"/>
      <c r="C72" s="58"/>
      <c r="D72" s="58"/>
      <c r="E72" s="58"/>
      <c r="F72" s="55"/>
      <c r="G72" s="55"/>
      <c r="H72" s="45"/>
      <c r="I72" s="45"/>
      <c r="J72" s="58"/>
      <c r="K72" s="55"/>
      <c r="L72" s="58"/>
      <c r="M72" s="45"/>
      <c r="N72" s="55"/>
      <c r="O72" s="42">
        <v>1.0</v>
      </c>
      <c r="P72" s="45"/>
      <c r="Q72" s="45"/>
      <c r="R72" s="45"/>
      <c r="S72" s="45"/>
      <c r="T72" s="45"/>
      <c r="U72" s="45"/>
      <c r="V72" s="55"/>
      <c r="W72" s="55"/>
      <c r="X72" s="55"/>
      <c r="Y72" s="55"/>
      <c r="Z72" s="55"/>
      <c r="AA72" s="55"/>
      <c r="AB72" s="55"/>
      <c r="AC72" s="55"/>
    </row>
    <row r="73">
      <c r="A73" s="41"/>
      <c r="B73" s="45"/>
      <c r="C73" s="58"/>
      <c r="D73" s="58"/>
      <c r="E73" s="58"/>
      <c r="F73" s="55"/>
      <c r="G73" s="55"/>
      <c r="H73" s="45"/>
      <c r="I73" s="45"/>
      <c r="J73" s="58"/>
      <c r="K73" s="55"/>
      <c r="L73" s="58"/>
      <c r="M73" s="45"/>
      <c r="N73" s="55"/>
      <c r="O73" s="45"/>
      <c r="P73" s="45"/>
      <c r="Q73" s="45"/>
      <c r="R73" s="45"/>
      <c r="S73" s="45"/>
      <c r="T73" s="45"/>
      <c r="U73" s="45"/>
      <c r="V73" s="55"/>
      <c r="W73" s="55"/>
      <c r="X73" s="55"/>
      <c r="Y73" s="55"/>
      <c r="Z73" s="55"/>
      <c r="AA73" s="55"/>
      <c r="AB73" s="55"/>
      <c r="AC73" s="55"/>
    </row>
    <row r="74">
      <c r="A74" s="41"/>
      <c r="B74" s="45"/>
      <c r="C74" s="58"/>
      <c r="D74" s="58"/>
      <c r="E74" s="58"/>
      <c r="F74" s="55"/>
      <c r="G74" s="55"/>
      <c r="H74" s="45"/>
      <c r="I74" s="45"/>
      <c r="J74" s="58"/>
      <c r="K74" s="55"/>
      <c r="L74" s="58"/>
      <c r="M74" s="45"/>
      <c r="N74" s="55"/>
      <c r="O74" s="45"/>
      <c r="P74" s="45"/>
      <c r="Q74" s="45"/>
      <c r="R74" s="45"/>
      <c r="S74" s="45"/>
      <c r="T74" s="45"/>
      <c r="U74" s="45"/>
      <c r="V74" s="55"/>
      <c r="W74" s="55"/>
      <c r="X74" s="55"/>
      <c r="Y74" s="55"/>
      <c r="Z74" s="55"/>
      <c r="AA74" s="55"/>
      <c r="AB74" s="55"/>
      <c r="AC74" s="55"/>
    </row>
    <row r="75">
      <c r="A75" s="41"/>
      <c r="B75" s="45"/>
      <c r="C75" s="58"/>
      <c r="D75" s="58"/>
      <c r="E75" s="58"/>
      <c r="F75" s="55"/>
      <c r="G75" s="55"/>
      <c r="H75" s="45"/>
      <c r="I75" s="45"/>
      <c r="J75" s="58"/>
      <c r="K75" s="55"/>
      <c r="L75" s="58"/>
      <c r="M75" s="45"/>
      <c r="N75" s="55"/>
      <c r="O75" s="45"/>
      <c r="P75" s="45"/>
      <c r="Q75" s="45"/>
      <c r="R75" s="45"/>
      <c r="S75" s="45"/>
      <c r="T75" s="45"/>
      <c r="U75" s="45"/>
      <c r="V75" s="55"/>
      <c r="W75" s="55"/>
      <c r="X75" s="55"/>
      <c r="Y75" s="55"/>
      <c r="Z75" s="55"/>
      <c r="AA75" s="55"/>
      <c r="AB75" s="55"/>
      <c r="AC75" s="55"/>
    </row>
    <row r="76">
      <c r="A76" s="41"/>
      <c r="B76" s="45"/>
      <c r="C76" s="58"/>
      <c r="D76" s="58"/>
      <c r="E76" s="58"/>
      <c r="F76" s="55"/>
      <c r="G76" s="55"/>
      <c r="H76" s="45"/>
      <c r="I76" s="45"/>
      <c r="J76" s="58"/>
      <c r="K76" s="55"/>
      <c r="L76" s="58"/>
      <c r="M76" s="45"/>
      <c r="N76" s="55"/>
      <c r="O76" s="45"/>
      <c r="P76" s="45"/>
      <c r="Q76" s="45"/>
      <c r="R76" s="45"/>
      <c r="S76" s="45"/>
      <c r="T76" s="45"/>
      <c r="U76" s="45"/>
      <c r="V76" s="55"/>
      <c r="W76" s="55"/>
      <c r="X76" s="55"/>
      <c r="Y76" s="55"/>
      <c r="Z76" s="55"/>
      <c r="AA76" s="55"/>
      <c r="AB76" s="55"/>
      <c r="AC76" s="55"/>
    </row>
    <row r="77">
      <c r="A77" s="41"/>
      <c r="B77" s="45"/>
      <c r="C77" s="58"/>
      <c r="D77" s="58"/>
      <c r="E77" s="58"/>
      <c r="F77" s="55"/>
      <c r="G77" s="55"/>
      <c r="H77" s="45"/>
      <c r="I77" s="45"/>
      <c r="J77" s="58"/>
      <c r="K77" s="55"/>
      <c r="L77" s="58"/>
      <c r="M77" s="45"/>
      <c r="N77" s="55"/>
      <c r="O77" s="45"/>
      <c r="P77" s="45"/>
      <c r="Q77" s="45"/>
      <c r="R77" s="45"/>
      <c r="S77" s="45"/>
      <c r="T77" s="45"/>
      <c r="U77" s="45"/>
      <c r="V77" s="55"/>
      <c r="W77" s="55"/>
      <c r="X77" s="55"/>
      <c r="Y77" s="55"/>
      <c r="Z77" s="55"/>
      <c r="AA77" s="55"/>
      <c r="AB77" s="55"/>
      <c r="AC77" s="55"/>
    </row>
    <row r="78">
      <c r="A78" s="41"/>
      <c r="B78" s="45"/>
      <c r="C78" s="58"/>
      <c r="D78" s="58"/>
      <c r="E78" s="58"/>
      <c r="F78" s="55"/>
      <c r="G78" s="55"/>
      <c r="H78" s="45"/>
      <c r="I78" s="45"/>
      <c r="J78" s="58"/>
      <c r="K78" s="55"/>
      <c r="L78" s="58"/>
      <c r="M78" s="45"/>
      <c r="N78" s="55"/>
      <c r="O78" s="45"/>
      <c r="P78" s="45"/>
      <c r="Q78" s="45"/>
      <c r="R78" s="45"/>
      <c r="S78" s="45"/>
      <c r="T78" s="45"/>
      <c r="U78" s="45"/>
      <c r="V78" s="55"/>
      <c r="W78" s="55"/>
      <c r="X78" s="55"/>
      <c r="Y78" s="55"/>
      <c r="Z78" s="55"/>
      <c r="AA78" s="55"/>
      <c r="AB78" s="55"/>
      <c r="AC78" s="55"/>
    </row>
    <row r="79">
      <c r="A79" s="41"/>
      <c r="B79" s="45"/>
      <c r="C79" s="58"/>
      <c r="D79" s="58"/>
      <c r="E79" s="58"/>
      <c r="F79" s="55"/>
      <c r="G79" s="55"/>
      <c r="H79" s="45"/>
      <c r="I79" s="45"/>
      <c r="J79" s="58"/>
      <c r="K79" s="55"/>
      <c r="L79" s="58"/>
      <c r="M79" s="45"/>
      <c r="N79" s="55"/>
      <c r="O79" s="45"/>
      <c r="P79" s="45"/>
      <c r="Q79" s="45"/>
      <c r="R79" s="45"/>
      <c r="S79" s="45"/>
      <c r="T79" s="45"/>
      <c r="U79" s="45"/>
      <c r="V79" s="55"/>
      <c r="W79" s="55"/>
      <c r="X79" s="55"/>
      <c r="Y79" s="55"/>
      <c r="Z79" s="55"/>
      <c r="AA79" s="55"/>
      <c r="AB79" s="55"/>
      <c r="AC79" s="55"/>
    </row>
    <row r="80">
      <c r="A80" s="41"/>
      <c r="B80" s="45"/>
      <c r="C80" s="58"/>
      <c r="D80" s="58"/>
      <c r="E80" s="58"/>
      <c r="F80" s="55"/>
      <c r="G80" s="55"/>
      <c r="H80" s="45"/>
      <c r="I80" s="45"/>
      <c r="J80" s="58"/>
      <c r="K80" s="55"/>
      <c r="L80" s="58"/>
      <c r="M80" s="45"/>
      <c r="N80" s="55"/>
      <c r="O80" s="45"/>
      <c r="P80" s="45"/>
      <c r="Q80" s="45"/>
      <c r="R80" s="45"/>
      <c r="S80" s="45"/>
      <c r="T80" s="45"/>
      <c r="U80" s="45"/>
      <c r="V80" s="55"/>
      <c r="W80" s="55"/>
      <c r="X80" s="55"/>
      <c r="Y80" s="55"/>
      <c r="Z80" s="55"/>
      <c r="AA80" s="55"/>
      <c r="AB80" s="55"/>
      <c r="AC80" s="55"/>
    </row>
    <row r="81">
      <c r="A81" s="41"/>
      <c r="B81" s="45"/>
      <c r="C81" s="58"/>
      <c r="D81" s="58"/>
      <c r="E81" s="58"/>
      <c r="F81" s="55"/>
      <c r="G81" s="55"/>
      <c r="H81" s="45"/>
      <c r="I81" s="45"/>
      <c r="J81" s="58"/>
      <c r="K81" s="55"/>
      <c r="L81" s="58"/>
      <c r="M81" s="45"/>
      <c r="N81" s="55"/>
      <c r="O81" s="45"/>
      <c r="P81" s="45"/>
      <c r="Q81" s="45"/>
      <c r="R81" s="45"/>
      <c r="S81" s="45"/>
      <c r="T81" s="45"/>
      <c r="U81" s="45"/>
      <c r="V81" s="55"/>
      <c r="W81" s="55"/>
      <c r="X81" s="55"/>
      <c r="Y81" s="55"/>
      <c r="Z81" s="55"/>
      <c r="AA81" s="55"/>
      <c r="AB81" s="55"/>
      <c r="AC81" s="55"/>
    </row>
    <row r="82">
      <c r="A82" s="41"/>
      <c r="B82" s="45"/>
      <c r="C82" s="58"/>
      <c r="D82" s="58"/>
      <c r="E82" s="58"/>
      <c r="F82" s="55"/>
      <c r="G82" s="55"/>
      <c r="H82" s="45"/>
      <c r="I82" s="45"/>
      <c r="J82" s="58"/>
      <c r="K82" s="55"/>
      <c r="L82" s="58"/>
      <c r="M82" s="45"/>
      <c r="N82" s="55"/>
      <c r="O82" s="45"/>
      <c r="P82" s="45"/>
      <c r="Q82" s="45"/>
      <c r="R82" s="45"/>
      <c r="S82" s="45"/>
      <c r="T82" s="45"/>
      <c r="U82" s="45"/>
      <c r="V82" s="55"/>
      <c r="W82" s="55"/>
      <c r="X82" s="55"/>
      <c r="Y82" s="55"/>
      <c r="Z82" s="55"/>
      <c r="AA82" s="55"/>
      <c r="AB82" s="55"/>
      <c r="AC82" s="55"/>
    </row>
    <row r="83">
      <c r="A83" s="41"/>
      <c r="B83" s="45"/>
      <c r="C83" s="58"/>
      <c r="D83" s="58"/>
      <c r="E83" s="58"/>
      <c r="F83" s="55"/>
      <c r="G83" s="55"/>
      <c r="H83" s="45"/>
      <c r="I83" s="45"/>
      <c r="J83" s="58"/>
      <c r="K83" s="55"/>
      <c r="L83" s="58"/>
      <c r="M83" s="45"/>
      <c r="N83" s="55"/>
      <c r="O83" s="45"/>
      <c r="P83" s="45"/>
      <c r="Q83" s="45"/>
      <c r="R83" s="45"/>
      <c r="S83" s="45"/>
      <c r="T83" s="45"/>
      <c r="U83" s="45"/>
      <c r="V83" s="55"/>
      <c r="W83" s="55"/>
      <c r="X83" s="55"/>
      <c r="Y83" s="55"/>
      <c r="Z83" s="55"/>
      <c r="AA83" s="55"/>
      <c r="AB83" s="55"/>
      <c r="AC83" s="55"/>
    </row>
    <row r="84">
      <c r="A84" s="41"/>
      <c r="B84" s="45"/>
      <c r="C84" s="58"/>
      <c r="D84" s="58"/>
      <c r="E84" s="58"/>
      <c r="F84" s="55"/>
      <c r="G84" s="55"/>
      <c r="H84" s="45"/>
      <c r="I84" s="45"/>
      <c r="J84" s="58"/>
      <c r="K84" s="55"/>
      <c r="L84" s="58"/>
      <c r="M84" s="45"/>
      <c r="N84" s="55"/>
      <c r="O84" s="45"/>
      <c r="P84" s="45"/>
      <c r="Q84" s="45"/>
      <c r="R84" s="45"/>
      <c r="S84" s="45"/>
      <c r="T84" s="45"/>
      <c r="U84" s="45"/>
      <c r="V84" s="55"/>
      <c r="W84" s="55"/>
      <c r="X84" s="55"/>
      <c r="Y84" s="55"/>
      <c r="Z84" s="55"/>
      <c r="AA84" s="55"/>
      <c r="AB84" s="55"/>
      <c r="AC84" s="55"/>
    </row>
    <row r="85">
      <c r="A85" s="41"/>
      <c r="B85" s="45"/>
      <c r="C85" s="58"/>
      <c r="D85" s="58"/>
      <c r="E85" s="58"/>
      <c r="F85" s="55"/>
      <c r="G85" s="55"/>
      <c r="H85" s="45"/>
      <c r="I85" s="45"/>
      <c r="J85" s="58"/>
      <c r="K85" s="55"/>
      <c r="L85" s="58"/>
      <c r="M85" s="45"/>
      <c r="N85" s="55"/>
      <c r="O85" s="45"/>
      <c r="P85" s="45"/>
      <c r="Q85" s="45"/>
      <c r="R85" s="45"/>
      <c r="S85" s="45"/>
      <c r="T85" s="45"/>
      <c r="U85" s="45"/>
      <c r="V85" s="55"/>
      <c r="W85" s="55"/>
      <c r="X85" s="55"/>
      <c r="Y85" s="55"/>
      <c r="Z85" s="55"/>
      <c r="AA85" s="55"/>
      <c r="AB85" s="55"/>
      <c r="AC85" s="55"/>
    </row>
    <row r="86">
      <c r="A86" s="41"/>
      <c r="B86" s="45"/>
      <c r="C86" s="58"/>
      <c r="D86" s="58"/>
      <c r="E86" s="58"/>
      <c r="F86" s="55"/>
      <c r="G86" s="55"/>
      <c r="H86" s="45"/>
      <c r="I86" s="45"/>
      <c r="J86" s="58"/>
      <c r="K86" s="55"/>
      <c r="L86" s="58"/>
      <c r="M86" s="45"/>
      <c r="N86" s="55"/>
      <c r="O86" s="45"/>
      <c r="P86" s="45"/>
      <c r="Q86" s="45"/>
      <c r="R86" s="45"/>
      <c r="S86" s="45"/>
      <c r="T86" s="45"/>
      <c r="U86" s="45"/>
      <c r="V86" s="55"/>
      <c r="W86" s="55"/>
      <c r="X86" s="55"/>
      <c r="Y86" s="55"/>
      <c r="Z86" s="55"/>
      <c r="AA86" s="55"/>
      <c r="AB86" s="55"/>
      <c r="AC86" s="55"/>
    </row>
    <row r="87">
      <c r="A87" s="41"/>
      <c r="B87" s="45"/>
      <c r="C87" s="58"/>
      <c r="D87" s="58"/>
      <c r="E87" s="58"/>
      <c r="F87" s="55"/>
      <c r="G87" s="55"/>
      <c r="H87" s="45"/>
      <c r="I87" s="45"/>
      <c r="J87" s="58"/>
      <c r="K87" s="55"/>
      <c r="L87" s="58"/>
      <c r="M87" s="45"/>
      <c r="N87" s="55"/>
      <c r="O87" s="45"/>
      <c r="P87" s="45"/>
      <c r="Q87" s="45"/>
      <c r="R87" s="45"/>
      <c r="S87" s="45"/>
      <c r="T87" s="45"/>
      <c r="U87" s="45"/>
      <c r="V87" s="55"/>
      <c r="W87" s="55"/>
      <c r="X87" s="55"/>
      <c r="Y87" s="55"/>
      <c r="Z87" s="55"/>
      <c r="AA87" s="55"/>
      <c r="AB87" s="55"/>
      <c r="AC87" s="55"/>
    </row>
    <row r="88">
      <c r="A88" s="41"/>
      <c r="B88" s="45"/>
      <c r="C88" s="58"/>
      <c r="D88" s="58"/>
      <c r="E88" s="58"/>
      <c r="F88" s="55"/>
      <c r="G88" s="55"/>
      <c r="H88" s="45"/>
      <c r="I88" s="45"/>
      <c r="J88" s="58"/>
      <c r="K88" s="55"/>
      <c r="L88" s="58"/>
      <c r="M88" s="45"/>
      <c r="N88" s="55"/>
      <c r="O88" s="45"/>
      <c r="P88" s="45"/>
      <c r="Q88" s="45"/>
      <c r="R88" s="45"/>
      <c r="S88" s="45"/>
      <c r="T88" s="45"/>
      <c r="U88" s="45"/>
      <c r="V88" s="55"/>
      <c r="W88" s="55"/>
      <c r="X88" s="55"/>
      <c r="Y88" s="55"/>
      <c r="Z88" s="55"/>
      <c r="AA88" s="55"/>
      <c r="AB88" s="55"/>
      <c r="AC88" s="55"/>
    </row>
    <row r="89">
      <c r="A89" s="41"/>
      <c r="B89" s="45"/>
      <c r="C89" s="58"/>
      <c r="D89" s="58"/>
      <c r="E89" s="58"/>
      <c r="F89" s="55"/>
      <c r="G89" s="55"/>
      <c r="H89" s="45"/>
      <c r="I89" s="45"/>
      <c r="J89" s="58"/>
      <c r="K89" s="55"/>
      <c r="L89" s="58"/>
      <c r="M89" s="45"/>
      <c r="N89" s="55"/>
      <c r="O89" s="45"/>
      <c r="P89" s="45"/>
      <c r="Q89" s="45"/>
      <c r="R89" s="45"/>
      <c r="S89" s="45"/>
      <c r="T89" s="45"/>
      <c r="U89" s="45"/>
      <c r="V89" s="55"/>
      <c r="W89" s="55"/>
      <c r="X89" s="55"/>
      <c r="Y89" s="55"/>
      <c r="Z89" s="55"/>
      <c r="AA89" s="55"/>
      <c r="AB89" s="55"/>
      <c r="AC89" s="55"/>
    </row>
    <row r="90">
      <c r="A90" s="41"/>
      <c r="B90" s="45"/>
      <c r="C90" s="58"/>
      <c r="D90" s="58"/>
      <c r="E90" s="58"/>
      <c r="F90" s="55"/>
      <c r="G90" s="55"/>
      <c r="H90" s="45"/>
      <c r="I90" s="45"/>
      <c r="J90" s="58"/>
      <c r="K90" s="55"/>
      <c r="L90" s="58"/>
      <c r="M90" s="45"/>
      <c r="N90" s="55"/>
      <c r="O90" s="45"/>
      <c r="P90" s="45"/>
      <c r="Q90" s="45"/>
      <c r="R90" s="45"/>
      <c r="S90" s="45"/>
      <c r="T90" s="45"/>
      <c r="U90" s="45"/>
      <c r="V90" s="55"/>
      <c r="W90" s="55"/>
      <c r="X90" s="55"/>
      <c r="Y90" s="55"/>
      <c r="Z90" s="55"/>
      <c r="AA90" s="55"/>
      <c r="AB90" s="55"/>
      <c r="AC90" s="55"/>
    </row>
    <row r="91">
      <c r="A91" s="41"/>
      <c r="B91" s="45"/>
      <c r="C91" s="58"/>
      <c r="D91" s="58"/>
      <c r="E91" s="58"/>
      <c r="F91" s="55"/>
      <c r="G91" s="55"/>
      <c r="H91" s="45"/>
      <c r="I91" s="45"/>
      <c r="J91" s="58"/>
      <c r="K91" s="55"/>
      <c r="L91" s="58"/>
      <c r="M91" s="45"/>
      <c r="N91" s="55"/>
      <c r="O91" s="45"/>
      <c r="P91" s="45"/>
      <c r="Q91" s="45"/>
      <c r="R91" s="45"/>
      <c r="S91" s="45"/>
      <c r="T91" s="45"/>
      <c r="U91" s="45"/>
      <c r="V91" s="55"/>
      <c r="W91" s="55"/>
      <c r="X91" s="55"/>
      <c r="Y91" s="55"/>
      <c r="Z91" s="55"/>
      <c r="AA91" s="55"/>
      <c r="AB91" s="55"/>
      <c r="AC91" s="55"/>
    </row>
    <row r="92">
      <c r="A92" s="41"/>
      <c r="B92" s="45"/>
      <c r="C92" s="58"/>
      <c r="D92" s="58"/>
      <c r="E92" s="58"/>
      <c r="F92" s="55"/>
      <c r="G92" s="55"/>
      <c r="H92" s="45"/>
      <c r="I92" s="45"/>
      <c r="J92" s="58"/>
      <c r="K92" s="55"/>
      <c r="L92" s="58"/>
      <c r="M92" s="45"/>
      <c r="N92" s="55"/>
      <c r="O92" s="45"/>
      <c r="P92" s="45"/>
      <c r="Q92" s="45"/>
      <c r="R92" s="45"/>
      <c r="S92" s="45"/>
      <c r="T92" s="45"/>
      <c r="U92" s="45"/>
      <c r="V92" s="55"/>
      <c r="W92" s="55"/>
      <c r="X92" s="55"/>
      <c r="Y92" s="55"/>
      <c r="Z92" s="55"/>
      <c r="AA92" s="55"/>
      <c r="AB92" s="55"/>
      <c r="AC92" s="55"/>
    </row>
    <row r="93">
      <c r="A93" s="41"/>
      <c r="B93" s="45"/>
      <c r="C93" s="58"/>
      <c r="D93" s="58"/>
      <c r="E93" s="58"/>
      <c r="F93" s="55"/>
      <c r="G93" s="55"/>
      <c r="H93" s="45"/>
      <c r="I93" s="45"/>
      <c r="J93" s="58"/>
      <c r="K93" s="55"/>
      <c r="L93" s="58"/>
      <c r="M93" s="45"/>
      <c r="N93" s="55"/>
      <c r="O93" s="45"/>
      <c r="P93" s="45"/>
      <c r="Q93" s="45"/>
      <c r="R93" s="45"/>
      <c r="S93" s="45"/>
      <c r="T93" s="45"/>
      <c r="U93" s="45"/>
      <c r="V93" s="55"/>
      <c r="W93" s="55"/>
      <c r="X93" s="55"/>
      <c r="Y93" s="55"/>
      <c r="Z93" s="55"/>
      <c r="AA93" s="55"/>
      <c r="AB93" s="55"/>
      <c r="AC93" s="55"/>
    </row>
    <row r="94">
      <c r="A94" s="41"/>
      <c r="B94" s="45"/>
      <c r="C94" s="58"/>
      <c r="D94" s="58"/>
      <c r="E94" s="58"/>
      <c r="F94" s="55"/>
      <c r="G94" s="55"/>
      <c r="H94" s="45"/>
      <c r="I94" s="45"/>
      <c r="J94" s="58"/>
      <c r="K94" s="55"/>
      <c r="L94" s="58"/>
      <c r="M94" s="45"/>
      <c r="N94" s="55"/>
      <c r="O94" s="45"/>
      <c r="P94" s="45"/>
      <c r="Q94" s="45"/>
      <c r="R94" s="45"/>
      <c r="S94" s="45"/>
      <c r="T94" s="45"/>
      <c r="U94" s="45"/>
      <c r="V94" s="55"/>
      <c r="W94" s="55"/>
      <c r="X94" s="55"/>
      <c r="Y94" s="55"/>
      <c r="Z94" s="55"/>
      <c r="AA94" s="55"/>
      <c r="AB94" s="55"/>
      <c r="AC94" s="55"/>
    </row>
    <row r="95">
      <c r="A95" s="41"/>
      <c r="B95" s="45"/>
      <c r="C95" s="58"/>
      <c r="D95" s="58"/>
      <c r="E95" s="58"/>
      <c r="F95" s="55"/>
      <c r="G95" s="55"/>
      <c r="H95" s="45"/>
      <c r="I95" s="45"/>
      <c r="J95" s="58"/>
      <c r="K95" s="55"/>
      <c r="L95" s="58"/>
      <c r="M95" s="45"/>
      <c r="N95" s="55"/>
      <c r="O95" s="45"/>
      <c r="P95" s="45"/>
      <c r="Q95" s="45"/>
      <c r="R95" s="45"/>
      <c r="S95" s="45"/>
      <c r="T95" s="45"/>
      <c r="U95" s="45"/>
      <c r="V95" s="55"/>
      <c r="W95" s="55"/>
      <c r="X95" s="55"/>
      <c r="Y95" s="55"/>
      <c r="Z95" s="55"/>
      <c r="AA95" s="55"/>
      <c r="AB95" s="55"/>
      <c r="AC95" s="55"/>
    </row>
    <row r="96">
      <c r="A96" s="41"/>
      <c r="B96" s="45"/>
      <c r="C96" s="58"/>
      <c r="D96" s="58"/>
      <c r="E96" s="58"/>
      <c r="F96" s="55"/>
      <c r="G96" s="55"/>
      <c r="H96" s="45"/>
      <c r="I96" s="45"/>
      <c r="J96" s="58"/>
      <c r="K96" s="55"/>
      <c r="L96" s="58"/>
      <c r="M96" s="45"/>
      <c r="N96" s="55"/>
      <c r="O96" s="45"/>
      <c r="P96" s="45"/>
      <c r="Q96" s="45"/>
      <c r="R96" s="45"/>
      <c r="S96" s="45"/>
      <c r="T96" s="45"/>
      <c r="U96" s="45"/>
      <c r="V96" s="55"/>
      <c r="W96" s="55"/>
      <c r="X96" s="55"/>
      <c r="Y96" s="55"/>
      <c r="Z96" s="55"/>
      <c r="AA96" s="55"/>
      <c r="AB96" s="55"/>
      <c r="AC96" s="55"/>
    </row>
    <row r="97">
      <c r="A97" s="41"/>
      <c r="B97" s="45"/>
      <c r="C97" s="58"/>
      <c r="D97" s="58"/>
      <c r="E97" s="58"/>
      <c r="F97" s="55"/>
      <c r="G97" s="55"/>
      <c r="H97" s="45"/>
      <c r="I97" s="45"/>
      <c r="J97" s="58"/>
      <c r="K97" s="55"/>
      <c r="L97" s="58"/>
      <c r="M97" s="45"/>
      <c r="N97" s="55"/>
      <c r="O97" s="45"/>
      <c r="P97" s="45"/>
      <c r="Q97" s="45"/>
      <c r="R97" s="45"/>
      <c r="S97" s="45"/>
      <c r="T97" s="45"/>
      <c r="U97" s="45"/>
      <c r="V97" s="55"/>
      <c r="W97" s="55"/>
      <c r="X97" s="55"/>
      <c r="Y97" s="55"/>
      <c r="Z97" s="55"/>
      <c r="AA97" s="55"/>
      <c r="AB97" s="55"/>
      <c r="AC97" s="55"/>
    </row>
    <row r="98">
      <c r="A98" s="41"/>
      <c r="B98" s="45"/>
      <c r="C98" s="58"/>
      <c r="D98" s="58"/>
      <c r="E98" s="58"/>
      <c r="F98" s="55"/>
      <c r="G98" s="55"/>
      <c r="H98" s="45"/>
      <c r="I98" s="45"/>
      <c r="J98" s="58"/>
      <c r="K98" s="55"/>
      <c r="L98" s="58"/>
      <c r="M98" s="45"/>
      <c r="N98" s="55"/>
      <c r="O98" s="45"/>
      <c r="P98" s="45"/>
      <c r="Q98" s="45"/>
      <c r="R98" s="45"/>
      <c r="S98" s="45"/>
      <c r="T98" s="45"/>
      <c r="U98" s="45"/>
      <c r="V98" s="55"/>
      <c r="W98" s="55"/>
      <c r="X98" s="55"/>
      <c r="Y98" s="55"/>
      <c r="Z98" s="55"/>
      <c r="AA98" s="55"/>
      <c r="AB98" s="55"/>
      <c r="AC98" s="55"/>
    </row>
    <row r="99">
      <c r="A99" s="41"/>
      <c r="B99" s="45"/>
      <c r="C99" s="58"/>
      <c r="D99" s="58"/>
      <c r="E99" s="58"/>
      <c r="F99" s="55"/>
      <c r="G99" s="55"/>
      <c r="H99" s="45"/>
      <c r="I99" s="45"/>
      <c r="J99" s="58"/>
      <c r="K99" s="55"/>
      <c r="L99" s="58"/>
      <c r="M99" s="45"/>
      <c r="N99" s="55"/>
      <c r="O99" s="45"/>
      <c r="P99" s="45"/>
      <c r="Q99" s="45"/>
      <c r="R99" s="45"/>
      <c r="S99" s="45"/>
      <c r="T99" s="45"/>
      <c r="U99" s="45"/>
      <c r="V99" s="55"/>
      <c r="W99" s="55"/>
      <c r="X99" s="55"/>
      <c r="Y99" s="55"/>
      <c r="Z99" s="55"/>
      <c r="AA99" s="55"/>
      <c r="AB99" s="55"/>
      <c r="AC99" s="55"/>
    </row>
    <row r="100">
      <c r="A100" s="41"/>
      <c r="B100" s="45"/>
      <c r="C100" s="58"/>
      <c r="D100" s="58"/>
      <c r="E100" s="58"/>
      <c r="F100" s="55"/>
      <c r="G100" s="55"/>
      <c r="H100" s="45"/>
      <c r="I100" s="45"/>
      <c r="J100" s="58"/>
      <c r="K100" s="55"/>
      <c r="L100" s="58"/>
      <c r="M100" s="45"/>
      <c r="N100" s="55"/>
      <c r="O100" s="45"/>
      <c r="P100" s="45"/>
      <c r="Q100" s="45"/>
      <c r="R100" s="45"/>
      <c r="S100" s="45"/>
      <c r="T100" s="45"/>
      <c r="U100" s="45"/>
      <c r="V100" s="55"/>
      <c r="W100" s="55"/>
      <c r="X100" s="55"/>
      <c r="Y100" s="55"/>
      <c r="Z100" s="55"/>
      <c r="AA100" s="55"/>
      <c r="AB100" s="55"/>
      <c r="AC100" s="55"/>
    </row>
    <row r="101">
      <c r="A101" s="41"/>
      <c r="B101" s="45"/>
      <c r="C101" s="58"/>
      <c r="D101" s="58"/>
      <c r="E101" s="58"/>
      <c r="F101" s="55"/>
      <c r="G101" s="55"/>
      <c r="H101" s="45"/>
      <c r="I101" s="45"/>
      <c r="J101" s="58"/>
      <c r="K101" s="55"/>
      <c r="L101" s="58"/>
      <c r="M101" s="45"/>
      <c r="N101" s="55"/>
      <c r="O101" s="45"/>
      <c r="P101" s="45"/>
      <c r="Q101" s="45"/>
      <c r="R101" s="45"/>
      <c r="S101" s="45"/>
      <c r="T101" s="45"/>
      <c r="U101" s="45"/>
      <c r="V101" s="55"/>
      <c r="W101" s="55"/>
      <c r="X101" s="55"/>
      <c r="Y101" s="55"/>
      <c r="Z101" s="55"/>
      <c r="AA101" s="55"/>
      <c r="AB101" s="55"/>
      <c r="AC101" s="55"/>
    </row>
    <row r="102">
      <c r="A102" s="41"/>
      <c r="B102" s="45"/>
      <c r="C102" s="58"/>
      <c r="D102" s="58"/>
      <c r="E102" s="58"/>
      <c r="F102" s="55"/>
      <c r="G102" s="55"/>
      <c r="H102" s="45"/>
      <c r="I102" s="45"/>
      <c r="J102" s="58"/>
      <c r="K102" s="55"/>
      <c r="L102" s="58"/>
      <c r="M102" s="45"/>
      <c r="N102" s="55"/>
      <c r="O102" s="45"/>
      <c r="P102" s="45"/>
      <c r="Q102" s="45"/>
      <c r="R102" s="45"/>
      <c r="S102" s="45"/>
      <c r="T102" s="45"/>
      <c r="U102" s="45"/>
      <c r="V102" s="55"/>
      <c r="W102" s="55"/>
      <c r="X102" s="55"/>
      <c r="Y102" s="55"/>
      <c r="Z102" s="55"/>
      <c r="AA102" s="55"/>
      <c r="AB102" s="55"/>
      <c r="AC102" s="55"/>
    </row>
    <row r="103">
      <c r="A103" s="41"/>
      <c r="B103" s="45"/>
      <c r="C103" s="58"/>
      <c r="D103" s="58"/>
      <c r="E103" s="58"/>
      <c r="F103" s="55"/>
      <c r="G103" s="55"/>
      <c r="H103" s="45"/>
      <c r="I103" s="45"/>
      <c r="J103" s="58"/>
      <c r="K103" s="55"/>
      <c r="L103" s="58"/>
      <c r="M103" s="45"/>
      <c r="N103" s="55"/>
      <c r="O103" s="45"/>
      <c r="P103" s="45"/>
      <c r="Q103" s="45"/>
      <c r="R103" s="45"/>
      <c r="S103" s="45"/>
      <c r="T103" s="45"/>
      <c r="U103" s="45"/>
      <c r="V103" s="55"/>
      <c r="W103" s="55"/>
      <c r="X103" s="55"/>
      <c r="Y103" s="55"/>
      <c r="Z103" s="55"/>
      <c r="AA103" s="55"/>
      <c r="AB103" s="55"/>
      <c r="AC103" s="55"/>
    </row>
    <row r="104">
      <c r="A104" s="41"/>
      <c r="B104" s="45"/>
      <c r="C104" s="58"/>
      <c r="D104" s="58"/>
      <c r="E104" s="58"/>
      <c r="F104" s="55"/>
      <c r="G104" s="55"/>
      <c r="H104" s="45"/>
      <c r="I104" s="45"/>
      <c r="J104" s="58"/>
      <c r="K104" s="55"/>
      <c r="L104" s="58"/>
      <c r="M104" s="45"/>
      <c r="N104" s="55"/>
      <c r="O104" s="45"/>
      <c r="P104" s="45"/>
      <c r="Q104" s="45"/>
      <c r="R104" s="45"/>
      <c r="S104" s="45"/>
      <c r="T104" s="45"/>
      <c r="U104" s="45"/>
      <c r="V104" s="55"/>
      <c r="W104" s="55"/>
      <c r="X104" s="55"/>
      <c r="Y104" s="55"/>
      <c r="Z104" s="55"/>
      <c r="AA104" s="55"/>
      <c r="AB104" s="55"/>
      <c r="AC104" s="55"/>
    </row>
    <row r="105">
      <c r="A105" s="41"/>
      <c r="B105" s="45"/>
      <c r="C105" s="58"/>
      <c r="D105" s="58"/>
      <c r="E105" s="58"/>
      <c r="F105" s="55"/>
      <c r="G105" s="55"/>
      <c r="H105" s="45"/>
      <c r="I105" s="45"/>
      <c r="J105" s="58"/>
      <c r="K105" s="55"/>
      <c r="L105" s="58"/>
      <c r="M105" s="45"/>
      <c r="N105" s="55"/>
      <c r="O105" s="45"/>
      <c r="P105" s="45"/>
      <c r="Q105" s="45"/>
      <c r="R105" s="45"/>
      <c r="S105" s="45"/>
      <c r="T105" s="45"/>
      <c r="U105" s="45"/>
      <c r="V105" s="55"/>
      <c r="W105" s="55"/>
      <c r="X105" s="55"/>
      <c r="Y105" s="55"/>
      <c r="Z105" s="55"/>
      <c r="AA105" s="55"/>
      <c r="AB105" s="55"/>
      <c r="AC105" s="55"/>
    </row>
    <row r="106">
      <c r="A106" s="41"/>
      <c r="B106" s="45"/>
      <c r="C106" s="58"/>
      <c r="D106" s="58"/>
      <c r="E106" s="58"/>
      <c r="F106" s="55"/>
      <c r="G106" s="55"/>
      <c r="H106" s="45"/>
      <c r="I106" s="45"/>
      <c r="J106" s="58"/>
      <c r="K106" s="55"/>
      <c r="L106" s="58"/>
      <c r="M106" s="45"/>
      <c r="N106" s="55"/>
      <c r="O106" s="45"/>
      <c r="P106" s="45"/>
      <c r="Q106" s="45"/>
      <c r="R106" s="45"/>
      <c r="S106" s="45"/>
      <c r="T106" s="45"/>
      <c r="U106" s="45"/>
      <c r="V106" s="55"/>
      <c r="W106" s="55"/>
      <c r="X106" s="55"/>
      <c r="Y106" s="55"/>
      <c r="Z106" s="55"/>
      <c r="AA106" s="55"/>
      <c r="AB106" s="55"/>
      <c r="AC106" s="55"/>
    </row>
    <row r="107">
      <c r="A107" s="41"/>
      <c r="B107" s="45"/>
      <c r="C107" s="58"/>
      <c r="D107" s="58"/>
      <c r="E107" s="58"/>
      <c r="F107" s="55"/>
      <c r="G107" s="55"/>
      <c r="H107" s="45"/>
      <c r="I107" s="45"/>
      <c r="J107" s="58"/>
      <c r="K107" s="55"/>
      <c r="L107" s="58"/>
      <c r="M107" s="45"/>
      <c r="N107" s="55"/>
      <c r="O107" s="45"/>
      <c r="P107" s="45"/>
      <c r="Q107" s="45"/>
      <c r="R107" s="45"/>
      <c r="S107" s="45"/>
      <c r="T107" s="45"/>
      <c r="U107" s="45"/>
      <c r="V107" s="55"/>
      <c r="W107" s="55"/>
      <c r="X107" s="55"/>
      <c r="Y107" s="55"/>
      <c r="Z107" s="55"/>
      <c r="AA107" s="55"/>
      <c r="AB107" s="55"/>
      <c r="AC107" s="55"/>
    </row>
    <row r="108">
      <c r="A108" s="41"/>
      <c r="B108" s="45"/>
      <c r="C108" s="58"/>
      <c r="D108" s="58"/>
      <c r="E108" s="58"/>
      <c r="F108" s="55"/>
      <c r="G108" s="55"/>
      <c r="H108" s="45"/>
      <c r="I108" s="45"/>
      <c r="J108" s="58"/>
      <c r="K108" s="55"/>
      <c r="L108" s="58"/>
      <c r="M108" s="45"/>
      <c r="N108" s="55"/>
      <c r="O108" s="45"/>
      <c r="P108" s="45"/>
      <c r="Q108" s="45"/>
      <c r="R108" s="45"/>
      <c r="S108" s="45"/>
      <c r="T108" s="45"/>
      <c r="U108" s="45"/>
      <c r="V108" s="55"/>
      <c r="W108" s="55"/>
      <c r="X108" s="55"/>
      <c r="Y108" s="55"/>
      <c r="Z108" s="55"/>
      <c r="AA108" s="55"/>
      <c r="AB108" s="55"/>
      <c r="AC108" s="55"/>
    </row>
    <row r="109">
      <c r="A109" s="41"/>
      <c r="B109" s="45"/>
      <c r="C109" s="58"/>
      <c r="D109" s="58"/>
      <c r="E109" s="58"/>
      <c r="F109" s="55"/>
      <c r="G109" s="55"/>
      <c r="H109" s="45"/>
      <c r="I109" s="45"/>
      <c r="J109" s="58"/>
      <c r="K109" s="55"/>
      <c r="L109" s="58"/>
      <c r="M109" s="45"/>
      <c r="N109" s="55"/>
      <c r="O109" s="45"/>
      <c r="P109" s="45"/>
      <c r="Q109" s="45"/>
      <c r="R109" s="45"/>
      <c r="S109" s="45"/>
      <c r="T109" s="45"/>
      <c r="U109" s="45"/>
      <c r="V109" s="55"/>
      <c r="W109" s="55"/>
      <c r="X109" s="55"/>
      <c r="Y109" s="55"/>
      <c r="Z109" s="55"/>
      <c r="AA109" s="55"/>
      <c r="AB109" s="55"/>
      <c r="AC109" s="55"/>
    </row>
    <row r="110">
      <c r="A110" s="41"/>
      <c r="B110" s="45"/>
      <c r="C110" s="58"/>
      <c r="D110" s="58"/>
      <c r="E110" s="58"/>
      <c r="F110" s="55"/>
      <c r="G110" s="55"/>
      <c r="H110" s="45"/>
      <c r="I110" s="45"/>
      <c r="J110" s="58"/>
      <c r="K110" s="55"/>
      <c r="L110" s="58"/>
      <c r="M110" s="45"/>
      <c r="N110" s="55"/>
      <c r="O110" s="45"/>
      <c r="P110" s="45"/>
      <c r="Q110" s="45"/>
      <c r="R110" s="45"/>
      <c r="S110" s="45"/>
      <c r="T110" s="45"/>
      <c r="U110" s="45"/>
      <c r="V110" s="55"/>
      <c r="W110" s="55"/>
      <c r="X110" s="55"/>
      <c r="Y110" s="55"/>
      <c r="Z110" s="55"/>
      <c r="AA110" s="55"/>
      <c r="AB110" s="55"/>
      <c r="AC110" s="55"/>
    </row>
    <row r="111">
      <c r="A111" s="41"/>
      <c r="B111" s="45"/>
      <c r="C111" s="58"/>
      <c r="D111" s="58"/>
      <c r="E111" s="58"/>
      <c r="F111" s="55"/>
      <c r="G111" s="55"/>
      <c r="H111" s="45"/>
      <c r="I111" s="45"/>
      <c r="J111" s="58"/>
      <c r="K111" s="55"/>
      <c r="L111" s="58"/>
      <c r="M111" s="45"/>
      <c r="N111" s="55"/>
      <c r="O111" s="45"/>
      <c r="P111" s="45"/>
      <c r="Q111" s="45"/>
      <c r="R111" s="45"/>
      <c r="S111" s="45"/>
      <c r="T111" s="45"/>
      <c r="U111" s="45"/>
      <c r="V111" s="55"/>
      <c r="W111" s="55"/>
      <c r="X111" s="55"/>
      <c r="Y111" s="55"/>
      <c r="Z111" s="55"/>
      <c r="AA111" s="55"/>
      <c r="AB111" s="55"/>
      <c r="AC111" s="55"/>
    </row>
    <row r="112">
      <c r="A112" s="41"/>
      <c r="B112" s="45"/>
      <c r="C112" s="58"/>
      <c r="D112" s="58"/>
      <c r="E112" s="58"/>
      <c r="F112" s="55"/>
      <c r="G112" s="55"/>
      <c r="H112" s="45"/>
      <c r="I112" s="45"/>
      <c r="J112" s="58"/>
      <c r="K112" s="55"/>
      <c r="L112" s="58"/>
      <c r="M112" s="45"/>
      <c r="N112" s="55"/>
      <c r="O112" s="45"/>
      <c r="P112" s="45"/>
      <c r="Q112" s="45"/>
      <c r="R112" s="45"/>
      <c r="S112" s="45"/>
      <c r="T112" s="45"/>
      <c r="U112" s="45"/>
      <c r="V112" s="55"/>
      <c r="W112" s="55"/>
      <c r="X112" s="55"/>
      <c r="Y112" s="55"/>
      <c r="Z112" s="55"/>
      <c r="AA112" s="55"/>
      <c r="AB112" s="55"/>
      <c r="AC112" s="55"/>
    </row>
    <row r="113">
      <c r="A113" s="41"/>
      <c r="B113" s="45"/>
      <c r="C113" s="58"/>
      <c r="D113" s="58"/>
      <c r="E113" s="58"/>
      <c r="F113" s="55"/>
      <c r="G113" s="55"/>
      <c r="H113" s="45"/>
      <c r="I113" s="45"/>
      <c r="J113" s="58"/>
      <c r="K113" s="55"/>
      <c r="L113" s="58"/>
      <c r="M113" s="45"/>
      <c r="N113" s="55"/>
      <c r="O113" s="45"/>
      <c r="P113" s="45"/>
      <c r="Q113" s="45"/>
      <c r="R113" s="45"/>
      <c r="S113" s="45"/>
      <c r="T113" s="45"/>
      <c r="U113" s="45"/>
      <c r="V113" s="55"/>
      <c r="W113" s="55"/>
      <c r="X113" s="55"/>
      <c r="Y113" s="55"/>
      <c r="Z113" s="55"/>
      <c r="AA113" s="55"/>
      <c r="AB113" s="55"/>
      <c r="AC113" s="55"/>
    </row>
    <row r="114">
      <c r="A114" s="41"/>
      <c r="B114" s="45"/>
      <c r="C114" s="58"/>
      <c r="D114" s="58"/>
      <c r="E114" s="58"/>
      <c r="F114" s="55"/>
      <c r="G114" s="55"/>
      <c r="H114" s="45"/>
      <c r="I114" s="45"/>
      <c r="J114" s="58"/>
      <c r="K114" s="55"/>
      <c r="L114" s="58"/>
      <c r="M114" s="45"/>
      <c r="N114" s="55"/>
      <c r="O114" s="45"/>
      <c r="P114" s="45"/>
      <c r="Q114" s="45"/>
      <c r="R114" s="45"/>
      <c r="S114" s="45"/>
      <c r="T114" s="45"/>
      <c r="U114" s="45"/>
      <c r="V114" s="55"/>
      <c r="W114" s="55"/>
      <c r="X114" s="55"/>
      <c r="Y114" s="55"/>
      <c r="Z114" s="55"/>
      <c r="AA114" s="55"/>
      <c r="AB114" s="55"/>
      <c r="AC114" s="55"/>
    </row>
    <row r="115">
      <c r="A115" s="41"/>
      <c r="B115" s="45"/>
      <c r="C115" s="58"/>
      <c r="D115" s="58"/>
      <c r="E115" s="58"/>
      <c r="F115" s="55"/>
      <c r="G115" s="55"/>
      <c r="H115" s="45"/>
      <c r="I115" s="45"/>
      <c r="J115" s="58"/>
      <c r="K115" s="55"/>
      <c r="L115" s="58"/>
      <c r="M115" s="45"/>
      <c r="N115" s="55"/>
      <c r="O115" s="45"/>
      <c r="P115" s="45"/>
      <c r="Q115" s="45"/>
      <c r="R115" s="45"/>
      <c r="S115" s="45"/>
      <c r="T115" s="45"/>
      <c r="U115" s="45"/>
      <c r="V115" s="55"/>
      <c r="W115" s="55"/>
      <c r="X115" s="55"/>
      <c r="Y115" s="55"/>
      <c r="Z115" s="55"/>
      <c r="AA115" s="55"/>
      <c r="AB115" s="55"/>
      <c r="AC115" s="55"/>
    </row>
    <row r="116">
      <c r="A116" s="41"/>
      <c r="B116" s="45"/>
      <c r="C116" s="58"/>
      <c r="D116" s="58"/>
      <c r="E116" s="58"/>
      <c r="F116" s="55"/>
      <c r="G116" s="55"/>
      <c r="H116" s="45"/>
      <c r="I116" s="45"/>
      <c r="J116" s="58"/>
      <c r="K116" s="55"/>
      <c r="L116" s="58"/>
      <c r="M116" s="45"/>
      <c r="N116" s="55"/>
      <c r="O116" s="45"/>
      <c r="P116" s="45"/>
      <c r="Q116" s="45"/>
      <c r="R116" s="45"/>
      <c r="S116" s="45"/>
      <c r="T116" s="45"/>
      <c r="U116" s="45"/>
      <c r="V116" s="55"/>
      <c r="W116" s="55"/>
      <c r="X116" s="55"/>
      <c r="Y116" s="55"/>
      <c r="Z116" s="55"/>
      <c r="AA116" s="55"/>
      <c r="AB116" s="55"/>
      <c r="AC116" s="55"/>
    </row>
    <row r="117">
      <c r="A117" s="41"/>
      <c r="B117" s="45"/>
      <c r="C117" s="58"/>
      <c r="D117" s="58"/>
      <c r="E117" s="58"/>
      <c r="F117" s="55"/>
      <c r="G117" s="55"/>
      <c r="H117" s="45"/>
      <c r="I117" s="45"/>
      <c r="J117" s="58"/>
      <c r="K117" s="55"/>
      <c r="L117" s="58"/>
      <c r="M117" s="45"/>
      <c r="N117" s="55"/>
      <c r="O117" s="45"/>
      <c r="P117" s="45"/>
      <c r="Q117" s="45"/>
      <c r="R117" s="45"/>
      <c r="S117" s="45"/>
      <c r="T117" s="45"/>
      <c r="U117" s="45"/>
      <c r="V117" s="55"/>
      <c r="W117" s="55"/>
      <c r="X117" s="55"/>
      <c r="Y117" s="55"/>
      <c r="Z117" s="55"/>
      <c r="AA117" s="55"/>
      <c r="AB117" s="55"/>
      <c r="AC117" s="55"/>
    </row>
    <row r="118">
      <c r="A118" s="41"/>
      <c r="B118" s="45"/>
      <c r="C118" s="58"/>
      <c r="D118" s="58"/>
      <c r="E118" s="58"/>
      <c r="F118" s="55"/>
      <c r="G118" s="55"/>
      <c r="H118" s="45"/>
      <c r="I118" s="45"/>
      <c r="J118" s="58"/>
      <c r="K118" s="55"/>
      <c r="L118" s="58"/>
      <c r="M118" s="45"/>
      <c r="N118" s="55"/>
      <c r="O118" s="45"/>
      <c r="P118" s="45"/>
      <c r="Q118" s="45"/>
      <c r="R118" s="45"/>
      <c r="S118" s="45"/>
      <c r="T118" s="45"/>
      <c r="U118" s="45"/>
      <c r="V118" s="55"/>
      <c r="W118" s="55"/>
      <c r="X118" s="55"/>
      <c r="Y118" s="55"/>
      <c r="Z118" s="55"/>
      <c r="AA118" s="55"/>
      <c r="AB118" s="55"/>
      <c r="AC118" s="55"/>
    </row>
    <row r="119">
      <c r="A119" s="41"/>
      <c r="B119" s="45"/>
      <c r="C119" s="58"/>
      <c r="D119" s="58"/>
      <c r="E119" s="58"/>
      <c r="F119" s="55"/>
      <c r="G119" s="55"/>
      <c r="H119" s="45"/>
      <c r="I119" s="45"/>
      <c r="J119" s="58"/>
      <c r="K119" s="55"/>
      <c r="L119" s="58"/>
      <c r="M119" s="45"/>
      <c r="N119" s="55"/>
      <c r="O119" s="45"/>
      <c r="P119" s="45"/>
      <c r="Q119" s="45"/>
      <c r="R119" s="45"/>
      <c r="S119" s="45"/>
      <c r="T119" s="45"/>
      <c r="U119" s="45"/>
      <c r="V119" s="55"/>
      <c r="W119" s="55"/>
      <c r="X119" s="55"/>
      <c r="Y119" s="55"/>
      <c r="Z119" s="55"/>
      <c r="AA119" s="55"/>
      <c r="AB119" s="55"/>
      <c r="AC119" s="55"/>
    </row>
    <row r="120">
      <c r="A120" s="41"/>
      <c r="B120" s="45"/>
      <c r="C120" s="58"/>
      <c r="D120" s="58"/>
      <c r="E120" s="58"/>
      <c r="F120" s="55"/>
      <c r="G120" s="55"/>
      <c r="H120" s="45"/>
      <c r="I120" s="45"/>
      <c r="J120" s="58"/>
      <c r="K120" s="55"/>
      <c r="L120" s="58"/>
      <c r="M120" s="45"/>
      <c r="N120" s="55"/>
      <c r="O120" s="45"/>
      <c r="P120" s="45"/>
      <c r="Q120" s="45"/>
      <c r="R120" s="45"/>
      <c r="S120" s="45"/>
      <c r="T120" s="45"/>
      <c r="U120" s="45"/>
      <c r="V120" s="55"/>
      <c r="W120" s="55"/>
      <c r="X120" s="55"/>
      <c r="Y120" s="55"/>
      <c r="Z120" s="55"/>
      <c r="AA120" s="55"/>
      <c r="AB120" s="55"/>
      <c r="AC120" s="55"/>
    </row>
    <row r="121">
      <c r="A121" s="41"/>
      <c r="B121" s="45"/>
      <c r="C121" s="58"/>
      <c r="D121" s="58"/>
      <c r="E121" s="58"/>
      <c r="F121" s="55"/>
      <c r="G121" s="55"/>
      <c r="H121" s="45"/>
      <c r="I121" s="45"/>
      <c r="J121" s="58"/>
      <c r="K121" s="55"/>
      <c r="L121" s="58"/>
      <c r="M121" s="45"/>
      <c r="N121" s="55"/>
      <c r="O121" s="45"/>
      <c r="P121" s="45"/>
      <c r="Q121" s="45"/>
      <c r="R121" s="45"/>
      <c r="S121" s="45"/>
      <c r="T121" s="45"/>
      <c r="U121" s="45"/>
      <c r="V121" s="55"/>
      <c r="W121" s="55"/>
      <c r="X121" s="55"/>
      <c r="Y121" s="55"/>
      <c r="Z121" s="55"/>
      <c r="AA121" s="55"/>
      <c r="AB121" s="55"/>
      <c r="AC121" s="55"/>
    </row>
    <row r="122">
      <c r="A122" s="41"/>
      <c r="B122" s="45"/>
      <c r="C122" s="58"/>
      <c r="D122" s="58"/>
      <c r="E122" s="58"/>
      <c r="F122" s="55"/>
      <c r="G122" s="55"/>
      <c r="H122" s="45"/>
      <c r="I122" s="45"/>
      <c r="J122" s="58"/>
      <c r="K122" s="55"/>
      <c r="L122" s="58"/>
      <c r="M122" s="45"/>
      <c r="N122" s="55"/>
      <c r="O122" s="45"/>
      <c r="P122" s="45"/>
      <c r="Q122" s="45"/>
      <c r="R122" s="45"/>
      <c r="S122" s="45"/>
      <c r="T122" s="45"/>
      <c r="U122" s="45"/>
      <c r="V122" s="55"/>
      <c r="W122" s="55"/>
      <c r="X122" s="55"/>
      <c r="Y122" s="55"/>
      <c r="Z122" s="55"/>
      <c r="AA122" s="55"/>
      <c r="AB122" s="55"/>
      <c r="AC122" s="55"/>
    </row>
    <row r="123">
      <c r="A123" s="41"/>
      <c r="B123" s="45"/>
      <c r="C123" s="58"/>
      <c r="D123" s="58"/>
      <c r="E123" s="58"/>
      <c r="F123" s="55"/>
      <c r="G123" s="55"/>
      <c r="H123" s="45"/>
      <c r="I123" s="45"/>
      <c r="J123" s="58"/>
      <c r="K123" s="55"/>
      <c r="L123" s="58"/>
      <c r="M123" s="45"/>
      <c r="N123" s="55"/>
      <c r="O123" s="45"/>
      <c r="P123" s="45"/>
      <c r="Q123" s="45"/>
      <c r="R123" s="45"/>
      <c r="S123" s="45"/>
      <c r="T123" s="45"/>
      <c r="U123" s="45"/>
      <c r="V123" s="55"/>
      <c r="W123" s="55"/>
      <c r="X123" s="55"/>
      <c r="Y123" s="55"/>
      <c r="Z123" s="55"/>
      <c r="AA123" s="55"/>
      <c r="AB123" s="55"/>
      <c r="AC123" s="55"/>
    </row>
    <row r="124">
      <c r="A124" s="41"/>
      <c r="B124" s="45"/>
      <c r="C124" s="58"/>
      <c r="D124" s="58"/>
      <c r="E124" s="58"/>
      <c r="F124" s="55"/>
      <c r="G124" s="55"/>
      <c r="H124" s="45"/>
      <c r="I124" s="45"/>
      <c r="J124" s="58"/>
      <c r="K124" s="55"/>
      <c r="L124" s="58"/>
      <c r="M124" s="45"/>
      <c r="N124" s="55"/>
      <c r="O124" s="45"/>
      <c r="P124" s="45"/>
      <c r="Q124" s="45"/>
      <c r="R124" s="45"/>
      <c r="S124" s="45"/>
      <c r="T124" s="45"/>
      <c r="U124" s="45"/>
      <c r="V124" s="55"/>
      <c r="W124" s="55"/>
      <c r="X124" s="55"/>
      <c r="Y124" s="55"/>
      <c r="Z124" s="55"/>
      <c r="AA124" s="55"/>
      <c r="AB124" s="55"/>
      <c r="AC124" s="55"/>
    </row>
    <row r="125">
      <c r="A125" s="41"/>
      <c r="B125" s="45"/>
      <c r="C125" s="58"/>
      <c r="D125" s="58"/>
      <c r="E125" s="58"/>
      <c r="F125" s="55"/>
      <c r="G125" s="55"/>
      <c r="H125" s="45"/>
      <c r="I125" s="45"/>
      <c r="J125" s="58"/>
      <c r="K125" s="55"/>
      <c r="L125" s="58"/>
      <c r="M125" s="45"/>
      <c r="N125" s="55"/>
      <c r="O125" s="45"/>
      <c r="P125" s="45"/>
      <c r="Q125" s="45"/>
      <c r="R125" s="45"/>
      <c r="S125" s="45"/>
      <c r="T125" s="45"/>
      <c r="U125" s="45"/>
      <c r="V125" s="55"/>
      <c r="W125" s="55"/>
      <c r="X125" s="55"/>
      <c r="Y125" s="55"/>
      <c r="Z125" s="55"/>
      <c r="AA125" s="55"/>
      <c r="AB125" s="55"/>
      <c r="AC125" s="55"/>
    </row>
    <row r="126">
      <c r="A126" s="41"/>
      <c r="B126" s="45"/>
      <c r="C126" s="58"/>
      <c r="D126" s="58"/>
      <c r="E126" s="58"/>
      <c r="F126" s="55"/>
      <c r="G126" s="55"/>
      <c r="H126" s="45"/>
      <c r="I126" s="45"/>
      <c r="J126" s="58"/>
      <c r="K126" s="55"/>
      <c r="L126" s="58"/>
      <c r="M126" s="45"/>
      <c r="N126" s="55"/>
      <c r="O126" s="45"/>
      <c r="P126" s="45"/>
      <c r="Q126" s="45"/>
      <c r="R126" s="45"/>
      <c r="S126" s="45"/>
      <c r="T126" s="45"/>
      <c r="U126" s="45"/>
      <c r="V126" s="55"/>
      <c r="W126" s="55"/>
      <c r="X126" s="55"/>
      <c r="Y126" s="55"/>
      <c r="Z126" s="55"/>
      <c r="AA126" s="55"/>
      <c r="AB126" s="55"/>
      <c r="AC126" s="55"/>
    </row>
    <row r="127">
      <c r="A127" s="41"/>
      <c r="B127" s="45"/>
      <c r="C127" s="58"/>
      <c r="D127" s="58"/>
      <c r="E127" s="58"/>
      <c r="F127" s="55"/>
      <c r="G127" s="55"/>
      <c r="H127" s="45"/>
      <c r="I127" s="45"/>
      <c r="J127" s="58"/>
      <c r="K127" s="55"/>
      <c r="L127" s="58"/>
      <c r="M127" s="45"/>
      <c r="N127" s="55"/>
      <c r="O127" s="45"/>
      <c r="P127" s="45"/>
      <c r="Q127" s="45"/>
      <c r="R127" s="45"/>
      <c r="S127" s="45"/>
      <c r="T127" s="45"/>
      <c r="U127" s="45"/>
      <c r="V127" s="55"/>
      <c r="W127" s="55"/>
      <c r="X127" s="55"/>
      <c r="Y127" s="55"/>
      <c r="Z127" s="55"/>
      <c r="AA127" s="55"/>
      <c r="AB127" s="55"/>
      <c r="AC127" s="55"/>
    </row>
    <row r="128">
      <c r="A128" s="41"/>
      <c r="B128" s="45"/>
      <c r="C128" s="58"/>
      <c r="D128" s="58"/>
      <c r="E128" s="58"/>
      <c r="F128" s="55"/>
      <c r="G128" s="55"/>
      <c r="H128" s="45"/>
      <c r="I128" s="45"/>
      <c r="J128" s="58"/>
      <c r="K128" s="55"/>
      <c r="L128" s="58"/>
      <c r="M128" s="45"/>
      <c r="N128" s="55"/>
      <c r="O128" s="45"/>
      <c r="P128" s="45"/>
      <c r="Q128" s="45"/>
      <c r="R128" s="45"/>
      <c r="S128" s="45"/>
      <c r="T128" s="45"/>
      <c r="U128" s="45"/>
      <c r="V128" s="55"/>
      <c r="W128" s="55"/>
      <c r="X128" s="55"/>
      <c r="Y128" s="55"/>
      <c r="Z128" s="55"/>
      <c r="AA128" s="55"/>
      <c r="AB128" s="55"/>
      <c r="AC128" s="55"/>
    </row>
    <row r="129">
      <c r="A129" s="41"/>
      <c r="B129" s="45"/>
      <c r="C129" s="58"/>
      <c r="D129" s="58"/>
      <c r="E129" s="58"/>
      <c r="F129" s="55"/>
      <c r="G129" s="55"/>
      <c r="H129" s="45"/>
      <c r="I129" s="45"/>
      <c r="J129" s="58"/>
      <c r="K129" s="55"/>
      <c r="L129" s="58"/>
      <c r="M129" s="45"/>
      <c r="N129" s="55"/>
      <c r="O129" s="45"/>
      <c r="P129" s="45"/>
      <c r="Q129" s="45"/>
      <c r="R129" s="45"/>
      <c r="S129" s="45"/>
      <c r="T129" s="45"/>
      <c r="U129" s="45"/>
      <c r="V129" s="55"/>
      <c r="W129" s="55"/>
      <c r="X129" s="55"/>
      <c r="Y129" s="55"/>
      <c r="Z129" s="55"/>
      <c r="AA129" s="55"/>
      <c r="AB129" s="55"/>
      <c r="AC129" s="55"/>
    </row>
    <row r="130">
      <c r="A130" s="41"/>
      <c r="B130" s="45"/>
      <c r="C130" s="58"/>
      <c r="D130" s="58"/>
      <c r="E130" s="58"/>
      <c r="F130" s="55"/>
      <c r="G130" s="55"/>
      <c r="H130" s="45"/>
      <c r="I130" s="45"/>
      <c r="J130" s="58"/>
      <c r="K130" s="55"/>
      <c r="L130" s="58"/>
      <c r="M130" s="45"/>
      <c r="N130" s="55"/>
      <c r="O130" s="45"/>
      <c r="P130" s="45"/>
      <c r="Q130" s="45"/>
      <c r="R130" s="45"/>
      <c r="S130" s="45"/>
      <c r="T130" s="45"/>
      <c r="U130" s="45"/>
      <c r="V130" s="55"/>
      <c r="W130" s="55"/>
      <c r="X130" s="55"/>
      <c r="Y130" s="55"/>
      <c r="Z130" s="55"/>
      <c r="AA130" s="55"/>
      <c r="AB130" s="55"/>
      <c r="AC130" s="55"/>
    </row>
    <row r="131">
      <c r="A131" s="41"/>
      <c r="B131" s="45"/>
      <c r="C131" s="58"/>
      <c r="D131" s="58"/>
      <c r="E131" s="58"/>
      <c r="F131" s="55"/>
      <c r="G131" s="55"/>
      <c r="H131" s="45"/>
      <c r="I131" s="45"/>
      <c r="J131" s="58"/>
      <c r="K131" s="55"/>
      <c r="L131" s="58"/>
      <c r="M131" s="45"/>
      <c r="N131" s="55"/>
      <c r="O131" s="45"/>
      <c r="P131" s="45"/>
      <c r="Q131" s="45"/>
      <c r="R131" s="45"/>
      <c r="S131" s="45"/>
      <c r="T131" s="45"/>
      <c r="U131" s="45"/>
      <c r="V131" s="55"/>
      <c r="W131" s="55"/>
      <c r="X131" s="55"/>
      <c r="Y131" s="55"/>
      <c r="Z131" s="55"/>
      <c r="AA131" s="55"/>
      <c r="AB131" s="55"/>
      <c r="AC131" s="55"/>
    </row>
    <row r="132">
      <c r="A132" s="41"/>
      <c r="B132" s="45"/>
      <c r="C132" s="58"/>
      <c r="D132" s="58"/>
      <c r="E132" s="58"/>
      <c r="F132" s="55"/>
      <c r="G132" s="55"/>
      <c r="H132" s="45"/>
      <c r="I132" s="45"/>
      <c r="J132" s="58"/>
      <c r="K132" s="55"/>
      <c r="L132" s="58"/>
      <c r="M132" s="45"/>
      <c r="N132" s="55"/>
      <c r="O132" s="45"/>
      <c r="P132" s="45"/>
      <c r="Q132" s="45"/>
      <c r="R132" s="45"/>
      <c r="S132" s="45"/>
      <c r="T132" s="45"/>
      <c r="U132" s="45"/>
      <c r="V132" s="55"/>
      <c r="W132" s="55"/>
      <c r="X132" s="55"/>
      <c r="Y132" s="55"/>
      <c r="Z132" s="55"/>
      <c r="AA132" s="55"/>
      <c r="AB132" s="55"/>
      <c r="AC132" s="55"/>
    </row>
    <row r="133">
      <c r="A133" s="41"/>
      <c r="B133" s="45"/>
      <c r="C133" s="58"/>
      <c r="D133" s="58"/>
      <c r="E133" s="58"/>
      <c r="F133" s="55"/>
      <c r="G133" s="55"/>
      <c r="H133" s="45"/>
      <c r="I133" s="45"/>
      <c r="J133" s="58"/>
      <c r="K133" s="55"/>
      <c r="L133" s="58"/>
      <c r="M133" s="45"/>
      <c r="N133" s="55"/>
      <c r="O133" s="45"/>
      <c r="P133" s="45"/>
      <c r="Q133" s="45"/>
      <c r="R133" s="45"/>
      <c r="S133" s="45"/>
      <c r="T133" s="45"/>
      <c r="U133" s="45"/>
      <c r="V133" s="55"/>
      <c r="W133" s="55"/>
      <c r="X133" s="55"/>
      <c r="Y133" s="55"/>
      <c r="Z133" s="55"/>
      <c r="AA133" s="55"/>
      <c r="AB133" s="55"/>
      <c r="AC133" s="55"/>
    </row>
    <row r="134">
      <c r="A134" s="41"/>
      <c r="B134" s="45"/>
      <c r="C134" s="58"/>
      <c r="D134" s="58"/>
      <c r="E134" s="58"/>
      <c r="F134" s="55"/>
      <c r="G134" s="55"/>
      <c r="H134" s="45"/>
      <c r="I134" s="45"/>
      <c r="J134" s="58"/>
      <c r="K134" s="55"/>
      <c r="L134" s="58"/>
      <c r="M134" s="45"/>
      <c r="N134" s="55"/>
      <c r="O134" s="45"/>
      <c r="P134" s="45"/>
      <c r="Q134" s="45"/>
      <c r="R134" s="45"/>
      <c r="S134" s="45"/>
      <c r="T134" s="45"/>
      <c r="U134" s="45"/>
      <c r="V134" s="55"/>
      <c r="W134" s="55"/>
      <c r="X134" s="55"/>
      <c r="Y134" s="55"/>
      <c r="Z134" s="55"/>
      <c r="AA134" s="55"/>
      <c r="AB134" s="55"/>
      <c r="AC134" s="55"/>
    </row>
    <row r="135">
      <c r="A135" s="41"/>
      <c r="B135" s="45"/>
      <c r="C135" s="58"/>
      <c r="D135" s="58"/>
      <c r="E135" s="58"/>
      <c r="F135" s="55"/>
      <c r="G135" s="55"/>
      <c r="H135" s="45"/>
      <c r="I135" s="45"/>
      <c r="J135" s="58"/>
      <c r="K135" s="55"/>
      <c r="L135" s="58"/>
      <c r="M135" s="45"/>
      <c r="N135" s="55"/>
      <c r="O135" s="45"/>
      <c r="P135" s="45"/>
      <c r="Q135" s="45"/>
      <c r="R135" s="45"/>
      <c r="S135" s="45"/>
      <c r="T135" s="45"/>
      <c r="U135" s="45"/>
      <c r="V135" s="55"/>
      <c r="W135" s="55"/>
      <c r="X135" s="55"/>
      <c r="Y135" s="55"/>
      <c r="Z135" s="55"/>
      <c r="AA135" s="55"/>
      <c r="AB135" s="55"/>
      <c r="AC135" s="55"/>
    </row>
    <row r="136">
      <c r="A136" s="41"/>
      <c r="B136" s="45"/>
      <c r="C136" s="58"/>
      <c r="D136" s="58"/>
      <c r="E136" s="58"/>
      <c r="F136" s="55"/>
      <c r="G136" s="55"/>
      <c r="H136" s="45"/>
      <c r="I136" s="45"/>
      <c r="J136" s="58"/>
      <c r="K136" s="55"/>
      <c r="L136" s="58"/>
      <c r="M136" s="45"/>
      <c r="N136" s="55"/>
      <c r="O136" s="45"/>
      <c r="P136" s="45"/>
      <c r="Q136" s="45"/>
      <c r="R136" s="45"/>
      <c r="S136" s="45"/>
      <c r="T136" s="45"/>
      <c r="U136" s="45"/>
      <c r="V136" s="55"/>
      <c r="W136" s="55"/>
      <c r="X136" s="55"/>
      <c r="Y136" s="55"/>
      <c r="Z136" s="55"/>
      <c r="AA136" s="55"/>
      <c r="AB136" s="55"/>
      <c r="AC136" s="55"/>
    </row>
    <row r="137">
      <c r="A137" s="41"/>
      <c r="B137" s="45"/>
      <c r="C137" s="58"/>
      <c r="D137" s="58"/>
      <c r="E137" s="58"/>
      <c r="F137" s="55"/>
      <c r="G137" s="55"/>
      <c r="H137" s="45"/>
      <c r="I137" s="45"/>
      <c r="J137" s="58"/>
      <c r="K137" s="55"/>
      <c r="L137" s="58"/>
      <c r="M137" s="45"/>
      <c r="N137" s="55"/>
      <c r="O137" s="45"/>
      <c r="P137" s="45"/>
      <c r="Q137" s="45"/>
      <c r="R137" s="45"/>
      <c r="S137" s="45"/>
      <c r="T137" s="45"/>
      <c r="U137" s="45"/>
      <c r="V137" s="55"/>
      <c r="W137" s="55"/>
      <c r="X137" s="55"/>
      <c r="Y137" s="55"/>
      <c r="Z137" s="55"/>
      <c r="AA137" s="55"/>
      <c r="AB137" s="55"/>
      <c r="AC137" s="55"/>
    </row>
    <row r="138">
      <c r="A138" s="41"/>
      <c r="B138" s="45"/>
      <c r="C138" s="58"/>
      <c r="D138" s="58"/>
      <c r="E138" s="58"/>
      <c r="F138" s="55"/>
      <c r="G138" s="55"/>
      <c r="H138" s="45"/>
      <c r="I138" s="45"/>
      <c r="J138" s="58"/>
      <c r="K138" s="55"/>
      <c r="L138" s="58"/>
      <c r="M138" s="45"/>
      <c r="N138" s="55"/>
      <c r="O138" s="45"/>
      <c r="P138" s="45"/>
      <c r="Q138" s="45"/>
      <c r="R138" s="45"/>
      <c r="S138" s="45"/>
      <c r="T138" s="45"/>
      <c r="U138" s="45"/>
      <c r="V138" s="55"/>
      <c r="W138" s="55"/>
      <c r="X138" s="55"/>
      <c r="Y138" s="55"/>
      <c r="Z138" s="55"/>
      <c r="AA138" s="55"/>
      <c r="AB138" s="55"/>
      <c r="AC138" s="55"/>
    </row>
    <row r="139">
      <c r="A139" s="41"/>
      <c r="B139" s="45"/>
      <c r="C139" s="58"/>
      <c r="D139" s="58"/>
      <c r="E139" s="58"/>
      <c r="F139" s="55"/>
      <c r="G139" s="55"/>
      <c r="H139" s="45"/>
      <c r="I139" s="45"/>
      <c r="J139" s="58"/>
      <c r="K139" s="55"/>
      <c r="L139" s="58"/>
      <c r="M139" s="45"/>
      <c r="N139" s="55"/>
      <c r="O139" s="45"/>
      <c r="P139" s="45"/>
      <c r="Q139" s="45"/>
      <c r="R139" s="45"/>
      <c r="S139" s="45"/>
      <c r="T139" s="45"/>
      <c r="U139" s="45"/>
      <c r="V139" s="55"/>
      <c r="W139" s="55"/>
      <c r="X139" s="55"/>
      <c r="Y139" s="55"/>
      <c r="Z139" s="55"/>
      <c r="AA139" s="55"/>
      <c r="AB139" s="55"/>
      <c r="AC139" s="55"/>
    </row>
    <row r="140">
      <c r="A140" s="41"/>
      <c r="B140" s="45"/>
      <c r="C140" s="58"/>
      <c r="D140" s="58"/>
      <c r="E140" s="58"/>
      <c r="F140" s="55"/>
      <c r="G140" s="55"/>
      <c r="H140" s="45"/>
      <c r="I140" s="45"/>
      <c r="J140" s="58"/>
      <c r="K140" s="55"/>
      <c r="L140" s="58"/>
      <c r="M140" s="45"/>
      <c r="N140" s="55"/>
      <c r="O140" s="45"/>
      <c r="P140" s="45"/>
      <c r="Q140" s="45"/>
      <c r="R140" s="45"/>
      <c r="S140" s="45"/>
      <c r="T140" s="45"/>
      <c r="U140" s="45"/>
      <c r="V140" s="55"/>
      <c r="W140" s="55"/>
      <c r="X140" s="55"/>
      <c r="Y140" s="55"/>
      <c r="Z140" s="55"/>
      <c r="AA140" s="55"/>
      <c r="AB140" s="55"/>
      <c r="AC140" s="55"/>
    </row>
    <row r="141">
      <c r="A141" s="41"/>
      <c r="B141" s="45"/>
      <c r="C141" s="58"/>
      <c r="D141" s="58"/>
      <c r="E141" s="58"/>
      <c r="F141" s="55"/>
      <c r="G141" s="55"/>
      <c r="H141" s="45"/>
      <c r="I141" s="45"/>
      <c r="J141" s="58"/>
      <c r="K141" s="55"/>
      <c r="L141" s="58"/>
      <c r="M141" s="45"/>
      <c r="N141" s="55"/>
      <c r="O141" s="45"/>
      <c r="P141" s="45"/>
      <c r="Q141" s="45"/>
      <c r="R141" s="45"/>
      <c r="S141" s="45"/>
      <c r="T141" s="45"/>
      <c r="U141" s="45"/>
      <c r="V141" s="55"/>
      <c r="W141" s="55"/>
      <c r="X141" s="55"/>
      <c r="Y141" s="55"/>
      <c r="Z141" s="55"/>
      <c r="AA141" s="55"/>
      <c r="AB141" s="55"/>
      <c r="AC141" s="55"/>
    </row>
    <row r="142">
      <c r="A142" s="41"/>
      <c r="B142" s="45"/>
      <c r="C142" s="58"/>
      <c r="D142" s="58"/>
      <c r="E142" s="58"/>
      <c r="F142" s="55"/>
      <c r="G142" s="55"/>
      <c r="H142" s="45"/>
      <c r="I142" s="45"/>
      <c r="J142" s="58"/>
      <c r="K142" s="55"/>
      <c r="L142" s="58"/>
      <c r="M142" s="45"/>
      <c r="N142" s="55"/>
      <c r="O142" s="45"/>
      <c r="P142" s="45"/>
      <c r="Q142" s="45"/>
      <c r="R142" s="45"/>
      <c r="S142" s="45"/>
      <c r="T142" s="45"/>
      <c r="U142" s="45"/>
      <c r="V142" s="55"/>
      <c r="W142" s="55"/>
      <c r="X142" s="55"/>
      <c r="Y142" s="55"/>
      <c r="Z142" s="55"/>
      <c r="AA142" s="55"/>
      <c r="AB142" s="55"/>
      <c r="AC142" s="55"/>
    </row>
    <row r="143">
      <c r="A143" s="41"/>
      <c r="B143" s="45"/>
      <c r="C143" s="58"/>
      <c r="D143" s="58"/>
      <c r="E143" s="58"/>
      <c r="F143" s="55"/>
      <c r="G143" s="55"/>
      <c r="H143" s="45"/>
      <c r="I143" s="45"/>
      <c r="J143" s="58"/>
      <c r="K143" s="55"/>
      <c r="L143" s="58"/>
      <c r="M143" s="45"/>
      <c r="N143" s="55"/>
      <c r="O143" s="45"/>
      <c r="P143" s="45"/>
      <c r="Q143" s="45"/>
      <c r="R143" s="45"/>
      <c r="S143" s="45"/>
      <c r="T143" s="45"/>
      <c r="U143" s="45"/>
      <c r="V143" s="55"/>
      <c r="W143" s="55"/>
      <c r="X143" s="55"/>
      <c r="Y143" s="55"/>
      <c r="Z143" s="55"/>
      <c r="AA143" s="55"/>
      <c r="AB143" s="55"/>
      <c r="AC143" s="55"/>
    </row>
    <row r="144">
      <c r="A144" s="41"/>
      <c r="B144" s="45"/>
      <c r="C144" s="58"/>
      <c r="D144" s="58"/>
      <c r="E144" s="58"/>
      <c r="F144" s="55"/>
      <c r="G144" s="55"/>
      <c r="H144" s="45"/>
      <c r="I144" s="45"/>
      <c r="J144" s="58"/>
      <c r="K144" s="55"/>
      <c r="L144" s="58"/>
      <c r="M144" s="45"/>
      <c r="N144" s="55"/>
      <c r="O144" s="45"/>
      <c r="P144" s="45"/>
      <c r="Q144" s="45"/>
      <c r="R144" s="45"/>
      <c r="S144" s="45"/>
      <c r="T144" s="45"/>
      <c r="U144" s="45"/>
      <c r="V144" s="55"/>
      <c r="W144" s="55"/>
      <c r="X144" s="55"/>
      <c r="Y144" s="55"/>
      <c r="Z144" s="55"/>
      <c r="AA144" s="55"/>
      <c r="AB144" s="55"/>
      <c r="AC144" s="55"/>
    </row>
    <row r="145">
      <c r="A145" s="41"/>
      <c r="B145" s="45"/>
      <c r="C145" s="58"/>
      <c r="D145" s="58"/>
      <c r="E145" s="58"/>
      <c r="F145" s="55"/>
      <c r="G145" s="55"/>
      <c r="H145" s="45"/>
      <c r="I145" s="45"/>
      <c r="J145" s="58"/>
      <c r="K145" s="55"/>
      <c r="L145" s="58"/>
      <c r="M145" s="45"/>
      <c r="N145" s="55"/>
      <c r="O145" s="45"/>
      <c r="P145" s="45"/>
      <c r="Q145" s="45"/>
      <c r="R145" s="45"/>
      <c r="S145" s="45"/>
      <c r="T145" s="45"/>
      <c r="U145" s="45"/>
      <c r="V145" s="55"/>
      <c r="W145" s="55"/>
      <c r="X145" s="55"/>
      <c r="Y145" s="55"/>
      <c r="Z145" s="55"/>
      <c r="AA145" s="55"/>
      <c r="AB145" s="55"/>
      <c r="AC145" s="55"/>
    </row>
    <row r="146">
      <c r="A146" s="41"/>
      <c r="B146" s="45"/>
      <c r="C146" s="58"/>
      <c r="D146" s="58"/>
      <c r="E146" s="58"/>
      <c r="F146" s="55"/>
      <c r="G146" s="55"/>
      <c r="H146" s="45"/>
      <c r="I146" s="45"/>
      <c r="J146" s="58"/>
      <c r="K146" s="55"/>
      <c r="L146" s="58"/>
      <c r="M146" s="45"/>
      <c r="N146" s="55"/>
      <c r="O146" s="45"/>
      <c r="P146" s="45"/>
      <c r="Q146" s="45"/>
      <c r="R146" s="45"/>
      <c r="S146" s="45"/>
      <c r="T146" s="45"/>
      <c r="U146" s="45"/>
      <c r="V146" s="55"/>
      <c r="W146" s="55"/>
      <c r="X146" s="55"/>
      <c r="Y146" s="55"/>
      <c r="Z146" s="55"/>
      <c r="AA146" s="55"/>
      <c r="AB146" s="55"/>
      <c r="AC146" s="55"/>
    </row>
    <row r="147">
      <c r="A147" s="41"/>
      <c r="B147" s="45"/>
      <c r="C147" s="58"/>
      <c r="D147" s="58"/>
      <c r="E147" s="58"/>
      <c r="F147" s="55"/>
      <c r="G147" s="55"/>
      <c r="H147" s="45"/>
      <c r="I147" s="45"/>
      <c r="J147" s="58"/>
      <c r="K147" s="55"/>
      <c r="L147" s="58"/>
      <c r="M147" s="45"/>
      <c r="N147" s="55"/>
      <c r="O147" s="45"/>
      <c r="P147" s="45"/>
      <c r="Q147" s="45"/>
      <c r="R147" s="45"/>
      <c r="S147" s="45"/>
      <c r="T147" s="45"/>
      <c r="U147" s="45"/>
      <c r="V147" s="55"/>
      <c r="W147" s="55"/>
      <c r="X147" s="55"/>
      <c r="Y147" s="55"/>
      <c r="Z147" s="55"/>
      <c r="AA147" s="55"/>
      <c r="AB147" s="55"/>
      <c r="AC147" s="55"/>
    </row>
    <row r="148">
      <c r="A148" s="41"/>
      <c r="B148" s="45"/>
      <c r="C148" s="58"/>
      <c r="D148" s="58"/>
      <c r="E148" s="58"/>
      <c r="F148" s="55"/>
      <c r="G148" s="55"/>
      <c r="H148" s="45"/>
      <c r="I148" s="45"/>
      <c r="J148" s="58"/>
      <c r="K148" s="55"/>
      <c r="L148" s="58"/>
      <c r="M148" s="45"/>
      <c r="N148" s="55"/>
      <c r="O148" s="45"/>
      <c r="P148" s="45"/>
      <c r="Q148" s="45"/>
      <c r="R148" s="45"/>
      <c r="S148" s="45"/>
      <c r="T148" s="45"/>
      <c r="U148" s="45"/>
      <c r="V148" s="55"/>
      <c r="W148" s="55"/>
      <c r="X148" s="55"/>
      <c r="Y148" s="55"/>
      <c r="Z148" s="55"/>
      <c r="AA148" s="55"/>
      <c r="AB148" s="55"/>
      <c r="AC148" s="55"/>
    </row>
    <row r="149">
      <c r="A149" s="41"/>
      <c r="B149" s="45"/>
      <c r="C149" s="58"/>
      <c r="D149" s="58"/>
      <c r="E149" s="58"/>
      <c r="F149" s="55"/>
      <c r="G149" s="55"/>
      <c r="H149" s="45"/>
      <c r="I149" s="45"/>
      <c r="J149" s="58"/>
      <c r="K149" s="55"/>
      <c r="L149" s="58"/>
      <c r="M149" s="45"/>
      <c r="N149" s="55"/>
      <c r="O149" s="45"/>
      <c r="P149" s="45"/>
      <c r="Q149" s="45"/>
      <c r="R149" s="45"/>
      <c r="S149" s="45"/>
      <c r="T149" s="45"/>
      <c r="U149" s="45"/>
      <c r="V149" s="55"/>
      <c r="W149" s="55"/>
      <c r="X149" s="55"/>
      <c r="Y149" s="55"/>
      <c r="Z149" s="55"/>
      <c r="AA149" s="55"/>
      <c r="AB149" s="55"/>
      <c r="AC149" s="55"/>
    </row>
    <row r="150">
      <c r="A150" s="41"/>
      <c r="B150" s="45"/>
      <c r="C150" s="58"/>
      <c r="D150" s="58"/>
      <c r="E150" s="58"/>
      <c r="F150" s="55"/>
      <c r="G150" s="55"/>
      <c r="H150" s="45"/>
      <c r="I150" s="45"/>
      <c r="J150" s="58"/>
      <c r="K150" s="55"/>
      <c r="L150" s="58"/>
      <c r="M150" s="45"/>
      <c r="N150" s="55"/>
      <c r="O150" s="45"/>
      <c r="P150" s="45"/>
      <c r="Q150" s="45"/>
      <c r="R150" s="45"/>
      <c r="S150" s="45"/>
      <c r="T150" s="45"/>
      <c r="U150" s="45"/>
      <c r="V150" s="55"/>
      <c r="W150" s="55"/>
      <c r="X150" s="55"/>
      <c r="Y150" s="55"/>
      <c r="Z150" s="55"/>
      <c r="AA150" s="55"/>
      <c r="AB150" s="55"/>
      <c r="AC150" s="55"/>
    </row>
    <row r="151">
      <c r="A151" s="41"/>
      <c r="B151" s="45"/>
      <c r="C151" s="58"/>
      <c r="D151" s="58"/>
      <c r="E151" s="58"/>
      <c r="F151" s="55"/>
      <c r="G151" s="55"/>
      <c r="H151" s="45"/>
      <c r="I151" s="45"/>
      <c r="J151" s="58"/>
      <c r="K151" s="55"/>
      <c r="L151" s="58"/>
      <c r="M151" s="45"/>
      <c r="N151" s="55"/>
      <c r="O151" s="45"/>
      <c r="P151" s="45"/>
      <c r="Q151" s="45"/>
      <c r="R151" s="45"/>
      <c r="S151" s="45"/>
      <c r="T151" s="45"/>
      <c r="U151" s="45"/>
      <c r="V151" s="55"/>
      <c r="W151" s="55"/>
      <c r="X151" s="55"/>
      <c r="Y151" s="55"/>
      <c r="Z151" s="55"/>
      <c r="AA151" s="55"/>
      <c r="AB151" s="55"/>
      <c r="AC151" s="55"/>
    </row>
    <row r="152">
      <c r="A152" s="41"/>
      <c r="B152" s="45"/>
      <c r="C152" s="58"/>
      <c r="D152" s="58"/>
      <c r="E152" s="58"/>
      <c r="F152" s="55"/>
      <c r="G152" s="55"/>
      <c r="H152" s="45"/>
      <c r="I152" s="45"/>
      <c r="J152" s="58"/>
      <c r="K152" s="55"/>
      <c r="L152" s="58"/>
      <c r="M152" s="45"/>
      <c r="N152" s="55"/>
      <c r="O152" s="45"/>
      <c r="P152" s="45"/>
      <c r="Q152" s="45"/>
      <c r="R152" s="45"/>
      <c r="S152" s="45"/>
      <c r="T152" s="45"/>
      <c r="U152" s="45"/>
      <c r="V152" s="55"/>
      <c r="W152" s="55"/>
      <c r="X152" s="55"/>
      <c r="Y152" s="55"/>
      <c r="Z152" s="55"/>
      <c r="AA152" s="55"/>
      <c r="AB152" s="55"/>
      <c r="AC152" s="55"/>
    </row>
    <row r="153">
      <c r="A153" s="41"/>
      <c r="B153" s="45"/>
      <c r="C153" s="58"/>
      <c r="D153" s="58"/>
      <c r="E153" s="58"/>
      <c r="F153" s="55"/>
      <c r="G153" s="55"/>
      <c r="H153" s="45"/>
      <c r="I153" s="45"/>
      <c r="J153" s="58"/>
      <c r="K153" s="55"/>
      <c r="L153" s="58"/>
      <c r="M153" s="45"/>
      <c r="N153" s="55"/>
      <c r="O153" s="45"/>
      <c r="P153" s="45"/>
      <c r="Q153" s="45"/>
      <c r="R153" s="45"/>
      <c r="S153" s="45"/>
      <c r="T153" s="45"/>
      <c r="U153" s="45"/>
      <c r="V153" s="55"/>
      <c r="W153" s="55"/>
      <c r="X153" s="55"/>
      <c r="Y153" s="55"/>
      <c r="Z153" s="55"/>
      <c r="AA153" s="55"/>
      <c r="AB153" s="55"/>
      <c r="AC153" s="55"/>
    </row>
    <row r="154">
      <c r="A154" s="41"/>
      <c r="B154" s="45"/>
      <c r="C154" s="58"/>
      <c r="D154" s="58"/>
      <c r="E154" s="58"/>
      <c r="F154" s="55"/>
      <c r="G154" s="55"/>
      <c r="H154" s="45"/>
      <c r="I154" s="45"/>
      <c r="J154" s="58"/>
      <c r="K154" s="55"/>
      <c r="L154" s="58"/>
      <c r="M154" s="45"/>
      <c r="N154" s="55"/>
      <c r="O154" s="45"/>
      <c r="P154" s="45"/>
      <c r="Q154" s="45"/>
      <c r="R154" s="45"/>
      <c r="S154" s="45"/>
      <c r="T154" s="45"/>
      <c r="U154" s="45"/>
      <c r="V154" s="55"/>
      <c r="W154" s="55"/>
      <c r="X154" s="55"/>
      <c r="Y154" s="55"/>
      <c r="Z154" s="55"/>
      <c r="AA154" s="55"/>
      <c r="AB154" s="55"/>
      <c r="AC154" s="55"/>
    </row>
    <row r="155">
      <c r="A155" s="41"/>
      <c r="B155" s="45"/>
      <c r="C155" s="58"/>
      <c r="D155" s="58"/>
      <c r="E155" s="58"/>
      <c r="F155" s="55"/>
      <c r="G155" s="55"/>
      <c r="H155" s="45"/>
      <c r="I155" s="45"/>
      <c r="J155" s="58"/>
      <c r="K155" s="55"/>
      <c r="L155" s="58"/>
      <c r="M155" s="45"/>
      <c r="N155" s="55"/>
      <c r="O155" s="45"/>
      <c r="P155" s="45"/>
      <c r="Q155" s="45"/>
      <c r="R155" s="45"/>
      <c r="S155" s="45"/>
      <c r="T155" s="45"/>
      <c r="U155" s="45"/>
      <c r="V155" s="55"/>
      <c r="W155" s="55"/>
      <c r="X155" s="55"/>
      <c r="Y155" s="55"/>
      <c r="Z155" s="55"/>
      <c r="AA155" s="55"/>
      <c r="AB155" s="55"/>
      <c r="AC155" s="55"/>
    </row>
    <row r="156">
      <c r="A156" s="41"/>
      <c r="B156" s="45"/>
      <c r="C156" s="58"/>
      <c r="D156" s="58"/>
      <c r="E156" s="58"/>
      <c r="F156" s="55"/>
      <c r="G156" s="55"/>
      <c r="H156" s="45"/>
      <c r="I156" s="45"/>
      <c r="J156" s="58"/>
      <c r="K156" s="55"/>
      <c r="L156" s="58"/>
      <c r="M156" s="45"/>
      <c r="N156" s="55"/>
      <c r="O156" s="45"/>
      <c r="P156" s="45"/>
      <c r="Q156" s="45"/>
      <c r="R156" s="45"/>
      <c r="S156" s="45"/>
      <c r="T156" s="45"/>
      <c r="U156" s="45"/>
      <c r="V156" s="55"/>
      <c r="W156" s="55"/>
      <c r="X156" s="55"/>
      <c r="Y156" s="55"/>
      <c r="Z156" s="55"/>
      <c r="AA156" s="55"/>
      <c r="AB156" s="55"/>
      <c r="AC156" s="55"/>
    </row>
    <row r="157">
      <c r="A157" s="41"/>
      <c r="B157" s="45"/>
      <c r="C157" s="58"/>
      <c r="D157" s="58"/>
      <c r="E157" s="58"/>
      <c r="F157" s="55"/>
      <c r="G157" s="55"/>
      <c r="H157" s="45"/>
      <c r="I157" s="45"/>
      <c r="J157" s="58"/>
      <c r="K157" s="55"/>
      <c r="L157" s="58"/>
      <c r="M157" s="45"/>
      <c r="N157" s="55"/>
      <c r="O157" s="45"/>
      <c r="P157" s="45"/>
      <c r="Q157" s="45"/>
      <c r="R157" s="45"/>
      <c r="S157" s="45"/>
      <c r="T157" s="45"/>
      <c r="U157" s="45"/>
      <c r="V157" s="55"/>
      <c r="W157" s="55"/>
      <c r="X157" s="55"/>
      <c r="Y157" s="55"/>
      <c r="Z157" s="55"/>
      <c r="AA157" s="55"/>
      <c r="AB157" s="55"/>
      <c r="AC157" s="55"/>
    </row>
    <row r="158">
      <c r="A158" s="41"/>
      <c r="B158" s="45"/>
      <c r="C158" s="58"/>
      <c r="D158" s="58"/>
      <c r="E158" s="58"/>
      <c r="F158" s="55"/>
      <c r="G158" s="55"/>
      <c r="H158" s="45"/>
      <c r="I158" s="45"/>
      <c r="J158" s="58"/>
      <c r="K158" s="55"/>
      <c r="L158" s="58"/>
      <c r="M158" s="45"/>
      <c r="N158" s="55"/>
      <c r="O158" s="45"/>
      <c r="P158" s="45"/>
      <c r="Q158" s="45"/>
      <c r="R158" s="45"/>
      <c r="S158" s="45"/>
      <c r="T158" s="45"/>
      <c r="U158" s="45"/>
      <c r="V158" s="55"/>
      <c r="W158" s="55"/>
      <c r="X158" s="55"/>
      <c r="Y158" s="55"/>
      <c r="Z158" s="55"/>
      <c r="AA158" s="55"/>
      <c r="AB158" s="55"/>
      <c r="AC158" s="55"/>
    </row>
    <row r="159">
      <c r="A159" s="41"/>
      <c r="B159" s="45"/>
      <c r="C159" s="58"/>
      <c r="D159" s="58"/>
      <c r="E159" s="58"/>
      <c r="F159" s="55"/>
      <c r="G159" s="55"/>
      <c r="H159" s="45"/>
      <c r="I159" s="45"/>
      <c r="J159" s="58"/>
      <c r="K159" s="55"/>
      <c r="L159" s="58"/>
      <c r="M159" s="45"/>
      <c r="N159" s="55"/>
      <c r="O159" s="45"/>
      <c r="P159" s="45"/>
      <c r="Q159" s="45"/>
      <c r="R159" s="45"/>
      <c r="S159" s="45"/>
      <c r="T159" s="45"/>
      <c r="U159" s="45"/>
      <c r="V159" s="55"/>
      <c r="W159" s="55"/>
      <c r="X159" s="55"/>
      <c r="Y159" s="55"/>
      <c r="Z159" s="55"/>
      <c r="AA159" s="55"/>
      <c r="AB159" s="55"/>
      <c r="AC159" s="55"/>
    </row>
    <row r="160">
      <c r="A160" s="41"/>
      <c r="B160" s="45"/>
      <c r="C160" s="58"/>
      <c r="D160" s="58"/>
      <c r="E160" s="58"/>
      <c r="F160" s="55"/>
      <c r="G160" s="55"/>
      <c r="H160" s="45"/>
      <c r="I160" s="45"/>
      <c r="J160" s="58"/>
      <c r="K160" s="55"/>
      <c r="L160" s="58"/>
      <c r="M160" s="45"/>
      <c r="N160" s="55"/>
      <c r="O160" s="45"/>
      <c r="P160" s="45"/>
      <c r="Q160" s="45"/>
      <c r="R160" s="45"/>
      <c r="S160" s="45"/>
      <c r="T160" s="45"/>
      <c r="U160" s="45"/>
      <c r="V160" s="55"/>
      <c r="W160" s="55"/>
      <c r="X160" s="55"/>
      <c r="Y160" s="55"/>
      <c r="Z160" s="55"/>
      <c r="AA160" s="55"/>
      <c r="AB160" s="55"/>
      <c r="AC160" s="55"/>
    </row>
    <row r="161">
      <c r="A161" s="41"/>
      <c r="B161" s="45"/>
      <c r="C161" s="58"/>
      <c r="D161" s="58"/>
      <c r="E161" s="58"/>
      <c r="F161" s="55"/>
      <c r="G161" s="55"/>
      <c r="H161" s="45"/>
      <c r="I161" s="45"/>
      <c r="J161" s="58"/>
      <c r="K161" s="55"/>
      <c r="L161" s="58"/>
      <c r="M161" s="45"/>
      <c r="N161" s="55"/>
      <c r="O161" s="45"/>
      <c r="P161" s="45"/>
      <c r="Q161" s="45"/>
      <c r="R161" s="45"/>
      <c r="S161" s="45"/>
      <c r="T161" s="45"/>
      <c r="U161" s="45"/>
      <c r="V161" s="55"/>
      <c r="W161" s="55"/>
      <c r="X161" s="55"/>
      <c r="Y161" s="55"/>
      <c r="Z161" s="55"/>
      <c r="AA161" s="55"/>
      <c r="AB161" s="55"/>
      <c r="AC161" s="55"/>
    </row>
    <row r="162">
      <c r="A162" s="41"/>
      <c r="B162" s="45"/>
      <c r="C162" s="58"/>
      <c r="D162" s="58"/>
      <c r="E162" s="58"/>
      <c r="F162" s="55"/>
      <c r="G162" s="55"/>
      <c r="H162" s="45"/>
      <c r="I162" s="45"/>
      <c r="J162" s="58"/>
      <c r="K162" s="55"/>
      <c r="L162" s="58"/>
      <c r="M162" s="45"/>
      <c r="N162" s="55"/>
      <c r="O162" s="45"/>
      <c r="P162" s="45"/>
      <c r="Q162" s="45"/>
      <c r="R162" s="45"/>
      <c r="S162" s="45"/>
      <c r="T162" s="45"/>
      <c r="U162" s="45"/>
      <c r="V162" s="55"/>
      <c r="W162" s="55"/>
      <c r="X162" s="55"/>
      <c r="Y162" s="55"/>
      <c r="Z162" s="55"/>
      <c r="AA162" s="55"/>
      <c r="AB162" s="55"/>
      <c r="AC162" s="55"/>
    </row>
    <row r="163">
      <c r="A163" s="41"/>
      <c r="B163" s="45"/>
      <c r="C163" s="58"/>
      <c r="D163" s="58"/>
      <c r="E163" s="58"/>
      <c r="F163" s="55"/>
      <c r="G163" s="55"/>
      <c r="H163" s="45"/>
      <c r="I163" s="45"/>
      <c r="J163" s="58"/>
      <c r="K163" s="55"/>
      <c r="L163" s="58"/>
      <c r="M163" s="45"/>
      <c r="N163" s="55"/>
      <c r="O163" s="45"/>
      <c r="P163" s="45"/>
      <c r="Q163" s="45"/>
      <c r="R163" s="45"/>
      <c r="S163" s="45"/>
      <c r="T163" s="45"/>
      <c r="U163" s="45"/>
      <c r="V163" s="55"/>
      <c r="W163" s="55"/>
      <c r="X163" s="55"/>
      <c r="Y163" s="55"/>
      <c r="Z163" s="55"/>
      <c r="AA163" s="55"/>
      <c r="AB163" s="55"/>
      <c r="AC163" s="55"/>
    </row>
    <row r="164">
      <c r="A164" s="41"/>
      <c r="B164" s="45"/>
      <c r="C164" s="58"/>
      <c r="D164" s="58"/>
      <c r="E164" s="58"/>
      <c r="F164" s="55"/>
      <c r="G164" s="55"/>
      <c r="H164" s="45"/>
      <c r="I164" s="45"/>
      <c r="J164" s="58"/>
      <c r="K164" s="55"/>
      <c r="L164" s="58"/>
      <c r="M164" s="45"/>
      <c r="N164" s="55"/>
      <c r="O164" s="45"/>
      <c r="P164" s="45"/>
      <c r="Q164" s="45"/>
      <c r="R164" s="45"/>
      <c r="S164" s="45"/>
      <c r="T164" s="45"/>
      <c r="U164" s="45"/>
      <c r="V164" s="55"/>
      <c r="W164" s="55"/>
      <c r="X164" s="55"/>
      <c r="Y164" s="55"/>
      <c r="Z164" s="55"/>
      <c r="AA164" s="55"/>
      <c r="AB164" s="55"/>
      <c r="AC164" s="55"/>
    </row>
    <row r="165">
      <c r="A165" s="41"/>
      <c r="B165" s="45"/>
      <c r="C165" s="58"/>
      <c r="D165" s="58"/>
      <c r="E165" s="58"/>
      <c r="F165" s="55"/>
      <c r="G165" s="55"/>
      <c r="H165" s="45"/>
      <c r="I165" s="45"/>
      <c r="J165" s="58"/>
      <c r="K165" s="55"/>
      <c r="L165" s="58"/>
      <c r="M165" s="45"/>
      <c r="N165" s="55"/>
      <c r="O165" s="45"/>
      <c r="P165" s="45"/>
      <c r="Q165" s="45"/>
      <c r="R165" s="45"/>
      <c r="S165" s="45"/>
      <c r="T165" s="45"/>
      <c r="U165" s="45"/>
      <c r="V165" s="55"/>
      <c r="W165" s="55"/>
      <c r="X165" s="55"/>
      <c r="Y165" s="55"/>
      <c r="Z165" s="55"/>
      <c r="AA165" s="55"/>
      <c r="AB165" s="55"/>
      <c r="AC165" s="55"/>
    </row>
    <row r="166">
      <c r="A166" s="41"/>
      <c r="B166" s="45"/>
      <c r="C166" s="58"/>
      <c r="D166" s="58"/>
      <c r="E166" s="58"/>
      <c r="F166" s="55"/>
      <c r="G166" s="55"/>
      <c r="H166" s="45"/>
      <c r="I166" s="45"/>
      <c r="J166" s="58"/>
      <c r="K166" s="55"/>
      <c r="L166" s="58"/>
      <c r="M166" s="45"/>
      <c r="N166" s="55"/>
      <c r="O166" s="45"/>
      <c r="P166" s="45"/>
      <c r="Q166" s="45"/>
      <c r="R166" s="45"/>
      <c r="S166" s="45"/>
      <c r="T166" s="45"/>
      <c r="U166" s="45"/>
      <c r="V166" s="55"/>
      <c r="W166" s="55"/>
      <c r="X166" s="55"/>
      <c r="Y166" s="55"/>
      <c r="Z166" s="55"/>
      <c r="AA166" s="55"/>
      <c r="AB166" s="55"/>
      <c r="AC166" s="55"/>
    </row>
    <row r="167">
      <c r="A167" s="41"/>
      <c r="B167" s="45"/>
      <c r="C167" s="58"/>
      <c r="D167" s="58"/>
      <c r="E167" s="58"/>
      <c r="F167" s="55"/>
      <c r="G167" s="55"/>
      <c r="H167" s="45"/>
      <c r="I167" s="45"/>
      <c r="J167" s="58"/>
      <c r="K167" s="55"/>
      <c r="L167" s="58"/>
      <c r="M167" s="45"/>
      <c r="N167" s="55"/>
      <c r="O167" s="45"/>
      <c r="P167" s="45"/>
      <c r="Q167" s="45"/>
      <c r="R167" s="45"/>
      <c r="S167" s="45"/>
      <c r="T167" s="45"/>
      <c r="U167" s="45"/>
      <c r="V167" s="55"/>
      <c r="W167" s="55"/>
      <c r="X167" s="55"/>
      <c r="Y167" s="55"/>
      <c r="Z167" s="55"/>
      <c r="AA167" s="55"/>
      <c r="AB167" s="55"/>
      <c r="AC167" s="55"/>
    </row>
    <row r="168">
      <c r="A168" s="41"/>
      <c r="B168" s="45"/>
      <c r="C168" s="58"/>
      <c r="D168" s="58"/>
      <c r="E168" s="58"/>
      <c r="F168" s="55"/>
      <c r="G168" s="55"/>
      <c r="H168" s="45"/>
      <c r="I168" s="45"/>
      <c r="J168" s="58"/>
      <c r="K168" s="55"/>
      <c r="L168" s="58"/>
      <c r="M168" s="45"/>
      <c r="N168" s="55"/>
      <c r="O168" s="45"/>
      <c r="P168" s="45"/>
      <c r="Q168" s="45"/>
      <c r="R168" s="45"/>
      <c r="S168" s="45"/>
      <c r="T168" s="45"/>
      <c r="U168" s="45"/>
      <c r="V168" s="55"/>
      <c r="W168" s="55"/>
      <c r="X168" s="55"/>
      <c r="Y168" s="55"/>
      <c r="Z168" s="55"/>
      <c r="AA168" s="55"/>
      <c r="AB168" s="55"/>
      <c r="AC168" s="55"/>
    </row>
    <row r="169">
      <c r="A169" s="41"/>
      <c r="B169" s="45"/>
      <c r="C169" s="58"/>
      <c r="D169" s="58"/>
      <c r="E169" s="58"/>
      <c r="F169" s="55"/>
      <c r="G169" s="55"/>
      <c r="H169" s="45"/>
      <c r="I169" s="45"/>
      <c r="J169" s="58"/>
      <c r="K169" s="55"/>
      <c r="L169" s="58"/>
      <c r="M169" s="45"/>
      <c r="N169" s="55"/>
      <c r="O169" s="45"/>
      <c r="P169" s="45"/>
      <c r="Q169" s="45"/>
      <c r="R169" s="45"/>
      <c r="S169" s="45"/>
      <c r="T169" s="45"/>
      <c r="U169" s="45"/>
      <c r="V169" s="55"/>
      <c r="W169" s="55"/>
      <c r="X169" s="55"/>
      <c r="Y169" s="55"/>
      <c r="Z169" s="55"/>
      <c r="AA169" s="55"/>
      <c r="AB169" s="55"/>
      <c r="AC169" s="55"/>
    </row>
    <row r="170">
      <c r="A170" s="41"/>
      <c r="B170" s="45"/>
      <c r="C170" s="58"/>
      <c r="D170" s="58"/>
      <c r="E170" s="58"/>
      <c r="F170" s="55"/>
      <c r="G170" s="55"/>
      <c r="H170" s="45"/>
      <c r="I170" s="45"/>
      <c r="J170" s="58"/>
      <c r="K170" s="55"/>
      <c r="L170" s="58"/>
      <c r="M170" s="45"/>
      <c r="N170" s="55"/>
      <c r="O170" s="45"/>
      <c r="P170" s="45"/>
      <c r="Q170" s="45"/>
      <c r="R170" s="45"/>
      <c r="S170" s="45"/>
      <c r="T170" s="45"/>
      <c r="U170" s="45"/>
      <c r="V170" s="55"/>
      <c r="W170" s="55"/>
      <c r="X170" s="55"/>
      <c r="Y170" s="55"/>
      <c r="Z170" s="55"/>
      <c r="AA170" s="55"/>
      <c r="AB170" s="55"/>
      <c r="AC170" s="55"/>
    </row>
    <row r="171">
      <c r="A171" s="41"/>
      <c r="B171" s="45"/>
      <c r="C171" s="58"/>
      <c r="D171" s="58"/>
      <c r="E171" s="58"/>
      <c r="F171" s="55"/>
      <c r="G171" s="55"/>
      <c r="H171" s="45"/>
      <c r="I171" s="45"/>
      <c r="J171" s="58"/>
      <c r="K171" s="55"/>
      <c r="L171" s="58"/>
      <c r="M171" s="45"/>
      <c r="N171" s="55"/>
      <c r="O171" s="45"/>
      <c r="P171" s="45"/>
      <c r="Q171" s="45"/>
      <c r="R171" s="45"/>
      <c r="S171" s="45"/>
      <c r="T171" s="45"/>
      <c r="U171" s="45"/>
      <c r="V171" s="55"/>
      <c r="W171" s="55"/>
      <c r="X171" s="55"/>
      <c r="Y171" s="55"/>
      <c r="Z171" s="55"/>
      <c r="AA171" s="55"/>
      <c r="AB171" s="55"/>
      <c r="AC171" s="55"/>
    </row>
    <row r="172">
      <c r="A172" s="41"/>
      <c r="B172" s="45"/>
      <c r="C172" s="58"/>
      <c r="D172" s="58"/>
      <c r="E172" s="58"/>
      <c r="F172" s="55"/>
      <c r="G172" s="55"/>
      <c r="H172" s="45"/>
      <c r="I172" s="45"/>
      <c r="J172" s="58"/>
      <c r="K172" s="55"/>
      <c r="L172" s="58"/>
      <c r="M172" s="45"/>
      <c r="N172" s="55"/>
      <c r="O172" s="45"/>
      <c r="P172" s="45"/>
      <c r="Q172" s="45"/>
      <c r="R172" s="45"/>
      <c r="S172" s="45"/>
      <c r="T172" s="45"/>
      <c r="U172" s="45"/>
      <c r="V172" s="55"/>
      <c r="W172" s="55"/>
      <c r="X172" s="55"/>
      <c r="Y172" s="55"/>
      <c r="Z172" s="55"/>
      <c r="AA172" s="55"/>
      <c r="AB172" s="55"/>
      <c r="AC172" s="55"/>
    </row>
    <row r="173">
      <c r="A173" s="41"/>
      <c r="B173" s="45"/>
      <c r="C173" s="58"/>
      <c r="D173" s="58"/>
      <c r="E173" s="58"/>
      <c r="F173" s="55"/>
      <c r="G173" s="55"/>
      <c r="H173" s="45"/>
      <c r="I173" s="45"/>
      <c r="J173" s="58"/>
      <c r="K173" s="55"/>
      <c r="L173" s="58"/>
      <c r="M173" s="45"/>
      <c r="N173" s="55"/>
      <c r="O173" s="45"/>
      <c r="P173" s="45"/>
      <c r="Q173" s="45"/>
      <c r="R173" s="45"/>
      <c r="S173" s="45"/>
      <c r="T173" s="45"/>
      <c r="U173" s="45"/>
      <c r="V173" s="55"/>
      <c r="W173" s="55"/>
      <c r="X173" s="55"/>
      <c r="Y173" s="55"/>
      <c r="Z173" s="55"/>
      <c r="AA173" s="55"/>
      <c r="AB173" s="55"/>
      <c r="AC173" s="55"/>
    </row>
    <row r="174">
      <c r="A174" s="41"/>
      <c r="B174" s="45"/>
      <c r="C174" s="58"/>
      <c r="D174" s="58"/>
      <c r="E174" s="58"/>
      <c r="F174" s="55"/>
      <c r="G174" s="55"/>
      <c r="H174" s="45"/>
      <c r="I174" s="45"/>
      <c r="J174" s="58"/>
      <c r="K174" s="55"/>
      <c r="L174" s="58"/>
      <c r="M174" s="45"/>
      <c r="N174" s="55"/>
      <c r="O174" s="45"/>
      <c r="P174" s="45"/>
      <c r="Q174" s="45"/>
      <c r="R174" s="45"/>
      <c r="S174" s="45"/>
      <c r="T174" s="45"/>
      <c r="U174" s="45"/>
      <c r="V174" s="55"/>
      <c r="W174" s="55"/>
      <c r="X174" s="55"/>
      <c r="Y174" s="55"/>
      <c r="Z174" s="55"/>
      <c r="AA174" s="55"/>
      <c r="AB174" s="55"/>
      <c r="AC174" s="55"/>
    </row>
    <row r="175">
      <c r="A175" s="41"/>
      <c r="B175" s="45"/>
      <c r="C175" s="58"/>
      <c r="D175" s="58"/>
      <c r="E175" s="58"/>
      <c r="F175" s="55"/>
      <c r="G175" s="55"/>
      <c r="H175" s="45"/>
      <c r="I175" s="45"/>
      <c r="J175" s="58"/>
      <c r="K175" s="55"/>
      <c r="L175" s="58"/>
      <c r="M175" s="45"/>
      <c r="N175" s="55"/>
      <c r="O175" s="45"/>
      <c r="P175" s="45"/>
      <c r="Q175" s="45"/>
      <c r="R175" s="45"/>
      <c r="S175" s="45"/>
      <c r="T175" s="45"/>
      <c r="U175" s="45"/>
      <c r="V175" s="55"/>
      <c r="W175" s="55"/>
      <c r="X175" s="55"/>
      <c r="Y175" s="55"/>
      <c r="Z175" s="55"/>
      <c r="AA175" s="55"/>
      <c r="AB175" s="55"/>
      <c r="AC175" s="55"/>
    </row>
    <row r="176">
      <c r="A176" s="41"/>
      <c r="B176" s="45"/>
      <c r="C176" s="58"/>
      <c r="D176" s="58"/>
      <c r="E176" s="58"/>
      <c r="F176" s="55"/>
      <c r="G176" s="55"/>
      <c r="H176" s="45"/>
      <c r="I176" s="45"/>
      <c r="J176" s="58"/>
      <c r="K176" s="55"/>
      <c r="L176" s="58"/>
      <c r="M176" s="45"/>
      <c r="N176" s="55"/>
      <c r="O176" s="45"/>
      <c r="P176" s="45"/>
      <c r="Q176" s="45"/>
      <c r="R176" s="45"/>
      <c r="S176" s="45"/>
      <c r="T176" s="45"/>
      <c r="U176" s="45"/>
      <c r="V176" s="55"/>
      <c r="W176" s="55"/>
      <c r="X176" s="55"/>
      <c r="Y176" s="55"/>
      <c r="Z176" s="55"/>
      <c r="AA176" s="55"/>
      <c r="AB176" s="55"/>
      <c r="AC176" s="55"/>
    </row>
    <row r="177">
      <c r="A177" s="41"/>
      <c r="B177" s="45"/>
      <c r="C177" s="58"/>
      <c r="D177" s="58"/>
      <c r="E177" s="58"/>
      <c r="F177" s="55"/>
      <c r="G177" s="55"/>
      <c r="H177" s="45"/>
      <c r="I177" s="45"/>
      <c r="J177" s="58"/>
      <c r="K177" s="55"/>
      <c r="L177" s="58"/>
      <c r="M177" s="45"/>
      <c r="N177" s="55"/>
      <c r="O177" s="45"/>
      <c r="P177" s="45"/>
      <c r="Q177" s="45"/>
      <c r="R177" s="45"/>
      <c r="S177" s="45"/>
      <c r="T177" s="45"/>
      <c r="U177" s="45"/>
      <c r="V177" s="55"/>
      <c r="W177" s="55"/>
      <c r="X177" s="55"/>
      <c r="Y177" s="55"/>
      <c r="Z177" s="55"/>
      <c r="AA177" s="55"/>
      <c r="AB177" s="55"/>
      <c r="AC177" s="55"/>
    </row>
    <row r="178">
      <c r="A178" s="41"/>
      <c r="B178" s="45"/>
      <c r="C178" s="58"/>
      <c r="D178" s="58"/>
      <c r="E178" s="58"/>
      <c r="F178" s="55"/>
      <c r="G178" s="55"/>
      <c r="H178" s="45"/>
      <c r="I178" s="45"/>
      <c r="J178" s="58"/>
      <c r="K178" s="55"/>
      <c r="L178" s="58"/>
      <c r="M178" s="45"/>
      <c r="N178" s="55"/>
      <c r="O178" s="45"/>
      <c r="P178" s="45"/>
      <c r="Q178" s="45"/>
      <c r="R178" s="45"/>
      <c r="S178" s="45"/>
      <c r="T178" s="45"/>
      <c r="U178" s="45"/>
      <c r="V178" s="55"/>
      <c r="W178" s="55"/>
      <c r="X178" s="55"/>
      <c r="Y178" s="55"/>
      <c r="Z178" s="55"/>
      <c r="AA178" s="55"/>
      <c r="AB178" s="55"/>
      <c r="AC178" s="55"/>
    </row>
    <row r="179">
      <c r="A179" s="41"/>
      <c r="B179" s="45"/>
      <c r="C179" s="58"/>
      <c r="D179" s="58"/>
      <c r="E179" s="58"/>
      <c r="F179" s="55"/>
      <c r="G179" s="55"/>
      <c r="H179" s="45"/>
      <c r="I179" s="45"/>
      <c r="J179" s="58"/>
      <c r="K179" s="55"/>
      <c r="L179" s="58"/>
      <c r="M179" s="45"/>
      <c r="N179" s="55"/>
      <c r="O179" s="45"/>
      <c r="P179" s="45"/>
      <c r="Q179" s="45"/>
      <c r="R179" s="45"/>
      <c r="S179" s="45"/>
      <c r="T179" s="45"/>
      <c r="U179" s="45"/>
      <c r="V179" s="55"/>
      <c r="W179" s="55"/>
      <c r="X179" s="55"/>
      <c r="Y179" s="55"/>
      <c r="Z179" s="55"/>
      <c r="AA179" s="55"/>
      <c r="AB179" s="55"/>
      <c r="AC179" s="55"/>
    </row>
    <row r="180">
      <c r="A180" s="41"/>
      <c r="B180" s="45"/>
      <c r="C180" s="58"/>
      <c r="D180" s="58"/>
      <c r="E180" s="58"/>
      <c r="F180" s="55"/>
      <c r="G180" s="55"/>
      <c r="H180" s="45"/>
      <c r="I180" s="45"/>
      <c r="J180" s="58"/>
      <c r="K180" s="55"/>
      <c r="L180" s="58"/>
      <c r="M180" s="45"/>
      <c r="N180" s="55"/>
      <c r="O180" s="45"/>
      <c r="P180" s="45"/>
      <c r="Q180" s="45"/>
      <c r="R180" s="45"/>
      <c r="S180" s="45"/>
      <c r="T180" s="45"/>
      <c r="U180" s="45"/>
      <c r="V180" s="55"/>
      <c r="W180" s="55"/>
      <c r="X180" s="55"/>
      <c r="Y180" s="55"/>
      <c r="Z180" s="55"/>
      <c r="AA180" s="55"/>
      <c r="AB180" s="55"/>
      <c r="AC180" s="55"/>
    </row>
    <row r="181">
      <c r="A181" s="41"/>
      <c r="B181" s="45"/>
      <c r="C181" s="58"/>
      <c r="D181" s="58"/>
      <c r="E181" s="58"/>
      <c r="F181" s="55"/>
      <c r="G181" s="55"/>
      <c r="H181" s="45"/>
      <c r="I181" s="45"/>
      <c r="J181" s="58"/>
      <c r="K181" s="55"/>
      <c r="L181" s="58"/>
      <c r="M181" s="45"/>
      <c r="N181" s="55"/>
      <c r="O181" s="45"/>
      <c r="P181" s="45"/>
      <c r="Q181" s="45"/>
      <c r="R181" s="45"/>
      <c r="S181" s="45"/>
      <c r="T181" s="45"/>
      <c r="U181" s="45"/>
      <c r="V181" s="55"/>
      <c r="W181" s="55"/>
      <c r="X181" s="55"/>
      <c r="Y181" s="55"/>
      <c r="Z181" s="55"/>
      <c r="AA181" s="55"/>
      <c r="AB181" s="55"/>
      <c r="AC181" s="55"/>
    </row>
    <row r="182">
      <c r="A182" s="41"/>
      <c r="B182" s="45"/>
      <c r="C182" s="58"/>
      <c r="D182" s="58"/>
      <c r="E182" s="58"/>
      <c r="F182" s="55"/>
      <c r="G182" s="55"/>
      <c r="H182" s="45"/>
      <c r="I182" s="45"/>
      <c r="J182" s="58"/>
      <c r="K182" s="55"/>
      <c r="L182" s="58"/>
      <c r="M182" s="45"/>
      <c r="N182" s="55"/>
      <c r="O182" s="45"/>
      <c r="P182" s="45"/>
      <c r="Q182" s="45"/>
      <c r="R182" s="45"/>
      <c r="S182" s="45"/>
      <c r="T182" s="45"/>
      <c r="U182" s="45"/>
      <c r="V182" s="55"/>
      <c r="W182" s="55"/>
      <c r="X182" s="55"/>
      <c r="Y182" s="55"/>
      <c r="Z182" s="55"/>
      <c r="AA182" s="55"/>
      <c r="AB182" s="55"/>
      <c r="AC182" s="55"/>
    </row>
    <row r="183">
      <c r="A183" s="41"/>
      <c r="B183" s="45"/>
      <c r="C183" s="58"/>
      <c r="D183" s="58"/>
      <c r="E183" s="58"/>
      <c r="F183" s="55"/>
      <c r="G183" s="55"/>
      <c r="H183" s="45"/>
      <c r="I183" s="45"/>
      <c r="J183" s="58"/>
      <c r="K183" s="55"/>
      <c r="L183" s="58"/>
      <c r="M183" s="45"/>
      <c r="N183" s="55"/>
      <c r="O183" s="45"/>
      <c r="P183" s="45"/>
      <c r="Q183" s="45"/>
      <c r="R183" s="45"/>
      <c r="S183" s="45"/>
      <c r="T183" s="45"/>
      <c r="U183" s="45"/>
      <c r="V183" s="55"/>
      <c r="W183" s="55"/>
      <c r="X183" s="55"/>
      <c r="Y183" s="55"/>
      <c r="Z183" s="55"/>
      <c r="AA183" s="55"/>
      <c r="AB183" s="55"/>
      <c r="AC183" s="55"/>
    </row>
    <row r="184">
      <c r="A184" s="41"/>
      <c r="B184" s="45"/>
      <c r="C184" s="58"/>
      <c r="D184" s="58"/>
      <c r="E184" s="58"/>
      <c r="F184" s="55"/>
      <c r="G184" s="55"/>
      <c r="H184" s="45"/>
      <c r="I184" s="45"/>
      <c r="J184" s="58"/>
      <c r="K184" s="55"/>
      <c r="L184" s="58"/>
      <c r="M184" s="45"/>
      <c r="N184" s="55"/>
      <c r="O184" s="45"/>
      <c r="P184" s="45"/>
      <c r="Q184" s="45"/>
      <c r="R184" s="45"/>
      <c r="S184" s="45"/>
      <c r="T184" s="45"/>
      <c r="U184" s="45"/>
      <c r="V184" s="55"/>
      <c r="W184" s="55"/>
      <c r="X184" s="55"/>
      <c r="Y184" s="55"/>
      <c r="Z184" s="55"/>
      <c r="AA184" s="55"/>
      <c r="AB184" s="55"/>
      <c r="AC184" s="55"/>
    </row>
    <row r="185">
      <c r="A185" s="41"/>
      <c r="B185" s="45"/>
      <c r="C185" s="58"/>
      <c r="D185" s="58"/>
      <c r="E185" s="58"/>
      <c r="F185" s="55"/>
      <c r="G185" s="55"/>
      <c r="H185" s="45"/>
      <c r="I185" s="45"/>
      <c r="J185" s="58"/>
      <c r="K185" s="55"/>
      <c r="L185" s="58"/>
      <c r="M185" s="45"/>
      <c r="N185" s="55"/>
      <c r="O185" s="45"/>
      <c r="P185" s="45"/>
      <c r="Q185" s="45"/>
      <c r="R185" s="45"/>
      <c r="S185" s="45"/>
      <c r="T185" s="45"/>
      <c r="U185" s="45"/>
      <c r="V185" s="55"/>
      <c r="W185" s="55"/>
      <c r="X185" s="55"/>
      <c r="Y185" s="55"/>
      <c r="Z185" s="55"/>
      <c r="AA185" s="55"/>
      <c r="AB185" s="55"/>
      <c r="AC185" s="55"/>
    </row>
    <row r="186">
      <c r="A186" s="41"/>
      <c r="B186" s="45"/>
      <c r="C186" s="58"/>
      <c r="D186" s="58"/>
      <c r="E186" s="58"/>
      <c r="F186" s="55"/>
      <c r="G186" s="55"/>
      <c r="H186" s="45"/>
      <c r="I186" s="45"/>
      <c r="J186" s="58"/>
      <c r="K186" s="55"/>
      <c r="L186" s="58"/>
      <c r="M186" s="45"/>
      <c r="N186" s="55"/>
      <c r="O186" s="45"/>
      <c r="P186" s="45"/>
      <c r="Q186" s="45"/>
      <c r="R186" s="45"/>
      <c r="S186" s="45"/>
      <c r="T186" s="45"/>
      <c r="U186" s="45"/>
      <c r="V186" s="55"/>
      <c r="W186" s="55"/>
      <c r="X186" s="55"/>
      <c r="Y186" s="55"/>
      <c r="Z186" s="55"/>
      <c r="AA186" s="55"/>
      <c r="AB186" s="55"/>
      <c r="AC186" s="55"/>
    </row>
    <row r="187">
      <c r="A187" s="41"/>
      <c r="B187" s="45"/>
      <c r="C187" s="58"/>
      <c r="D187" s="58"/>
      <c r="E187" s="58"/>
      <c r="F187" s="55"/>
      <c r="G187" s="55"/>
      <c r="H187" s="45"/>
      <c r="I187" s="45"/>
      <c r="J187" s="58"/>
      <c r="K187" s="55"/>
      <c r="L187" s="58"/>
      <c r="M187" s="45"/>
      <c r="N187" s="55"/>
      <c r="O187" s="45"/>
      <c r="P187" s="45"/>
      <c r="Q187" s="45"/>
      <c r="R187" s="45"/>
      <c r="S187" s="45"/>
      <c r="T187" s="45"/>
      <c r="U187" s="45"/>
      <c r="V187" s="55"/>
      <c r="W187" s="55"/>
      <c r="X187" s="55"/>
      <c r="Y187" s="55"/>
      <c r="Z187" s="55"/>
      <c r="AA187" s="55"/>
      <c r="AB187" s="55"/>
      <c r="AC187" s="55"/>
    </row>
    <row r="188">
      <c r="A188" s="41"/>
      <c r="B188" s="45"/>
      <c r="C188" s="58"/>
      <c r="D188" s="58"/>
      <c r="E188" s="58"/>
      <c r="F188" s="55"/>
      <c r="G188" s="55"/>
      <c r="H188" s="45"/>
      <c r="I188" s="45"/>
      <c r="J188" s="58"/>
      <c r="K188" s="55"/>
      <c r="L188" s="58"/>
      <c r="M188" s="45"/>
      <c r="N188" s="55"/>
      <c r="O188" s="45"/>
      <c r="P188" s="45"/>
      <c r="Q188" s="45"/>
      <c r="R188" s="45"/>
      <c r="S188" s="45"/>
      <c r="T188" s="45"/>
      <c r="U188" s="45"/>
      <c r="V188" s="55"/>
      <c r="W188" s="55"/>
      <c r="X188" s="55"/>
      <c r="Y188" s="55"/>
      <c r="Z188" s="55"/>
      <c r="AA188" s="55"/>
      <c r="AB188" s="55"/>
      <c r="AC188" s="55"/>
    </row>
    <row r="189">
      <c r="A189" s="41"/>
      <c r="B189" s="45"/>
      <c r="C189" s="58"/>
      <c r="D189" s="58"/>
      <c r="E189" s="58"/>
      <c r="F189" s="55"/>
      <c r="G189" s="55"/>
      <c r="H189" s="45"/>
      <c r="I189" s="45"/>
      <c r="J189" s="58"/>
      <c r="K189" s="55"/>
      <c r="L189" s="58"/>
      <c r="M189" s="45"/>
      <c r="N189" s="55"/>
      <c r="O189" s="45"/>
      <c r="P189" s="45"/>
      <c r="Q189" s="45"/>
      <c r="R189" s="45"/>
      <c r="S189" s="45"/>
      <c r="T189" s="45"/>
      <c r="U189" s="45"/>
      <c r="V189" s="55"/>
      <c r="W189" s="55"/>
      <c r="X189" s="55"/>
      <c r="Y189" s="55"/>
      <c r="Z189" s="55"/>
      <c r="AA189" s="55"/>
      <c r="AB189" s="55"/>
      <c r="AC189" s="55"/>
    </row>
    <row r="190">
      <c r="A190" s="41"/>
      <c r="B190" s="45"/>
      <c r="C190" s="58"/>
      <c r="D190" s="58"/>
      <c r="E190" s="58"/>
      <c r="F190" s="55"/>
      <c r="G190" s="55"/>
      <c r="H190" s="45"/>
      <c r="I190" s="45"/>
      <c r="J190" s="58"/>
      <c r="K190" s="55"/>
      <c r="L190" s="58"/>
      <c r="M190" s="45"/>
      <c r="N190" s="55"/>
      <c r="O190" s="45"/>
      <c r="P190" s="45"/>
      <c r="Q190" s="45"/>
      <c r="R190" s="45"/>
      <c r="S190" s="45"/>
      <c r="T190" s="45"/>
      <c r="U190" s="45"/>
      <c r="V190" s="55"/>
      <c r="W190" s="55"/>
      <c r="X190" s="55"/>
      <c r="Y190" s="55"/>
      <c r="Z190" s="55"/>
      <c r="AA190" s="55"/>
      <c r="AB190" s="55"/>
      <c r="AC190" s="55"/>
    </row>
    <row r="191">
      <c r="A191" s="41"/>
      <c r="B191" s="45"/>
      <c r="C191" s="58"/>
      <c r="D191" s="58"/>
      <c r="E191" s="58"/>
      <c r="F191" s="55"/>
      <c r="G191" s="55"/>
      <c r="H191" s="45"/>
      <c r="I191" s="45"/>
      <c r="J191" s="58"/>
      <c r="K191" s="55"/>
      <c r="L191" s="58"/>
      <c r="M191" s="45"/>
      <c r="N191" s="55"/>
      <c r="O191" s="45"/>
      <c r="P191" s="45"/>
      <c r="Q191" s="45"/>
      <c r="R191" s="45"/>
      <c r="S191" s="45"/>
      <c r="T191" s="45"/>
      <c r="U191" s="45"/>
      <c r="V191" s="55"/>
      <c r="W191" s="55"/>
      <c r="X191" s="55"/>
      <c r="Y191" s="55"/>
      <c r="Z191" s="55"/>
      <c r="AA191" s="55"/>
      <c r="AB191" s="55"/>
      <c r="AC191" s="55"/>
    </row>
    <row r="192">
      <c r="A192" s="41"/>
      <c r="B192" s="45"/>
      <c r="C192" s="58"/>
      <c r="D192" s="58"/>
      <c r="E192" s="58"/>
      <c r="F192" s="55"/>
      <c r="G192" s="55"/>
      <c r="H192" s="45"/>
      <c r="I192" s="45"/>
      <c r="J192" s="58"/>
      <c r="K192" s="55"/>
      <c r="L192" s="58"/>
      <c r="M192" s="45"/>
      <c r="N192" s="55"/>
      <c r="O192" s="45"/>
      <c r="P192" s="45"/>
      <c r="Q192" s="45"/>
      <c r="R192" s="45"/>
      <c r="S192" s="45"/>
      <c r="T192" s="45"/>
      <c r="U192" s="45"/>
      <c r="V192" s="55"/>
      <c r="W192" s="55"/>
      <c r="X192" s="55"/>
      <c r="Y192" s="55"/>
      <c r="Z192" s="55"/>
      <c r="AA192" s="55"/>
      <c r="AB192" s="55"/>
      <c r="AC192" s="55"/>
    </row>
    <row r="193">
      <c r="A193" s="41"/>
      <c r="B193" s="45"/>
      <c r="C193" s="58"/>
      <c r="D193" s="58"/>
      <c r="E193" s="58"/>
      <c r="F193" s="55"/>
      <c r="G193" s="55"/>
      <c r="H193" s="45"/>
      <c r="I193" s="45"/>
      <c r="J193" s="58"/>
      <c r="K193" s="55"/>
      <c r="L193" s="58"/>
      <c r="M193" s="45"/>
      <c r="N193" s="55"/>
      <c r="O193" s="45"/>
      <c r="P193" s="45"/>
      <c r="Q193" s="45"/>
      <c r="R193" s="45"/>
      <c r="S193" s="45"/>
      <c r="T193" s="45"/>
      <c r="U193" s="45"/>
      <c r="V193" s="55"/>
      <c r="W193" s="55"/>
      <c r="X193" s="55"/>
      <c r="Y193" s="55"/>
      <c r="Z193" s="55"/>
      <c r="AA193" s="55"/>
      <c r="AB193" s="55"/>
      <c r="AC193" s="55"/>
    </row>
    <row r="194">
      <c r="A194" s="41"/>
      <c r="B194" s="45"/>
      <c r="C194" s="58"/>
      <c r="D194" s="58"/>
      <c r="E194" s="58"/>
      <c r="F194" s="55"/>
      <c r="G194" s="55"/>
      <c r="H194" s="45"/>
      <c r="I194" s="45"/>
      <c r="J194" s="58"/>
      <c r="K194" s="55"/>
      <c r="L194" s="58"/>
      <c r="M194" s="45"/>
      <c r="N194" s="55"/>
      <c r="O194" s="45"/>
      <c r="P194" s="45"/>
      <c r="Q194" s="45"/>
      <c r="R194" s="45"/>
      <c r="S194" s="45"/>
      <c r="T194" s="45"/>
      <c r="U194" s="45"/>
      <c r="V194" s="55"/>
      <c r="W194" s="55"/>
      <c r="X194" s="55"/>
      <c r="Y194" s="55"/>
      <c r="Z194" s="55"/>
      <c r="AA194" s="55"/>
      <c r="AB194" s="55"/>
      <c r="AC194" s="55"/>
    </row>
    <row r="195">
      <c r="A195" s="41"/>
      <c r="B195" s="45"/>
      <c r="C195" s="58"/>
      <c r="D195" s="58"/>
      <c r="E195" s="58"/>
      <c r="F195" s="55"/>
      <c r="G195" s="55"/>
      <c r="H195" s="45"/>
      <c r="I195" s="45"/>
      <c r="J195" s="58"/>
      <c r="K195" s="55"/>
      <c r="L195" s="58"/>
      <c r="M195" s="45"/>
      <c r="N195" s="55"/>
      <c r="O195" s="45"/>
      <c r="P195" s="45"/>
      <c r="Q195" s="45"/>
      <c r="R195" s="45"/>
      <c r="S195" s="45"/>
      <c r="T195" s="45"/>
      <c r="U195" s="45"/>
      <c r="V195" s="55"/>
      <c r="W195" s="55"/>
      <c r="X195" s="55"/>
      <c r="Y195" s="55"/>
      <c r="Z195" s="55"/>
      <c r="AA195" s="55"/>
      <c r="AB195" s="55"/>
      <c r="AC195" s="55"/>
    </row>
    <row r="196">
      <c r="A196" s="41"/>
      <c r="B196" s="45"/>
      <c r="C196" s="58"/>
      <c r="D196" s="58"/>
      <c r="E196" s="58"/>
      <c r="F196" s="55"/>
      <c r="G196" s="55"/>
      <c r="H196" s="45"/>
      <c r="I196" s="45"/>
      <c r="J196" s="58"/>
      <c r="K196" s="55"/>
      <c r="L196" s="58"/>
      <c r="M196" s="45"/>
      <c r="N196" s="55"/>
      <c r="O196" s="45"/>
      <c r="P196" s="45"/>
      <c r="Q196" s="45"/>
      <c r="R196" s="45"/>
      <c r="S196" s="45"/>
      <c r="T196" s="45"/>
      <c r="U196" s="45"/>
      <c r="V196" s="55"/>
      <c r="W196" s="55"/>
      <c r="X196" s="55"/>
      <c r="Y196" s="55"/>
      <c r="Z196" s="55"/>
      <c r="AA196" s="55"/>
      <c r="AB196" s="55"/>
      <c r="AC196" s="55"/>
    </row>
    <row r="197">
      <c r="A197" s="41"/>
      <c r="B197" s="45"/>
      <c r="C197" s="58"/>
      <c r="D197" s="58"/>
      <c r="E197" s="58"/>
      <c r="F197" s="55"/>
      <c r="G197" s="55"/>
      <c r="H197" s="45"/>
      <c r="I197" s="45"/>
      <c r="J197" s="58"/>
      <c r="K197" s="55"/>
      <c r="L197" s="58"/>
      <c r="M197" s="45"/>
      <c r="N197" s="55"/>
      <c r="O197" s="45"/>
      <c r="P197" s="45"/>
      <c r="Q197" s="45"/>
      <c r="R197" s="45"/>
      <c r="S197" s="45"/>
      <c r="T197" s="45"/>
      <c r="U197" s="45"/>
      <c r="V197" s="55"/>
      <c r="W197" s="55"/>
      <c r="X197" s="55"/>
      <c r="Y197" s="55"/>
      <c r="Z197" s="55"/>
      <c r="AA197" s="55"/>
      <c r="AB197" s="55"/>
      <c r="AC197" s="55"/>
    </row>
    <row r="198">
      <c r="A198" s="41"/>
      <c r="B198" s="45"/>
      <c r="C198" s="58"/>
      <c r="D198" s="58"/>
      <c r="E198" s="58"/>
      <c r="F198" s="55"/>
      <c r="G198" s="55"/>
      <c r="H198" s="45"/>
      <c r="I198" s="45"/>
      <c r="J198" s="58"/>
      <c r="K198" s="55"/>
      <c r="L198" s="58"/>
      <c r="M198" s="45"/>
      <c r="N198" s="55"/>
      <c r="O198" s="45"/>
      <c r="P198" s="45"/>
      <c r="Q198" s="45"/>
      <c r="R198" s="45"/>
      <c r="S198" s="45"/>
      <c r="T198" s="45"/>
      <c r="U198" s="45"/>
      <c r="V198" s="55"/>
      <c r="W198" s="55"/>
      <c r="X198" s="55"/>
      <c r="Y198" s="55"/>
      <c r="Z198" s="55"/>
      <c r="AA198" s="55"/>
      <c r="AB198" s="55"/>
      <c r="AC198" s="55"/>
    </row>
    <row r="199">
      <c r="A199" s="41"/>
      <c r="B199" s="45"/>
      <c r="C199" s="58"/>
      <c r="D199" s="58"/>
      <c r="E199" s="58"/>
      <c r="F199" s="55"/>
      <c r="G199" s="55"/>
      <c r="H199" s="45"/>
      <c r="I199" s="45"/>
      <c r="J199" s="58"/>
      <c r="K199" s="55"/>
      <c r="L199" s="58"/>
      <c r="M199" s="45"/>
      <c r="N199" s="55"/>
      <c r="O199" s="45"/>
      <c r="P199" s="45"/>
      <c r="Q199" s="45"/>
      <c r="R199" s="45"/>
      <c r="S199" s="45"/>
      <c r="T199" s="45"/>
      <c r="U199" s="45"/>
      <c r="V199" s="55"/>
      <c r="W199" s="55"/>
      <c r="X199" s="55"/>
      <c r="Y199" s="55"/>
      <c r="Z199" s="55"/>
      <c r="AA199" s="55"/>
      <c r="AB199" s="55"/>
      <c r="AC199" s="55"/>
    </row>
    <row r="200">
      <c r="A200" s="41"/>
      <c r="B200" s="45"/>
      <c r="C200" s="58"/>
      <c r="D200" s="58"/>
      <c r="E200" s="58"/>
      <c r="F200" s="55"/>
      <c r="G200" s="55"/>
      <c r="H200" s="45"/>
      <c r="I200" s="45"/>
      <c r="J200" s="58"/>
      <c r="K200" s="55"/>
      <c r="L200" s="58"/>
      <c r="M200" s="45"/>
      <c r="N200" s="55"/>
      <c r="O200" s="45"/>
      <c r="P200" s="45"/>
      <c r="Q200" s="45"/>
      <c r="R200" s="45"/>
      <c r="S200" s="45"/>
      <c r="T200" s="45"/>
      <c r="U200" s="45"/>
      <c r="V200" s="55"/>
      <c r="W200" s="55"/>
      <c r="X200" s="55"/>
      <c r="Y200" s="55"/>
      <c r="Z200" s="55"/>
      <c r="AA200" s="55"/>
      <c r="AB200" s="55"/>
      <c r="AC200" s="55"/>
    </row>
    <row r="201">
      <c r="A201" s="41"/>
      <c r="B201" s="45"/>
      <c r="C201" s="58"/>
      <c r="D201" s="58"/>
      <c r="E201" s="58"/>
      <c r="F201" s="55"/>
      <c r="G201" s="55"/>
      <c r="H201" s="45"/>
      <c r="I201" s="45"/>
      <c r="J201" s="58"/>
      <c r="K201" s="55"/>
      <c r="L201" s="58"/>
      <c r="M201" s="45"/>
      <c r="N201" s="55"/>
      <c r="O201" s="45"/>
      <c r="P201" s="45"/>
      <c r="Q201" s="45"/>
      <c r="R201" s="45"/>
      <c r="S201" s="45"/>
      <c r="T201" s="45"/>
      <c r="U201" s="45"/>
      <c r="V201" s="55"/>
      <c r="W201" s="55"/>
      <c r="X201" s="55"/>
      <c r="Y201" s="55"/>
      <c r="Z201" s="55"/>
      <c r="AA201" s="55"/>
      <c r="AB201" s="55"/>
      <c r="AC201" s="55"/>
    </row>
    <row r="202">
      <c r="A202" s="41"/>
      <c r="B202" s="45"/>
      <c r="C202" s="58"/>
      <c r="D202" s="58"/>
      <c r="E202" s="58"/>
      <c r="F202" s="55"/>
      <c r="G202" s="55"/>
      <c r="H202" s="45"/>
      <c r="I202" s="45"/>
      <c r="J202" s="58"/>
      <c r="K202" s="55"/>
      <c r="L202" s="58"/>
      <c r="M202" s="45"/>
      <c r="N202" s="55"/>
      <c r="O202" s="45"/>
      <c r="P202" s="45"/>
      <c r="Q202" s="45"/>
      <c r="R202" s="45"/>
      <c r="S202" s="45"/>
      <c r="T202" s="45"/>
      <c r="U202" s="45"/>
      <c r="V202" s="55"/>
      <c r="W202" s="55"/>
      <c r="X202" s="55"/>
      <c r="Y202" s="55"/>
      <c r="Z202" s="55"/>
      <c r="AA202" s="55"/>
      <c r="AB202" s="55"/>
      <c r="AC202" s="55"/>
    </row>
    <row r="203">
      <c r="A203" s="41"/>
      <c r="B203" s="45"/>
      <c r="C203" s="58"/>
      <c r="D203" s="58"/>
      <c r="E203" s="58"/>
      <c r="F203" s="55"/>
      <c r="G203" s="55"/>
      <c r="H203" s="45"/>
      <c r="I203" s="45"/>
      <c r="J203" s="58"/>
      <c r="K203" s="55"/>
      <c r="L203" s="58"/>
      <c r="M203" s="45"/>
      <c r="N203" s="55"/>
      <c r="O203" s="45"/>
      <c r="P203" s="45"/>
      <c r="Q203" s="45"/>
      <c r="R203" s="45"/>
      <c r="S203" s="45"/>
      <c r="T203" s="45"/>
      <c r="U203" s="45"/>
      <c r="V203" s="55"/>
      <c r="W203" s="55"/>
      <c r="X203" s="55"/>
      <c r="Y203" s="55"/>
      <c r="Z203" s="55"/>
      <c r="AA203" s="55"/>
      <c r="AB203" s="55"/>
      <c r="AC203" s="55"/>
    </row>
    <row r="204">
      <c r="A204" s="41"/>
      <c r="B204" s="45"/>
      <c r="C204" s="58"/>
      <c r="D204" s="58"/>
      <c r="E204" s="58"/>
      <c r="F204" s="55"/>
      <c r="G204" s="55"/>
      <c r="H204" s="45"/>
      <c r="I204" s="45"/>
      <c r="J204" s="58"/>
      <c r="K204" s="55"/>
      <c r="L204" s="58"/>
      <c r="M204" s="45"/>
      <c r="N204" s="55"/>
      <c r="O204" s="45"/>
      <c r="P204" s="45"/>
      <c r="Q204" s="45"/>
      <c r="R204" s="45"/>
      <c r="S204" s="45"/>
      <c r="T204" s="45"/>
      <c r="U204" s="45"/>
      <c r="V204" s="55"/>
      <c r="W204" s="55"/>
      <c r="X204" s="55"/>
      <c r="Y204" s="55"/>
      <c r="Z204" s="55"/>
      <c r="AA204" s="55"/>
      <c r="AB204" s="55"/>
      <c r="AC204" s="55"/>
    </row>
    <row r="205">
      <c r="A205" s="41"/>
      <c r="B205" s="45"/>
      <c r="C205" s="58"/>
      <c r="D205" s="58"/>
      <c r="E205" s="58"/>
      <c r="F205" s="55"/>
      <c r="G205" s="55"/>
      <c r="H205" s="45"/>
      <c r="I205" s="45"/>
      <c r="J205" s="58"/>
      <c r="K205" s="55"/>
      <c r="L205" s="58"/>
      <c r="M205" s="45"/>
      <c r="N205" s="55"/>
      <c r="O205" s="45"/>
      <c r="P205" s="45"/>
      <c r="Q205" s="45"/>
      <c r="R205" s="45"/>
      <c r="S205" s="45"/>
      <c r="T205" s="45"/>
      <c r="U205" s="45"/>
      <c r="V205" s="55"/>
      <c r="W205" s="55"/>
      <c r="X205" s="55"/>
      <c r="Y205" s="55"/>
      <c r="Z205" s="55"/>
      <c r="AA205" s="55"/>
      <c r="AB205" s="55"/>
      <c r="AC205" s="55"/>
    </row>
    <row r="206">
      <c r="A206" s="41"/>
      <c r="B206" s="45"/>
      <c r="C206" s="58"/>
      <c r="D206" s="58"/>
      <c r="E206" s="58"/>
      <c r="F206" s="55"/>
      <c r="G206" s="55"/>
      <c r="H206" s="45"/>
      <c r="I206" s="45"/>
      <c r="J206" s="58"/>
      <c r="K206" s="55"/>
      <c r="L206" s="58"/>
      <c r="M206" s="45"/>
      <c r="N206" s="55"/>
      <c r="O206" s="45"/>
      <c r="P206" s="45"/>
      <c r="Q206" s="45"/>
      <c r="R206" s="45"/>
      <c r="S206" s="45"/>
      <c r="T206" s="45"/>
      <c r="U206" s="45"/>
      <c r="V206" s="55"/>
      <c r="W206" s="55"/>
      <c r="X206" s="55"/>
      <c r="Y206" s="55"/>
      <c r="Z206" s="55"/>
      <c r="AA206" s="55"/>
      <c r="AB206" s="55"/>
      <c r="AC206" s="55"/>
    </row>
    <row r="207">
      <c r="A207" s="41"/>
      <c r="B207" s="45"/>
      <c r="C207" s="58"/>
      <c r="D207" s="58"/>
      <c r="E207" s="58"/>
      <c r="F207" s="55"/>
      <c r="G207" s="55"/>
      <c r="H207" s="45"/>
      <c r="I207" s="45"/>
      <c r="J207" s="58"/>
      <c r="K207" s="55"/>
      <c r="L207" s="58"/>
      <c r="M207" s="45"/>
      <c r="N207" s="55"/>
      <c r="O207" s="45"/>
      <c r="P207" s="45"/>
      <c r="Q207" s="45"/>
      <c r="R207" s="45"/>
      <c r="S207" s="45"/>
      <c r="T207" s="45"/>
      <c r="U207" s="45"/>
      <c r="V207" s="55"/>
      <c r="W207" s="55"/>
      <c r="X207" s="55"/>
      <c r="Y207" s="55"/>
      <c r="Z207" s="55"/>
      <c r="AA207" s="55"/>
      <c r="AB207" s="55"/>
      <c r="AC207" s="55"/>
    </row>
    <row r="208">
      <c r="A208" s="41"/>
      <c r="B208" s="45"/>
      <c r="C208" s="58"/>
      <c r="D208" s="58"/>
      <c r="E208" s="58"/>
      <c r="F208" s="55"/>
      <c r="G208" s="55"/>
      <c r="H208" s="45"/>
      <c r="I208" s="45"/>
      <c r="J208" s="58"/>
      <c r="K208" s="55"/>
      <c r="L208" s="58"/>
      <c r="M208" s="45"/>
      <c r="N208" s="55"/>
      <c r="O208" s="45"/>
      <c r="P208" s="45"/>
      <c r="Q208" s="45"/>
      <c r="R208" s="45"/>
      <c r="S208" s="45"/>
      <c r="T208" s="45"/>
      <c r="U208" s="45"/>
      <c r="V208" s="55"/>
      <c r="W208" s="55"/>
      <c r="X208" s="55"/>
      <c r="Y208" s="55"/>
      <c r="Z208" s="55"/>
      <c r="AA208" s="55"/>
      <c r="AB208" s="55"/>
      <c r="AC208" s="55"/>
    </row>
    <row r="209">
      <c r="A209" s="41"/>
      <c r="B209" s="45"/>
      <c r="C209" s="58"/>
      <c r="D209" s="58"/>
      <c r="E209" s="58"/>
      <c r="F209" s="55"/>
      <c r="G209" s="55"/>
      <c r="H209" s="45"/>
      <c r="I209" s="45"/>
      <c r="J209" s="58"/>
      <c r="K209" s="55"/>
      <c r="L209" s="58"/>
      <c r="M209" s="45"/>
      <c r="N209" s="55"/>
      <c r="O209" s="45"/>
      <c r="P209" s="45"/>
      <c r="Q209" s="45"/>
      <c r="R209" s="45"/>
      <c r="S209" s="45"/>
      <c r="T209" s="45"/>
      <c r="U209" s="45"/>
      <c r="V209" s="55"/>
      <c r="W209" s="55"/>
      <c r="X209" s="55"/>
      <c r="Y209" s="55"/>
      <c r="Z209" s="55"/>
      <c r="AA209" s="55"/>
      <c r="AB209" s="55"/>
      <c r="AC209" s="55"/>
    </row>
    <row r="210">
      <c r="A210" s="41"/>
      <c r="B210" s="45"/>
      <c r="C210" s="58"/>
      <c r="D210" s="58"/>
      <c r="E210" s="58"/>
      <c r="F210" s="55"/>
      <c r="G210" s="55"/>
      <c r="H210" s="45"/>
      <c r="I210" s="45"/>
      <c r="J210" s="58"/>
      <c r="K210" s="55"/>
      <c r="L210" s="58"/>
      <c r="M210" s="45"/>
      <c r="N210" s="55"/>
      <c r="O210" s="45"/>
      <c r="P210" s="45"/>
      <c r="Q210" s="45"/>
      <c r="R210" s="45"/>
      <c r="S210" s="45"/>
      <c r="T210" s="45"/>
      <c r="U210" s="45"/>
      <c r="V210" s="55"/>
      <c r="W210" s="55"/>
      <c r="X210" s="55"/>
      <c r="Y210" s="55"/>
      <c r="Z210" s="55"/>
      <c r="AA210" s="55"/>
      <c r="AB210" s="55"/>
      <c r="AC210" s="55"/>
    </row>
    <row r="211">
      <c r="A211" s="41"/>
      <c r="B211" s="45"/>
      <c r="C211" s="58"/>
      <c r="D211" s="58"/>
      <c r="E211" s="58"/>
      <c r="F211" s="55"/>
      <c r="G211" s="55"/>
      <c r="H211" s="45"/>
      <c r="I211" s="45"/>
      <c r="J211" s="58"/>
      <c r="K211" s="55"/>
      <c r="L211" s="58"/>
      <c r="M211" s="45"/>
      <c r="N211" s="55"/>
      <c r="O211" s="45"/>
      <c r="P211" s="45"/>
      <c r="Q211" s="45"/>
      <c r="R211" s="45"/>
      <c r="S211" s="45"/>
      <c r="T211" s="45"/>
      <c r="U211" s="45"/>
      <c r="V211" s="55"/>
      <c r="W211" s="55"/>
      <c r="X211" s="55"/>
      <c r="Y211" s="55"/>
      <c r="Z211" s="55"/>
      <c r="AA211" s="55"/>
      <c r="AB211" s="55"/>
      <c r="AC211" s="55"/>
    </row>
    <row r="212">
      <c r="A212" s="41"/>
      <c r="B212" s="45"/>
      <c r="C212" s="58"/>
      <c r="D212" s="58"/>
      <c r="E212" s="58"/>
      <c r="F212" s="55"/>
      <c r="G212" s="55"/>
      <c r="H212" s="45"/>
      <c r="I212" s="45"/>
      <c r="J212" s="58"/>
      <c r="K212" s="55"/>
      <c r="L212" s="58"/>
      <c r="M212" s="45"/>
      <c r="N212" s="55"/>
      <c r="O212" s="45"/>
      <c r="P212" s="45"/>
      <c r="Q212" s="45"/>
      <c r="R212" s="45"/>
      <c r="S212" s="45"/>
      <c r="T212" s="45"/>
      <c r="U212" s="45"/>
      <c r="V212" s="55"/>
      <c r="W212" s="55"/>
      <c r="X212" s="55"/>
      <c r="Y212" s="55"/>
      <c r="Z212" s="55"/>
      <c r="AA212" s="55"/>
      <c r="AB212" s="55"/>
      <c r="AC212" s="55"/>
    </row>
    <row r="213">
      <c r="A213" s="41"/>
      <c r="B213" s="45"/>
      <c r="C213" s="58"/>
      <c r="D213" s="58"/>
      <c r="E213" s="58"/>
      <c r="F213" s="55"/>
      <c r="G213" s="55"/>
      <c r="H213" s="45"/>
      <c r="I213" s="45"/>
      <c r="J213" s="58"/>
      <c r="K213" s="55"/>
      <c r="L213" s="58"/>
      <c r="M213" s="45"/>
      <c r="N213" s="55"/>
      <c r="O213" s="45"/>
      <c r="P213" s="45"/>
      <c r="Q213" s="45"/>
      <c r="R213" s="45"/>
      <c r="S213" s="45"/>
      <c r="T213" s="45"/>
      <c r="U213" s="45"/>
      <c r="V213" s="55"/>
      <c r="W213" s="55"/>
      <c r="X213" s="55"/>
      <c r="Y213" s="55"/>
      <c r="Z213" s="55"/>
      <c r="AA213" s="55"/>
      <c r="AB213" s="55"/>
      <c r="AC213" s="55"/>
    </row>
    <row r="214">
      <c r="A214" s="41"/>
      <c r="B214" s="45"/>
      <c r="C214" s="58"/>
      <c r="D214" s="58"/>
      <c r="E214" s="58"/>
      <c r="F214" s="55"/>
      <c r="G214" s="55"/>
      <c r="H214" s="45"/>
      <c r="I214" s="45"/>
      <c r="J214" s="58"/>
      <c r="K214" s="55"/>
      <c r="L214" s="58"/>
      <c r="M214" s="45"/>
      <c r="N214" s="55"/>
      <c r="O214" s="45"/>
      <c r="P214" s="45"/>
      <c r="Q214" s="45"/>
      <c r="R214" s="45"/>
      <c r="S214" s="45"/>
      <c r="T214" s="45"/>
      <c r="U214" s="45"/>
      <c r="V214" s="55"/>
      <c r="W214" s="55"/>
      <c r="X214" s="55"/>
      <c r="Y214" s="55"/>
      <c r="Z214" s="55"/>
      <c r="AA214" s="55"/>
      <c r="AB214" s="55"/>
      <c r="AC214" s="55"/>
    </row>
    <row r="215">
      <c r="A215" s="41"/>
      <c r="B215" s="45"/>
      <c r="C215" s="58"/>
      <c r="D215" s="58"/>
      <c r="E215" s="58"/>
      <c r="F215" s="55"/>
      <c r="G215" s="55"/>
      <c r="H215" s="45"/>
      <c r="I215" s="45"/>
      <c r="J215" s="58"/>
      <c r="K215" s="55"/>
      <c r="L215" s="58"/>
      <c r="M215" s="45"/>
      <c r="N215" s="55"/>
      <c r="O215" s="45"/>
      <c r="P215" s="45"/>
      <c r="Q215" s="45"/>
      <c r="R215" s="45"/>
      <c r="S215" s="45"/>
      <c r="T215" s="45"/>
      <c r="U215" s="45"/>
      <c r="V215" s="55"/>
      <c r="W215" s="55"/>
      <c r="X215" s="55"/>
      <c r="Y215" s="55"/>
      <c r="Z215" s="55"/>
      <c r="AA215" s="55"/>
      <c r="AB215" s="55"/>
      <c r="AC215" s="55"/>
    </row>
    <row r="216">
      <c r="A216" s="41"/>
      <c r="B216" s="45"/>
      <c r="C216" s="58"/>
      <c r="D216" s="58"/>
      <c r="E216" s="58"/>
      <c r="F216" s="55"/>
      <c r="G216" s="55"/>
      <c r="H216" s="45"/>
      <c r="I216" s="45"/>
      <c r="J216" s="58"/>
      <c r="K216" s="55"/>
      <c r="L216" s="58"/>
      <c r="M216" s="45"/>
      <c r="N216" s="55"/>
      <c r="O216" s="45"/>
      <c r="P216" s="45"/>
      <c r="Q216" s="45"/>
      <c r="R216" s="45"/>
      <c r="S216" s="45"/>
      <c r="T216" s="45"/>
      <c r="U216" s="45"/>
      <c r="V216" s="55"/>
      <c r="W216" s="55"/>
      <c r="X216" s="55"/>
      <c r="Y216" s="55"/>
      <c r="Z216" s="55"/>
      <c r="AA216" s="55"/>
      <c r="AB216" s="55"/>
      <c r="AC216" s="55"/>
    </row>
    <row r="217">
      <c r="A217" s="41"/>
      <c r="B217" s="45"/>
      <c r="C217" s="58"/>
      <c r="D217" s="58"/>
      <c r="E217" s="58"/>
      <c r="F217" s="55"/>
      <c r="G217" s="55"/>
      <c r="H217" s="45"/>
      <c r="I217" s="45"/>
      <c r="J217" s="58"/>
      <c r="K217" s="55"/>
      <c r="L217" s="58"/>
      <c r="M217" s="45"/>
      <c r="N217" s="55"/>
      <c r="O217" s="45"/>
      <c r="P217" s="45"/>
      <c r="Q217" s="45"/>
      <c r="R217" s="45"/>
      <c r="S217" s="45"/>
      <c r="T217" s="45"/>
      <c r="U217" s="45"/>
      <c r="V217" s="55"/>
      <c r="W217" s="55"/>
      <c r="X217" s="55"/>
      <c r="Y217" s="55"/>
      <c r="Z217" s="55"/>
      <c r="AA217" s="55"/>
      <c r="AB217" s="55"/>
      <c r="AC217" s="55"/>
    </row>
    <row r="218">
      <c r="A218" s="41"/>
      <c r="B218" s="45"/>
      <c r="C218" s="58"/>
      <c r="D218" s="58"/>
      <c r="E218" s="58"/>
      <c r="F218" s="55"/>
      <c r="G218" s="55"/>
      <c r="H218" s="45"/>
      <c r="I218" s="45"/>
      <c r="J218" s="58"/>
      <c r="K218" s="55"/>
      <c r="L218" s="58"/>
      <c r="M218" s="45"/>
      <c r="N218" s="55"/>
      <c r="O218" s="45"/>
      <c r="P218" s="45"/>
      <c r="Q218" s="45"/>
      <c r="R218" s="45"/>
      <c r="S218" s="45"/>
      <c r="T218" s="45"/>
      <c r="U218" s="45"/>
      <c r="V218" s="55"/>
      <c r="W218" s="55"/>
      <c r="X218" s="55"/>
      <c r="Y218" s="55"/>
      <c r="Z218" s="55"/>
      <c r="AA218" s="55"/>
      <c r="AB218" s="55"/>
      <c r="AC218" s="55"/>
    </row>
    <row r="219">
      <c r="A219" s="41"/>
      <c r="B219" s="45"/>
      <c r="C219" s="58"/>
      <c r="D219" s="58"/>
      <c r="E219" s="58"/>
      <c r="F219" s="55"/>
      <c r="G219" s="55"/>
      <c r="H219" s="45"/>
      <c r="I219" s="45"/>
      <c r="J219" s="58"/>
      <c r="K219" s="55"/>
      <c r="L219" s="58"/>
      <c r="M219" s="45"/>
      <c r="N219" s="55"/>
      <c r="O219" s="45"/>
      <c r="P219" s="45"/>
      <c r="Q219" s="45"/>
      <c r="R219" s="45"/>
      <c r="S219" s="45"/>
      <c r="T219" s="45"/>
      <c r="U219" s="45"/>
      <c r="V219" s="55"/>
      <c r="W219" s="55"/>
      <c r="X219" s="55"/>
      <c r="Y219" s="55"/>
      <c r="Z219" s="55"/>
      <c r="AA219" s="55"/>
      <c r="AB219" s="55"/>
      <c r="AC219" s="55"/>
    </row>
    <row r="220">
      <c r="A220" s="41"/>
      <c r="B220" s="45"/>
      <c r="C220" s="58"/>
      <c r="D220" s="58"/>
      <c r="E220" s="58"/>
      <c r="F220" s="55"/>
      <c r="G220" s="55"/>
      <c r="H220" s="45"/>
      <c r="I220" s="45"/>
      <c r="J220" s="58"/>
      <c r="K220" s="55"/>
      <c r="L220" s="58"/>
      <c r="M220" s="45"/>
      <c r="N220" s="55"/>
      <c r="O220" s="45"/>
      <c r="P220" s="45"/>
      <c r="Q220" s="45"/>
      <c r="R220" s="45"/>
      <c r="S220" s="45"/>
      <c r="T220" s="45"/>
      <c r="U220" s="45"/>
      <c r="V220" s="55"/>
      <c r="W220" s="55"/>
      <c r="X220" s="55"/>
      <c r="Y220" s="55"/>
      <c r="Z220" s="55"/>
      <c r="AA220" s="55"/>
      <c r="AB220" s="55"/>
      <c r="AC220" s="55"/>
    </row>
    <row r="221">
      <c r="A221" s="41"/>
      <c r="B221" s="45"/>
      <c r="C221" s="58"/>
      <c r="D221" s="58"/>
      <c r="E221" s="58"/>
      <c r="F221" s="55"/>
      <c r="G221" s="55"/>
      <c r="H221" s="45"/>
      <c r="I221" s="45"/>
      <c r="J221" s="58"/>
      <c r="K221" s="55"/>
      <c r="L221" s="58"/>
      <c r="M221" s="45"/>
      <c r="N221" s="55"/>
      <c r="O221" s="45"/>
      <c r="P221" s="45"/>
      <c r="Q221" s="45"/>
      <c r="R221" s="45"/>
      <c r="S221" s="45"/>
      <c r="T221" s="45"/>
      <c r="U221" s="45"/>
      <c r="V221" s="55"/>
      <c r="W221" s="55"/>
      <c r="X221" s="55"/>
      <c r="Y221" s="55"/>
      <c r="Z221" s="55"/>
      <c r="AA221" s="55"/>
      <c r="AB221" s="55"/>
      <c r="AC221" s="55"/>
    </row>
    <row r="222">
      <c r="A222" s="41"/>
      <c r="B222" s="45"/>
      <c r="C222" s="58"/>
      <c r="D222" s="58"/>
      <c r="E222" s="58"/>
      <c r="F222" s="55"/>
      <c r="G222" s="55"/>
      <c r="H222" s="45"/>
      <c r="I222" s="45"/>
      <c r="J222" s="58"/>
      <c r="K222" s="55"/>
      <c r="L222" s="58"/>
      <c r="M222" s="45"/>
      <c r="N222" s="55"/>
      <c r="O222" s="45"/>
      <c r="P222" s="45"/>
      <c r="Q222" s="45"/>
      <c r="R222" s="45"/>
      <c r="S222" s="45"/>
      <c r="T222" s="45"/>
      <c r="U222" s="45"/>
      <c r="V222" s="55"/>
      <c r="W222" s="55"/>
      <c r="X222" s="55"/>
      <c r="Y222" s="55"/>
      <c r="Z222" s="55"/>
      <c r="AA222" s="55"/>
      <c r="AB222" s="55"/>
      <c r="AC222" s="55"/>
    </row>
    <row r="223">
      <c r="A223" s="41"/>
      <c r="B223" s="45"/>
      <c r="C223" s="58"/>
      <c r="D223" s="58"/>
      <c r="E223" s="58"/>
      <c r="F223" s="55"/>
      <c r="G223" s="55"/>
      <c r="H223" s="45"/>
      <c r="I223" s="45"/>
      <c r="J223" s="58"/>
      <c r="K223" s="55"/>
      <c r="L223" s="58"/>
      <c r="M223" s="45"/>
      <c r="N223" s="55"/>
      <c r="O223" s="45"/>
      <c r="P223" s="45"/>
      <c r="Q223" s="45"/>
      <c r="R223" s="45"/>
      <c r="S223" s="45"/>
      <c r="T223" s="45"/>
      <c r="U223" s="45"/>
      <c r="V223" s="55"/>
      <c r="W223" s="55"/>
      <c r="X223" s="55"/>
      <c r="Y223" s="55"/>
      <c r="Z223" s="55"/>
      <c r="AA223" s="55"/>
      <c r="AB223" s="55"/>
      <c r="AC223" s="55"/>
    </row>
    <row r="224">
      <c r="A224" s="41"/>
      <c r="B224" s="45"/>
      <c r="C224" s="58"/>
      <c r="D224" s="58"/>
      <c r="E224" s="58"/>
      <c r="F224" s="55"/>
      <c r="G224" s="55"/>
      <c r="H224" s="45"/>
      <c r="I224" s="45"/>
      <c r="J224" s="58"/>
      <c r="K224" s="55"/>
      <c r="L224" s="58"/>
      <c r="M224" s="45"/>
      <c r="N224" s="55"/>
      <c r="O224" s="45"/>
      <c r="P224" s="45"/>
      <c r="Q224" s="45"/>
      <c r="R224" s="45"/>
      <c r="S224" s="45"/>
      <c r="T224" s="45"/>
      <c r="U224" s="45"/>
      <c r="V224" s="55"/>
      <c r="W224" s="55"/>
      <c r="X224" s="55"/>
      <c r="Y224" s="55"/>
      <c r="Z224" s="55"/>
      <c r="AA224" s="55"/>
      <c r="AB224" s="55"/>
      <c r="AC224" s="55"/>
    </row>
    <row r="225">
      <c r="A225" s="41"/>
      <c r="B225" s="45"/>
      <c r="C225" s="58"/>
      <c r="D225" s="58"/>
      <c r="E225" s="58"/>
      <c r="F225" s="55"/>
      <c r="G225" s="55"/>
      <c r="H225" s="45"/>
      <c r="I225" s="45"/>
      <c r="J225" s="58"/>
      <c r="K225" s="55"/>
      <c r="L225" s="58"/>
      <c r="M225" s="45"/>
      <c r="N225" s="55"/>
      <c r="O225" s="45"/>
      <c r="P225" s="45"/>
      <c r="Q225" s="45"/>
      <c r="R225" s="45"/>
      <c r="S225" s="45"/>
      <c r="T225" s="45"/>
      <c r="U225" s="45"/>
      <c r="V225" s="55"/>
      <c r="W225" s="55"/>
      <c r="X225" s="55"/>
      <c r="Y225" s="55"/>
      <c r="Z225" s="55"/>
      <c r="AA225" s="55"/>
      <c r="AB225" s="55"/>
      <c r="AC225" s="55"/>
    </row>
    <row r="226">
      <c r="A226" s="41"/>
      <c r="B226" s="45"/>
      <c r="C226" s="58"/>
      <c r="D226" s="58"/>
      <c r="E226" s="58"/>
      <c r="F226" s="55"/>
      <c r="G226" s="55"/>
      <c r="H226" s="45"/>
      <c r="I226" s="45"/>
      <c r="J226" s="58"/>
      <c r="K226" s="55"/>
      <c r="L226" s="58"/>
      <c r="M226" s="45"/>
      <c r="N226" s="55"/>
      <c r="O226" s="45"/>
      <c r="P226" s="45"/>
      <c r="Q226" s="45"/>
      <c r="R226" s="45"/>
      <c r="S226" s="45"/>
      <c r="T226" s="45"/>
      <c r="U226" s="45"/>
      <c r="V226" s="55"/>
      <c r="W226" s="55"/>
      <c r="X226" s="55"/>
      <c r="Y226" s="55"/>
      <c r="Z226" s="55"/>
      <c r="AA226" s="55"/>
      <c r="AB226" s="55"/>
      <c r="AC226" s="55"/>
    </row>
    <row r="227">
      <c r="A227" s="41"/>
      <c r="B227" s="45"/>
      <c r="C227" s="58"/>
      <c r="D227" s="58"/>
      <c r="E227" s="58"/>
      <c r="F227" s="55"/>
      <c r="G227" s="55"/>
      <c r="H227" s="45"/>
      <c r="I227" s="45"/>
      <c r="J227" s="58"/>
      <c r="K227" s="55"/>
      <c r="L227" s="58"/>
      <c r="M227" s="45"/>
      <c r="N227" s="55"/>
      <c r="O227" s="45"/>
      <c r="P227" s="45"/>
      <c r="Q227" s="45"/>
      <c r="R227" s="45"/>
      <c r="S227" s="45"/>
      <c r="T227" s="45"/>
      <c r="U227" s="45"/>
      <c r="V227" s="55"/>
      <c r="W227" s="55"/>
      <c r="X227" s="55"/>
      <c r="Y227" s="55"/>
      <c r="Z227" s="55"/>
      <c r="AA227" s="55"/>
      <c r="AB227" s="55"/>
      <c r="AC227" s="55"/>
    </row>
    <row r="228">
      <c r="A228" s="41"/>
      <c r="B228" s="45"/>
      <c r="C228" s="58"/>
      <c r="D228" s="58"/>
      <c r="E228" s="58"/>
      <c r="F228" s="55"/>
      <c r="G228" s="55"/>
      <c r="H228" s="45"/>
      <c r="I228" s="45"/>
      <c r="J228" s="58"/>
      <c r="K228" s="55"/>
      <c r="L228" s="58"/>
      <c r="M228" s="45"/>
      <c r="N228" s="55"/>
      <c r="O228" s="45"/>
      <c r="P228" s="45"/>
      <c r="Q228" s="45"/>
      <c r="R228" s="45"/>
      <c r="S228" s="45"/>
      <c r="T228" s="45"/>
      <c r="U228" s="45"/>
      <c r="V228" s="55"/>
      <c r="W228" s="55"/>
      <c r="X228" s="55"/>
      <c r="Y228" s="55"/>
      <c r="Z228" s="55"/>
      <c r="AA228" s="55"/>
      <c r="AB228" s="55"/>
      <c r="AC228" s="55"/>
    </row>
    <row r="229">
      <c r="A229" s="41"/>
      <c r="B229" s="45"/>
      <c r="C229" s="58"/>
      <c r="D229" s="58"/>
      <c r="E229" s="58"/>
      <c r="F229" s="55"/>
      <c r="G229" s="55"/>
      <c r="H229" s="45"/>
      <c r="I229" s="45"/>
      <c r="J229" s="58"/>
      <c r="K229" s="55"/>
      <c r="L229" s="58"/>
      <c r="M229" s="45"/>
      <c r="N229" s="55"/>
      <c r="O229" s="45"/>
      <c r="P229" s="45"/>
      <c r="Q229" s="45"/>
      <c r="R229" s="45"/>
      <c r="S229" s="45"/>
      <c r="T229" s="45"/>
      <c r="U229" s="45"/>
      <c r="V229" s="55"/>
      <c r="W229" s="55"/>
      <c r="X229" s="55"/>
      <c r="Y229" s="55"/>
      <c r="Z229" s="55"/>
      <c r="AA229" s="55"/>
      <c r="AB229" s="55"/>
      <c r="AC229" s="55"/>
    </row>
    <row r="230">
      <c r="A230" s="41"/>
      <c r="B230" s="45"/>
      <c r="C230" s="58"/>
      <c r="D230" s="58"/>
      <c r="E230" s="58"/>
      <c r="F230" s="55"/>
      <c r="G230" s="55"/>
      <c r="H230" s="45"/>
      <c r="I230" s="45"/>
      <c r="J230" s="58"/>
      <c r="K230" s="55"/>
      <c r="L230" s="58"/>
      <c r="M230" s="45"/>
      <c r="N230" s="55"/>
      <c r="O230" s="45"/>
      <c r="P230" s="45"/>
      <c r="Q230" s="45"/>
      <c r="R230" s="45"/>
      <c r="S230" s="45"/>
      <c r="T230" s="45"/>
      <c r="U230" s="45"/>
      <c r="V230" s="55"/>
      <c r="W230" s="55"/>
      <c r="X230" s="55"/>
      <c r="Y230" s="55"/>
      <c r="Z230" s="55"/>
      <c r="AA230" s="55"/>
      <c r="AB230" s="55"/>
      <c r="AC230" s="55"/>
    </row>
    <row r="231">
      <c r="A231" s="41"/>
      <c r="B231" s="45"/>
      <c r="C231" s="58"/>
      <c r="D231" s="58"/>
      <c r="E231" s="58"/>
      <c r="F231" s="55"/>
      <c r="G231" s="55"/>
      <c r="H231" s="45"/>
      <c r="I231" s="45"/>
      <c r="J231" s="58"/>
      <c r="K231" s="55"/>
      <c r="L231" s="58"/>
      <c r="M231" s="45"/>
      <c r="N231" s="55"/>
      <c r="O231" s="45"/>
      <c r="P231" s="45"/>
      <c r="Q231" s="45"/>
      <c r="R231" s="45"/>
      <c r="S231" s="45"/>
      <c r="T231" s="45"/>
      <c r="U231" s="45"/>
      <c r="V231" s="55"/>
      <c r="W231" s="55"/>
      <c r="X231" s="55"/>
      <c r="Y231" s="55"/>
      <c r="Z231" s="55"/>
      <c r="AA231" s="55"/>
      <c r="AB231" s="55"/>
      <c r="AC231" s="55"/>
    </row>
    <row r="232">
      <c r="A232" s="41"/>
      <c r="B232" s="45"/>
      <c r="C232" s="58"/>
      <c r="D232" s="58"/>
      <c r="E232" s="58"/>
      <c r="F232" s="55"/>
      <c r="G232" s="55"/>
      <c r="H232" s="45"/>
      <c r="I232" s="45"/>
      <c r="J232" s="58"/>
      <c r="K232" s="55"/>
      <c r="L232" s="58"/>
      <c r="M232" s="45"/>
      <c r="N232" s="55"/>
      <c r="O232" s="45"/>
      <c r="P232" s="45"/>
      <c r="Q232" s="45"/>
      <c r="R232" s="45"/>
      <c r="S232" s="45"/>
      <c r="T232" s="45"/>
      <c r="U232" s="45"/>
      <c r="V232" s="55"/>
      <c r="W232" s="55"/>
      <c r="X232" s="55"/>
      <c r="Y232" s="55"/>
      <c r="Z232" s="55"/>
      <c r="AA232" s="55"/>
      <c r="AB232" s="55"/>
      <c r="AC232" s="55"/>
    </row>
    <row r="233">
      <c r="A233" s="41"/>
      <c r="B233" s="45"/>
      <c r="C233" s="58"/>
      <c r="D233" s="58"/>
      <c r="E233" s="58"/>
      <c r="F233" s="55"/>
      <c r="G233" s="55"/>
      <c r="H233" s="45"/>
      <c r="I233" s="45"/>
      <c r="J233" s="58"/>
      <c r="K233" s="55"/>
      <c r="L233" s="58"/>
      <c r="M233" s="45"/>
      <c r="N233" s="55"/>
      <c r="O233" s="45"/>
      <c r="P233" s="45"/>
      <c r="Q233" s="45"/>
      <c r="R233" s="45"/>
      <c r="S233" s="45"/>
      <c r="T233" s="45"/>
      <c r="U233" s="45"/>
      <c r="V233" s="55"/>
      <c r="W233" s="55"/>
      <c r="X233" s="55"/>
      <c r="Y233" s="55"/>
      <c r="Z233" s="55"/>
      <c r="AA233" s="55"/>
      <c r="AB233" s="55"/>
      <c r="AC233" s="55"/>
    </row>
    <row r="234">
      <c r="A234" s="41"/>
      <c r="B234" s="45"/>
      <c r="C234" s="58"/>
      <c r="D234" s="58"/>
      <c r="E234" s="58"/>
      <c r="F234" s="55"/>
      <c r="G234" s="55"/>
      <c r="H234" s="45"/>
      <c r="I234" s="45"/>
      <c r="J234" s="58"/>
      <c r="K234" s="55"/>
      <c r="L234" s="58"/>
      <c r="M234" s="45"/>
      <c r="N234" s="55"/>
      <c r="O234" s="45"/>
      <c r="P234" s="45"/>
      <c r="Q234" s="45"/>
      <c r="R234" s="45"/>
      <c r="S234" s="45"/>
      <c r="T234" s="45"/>
      <c r="U234" s="45"/>
      <c r="V234" s="55"/>
      <c r="W234" s="55"/>
      <c r="X234" s="55"/>
      <c r="Y234" s="55"/>
      <c r="Z234" s="55"/>
      <c r="AA234" s="55"/>
      <c r="AB234" s="55"/>
      <c r="AC234" s="55"/>
    </row>
    <row r="235">
      <c r="A235" s="41"/>
      <c r="B235" s="45"/>
      <c r="C235" s="58"/>
      <c r="D235" s="58"/>
      <c r="E235" s="58"/>
      <c r="F235" s="55"/>
      <c r="G235" s="55"/>
      <c r="H235" s="45"/>
      <c r="I235" s="45"/>
      <c r="J235" s="58"/>
      <c r="K235" s="55"/>
      <c r="L235" s="58"/>
      <c r="M235" s="45"/>
      <c r="N235" s="55"/>
      <c r="O235" s="45"/>
      <c r="P235" s="45"/>
      <c r="Q235" s="45"/>
      <c r="R235" s="45"/>
      <c r="S235" s="45"/>
      <c r="T235" s="45"/>
      <c r="U235" s="45"/>
      <c r="V235" s="55"/>
      <c r="W235" s="55"/>
      <c r="X235" s="55"/>
      <c r="Y235" s="55"/>
      <c r="Z235" s="55"/>
      <c r="AA235" s="55"/>
      <c r="AB235" s="55"/>
      <c r="AC235" s="55"/>
    </row>
    <row r="236">
      <c r="A236" s="41"/>
      <c r="B236" s="45"/>
      <c r="C236" s="58"/>
      <c r="D236" s="58"/>
      <c r="E236" s="58"/>
      <c r="F236" s="55"/>
      <c r="G236" s="55"/>
      <c r="H236" s="45"/>
      <c r="I236" s="45"/>
      <c r="J236" s="58"/>
      <c r="K236" s="55"/>
      <c r="L236" s="58"/>
      <c r="M236" s="45"/>
      <c r="N236" s="55"/>
      <c r="O236" s="45"/>
      <c r="P236" s="45"/>
      <c r="Q236" s="45"/>
      <c r="R236" s="45"/>
      <c r="S236" s="45"/>
      <c r="T236" s="45"/>
      <c r="U236" s="45"/>
      <c r="V236" s="55"/>
      <c r="W236" s="55"/>
      <c r="X236" s="55"/>
      <c r="Y236" s="55"/>
      <c r="Z236" s="55"/>
      <c r="AA236" s="55"/>
      <c r="AB236" s="55"/>
      <c r="AC236" s="55"/>
    </row>
    <row r="237">
      <c r="A237" s="41"/>
      <c r="B237" s="45"/>
      <c r="C237" s="58"/>
      <c r="D237" s="58"/>
      <c r="E237" s="58"/>
      <c r="F237" s="55"/>
      <c r="G237" s="55"/>
      <c r="H237" s="45"/>
      <c r="I237" s="45"/>
      <c r="J237" s="58"/>
      <c r="K237" s="55"/>
      <c r="L237" s="58"/>
      <c r="M237" s="45"/>
      <c r="N237" s="55"/>
      <c r="O237" s="45"/>
      <c r="P237" s="45"/>
      <c r="Q237" s="45"/>
      <c r="R237" s="45"/>
      <c r="S237" s="45"/>
      <c r="T237" s="45"/>
      <c r="U237" s="45"/>
      <c r="V237" s="55"/>
      <c r="W237" s="55"/>
      <c r="X237" s="55"/>
      <c r="Y237" s="55"/>
      <c r="Z237" s="55"/>
      <c r="AA237" s="55"/>
      <c r="AB237" s="55"/>
      <c r="AC237" s="55"/>
    </row>
    <row r="238">
      <c r="A238" s="41"/>
      <c r="B238" s="45"/>
      <c r="C238" s="58"/>
      <c r="D238" s="58"/>
      <c r="E238" s="58"/>
      <c r="F238" s="55"/>
      <c r="G238" s="55"/>
      <c r="H238" s="45"/>
      <c r="I238" s="45"/>
      <c r="J238" s="58"/>
      <c r="K238" s="55"/>
      <c r="L238" s="58"/>
      <c r="M238" s="45"/>
      <c r="N238" s="55"/>
      <c r="O238" s="45"/>
      <c r="P238" s="45"/>
      <c r="Q238" s="45"/>
      <c r="R238" s="45"/>
      <c r="S238" s="45"/>
      <c r="T238" s="45"/>
      <c r="U238" s="45"/>
      <c r="V238" s="55"/>
      <c r="W238" s="55"/>
      <c r="X238" s="55"/>
      <c r="Y238" s="55"/>
      <c r="Z238" s="55"/>
      <c r="AA238" s="55"/>
      <c r="AB238" s="55"/>
      <c r="AC238" s="55"/>
    </row>
    <row r="239">
      <c r="A239" s="41"/>
      <c r="B239" s="45"/>
      <c r="C239" s="58"/>
      <c r="D239" s="58"/>
      <c r="E239" s="58"/>
      <c r="F239" s="55"/>
      <c r="G239" s="55"/>
      <c r="H239" s="45"/>
      <c r="I239" s="45"/>
      <c r="J239" s="58"/>
      <c r="K239" s="55"/>
      <c r="L239" s="58"/>
      <c r="M239" s="45"/>
      <c r="N239" s="55"/>
      <c r="O239" s="45"/>
      <c r="P239" s="45"/>
      <c r="Q239" s="45"/>
      <c r="R239" s="45"/>
      <c r="S239" s="45"/>
      <c r="T239" s="45"/>
      <c r="U239" s="45"/>
      <c r="V239" s="55"/>
      <c r="W239" s="55"/>
      <c r="X239" s="55"/>
      <c r="Y239" s="55"/>
      <c r="Z239" s="55"/>
      <c r="AA239" s="55"/>
      <c r="AB239" s="55"/>
      <c r="AC239" s="55"/>
    </row>
    <row r="240">
      <c r="A240" s="41"/>
      <c r="B240" s="45"/>
      <c r="C240" s="58"/>
      <c r="D240" s="58"/>
      <c r="E240" s="58"/>
      <c r="F240" s="55"/>
      <c r="G240" s="55"/>
      <c r="H240" s="45"/>
      <c r="I240" s="45"/>
      <c r="J240" s="58"/>
      <c r="K240" s="55"/>
      <c r="L240" s="58"/>
      <c r="M240" s="45"/>
      <c r="N240" s="55"/>
      <c r="O240" s="45"/>
      <c r="P240" s="45"/>
      <c r="Q240" s="45"/>
      <c r="R240" s="45"/>
      <c r="S240" s="45"/>
      <c r="T240" s="45"/>
      <c r="U240" s="45"/>
      <c r="V240" s="55"/>
      <c r="W240" s="55"/>
      <c r="X240" s="55"/>
      <c r="Y240" s="55"/>
      <c r="Z240" s="55"/>
      <c r="AA240" s="55"/>
      <c r="AB240" s="55"/>
      <c r="AC240" s="55"/>
    </row>
    <row r="241">
      <c r="A241" s="41"/>
      <c r="B241" s="45"/>
      <c r="C241" s="58"/>
      <c r="D241" s="58"/>
      <c r="E241" s="58"/>
      <c r="F241" s="55"/>
      <c r="G241" s="55"/>
      <c r="H241" s="45"/>
      <c r="I241" s="45"/>
      <c r="J241" s="58"/>
      <c r="K241" s="55"/>
      <c r="L241" s="58"/>
      <c r="M241" s="45"/>
      <c r="N241" s="55"/>
      <c r="O241" s="45"/>
      <c r="P241" s="45"/>
      <c r="Q241" s="45"/>
      <c r="R241" s="45"/>
      <c r="S241" s="45"/>
      <c r="T241" s="45"/>
      <c r="U241" s="45"/>
      <c r="V241" s="55"/>
      <c r="W241" s="55"/>
      <c r="X241" s="55"/>
      <c r="Y241" s="55"/>
      <c r="Z241" s="55"/>
      <c r="AA241" s="55"/>
      <c r="AB241" s="55"/>
      <c r="AC241" s="55"/>
    </row>
    <row r="242">
      <c r="A242" s="41"/>
      <c r="B242" s="45"/>
      <c r="C242" s="58"/>
      <c r="D242" s="58"/>
      <c r="E242" s="58"/>
      <c r="F242" s="55"/>
      <c r="G242" s="55"/>
      <c r="H242" s="45"/>
      <c r="I242" s="45"/>
      <c r="J242" s="58"/>
      <c r="K242" s="55"/>
      <c r="L242" s="58"/>
      <c r="M242" s="45"/>
      <c r="N242" s="55"/>
      <c r="O242" s="45"/>
      <c r="P242" s="45"/>
      <c r="Q242" s="45"/>
      <c r="R242" s="45"/>
      <c r="S242" s="45"/>
      <c r="T242" s="45"/>
      <c r="U242" s="45"/>
      <c r="V242" s="55"/>
      <c r="W242" s="55"/>
      <c r="X242" s="55"/>
      <c r="Y242" s="55"/>
      <c r="Z242" s="55"/>
      <c r="AA242" s="55"/>
      <c r="AB242" s="55"/>
      <c r="AC242" s="55"/>
    </row>
    <row r="243">
      <c r="A243" s="41"/>
      <c r="B243" s="45"/>
      <c r="C243" s="58"/>
      <c r="D243" s="58"/>
      <c r="E243" s="58"/>
      <c r="F243" s="55"/>
      <c r="G243" s="55"/>
      <c r="H243" s="45"/>
      <c r="I243" s="45"/>
      <c r="J243" s="58"/>
      <c r="K243" s="55"/>
      <c r="L243" s="58"/>
      <c r="M243" s="45"/>
      <c r="N243" s="55"/>
      <c r="O243" s="45"/>
      <c r="P243" s="45"/>
      <c r="Q243" s="45"/>
      <c r="R243" s="45"/>
      <c r="S243" s="45"/>
      <c r="T243" s="45"/>
      <c r="U243" s="45"/>
      <c r="V243" s="55"/>
      <c r="W243" s="55"/>
      <c r="X243" s="55"/>
      <c r="Y243" s="55"/>
      <c r="Z243" s="55"/>
      <c r="AA243" s="55"/>
      <c r="AB243" s="55"/>
      <c r="AC243" s="55"/>
    </row>
    <row r="244">
      <c r="A244" s="41"/>
      <c r="B244" s="45"/>
      <c r="C244" s="58"/>
      <c r="D244" s="58"/>
      <c r="E244" s="58"/>
      <c r="F244" s="55"/>
      <c r="G244" s="55"/>
      <c r="H244" s="45"/>
      <c r="I244" s="45"/>
      <c r="J244" s="58"/>
      <c r="K244" s="55"/>
      <c r="L244" s="58"/>
      <c r="M244" s="45"/>
      <c r="N244" s="55"/>
      <c r="O244" s="45"/>
      <c r="P244" s="45"/>
      <c r="Q244" s="45"/>
      <c r="R244" s="45"/>
      <c r="S244" s="45"/>
      <c r="T244" s="45"/>
      <c r="U244" s="45"/>
      <c r="V244" s="55"/>
      <c r="W244" s="55"/>
      <c r="X244" s="55"/>
      <c r="Y244" s="55"/>
      <c r="Z244" s="55"/>
      <c r="AA244" s="55"/>
      <c r="AB244" s="55"/>
      <c r="AC244" s="55"/>
    </row>
    <row r="245">
      <c r="A245" s="41"/>
      <c r="B245" s="45"/>
      <c r="C245" s="58"/>
      <c r="D245" s="58"/>
      <c r="E245" s="58"/>
      <c r="F245" s="55"/>
      <c r="G245" s="55"/>
      <c r="H245" s="45"/>
      <c r="I245" s="45"/>
      <c r="J245" s="58"/>
      <c r="K245" s="55"/>
      <c r="L245" s="58"/>
      <c r="M245" s="45"/>
      <c r="N245" s="55"/>
      <c r="O245" s="45"/>
      <c r="P245" s="45"/>
      <c r="Q245" s="45"/>
      <c r="R245" s="45"/>
      <c r="S245" s="45"/>
      <c r="T245" s="45"/>
      <c r="U245" s="45"/>
      <c r="V245" s="55"/>
      <c r="W245" s="55"/>
      <c r="X245" s="55"/>
      <c r="Y245" s="55"/>
      <c r="Z245" s="55"/>
      <c r="AA245" s="55"/>
      <c r="AB245" s="55"/>
      <c r="AC245" s="55"/>
    </row>
    <row r="246">
      <c r="A246" s="41"/>
      <c r="B246" s="45"/>
      <c r="C246" s="58"/>
      <c r="D246" s="58"/>
      <c r="E246" s="58"/>
      <c r="F246" s="55"/>
      <c r="G246" s="55"/>
      <c r="H246" s="45"/>
      <c r="I246" s="45"/>
      <c r="J246" s="58"/>
      <c r="K246" s="55"/>
      <c r="L246" s="58"/>
      <c r="M246" s="45"/>
      <c r="N246" s="55"/>
      <c r="O246" s="45"/>
      <c r="P246" s="45"/>
      <c r="Q246" s="45"/>
      <c r="R246" s="45"/>
      <c r="S246" s="45"/>
      <c r="T246" s="45"/>
      <c r="U246" s="45"/>
      <c r="V246" s="55"/>
      <c r="W246" s="55"/>
      <c r="X246" s="55"/>
      <c r="Y246" s="55"/>
      <c r="Z246" s="55"/>
      <c r="AA246" s="55"/>
      <c r="AB246" s="55"/>
      <c r="AC246" s="55"/>
    </row>
    <row r="247">
      <c r="A247" s="41"/>
      <c r="B247" s="45"/>
      <c r="C247" s="58"/>
      <c r="D247" s="58"/>
      <c r="E247" s="58"/>
      <c r="F247" s="55"/>
      <c r="G247" s="55"/>
      <c r="H247" s="45"/>
      <c r="I247" s="45"/>
      <c r="J247" s="58"/>
      <c r="K247" s="55"/>
      <c r="L247" s="58"/>
      <c r="M247" s="45"/>
      <c r="N247" s="55"/>
      <c r="O247" s="45"/>
      <c r="P247" s="45"/>
      <c r="Q247" s="45"/>
      <c r="R247" s="45"/>
      <c r="S247" s="45"/>
      <c r="T247" s="45"/>
      <c r="U247" s="45"/>
      <c r="V247" s="55"/>
      <c r="W247" s="55"/>
      <c r="X247" s="55"/>
      <c r="Y247" s="55"/>
      <c r="Z247" s="55"/>
      <c r="AA247" s="55"/>
      <c r="AB247" s="55"/>
      <c r="AC247" s="55"/>
    </row>
    <row r="248">
      <c r="A248" s="41"/>
      <c r="B248" s="45"/>
      <c r="C248" s="58"/>
      <c r="D248" s="58"/>
      <c r="E248" s="58"/>
      <c r="F248" s="55"/>
      <c r="G248" s="55"/>
      <c r="H248" s="45"/>
      <c r="I248" s="45"/>
      <c r="J248" s="58"/>
      <c r="K248" s="55"/>
      <c r="L248" s="58"/>
      <c r="M248" s="45"/>
      <c r="N248" s="55"/>
      <c r="O248" s="45"/>
      <c r="P248" s="45"/>
      <c r="Q248" s="45"/>
      <c r="R248" s="45"/>
      <c r="S248" s="45"/>
      <c r="T248" s="45"/>
      <c r="U248" s="45"/>
      <c r="V248" s="55"/>
      <c r="W248" s="55"/>
      <c r="X248" s="55"/>
      <c r="Y248" s="55"/>
      <c r="Z248" s="55"/>
      <c r="AA248" s="55"/>
      <c r="AB248" s="55"/>
      <c r="AC248" s="55"/>
    </row>
    <row r="249">
      <c r="A249" s="41"/>
      <c r="B249" s="45"/>
      <c r="C249" s="58"/>
      <c r="D249" s="58"/>
      <c r="E249" s="58"/>
      <c r="F249" s="55"/>
      <c r="G249" s="55"/>
      <c r="H249" s="45"/>
      <c r="I249" s="45"/>
      <c r="J249" s="58"/>
      <c r="K249" s="55"/>
      <c r="L249" s="58"/>
      <c r="M249" s="45"/>
      <c r="N249" s="55"/>
      <c r="O249" s="45"/>
      <c r="P249" s="45"/>
      <c r="Q249" s="45"/>
      <c r="R249" s="45"/>
      <c r="S249" s="45"/>
      <c r="T249" s="45"/>
      <c r="U249" s="45"/>
      <c r="V249" s="55"/>
      <c r="W249" s="55"/>
      <c r="X249" s="55"/>
      <c r="Y249" s="55"/>
      <c r="Z249" s="55"/>
      <c r="AA249" s="55"/>
      <c r="AB249" s="55"/>
      <c r="AC249" s="55"/>
    </row>
    <row r="250">
      <c r="A250" s="41"/>
      <c r="B250" s="45"/>
      <c r="C250" s="58"/>
      <c r="D250" s="58"/>
      <c r="E250" s="58"/>
      <c r="F250" s="55"/>
      <c r="G250" s="55"/>
      <c r="H250" s="45"/>
      <c r="I250" s="45"/>
      <c r="J250" s="58"/>
      <c r="K250" s="55"/>
      <c r="L250" s="58"/>
      <c r="M250" s="45"/>
      <c r="N250" s="55"/>
      <c r="O250" s="45"/>
      <c r="P250" s="45"/>
      <c r="Q250" s="45"/>
      <c r="R250" s="45"/>
      <c r="S250" s="45"/>
      <c r="T250" s="45"/>
      <c r="U250" s="45"/>
      <c r="V250" s="55"/>
      <c r="W250" s="55"/>
      <c r="X250" s="55"/>
      <c r="Y250" s="55"/>
      <c r="Z250" s="55"/>
      <c r="AA250" s="55"/>
      <c r="AB250" s="55"/>
      <c r="AC250" s="55"/>
    </row>
    <row r="251">
      <c r="A251" s="41"/>
      <c r="B251" s="45"/>
      <c r="C251" s="58"/>
      <c r="D251" s="58"/>
      <c r="E251" s="58"/>
      <c r="F251" s="55"/>
      <c r="G251" s="55"/>
      <c r="H251" s="45"/>
      <c r="I251" s="45"/>
      <c r="J251" s="58"/>
      <c r="K251" s="55"/>
      <c r="L251" s="58"/>
      <c r="M251" s="45"/>
      <c r="N251" s="55"/>
      <c r="O251" s="45"/>
      <c r="P251" s="45"/>
      <c r="Q251" s="45"/>
      <c r="R251" s="45"/>
      <c r="S251" s="45"/>
      <c r="T251" s="45"/>
      <c r="U251" s="45"/>
      <c r="V251" s="55"/>
      <c r="W251" s="55"/>
      <c r="X251" s="55"/>
      <c r="Y251" s="55"/>
      <c r="Z251" s="55"/>
      <c r="AA251" s="55"/>
      <c r="AB251" s="55"/>
      <c r="AC251" s="55"/>
    </row>
    <row r="252">
      <c r="A252" s="41"/>
      <c r="B252" s="45"/>
      <c r="C252" s="58"/>
      <c r="D252" s="58"/>
      <c r="E252" s="58"/>
      <c r="F252" s="55"/>
      <c r="G252" s="55"/>
      <c r="H252" s="45"/>
      <c r="I252" s="45"/>
      <c r="J252" s="58"/>
      <c r="K252" s="55"/>
      <c r="L252" s="58"/>
      <c r="M252" s="45"/>
      <c r="N252" s="55"/>
      <c r="O252" s="45"/>
      <c r="P252" s="45"/>
      <c r="Q252" s="45"/>
      <c r="R252" s="45"/>
      <c r="S252" s="45"/>
      <c r="T252" s="45"/>
      <c r="U252" s="45"/>
      <c r="V252" s="55"/>
      <c r="W252" s="55"/>
      <c r="X252" s="55"/>
      <c r="Y252" s="55"/>
      <c r="Z252" s="55"/>
      <c r="AA252" s="55"/>
      <c r="AB252" s="55"/>
      <c r="AC252" s="55"/>
    </row>
    <row r="253">
      <c r="A253" s="41"/>
      <c r="B253" s="45"/>
      <c r="C253" s="58"/>
      <c r="D253" s="58"/>
      <c r="E253" s="58"/>
      <c r="F253" s="55"/>
      <c r="G253" s="55"/>
      <c r="H253" s="45"/>
      <c r="I253" s="45"/>
      <c r="J253" s="58"/>
      <c r="K253" s="55"/>
      <c r="L253" s="58"/>
      <c r="M253" s="45"/>
      <c r="N253" s="55"/>
      <c r="O253" s="45"/>
      <c r="P253" s="45"/>
      <c r="Q253" s="45"/>
      <c r="R253" s="45"/>
      <c r="S253" s="45"/>
      <c r="T253" s="45"/>
      <c r="U253" s="45"/>
      <c r="V253" s="55"/>
      <c r="W253" s="55"/>
      <c r="X253" s="55"/>
      <c r="Y253" s="55"/>
      <c r="Z253" s="55"/>
      <c r="AA253" s="55"/>
      <c r="AB253" s="55"/>
      <c r="AC253" s="55"/>
    </row>
    <row r="254">
      <c r="A254" s="41"/>
      <c r="B254" s="45"/>
      <c r="C254" s="58"/>
      <c r="D254" s="58"/>
      <c r="E254" s="58"/>
      <c r="F254" s="55"/>
      <c r="G254" s="55"/>
      <c r="H254" s="45"/>
      <c r="I254" s="45"/>
      <c r="J254" s="58"/>
      <c r="K254" s="55"/>
      <c r="L254" s="58"/>
      <c r="M254" s="45"/>
      <c r="N254" s="55"/>
      <c r="O254" s="45"/>
      <c r="P254" s="45"/>
      <c r="Q254" s="45"/>
      <c r="R254" s="45"/>
      <c r="S254" s="45"/>
      <c r="T254" s="45"/>
      <c r="U254" s="45"/>
      <c r="V254" s="55"/>
      <c r="W254" s="55"/>
      <c r="X254" s="55"/>
      <c r="Y254" s="55"/>
      <c r="Z254" s="55"/>
      <c r="AA254" s="55"/>
      <c r="AB254" s="55"/>
      <c r="AC254" s="55"/>
    </row>
    <row r="255">
      <c r="A255" s="41"/>
      <c r="B255" s="45"/>
      <c r="C255" s="58"/>
      <c r="D255" s="58"/>
      <c r="E255" s="58"/>
      <c r="F255" s="55"/>
      <c r="G255" s="55"/>
      <c r="H255" s="45"/>
      <c r="I255" s="45"/>
      <c r="J255" s="58"/>
      <c r="K255" s="55"/>
      <c r="L255" s="58"/>
      <c r="M255" s="45"/>
      <c r="N255" s="55"/>
      <c r="O255" s="45"/>
      <c r="P255" s="45"/>
      <c r="Q255" s="45"/>
      <c r="R255" s="45"/>
      <c r="S255" s="45"/>
      <c r="T255" s="45"/>
      <c r="U255" s="45"/>
      <c r="V255" s="55"/>
      <c r="W255" s="55"/>
      <c r="X255" s="55"/>
      <c r="Y255" s="55"/>
      <c r="Z255" s="55"/>
      <c r="AA255" s="55"/>
      <c r="AB255" s="55"/>
      <c r="AC255" s="55"/>
    </row>
    <row r="256">
      <c r="A256" s="41"/>
      <c r="B256" s="45"/>
      <c r="C256" s="58"/>
      <c r="D256" s="58"/>
      <c r="E256" s="58"/>
      <c r="F256" s="55"/>
      <c r="G256" s="55"/>
      <c r="H256" s="45"/>
      <c r="I256" s="45"/>
      <c r="J256" s="58"/>
      <c r="K256" s="55"/>
      <c r="L256" s="58"/>
      <c r="M256" s="45"/>
      <c r="N256" s="55"/>
      <c r="O256" s="45"/>
      <c r="P256" s="45"/>
      <c r="Q256" s="45"/>
      <c r="R256" s="45"/>
      <c r="S256" s="45"/>
      <c r="T256" s="45"/>
      <c r="U256" s="45"/>
      <c r="V256" s="55"/>
      <c r="W256" s="55"/>
      <c r="X256" s="55"/>
      <c r="Y256" s="55"/>
      <c r="Z256" s="55"/>
      <c r="AA256" s="55"/>
      <c r="AB256" s="55"/>
      <c r="AC256" s="55"/>
    </row>
    <row r="257">
      <c r="A257" s="41"/>
      <c r="B257" s="45"/>
      <c r="C257" s="58"/>
      <c r="D257" s="58"/>
      <c r="E257" s="58"/>
      <c r="F257" s="55"/>
      <c r="G257" s="55"/>
      <c r="H257" s="45"/>
      <c r="I257" s="45"/>
      <c r="J257" s="58"/>
      <c r="K257" s="55"/>
      <c r="L257" s="58"/>
      <c r="M257" s="45"/>
      <c r="N257" s="55"/>
      <c r="O257" s="45"/>
      <c r="P257" s="45"/>
      <c r="Q257" s="45"/>
      <c r="R257" s="45"/>
      <c r="S257" s="45"/>
      <c r="T257" s="45"/>
      <c r="U257" s="45"/>
      <c r="V257" s="55"/>
      <c r="W257" s="55"/>
      <c r="X257" s="55"/>
      <c r="Y257" s="55"/>
      <c r="Z257" s="55"/>
      <c r="AA257" s="55"/>
      <c r="AB257" s="55"/>
      <c r="AC257" s="55"/>
    </row>
    <row r="258">
      <c r="A258" s="41"/>
      <c r="B258" s="45"/>
      <c r="C258" s="58"/>
      <c r="D258" s="58"/>
      <c r="E258" s="58"/>
      <c r="F258" s="55"/>
      <c r="G258" s="55"/>
      <c r="H258" s="45"/>
      <c r="I258" s="45"/>
      <c r="J258" s="58"/>
      <c r="K258" s="55"/>
      <c r="L258" s="58"/>
      <c r="M258" s="45"/>
      <c r="N258" s="55"/>
      <c r="O258" s="45"/>
      <c r="P258" s="45"/>
      <c r="Q258" s="45"/>
      <c r="R258" s="45"/>
      <c r="S258" s="45"/>
      <c r="T258" s="45"/>
      <c r="U258" s="45"/>
      <c r="V258" s="55"/>
      <c r="W258" s="55"/>
      <c r="X258" s="55"/>
      <c r="Y258" s="55"/>
      <c r="Z258" s="55"/>
      <c r="AA258" s="55"/>
      <c r="AB258" s="55"/>
      <c r="AC258" s="55"/>
    </row>
    <row r="259">
      <c r="A259" s="41"/>
      <c r="B259" s="45"/>
      <c r="C259" s="58"/>
      <c r="D259" s="58"/>
      <c r="E259" s="58"/>
      <c r="F259" s="55"/>
      <c r="G259" s="55"/>
      <c r="H259" s="45"/>
      <c r="I259" s="45"/>
      <c r="J259" s="58"/>
      <c r="K259" s="55"/>
      <c r="L259" s="58"/>
      <c r="M259" s="45"/>
      <c r="N259" s="55"/>
      <c r="O259" s="45"/>
      <c r="P259" s="45"/>
      <c r="Q259" s="45"/>
      <c r="R259" s="45"/>
      <c r="S259" s="45"/>
      <c r="T259" s="45"/>
      <c r="U259" s="45"/>
      <c r="V259" s="55"/>
      <c r="W259" s="55"/>
      <c r="X259" s="55"/>
      <c r="Y259" s="55"/>
      <c r="Z259" s="55"/>
      <c r="AA259" s="55"/>
      <c r="AB259" s="55"/>
      <c r="AC259" s="55"/>
    </row>
    <row r="260">
      <c r="A260" s="41"/>
      <c r="B260" s="45"/>
      <c r="C260" s="58"/>
      <c r="D260" s="58"/>
      <c r="E260" s="58"/>
      <c r="F260" s="55"/>
      <c r="G260" s="55"/>
      <c r="H260" s="45"/>
      <c r="I260" s="45"/>
      <c r="J260" s="58"/>
      <c r="K260" s="55"/>
      <c r="L260" s="58"/>
      <c r="M260" s="45"/>
      <c r="N260" s="55"/>
      <c r="O260" s="45"/>
      <c r="P260" s="45"/>
      <c r="Q260" s="45"/>
      <c r="R260" s="45"/>
      <c r="S260" s="45"/>
      <c r="T260" s="45"/>
      <c r="U260" s="45"/>
      <c r="V260" s="55"/>
      <c r="W260" s="55"/>
      <c r="X260" s="55"/>
      <c r="Y260" s="55"/>
      <c r="Z260" s="55"/>
      <c r="AA260" s="55"/>
      <c r="AB260" s="55"/>
      <c r="AC260" s="55"/>
    </row>
    <row r="261">
      <c r="A261" s="41"/>
      <c r="B261" s="45"/>
      <c r="C261" s="58"/>
      <c r="D261" s="58"/>
      <c r="E261" s="58"/>
      <c r="F261" s="55"/>
      <c r="G261" s="55"/>
      <c r="H261" s="45"/>
      <c r="I261" s="45"/>
      <c r="J261" s="58"/>
      <c r="K261" s="55"/>
      <c r="L261" s="58"/>
      <c r="M261" s="45"/>
      <c r="N261" s="55"/>
      <c r="O261" s="45"/>
      <c r="P261" s="45"/>
      <c r="Q261" s="45"/>
      <c r="R261" s="45"/>
      <c r="S261" s="45"/>
      <c r="T261" s="45"/>
      <c r="U261" s="45"/>
      <c r="V261" s="55"/>
      <c r="W261" s="55"/>
      <c r="X261" s="55"/>
      <c r="Y261" s="55"/>
      <c r="Z261" s="55"/>
      <c r="AA261" s="55"/>
      <c r="AB261" s="55"/>
      <c r="AC261" s="55"/>
    </row>
    <row r="262">
      <c r="A262" s="41"/>
      <c r="B262" s="45"/>
      <c r="C262" s="58"/>
      <c r="D262" s="58"/>
      <c r="E262" s="58"/>
      <c r="F262" s="55"/>
      <c r="G262" s="55"/>
      <c r="H262" s="45"/>
      <c r="I262" s="45"/>
      <c r="J262" s="58"/>
      <c r="K262" s="55"/>
      <c r="L262" s="58"/>
      <c r="M262" s="45"/>
      <c r="N262" s="55"/>
      <c r="O262" s="45"/>
      <c r="P262" s="45"/>
      <c r="Q262" s="45"/>
      <c r="R262" s="45"/>
      <c r="S262" s="45"/>
      <c r="T262" s="45"/>
      <c r="U262" s="45"/>
      <c r="V262" s="55"/>
      <c r="W262" s="55"/>
      <c r="X262" s="55"/>
      <c r="Y262" s="55"/>
      <c r="Z262" s="55"/>
      <c r="AA262" s="55"/>
      <c r="AB262" s="55"/>
      <c r="AC262" s="55"/>
    </row>
    <row r="263">
      <c r="A263" s="41"/>
      <c r="B263" s="45"/>
      <c r="C263" s="58"/>
      <c r="D263" s="58"/>
      <c r="E263" s="58"/>
      <c r="F263" s="55"/>
      <c r="G263" s="55"/>
      <c r="H263" s="45"/>
      <c r="I263" s="45"/>
      <c r="J263" s="58"/>
      <c r="K263" s="55"/>
      <c r="L263" s="58"/>
      <c r="M263" s="45"/>
      <c r="N263" s="55"/>
      <c r="O263" s="45"/>
      <c r="P263" s="45"/>
      <c r="Q263" s="45"/>
      <c r="R263" s="45"/>
      <c r="S263" s="45"/>
      <c r="T263" s="45"/>
      <c r="U263" s="45"/>
      <c r="V263" s="55"/>
      <c r="W263" s="55"/>
      <c r="X263" s="55"/>
      <c r="Y263" s="55"/>
      <c r="Z263" s="55"/>
      <c r="AA263" s="55"/>
      <c r="AB263" s="55"/>
      <c r="AC263" s="55"/>
    </row>
    <row r="264">
      <c r="A264" s="41"/>
      <c r="B264" s="45"/>
      <c r="C264" s="58"/>
      <c r="D264" s="58"/>
      <c r="E264" s="58"/>
      <c r="F264" s="55"/>
      <c r="G264" s="55"/>
      <c r="H264" s="45"/>
      <c r="I264" s="45"/>
      <c r="J264" s="58"/>
      <c r="K264" s="55"/>
      <c r="L264" s="58"/>
      <c r="M264" s="45"/>
      <c r="N264" s="55"/>
      <c r="O264" s="45"/>
      <c r="P264" s="45"/>
      <c r="Q264" s="45"/>
      <c r="R264" s="45"/>
      <c r="S264" s="45"/>
      <c r="T264" s="45"/>
      <c r="U264" s="45"/>
      <c r="V264" s="55"/>
      <c r="W264" s="55"/>
      <c r="X264" s="55"/>
      <c r="Y264" s="55"/>
      <c r="Z264" s="55"/>
      <c r="AA264" s="55"/>
      <c r="AB264" s="55"/>
      <c r="AC264" s="55"/>
    </row>
    <row r="265">
      <c r="A265" s="41"/>
      <c r="B265" s="45"/>
      <c r="C265" s="58"/>
      <c r="D265" s="58"/>
      <c r="E265" s="58"/>
      <c r="F265" s="55"/>
      <c r="G265" s="55"/>
      <c r="H265" s="45"/>
      <c r="I265" s="45"/>
      <c r="J265" s="58"/>
      <c r="K265" s="55"/>
      <c r="L265" s="58"/>
      <c r="M265" s="45"/>
      <c r="N265" s="55"/>
      <c r="O265" s="45"/>
      <c r="P265" s="45"/>
      <c r="Q265" s="45"/>
      <c r="R265" s="45"/>
      <c r="S265" s="45"/>
      <c r="T265" s="45"/>
      <c r="U265" s="45"/>
      <c r="V265" s="55"/>
      <c r="W265" s="55"/>
      <c r="X265" s="55"/>
      <c r="Y265" s="55"/>
      <c r="Z265" s="55"/>
      <c r="AA265" s="55"/>
      <c r="AB265" s="55"/>
      <c r="AC265" s="55"/>
    </row>
  </sheetData>
  <conditionalFormatting sqref="B4:B265">
    <cfRule type="colorScale" priority="1">
      <colorScale>
        <cfvo type="formula" val="20"/>
        <cfvo type="formula" val="30"/>
        <cfvo type="formula" val="50"/>
        <color rgb="FFEA9999"/>
        <color rgb="FFFFE599"/>
        <color rgb="FFB6D7A8"/>
      </colorScale>
    </cfRule>
  </conditionalFormatting>
  <conditionalFormatting sqref="C4:C265">
    <cfRule type="colorScale" priority="2">
      <colorScale>
        <cfvo type="formula" val="5000"/>
        <cfvo type="formula" val="10000"/>
        <cfvo type="formula" val="12500"/>
        <color rgb="FFEA9999"/>
        <color rgb="FFFFE599"/>
        <color rgb="FFB6D7A8"/>
      </colorScale>
    </cfRule>
  </conditionalFormatting>
  <conditionalFormatting sqref="D4:D265 F4:F74 E68">
    <cfRule type="colorScale" priority="3">
      <colorScale>
        <cfvo type="formula" val="0.2"/>
        <cfvo type="formula" val="0.3"/>
        <cfvo type="formula" val="0.4"/>
        <color rgb="FFEA9999"/>
        <color rgb="FFFFE599"/>
        <color rgb="FFB6D7A8"/>
      </colorScale>
    </cfRule>
  </conditionalFormatting>
  <conditionalFormatting sqref="E4:E67 G4:G74 E69:E265">
    <cfRule type="colorScale" priority="4">
      <colorScale>
        <cfvo type="formula" val="0.2"/>
        <cfvo type="formula" val="0.3"/>
        <cfvo type="formula" val="0.4"/>
        <color rgb="FFEA9999"/>
        <color rgb="FFFFE599"/>
        <color rgb="FFB6D7A8"/>
      </colorScale>
    </cfRule>
  </conditionalFormatting>
  <conditionalFormatting sqref="F4:F265 H4:H74">
    <cfRule type="colorScale" priority="5">
      <colorScale>
        <cfvo type="formula" val="0"/>
        <cfvo type="formula" val="3"/>
        <cfvo type="formula" val="5"/>
        <color rgb="FFEA9999"/>
        <color rgb="FFFFE599"/>
        <color rgb="FFB6D7A8"/>
      </colorScale>
    </cfRule>
  </conditionalFormatting>
  <conditionalFormatting sqref="H4:H265 J4:J74 K4:K61 L4:L30">
    <cfRule type="colorScale" priority="6">
      <colorScale>
        <cfvo type="formula" val="0.9"/>
        <cfvo type="formula" val="0.95"/>
        <cfvo type="formula" val="1"/>
        <color rgb="FFEA9999"/>
        <color rgb="FFFFE599"/>
        <color rgb="FFB6D7A8"/>
      </colorScale>
    </cfRule>
  </conditionalFormatting>
  <conditionalFormatting sqref="J4:J71 K4:K74 L4:L70 M4:M30">
    <cfRule type="colorScale" priority="7">
      <colorScale>
        <cfvo type="formula" val="1000"/>
        <cfvo type="formula" val="2500"/>
        <cfvo type="formula" val="2500"/>
        <color rgb="FFB6D7A8"/>
        <color rgb="FFFFE599"/>
        <color rgb="FFEA9999"/>
      </colorScale>
    </cfRule>
  </conditionalFormatting>
  <conditionalFormatting sqref="J4:J265 K4:K61 L4:L74 M4:M70 N4:N30">
    <cfRule type="colorScale" priority="8">
      <colorScale>
        <cfvo type="formula" val="0"/>
        <cfvo type="formula" val="2"/>
        <cfvo type="formula" val="3"/>
        <color rgb="FFB6D7A8"/>
        <color rgb="FFFFE599"/>
        <color rgb="FFEA9999"/>
      </colorScale>
    </cfRule>
  </conditionalFormatting>
  <conditionalFormatting sqref="K4:K265 L4:L70 M4:M74 N4:N71 O4:O30 J71">
    <cfRule type="colorScale" priority="9">
      <colorScale>
        <cfvo type="formula" val="0.55"/>
        <cfvo type="formula" val="0.6"/>
        <cfvo type="formula" val="0.75"/>
        <color rgb="FFEA9999"/>
        <color rgb="FFFFE599"/>
        <color rgb="FFB6D7A8"/>
      </colorScale>
    </cfRule>
  </conditionalFormatting>
  <conditionalFormatting sqref="L4:L265 M4:M70 N4:N74 O4:O59 P4:P30 J71">
    <cfRule type="colorScale" priority="10">
      <colorScale>
        <cfvo type="formula" val="1"/>
        <cfvo type="formula" val="3"/>
        <cfvo type="formula" val="5"/>
        <color rgb="FFEA9999"/>
        <color rgb="FFFFE599"/>
        <color rgb="FFB6D7A8"/>
      </colorScale>
    </cfRule>
  </conditionalFormatting>
  <conditionalFormatting sqref="M4:M265 N4:N71 O4:O74 P4:P59 Q4:Q30 P69">
    <cfRule type="colorScale" priority="11">
      <colorScale>
        <cfvo type="formula" val="0"/>
        <cfvo type="formula" val="1"/>
        <cfvo type="formula" val="2"/>
        <color rgb="FFEA9999"/>
        <color rgb="FFFFE599"/>
        <color rgb="FFB6D7A8"/>
      </colorScale>
    </cfRule>
  </conditionalFormatting>
  <conditionalFormatting sqref="N4:N265 O4:O59 P4:P74 Q4:Q59 R4:R30 S49:S50 T49 R50 S55:U55 R57:T57 U58:U59 Q62:Q64 R62:R63 T62:T67 U62:U65 S63:S64 S67:S70 U67:U68 Q68:Q69 R68:R71 T69:T71 U70:U71 Q71">
    <cfRule type="colorScale" priority="12">
      <colorScale>
        <cfvo type="formula" val="10"/>
        <cfvo type="formula" val="13"/>
        <cfvo type="formula" val="15"/>
        <color rgb="FFB6D7A8"/>
        <color rgb="FFFFE599"/>
        <color rgb="FFEA9999"/>
      </colorScale>
    </cfRule>
  </conditionalFormatting>
  <conditionalFormatting sqref="O4:O265 P4:P59 Q4:Q74 R4:R59 S4:S30 U42 S49:T50 U49 T54:T55 U54:U59 S55 S57:T57 R61:R63 S61 T61:T67 U61:U65 S63:S64 S67:S70 U67:U68 R68:R71 P69 T69:T71 U70:U71">
    <cfRule type="colorScale" priority="13">
      <colorScale>
        <cfvo type="formula" val="10"/>
        <cfvo type="formula" val="13"/>
        <cfvo type="formula" val="15"/>
        <color rgb="FFB6D7A8"/>
        <color rgb="FFFFE599"/>
        <color rgb="FFEA9999"/>
      </colorScale>
    </cfRule>
  </conditionalFormatting>
  <conditionalFormatting sqref="P4:P265 Q4:Q59 R4:R74 S4:S59 T4:T30 U42 U47 T49:T50 U49:U51 T54:T55 U54:U59 T57 S61 T61:T67 U61:U65 Q62:Q64 S63:S64 Q66:Q69 S67:S70 U67:U68 T69:T71 U70:U71 Q71">
    <cfRule type="colorScale" priority="14">
      <colorScale>
        <cfvo type="formula" val="10"/>
        <cfvo type="formula" val="13"/>
        <cfvo type="formula" val="15"/>
        <color rgb="FFB6D7A8"/>
        <color rgb="FFFFE599"/>
        <color rgb="FFEA9999"/>
      </colorScale>
    </cfRule>
  </conditionalFormatting>
  <conditionalFormatting sqref="Q4:Q265 R4:R59 S4:S74 T4:U59 V31:AC46 R61:R63 T61:T71 U61:U68 R68:R71 U70:U71">
    <cfRule type="colorScale" priority="15">
      <colorScale>
        <cfvo type="formula" val="10"/>
        <cfvo type="formula" val="13"/>
        <cfvo type="formula" val="15"/>
        <color rgb="FFB6D7A8"/>
        <color rgb="FFFFE599"/>
        <color rgb="FFEA9999"/>
      </colorScale>
    </cfRule>
  </conditionalFormatting>
  <conditionalFormatting sqref="R4:AC265 Q51 Q54:Q55 Q57 Q62:Q64 Q66:Q69 Q71">
    <cfRule type="colorScale" priority="16">
      <colorScale>
        <cfvo type="formula" val="0.2"/>
        <cfvo type="formula" val="0.25"/>
        <cfvo type="formula" val="0.75"/>
        <color rgb="FFEA9999"/>
        <color rgb="FFFFE599"/>
        <color rgb="FFB6D7A8"/>
      </colorScale>
    </cfRule>
  </conditionalFormatting>
  <conditionalFormatting sqref="I1:I265">
    <cfRule type="cellIs" dxfId="3" priority="17" operator="lessThan">
      <formula>1</formula>
    </cfRule>
  </conditionalFormatting>
  <conditionalFormatting sqref="I1:I265">
    <cfRule type="cellIs" dxfId="4" priority="18" operator="greaterThanOrEqual">
      <formula>1</formula>
    </cfRule>
  </conditionalFormatting>
  <dataValidations>
    <dataValidation type="custom" allowBlank="1" showDropDown="1" sqref="A4:A53 A55:A265">
      <formula1>OR(NOT(ISERROR(DATEVALUE(A4))), AND(ISNUMBER(A4), LEFT(CELL("format", A4))="D"))</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7.75"/>
  </cols>
  <sheetData>
    <row r="1" ht="31.5" customHeight="1">
      <c r="A1" s="59" t="s">
        <v>77</v>
      </c>
      <c r="B1" s="59" t="s">
        <v>78</v>
      </c>
      <c r="C1" s="60" t="s">
        <v>40</v>
      </c>
      <c r="F1" s="60" t="s">
        <v>79</v>
      </c>
      <c r="I1" s="60" t="s">
        <v>80</v>
      </c>
      <c r="L1" s="60" t="s">
        <v>81</v>
      </c>
    </row>
    <row r="2" ht="31.5" customHeight="1">
      <c r="C2" s="59" t="s">
        <v>82</v>
      </c>
      <c r="D2" s="59" t="s">
        <v>83</v>
      </c>
      <c r="E2" s="59" t="s">
        <v>84</v>
      </c>
      <c r="F2" s="61" t="str">
        <f t="array" ref="F2:F23">{"Goal 1";IF(I3:I23="","",IF($B$3:$B23="Percentage",I3:I23,I3:I23/3))}</f>
        <v>Goal 1</v>
      </c>
      <c r="G2" s="61" t="str">
        <f t="array" ref="G2:G23">{"Goal 2";IF(J3:J23="","",IF($B$3:$B23="Percentage",J3:J23,J3:J23/3))}</f>
        <v>Goal 2</v>
      </c>
      <c r="H2" s="61" t="str">
        <f t="array" ref="H2:H23">{"Goal 3";IF(K3:K23="","",IF($B$3:$B23="Percentage",K3:K23,K3:K23/3))}</f>
        <v>Goal 3</v>
      </c>
      <c r="I2" s="61" t="str">
        <f t="array" ref="I2:I23">{"Goal 1";IF(C3:C23="","",IF($B$3:$B23="Percentage",C3:C23,C3:C23*13))}</f>
        <v>Goal 1</v>
      </c>
      <c r="J2" s="61" t="str">
        <f t="array" ref="J2:J23">{"Goal 2";IF(D3:D23="","",IF($B$3:$B23="Percentage",D3:D23,D3:D23*13))}</f>
        <v>Goal 2</v>
      </c>
      <c r="K2" s="61" t="str">
        <f t="array" ref="K2:K23">{"Goal 3";IF(E3:E23="","",IF($B$3:$B23="Percentage",E3:E23,E3:E23*13))}</f>
        <v>Goal 3</v>
      </c>
      <c r="L2" s="61" t="str">
        <f t="array" ref="L2:L23">{"Goal 1";IF(I3:I23="","",IF($B$3:$B23="Percentage",I3:I23,I3:I23*4))}</f>
        <v>Goal 1</v>
      </c>
      <c r="M2" s="61" t="str">
        <f t="array" ref="M2:M23">{"Goal 2";IF(J3:J23="","",IF($B$3:$B23="Percentage",J3:J23,J3:J23*4))}</f>
        <v>Goal 2</v>
      </c>
      <c r="N2" s="61" t="str">
        <f t="array" ref="N2:N23">{"Goal 3";IF(K3:K23="","",IF($B$3:$B23="Percentage",K3:K23,K3:K23*4))}</f>
        <v>Goal 3</v>
      </c>
    </row>
    <row r="3">
      <c r="A3" s="62" t="s">
        <v>85</v>
      </c>
      <c r="B3" s="63" t="s">
        <v>86</v>
      </c>
      <c r="C3" s="64">
        <v>50.0</v>
      </c>
      <c r="D3" s="65">
        <v>30.0</v>
      </c>
      <c r="E3" s="66">
        <v>20.0</v>
      </c>
      <c r="F3" s="67">
        <v>216.66666666666666</v>
      </c>
      <c r="G3" s="68">
        <v>130.0</v>
      </c>
      <c r="H3" s="69">
        <v>86.66666666666667</v>
      </c>
      <c r="I3" s="67">
        <v>650.0</v>
      </c>
      <c r="J3" s="68">
        <v>390.0</v>
      </c>
      <c r="K3" s="69">
        <v>260.0</v>
      </c>
      <c r="L3" s="67">
        <v>2600.0</v>
      </c>
      <c r="M3" s="68">
        <v>1560.0</v>
      </c>
      <c r="N3" s="69">
        <v>1040.0</v>
      </c>
    </row>
    <row r="4">
      <c r="A4" s="62" t="s">
        <v>43</v>
      </c>
      <c r="B4" s="63" t="s">
        <v>87</v>
      </c>
      <c r="C4" s="70">
        <v>12500.0</v>
      </c>
      <c r="D4" s="71">
        <v>10000.0</v>
      </c>
      <c r="E4" s="72">
        <v>5000.0</v>
      </c>
      <c r="F4" s="73">
        <v>54166.666666666664</v>
      </c>
      <c r="G4" s="74">
        <v>43333.333333333336</v>
      </c>
      <c r="H4" s="75">
        <v>21666.666666666668</v>
      </c>
      <c r="I4" s="73">
        <v>162500.0</v>
      </c>
      <c r="J4" s="74">
        <v>130000.0</v>
      </c>
      <c r="K4" s="75">
        <v>65000.0</v>
      </c>
      <c r="L4" s="73">
        <v>650000.0</v>
      </c>
      <c r="M4" s="74">
        <v>520000.0</v>
      </c>
      <c r="N4" s="75">
        <v>260000.0</v>
      </c>
    </row>
    <row r="5">
      <c r="A5" s="62" t="s">
        <v>44</v>
      </c>
      <c r="B5" s="63" t="s">
        <v>87</v>
      </c>
      <c r="C5" s="70">
        <v>5000.0</v>
      </c>
      <c r="D5" s="71">
        <v>3000.0</v>
      </c>
      <c r="E5" s="72">
        <v>1000.0</v>
      </c>
      <c r="F5" s="76">
        <v>21666.666666666668</v>
      </c>
      <c r="G5" s="77">
        <v>13000.0</v>
      </c>
      <c r="H5" s="78">
        <v>4333.333333333333</v>
      </c>
      <c r="I5" s="76">
        <v>65000.0</v>
      </c>
      <c r="J5" s="77">
        <v>39000.0</v>
      </c>
      <c r="K5" s="78">
        <v>13000.0</v>
      </c>
      <c r="L5" s="76">
        <v>260000.0</v>
      </c>
      <c r="M5" s="77">
        <v>156000.0</v>
      </c>
      <c r="N5" s="78">
        <v>52000.0</v>
      </c>
    </row>
    <row r="6">
      <c r="A6" s="62" t="s">
        <v>45</v>
      </c>
      <c r="B6" s="63" t="s">
        <v>87</v>
      </c>
      <c r="C6" s="70">
        <v>0.0</v>
      </c>
      <c r="D6" s="71"/>
      <c r="E6" s="72"/>
      <c r="F6" s="76">
        <v>0.0</v>
      </c>
      <c r="G6" s="77" t="s">
        <v>88</v>
      </c>
      <c r="H6" s="78" t="s">
        <v>88</v>
      </c>
      <c r="I6" s="76">
        <v>0.0</v>
      </c>
      <c r="J6" s="77" t="s">
        <v>88</v>
      </c>
      <c r="K6" s="78" t="s">
        <v>88</v>
      </c>
      <c r="L6" s="76">
        <v>0.0</v>
      </c>
      <c r="M6" s="77" t="s">
        <v>88</v>
      </c>
      <c r="N6" s="78" t="s">
        <v>88</v>
      </c>
    </row>
    <row r="7">
      <c r="A7" s="79" t="s">
        <v>46</v>
      </c>
      <c r="B7" s="63" t="s">
        <v>89</v>
      </c>
      <c r="C7" s="80">
        <v>0.4</v>
      </c>
      <c r="D7" s="81">
        <v>0.3</v>
      </c>
      <c r="E7" s="82">
        <v>0.2</v>
      </c>
      <c r="F7" s="83">
        <v>0.4</v>
      </c>
      <c r="G7" s="84">
        <v>0.3</v>
      </c>
      <c r="H7" s="85">
        <v>0.2</v>
      </c>
      <c r="I7" s="83">
        <v>0.4</v>
      </c>
      <c r="J7" s="84">
        <v>0.3</v>
      </c>
      <c r="K7" s="85">
        <v>0.2</v>
      </c>
      <c r="L7" s="83">
        <v>0.4</v>
      </c>
      <c r="M7" s="84">
        <v>0.3</v>
      </c>
      <c r="N7" s="85">
        <v>0.2</v>
      </c>
    </row>
    <row r="8">
      <c r="A8" s="79" t="s">
        <v>46</v>
      </c>
      <c r="B8" s="63" t="s">
        <v>89</v>
      </c>
      <c r="C8" s="80">
        <v>0.4</v>
      </c>
      <c r="D8" s="81">
        <v>0.3</v>
      </c>
      <c r="E8" s="82">
        <v>0.2</v>
      </c>
      <c r="F8" s="83">
        <v>0.4</v>
      </c>
      <c r="G8" s="84">
        <v>0.3</v>
      </c>
      <c r="H8" s="85">
        <v>0.2</v>
      </c>
      <c r="I8" s="83">
        <v>0.4</v>
      </c>
      <c r="J8" s="84">
        <v>0.3</v>
      </c>
      <c r="K8" s="85">
        <v>0.2</v>
      </c>
      <c r="L8" s="83">
        <v>0.4</v>
      </c>
      <c r="M8" s="84">
        <v>0.3</v>
      </c>
      <c r="N8" s="85">
        <v>0.2</v>
      </c>
    </row>
    <row r="9">
      <c r="A9" s="62" t="s">
        <v>47</v>
      </c>
      <c r="B9" s="63" t="s">
        <v>86</v>
      </c>
      <c r="C9" s="64">
        <v>5.0</v>
      </c>
      <c r="D9" s="65">
        <v>3.0</v>
      </c>
      <c r="E9" s="66">
        <v>0.0</v>
      </c>
      <c r="F9" s="86">
        <v>21.666666666666668</v>
      </c>
      <c r="G9" s="87">
        <v>13.0</v>
      </c>
      <c r="H9" s="88">
        <v>0.0</v>
      </c>
      <c r="I9" s="86">
        <v>65.0</v>
      </c>
      <c r="J9" s="87">
        <v>39.0</v>
      </c>
      <c r="K9" s="88">
        <v>0.0</v>
      </c>
      <c r="L9" s="86">
        <v>260.0</v>
      </c>
      <c r="M9" s="87">
        <v>156.0</v>
      </c>
      <c r="N9" s="88">
        <v>0.0</v>
      </c>
    </row>
    <row r="10">
      <c r="A10" s="62" t="s">
        <v>48</v>
      </c>
      <c r="B10" s="63" t="s">
        <v>86</v>
      </c>
      <c r="C10" s="64">
        <v>1.0</v>
      </c>
      <c r="D10" s="65">
        <v>0.0</v>
      </c>
      <c r="E10" s="66">
        <v>0.0</v>
      </c>
      <c r="F10" s="86">
        <v>4.333333333333333</v>
      </c>
      <c r="G10" s="87">
        <v>0.0</v>
      </c>
      <c r="H10" s="88">
        <v>0.0</v>
      </c>
      <c r="I10" s="86">
        <v>13.0</v>
      </c>
      <c r="J10" s="87">
        <v>0.0</v>
      </c>
      <c r="K10" s="88">
        <v>0.0</v>
      </c>
      <c r="L10" s="86">
        <v>52.0</v>
      </c>
      <c r="M10" s="87">
        <v>0.0</v>
      </c>
      <c r="N10" s="88">
        <v>0.0</v>
      </c>
    </row>
    <row r="11">
      <c r="A11" s="62" t="s">
        <v>49</v>
      </c>
      <c r="B11" s="63" t="s">
        <v>87</v>
      </c>
      <c r="C11" s="70">
        <v>33000.0</v>
      </c>
      <c r="D11" s="71">
        <v>30000.0</v>
      </c>
      <c r="E11" s="72">
        <v>29000.0</v>
      </c>
      <c r="F11" s="76">
        <v>143000.0</v>
      </c>
      <c r="G11" s="77">
        <v>130000.0</v>
      </c>
      <c r="H11" s="78">
        <v>125666.66666666667</v>
      </c>
      <c r="I11" s="76">
        <v>429000.0</v>
      </c>
      <c r="J11" s="77">
        <v>390000.0</v>
      </c>
      <c r="K11" s="78">
        <v>377000.0</v>
      </c>
      <c r="L11" s="76">
        <v>1716000.0</v>
      </c>
      <c r="M11" s="77">
        <v>1560000.0</v>
      </c>
      <c r="N11" s="78">
        <v>1508000.0</v>
      </c>
    </row>
    <row r="12">
      <c r="A12" s="79" t="s">
        <v>50</v>
      </c>
      <c r="B12" s="63" t="s">
        <v>89</v>
      </c>
      <c r="C12" s="80">
        <v>1.0</v>
      </c>
      <c r="D12" s="81">
        <v>0.95</v>
      </c>
      <c r="E12" s="82">
        <v>0.9</v>
      </c>
      <c r="F12" s="83">
        <v>1.0</v>
      </c>
      <c r="G12" s="84">
        <v>0.95</v>
      </c>
      <c r="H12" s="85">
        <v>0.9</v>
      </c>
      <c r="I12" s="83">
        <v>1.0</v>
      </c>
      <c r="J12" s="84">
        <v>0.95</v>
      </c>
      <c r="K12" s="85">
        <v>0.9</v>
      </c>
      <c r="L12" s="83">
        <v>1.0</v>
      </c>
      <c r="M12" s="84">
        <v>0.95</v>
      </c>
      <c r="N12" s="85">
        <v>0.9</v>
      </c>
    </row>
    <row r="13">
      <c r="A13" s="62" t="s">
        <v>51</v>
      </c>
      <c r="B13" s="63" t="s">
        <v>87</v>
      </c>
      <c r="C13" s="70">
        <v>1000.0</v>
      </c>
      <c r="D13" s="71">
        <v>2500.0</v>
      </c>
      <c r="E13" s="72">
        <v>2500.0</v>
      </c>
      <c r="F13" s="76">
        <v>4333.333333333333</v>
      </c>
      <c r="G13" s="77">
        <v>10833.333333333334</v>
      </c>
      <c r="H13" s="78">
        <v>10833.333333333334</v>
      </c>
      <c r="I13" s="76">
        <v>13000.0</v>
      </c>
      <c r="J13" s="77">
        <v>32500.0</v>
      </c>
      <c r="K13" s="78">
        <v>32500.0</v>
      </c>
      <c r="L13" s="76">
        <v>52000.0</v>
      </c>
      <c r="M13" s="77">
        <v>130000.0</v>
      </c>
      <c r="N13" s="78">
        <v>130000.0</v>
      </c>
    </row>
    <row r="14">
      <c r="A14" s="62" t="s">
        <v>52</v>
      </c>
      <c r="B14" s="63" t="s">
        <v>86</v>
      </c>
      <c r="C14" s="64">
        <v>0.0</v>
      </c>
      <c r="D14" s="65">
        <v>2.0</v>
      </c>
      <c r="E14" s="66">
        <v>3.0</v>
      </c>
      <c r="F14" s="86">
        <v>0.0</v>
      </c>
      <c r="G14" s="87">
        <v>8.666666666666666</v>
      </c>
      <c r="H14" s="88">
        <v>13.0</v>
      </c>
      <c r="I14" s="86">
        <v>0.0</v>
      </c>
      <c r="J14" s="87">
        <v>26.0</v>
      </c>
      <c r="K14" s="88">
        <v>39.0</v>
      </c>
      <c r="L14" s="86">
        <v>0.0</v>
      </c>
      <c r="M14" s="87">
        <v>104.0</v>
      </c>
      <c r="N14" s="88">
        <v>156.0</v>
      </c>
    </row>
    <row r="15">
      <c r="A15" s="62" t="s">
        <v>53</v>
      </c>
      <c r="B15" s="63" t="s">
        <v>89</v>
      </c>
      <c r="C15" s="80">
        <v>0.75</v>
      </c>
      <c r="D15" s="81">
        <v>0.6</v>
      </c>
      <c r="E15" s="82">
        <v>0.55</v>
      </c>
      <c r="F15" s="83">
        <v>0.75</v>
      </c>
      <c r="G15" s="84">
        <v>0.6</v>
      </c>
      <c r="H15" s="85">
        <v>0.55</v>
      </c>
      <c r="I15" s="83">
        <v>0.75</v>
      </c>
      <c r="J15" s="84">
        <v>0.6</v>
      </c>
      <c r="K15" s="85">
        <v>0.55</v>
      </c>
      <c r="L15" s="83">
        <v>0.75</v>
      </c>
      <c r="M15" s="84">
        <v>0.6</v>
      </c>
      <c r="N15" s="85">
        <v>0.55</v>
      </c>
    </row>
    <row r="16">
      <c r="A16" s="62" t="s">
        <v>54</v>
      </c>
      <c r="B16" s="63" t="s">
        <v>86</v>
      </c>
      <c r="C16" s="64">
        <v>5.0</v>
      </c>
      <c r="D16" s="65">
        <v>3.0</v>
      </c>
      <c r="E16" s="66">
        <v>1.0</v>
      </c>
      <c r="F16" s="86">
        <v>21.666666666666668</v>
      </c>
      <c r="G16" s="87">
        <v>13.0</v>
      </c>
      <c r="H16" s="88">
        <v>4.333333333333333</v>
      </c>
      <c r="I16" s="86">
        <v>65.0</v>
      </c>
      <c r="J16" s="87">
        <v>39.0</v>
      </c>
      <c r="K16" s="88">
        <v>13.0</v>
      </c>
      <c r="L16" s="86">
        <v>260.0</v>
      </c>
      <c r="M16" s="87">
        <v>156.0</v>
      </c>
      <c r="N16" s="88">
        <v>52.0</v>
      </c>
    </row>
    <row r="17">
      <c r="A17" s="62" t="s">
        <v>55</v>
      </c>
      <c r="B17" s="63" t="s">
        <v>86</v>
      </c>
      <c r="C17" s="64">
        <v>2.0</v>
      </c>
      <c r="D17" s="65">
        <v>1.0</v>
      </c>
      <c r="E17" s="66">
        <v>0.0</v>
      </c>
      <c r="F17" s="86">
        <v>8.666666666666666</v>
      </c>
      <c r="G17" s="87">
        <v>4.333333333333333</v>
      </c>
      <c r="H17" s="88">
        <v>0.0</v>
      </c>
      <c r="I17" s="86">
        <v>26.0</v>
      </c>
      <c r="J17" s="87">
        <v>13.0</v>
      </c>
      <c r="K17" s="88">
        <v>0.0</v>
      </c>
      <c r="L17" s="86">
        <v>104.0</v>
      </c>
      <c r="M17" s="87">
        <v>52.0</v>
      </c>
      <c r="N17" s="88">
        <v>0.0</v>
      </c>
    </row>
    <row r="18">
      <c r="A18" s="89" t="s">
        <v>56</v>
      </c>
      <c r="B18" s="63" t="s">
        <v>86</v>
      </c>
      <c r="C18" s="64">
        <v>10.0</v>
      </c>
      <c r="D18" s="65">
        <v>13.0</v>
      </c>
      <c r="E18" s="66">
        <v>15.0</v>
      </c>
      <c r="F18" s="86">
        <v>43.333333333333336</v>
      </c>
      <c r="G18" s="87">
        <v>56.333333333333336</v>
      </c>
      <c r="H18" s="88">
        <v>65.0</v>
      </c>
      <c r="I18" s="86">
        <v>130.0</v>
      </c>
      <c r="J18" s="87">
        <v>169.0</v>
      </c>
      <c r="K18" s="88">
        <v>195.0</v>
      </c>
      <c r="L18" s="86">
        <v>520.0</v>
      </c>
      <c r="M18" s="87">
        <v>676.0</v>
      </c>
      <c r="N18" s="88">
        <v>780.0</v>
      </c>
    </row>
    <row r="19">
      <c r="A19" s="62" t="s">
        <v>57</v>
      </c>
      <c r="B19" s="63" t="s">
        <v>86</v>
      </c>
      <c r="C19" s="64">
        <v>10.0</v>
      </c>
      <c r="D19" s="65">
        <v>13.0</v>
      </c>
      <c r="E19" s="66">
        <v>15.0</v>
      </c>
      <c r="F19" s="86">
        <v>43.333333333333336</v>
      </c>
      <c r="G19" s="87">
        <v>56.333333333333336</v>
      </c>
      <c r="H19" s="88">
        <v>65.0</v>
      </c>
      <c r="I19" s="86">
        <v>130.0</v>
      </c>
      <c r="J19" s="87">
        <v>169.0</v>
      </c>
      <c r="K19" s="88">
        <v>195.0</v>
      </c>
      <c r="L19" s="86">
        <v>520.0</v>
      </c>
      <c r="M19" s="87">
        <v>676.0</v>
      </c>
      <c r="N19" s="88">
        <v>780.0</v>
      </c>
    </row>
    <row r="20">
      <c r="A20" s="62" t="s">
        <v>58</v>
      </c>
      <c r="B20" s="63" t="s">
        <v>86</v>
      </c>
      <c r="C20" s="64">
        <v>10.0</v>
      </c>
      <c r="D20" s="65">
        <v>13.0</v>
      </c>
      <c r="E20" s="66">
        <v>15.0</v>
      </c>
      <c r="F20" s="86">
        <v>43.333333333333336</v>
      </c>
      <c r="G20" s="87">
        <v>56.333333333333336</v>
      </c>
      <c r="H20" s="88">
        <v>65.0</v>
      </c>
      <c r="I20" s="86">
        <v>130.0</v>
      </c>
      <c r="J20" s="87">
        <v>169.0</v>
      </c>
      <c r="K20" s="88">
        <v>195.0</v>
      </c>
      <c r="L20" s="86">
        <v>520.0</v>
      </c>
      <c r="M20" s="87">
        <v>676.0</v>
      </c>
      <c r="N20" s="88">
        <v>780.0</v>
      </c>
    </row>
    <row r="21">
      <c r="A21" s="62" t="s">
        <v>59</v>
      </c>
      <c r="B21" s="63" t="s">
        <v>86</v>
      </c>
      <c r="C21" s="64">
        <v>10.0</v>
      </c>
      <c r="D21" s="65">
        <v>13.0</v>
      </c>
      <c r="E21" s="66">
        <v>15.0</v>
      </c>
      <c r="F21" s="86">
        <v>43.333333333333336</v>
      </c>
      <c r="G21" s="87">
        <v>56.333333333333336</v>
      </c>
      <c r="H21" s="88">
        <v>65.0</v>
      </c>
      <c r="I21" s="86">
        <v>130.0</v>
      </c>
      <c r="J21" s="87">
        <v>169.0</v>
      </c>
      <c r="K21" s="88">
        <v>195.0</v>
      </c>
      <c r="L21" s="86">
        <v>520.0</v>
      </c>
      <c r="M21" s="87">
        <v>676.0</v>
      </c>
      <c r="N21" s="88">
        <v>780.0</v>
      </c>
    </row>
    <row r="22">
      <c r="A22" s="62" t="s">
        <v>60</v>
      </c>
      <c r="B22" s="63" t="s">
        <v>86</v>
      </c>
      <c r="C22" s="64">
        <v>10.0</v>
      </c>
      <c r="D22" s="65">
        <v>13.0</v>
      </c>
      <c r="E22" s="66">
        <v>15.0</v>
      </c>
      <c r="F22" s="86">
        <v>43.333333333333336</v>
      </c>
      <c r="G22" s="87">
        <v>56.333333333333336</v>
      </c>
      <c r="H22" s="88">
        <v>65.0</v>
      </c>
      <c r="I22" s="86">
        <v>130.0</v>
      </c>
      <c r="J22" s="87">
        <v>169.0</v>
      </c>
      <c r="K22" s="88">
        <v>195.0</v>
      </c>
      <c r="L22" s="86">
        <v>520.0</v>
      </c>
      <c r="M22" s="87">
        <v>676.0</v>
      </c>
      <c r="N22" s="88">
        <v>780.0</v>
      </c>
    </row>
    <row r="23">
      <c r="A23" s="62" t="s">
        <v>54</v>
      </c>
      <c r="B23" s="63" t="s">
        <v>89</v>
      </c>
      <c r="C23" s="80">
        <v>0.75</v>
      </c>
      <c r="D23" s="81">
        <v>0.25</v>
      </c>
      <c r="E23" s="82">
        <v>0.2</v>
      </c>
      <c r="F23" s="83">
        <v>0.75</v>
      </c>
      <c r="G23" s="84">
        <v>0.25</v>
      </c>
      <c r="H23" s="85">
        <v>0.2</v>
      </c>
      <c r="I23" s="83">
        <v>0.75</v>
      </c>
      <c r="J23" s="84">
        <v>0.25</v>
      </c>
      <c r="K23" s="85">
        <v>0.2</v>
      </c>
      <c r="L23" s="83">
        <v>0.75</v>
      </c>
      <c r="M23" s="84">
        <v>0.25</v>
      </c>
      <c r="N23" s="85">
        <v>0.2</v>
      </c>
    </row>
  </sheetData>
  <mergeCells count="6">
    <mergeCell ref="A1:A2"/>
    <mergeCell ref="B1:B2"/>
    <mergeCell ref="C1:E1"/>
    <mergeCell ref="F1:H1"/>
    <mergeCell ref="I1:K1"/>
    <mergeCell ref="L1:N1"/>
  </mergeCells>
  <conditionalFormatting sqref="C8">
    <cfRule type="notContainsBlanks" dxfId="5" priority="1">
      <formula>LEN(TRIM(C8))&gt;0</formula>
    </cfRule>
  </conditionalFormatting>
  <dataValidations>
    <dataValidation type="list" allowBlank="1" sqref="B3:B23">
      <formula1>"Currency,Percentage,Number"</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2" max="2" width="14.38"/>
  </cols>
  <sheetData>
    <row r="1" ht="31.5" customHeight="1">
      <c r="A1" s="31" t="s">
        <v>42</v>
      </c>
      <c r="B1" s="32" t="s">
        <v>90</v>
      </c>
      <c r="C1" s="32" t="s">
        <v>91</v>
      </c>
      <c r="D1" s="32" t="s">
        <v>92</v>
      </c>
      <c r="E1" s="32" t="s">
        <v>93</v>
      </c>
      <c r="F1" s="32" t="s">
        <v>94</v>
      </c>
      <c r="G1" s="32" t="s">
        <v>95</v>
      </c>
      <c r="H1" s="32"/>
      <c r="I1" s="32"/>
      <c r="J1" s="32"/>
      <c r="K1" s="32"/>
      <c r="L1" s="32"/>
      <c r="M1" s="32"/>
      <c r="N1" s="32"/>
    </row>
    <row r="2">
      <c r="A2" s="35" t="s">
        <v>61</v>
      </c>
      <c r="B2" s="36" t="s">
        <v>63</v>
      </c>
      <c r="C2" s="36" t="s">
        <v>63</v>
      </c>
      <c r="D2" s="36" t="s">
        <v>63</v>
      </c>
      <c r="E2" s="36" t="s">
        <v>63</v>
      </c>
      <c r="F2" s="36" t="s">
        <v>63</v>
      </c>
      <c r="G2" s="36" t="s">
        <v>63</v>
      </c>
      <c r="H2" s="36"/>
      <c r="I2" s="36"/>
      <c r="J2" s="36"/>
      <c r="K2" s="36"/>
      <c r="L2" s="36"/>
      <c r="M2" s="36"/>
      <c r="N2" s="36"/>
    </row>
    <row r="3">
      <c r="A3" s="35" t="s">
        <v>71</v>
      </c>
      <c r="B3" s="36" t="s">
        <v>74</v>
      </c>
      <c r="C3" s="36" t="s">
        <v>74</v>
      </c>
      <c r="D3" s="36" t="s">
        <v>74</v>
      </c>
      <c r="E3" s="36" t="s">
        <v>74</v>
      </c>
      <c r="F3" s="36" t="s">
        <v>74</v>
      </c>
      <c r="G3" s="36" t="s">
        <v>74</v>
      </c>
      <c r="H3" s="36"/>
      <c r="I3" s="36"/>
      <c r="J3" s="36"/>
      <c r="K3" s="36"/>
      <c r="L3" s="36"/>
      <c r="M3" s="36"/>
      <c r="N3" s="36"/>
    </row>
    <row r="4">
      <c r="A4" s="90" t="s">
        <v>96</v>
      </c>
      <c r="B4" s="91">
        <f>sum(5049+539+1029)</f>
        <v>6617</v>
      </c>
      <c r="C4" s="90">
        <f>sum(0+0+0)</f>
        <v>0</v>
      </c>
      <c r="D4" s="90">
        <f>sum(1+1+15)</f>
        <v>17</v>
      </c>
      <c r="E4" s="90">
        <f>sum(13+0+6)</f>
        <v>19</v>
      </c>
      <c r="F4" s="90">
        <f>sum(21+11+104)</f>
        <v>136</v>
      </c>
      <c r="G4" s="90"/>
      <c r="H4" s="43"/>
      <c r="I4" s="43"/>
      <c r="J4" s="43"/>
      <c r="K4" s="43"/>
      <c r="L4" s="43"/>
      <c r="M4" s="43"/>
      <c r="N4" s="43"/>
    </row>
    <row r="5">
      <c r="A5" s="90" t="s">
        <v>97</v>
      </c>
      <c r="B5" s="91">
        <f>sum(931+539+4294)</f>
        <v>5764</v>
      </c>
      <c r="C5" s="90">
        <f>sum(0+1+1)</f>
        <v>2</v>
      </c>
      <c r="D5" s="90">
        <f>sum(17+1+2)</f>
        <v>20</v>
      </c>
      <c r="E5" s="90">
        <f>sum(2+0+11)</f>
        <v>13</v>
      </c>
      <c r="F5" s="90">
        <f>sum(89+11+19)</f>
        <v>119</v>
      </c>
      <c r="G5" s="90"/>
      <c r="H5" s="43"/>
      <c r="I5" s="43"/>
      <c r="J5" s="43"/>
      <c r="K5" s="43"/>
      <c r="L5" s="43"/>
      <c r="M5" s="43"/>
      <c r="N5" s="43"/>
    </row>
    <row r="6">
      <c r="A6" s="90" t="s">
        <v>98</v>
      </c>
      <c r="B6" s="91">
        <f>sum(4029+490+931)</f>
        <v>5450</v>
      </c>
      <c r="C6" s="90" t="s">
        <v>99</v>
      </c>
      <c r="D6" s="90">
        <f>sum(8+2+0)</f>
        <v>10</v>
      </c>
      <c r="E6" s="90" t="s">
        <v>100</v>
      </c>
      <c r="F6" s="90">
        <f>sum(19+10+84)</f>
        <v>113</v>
      </c>
      <c r="G6" s="90"/>
      <c r="H6" s="43"/>
      <c r="I6" s="43"/>
      <c r="J6" s="43"/>
      <c r="K6" s="43"/>
      <c r="L6" s="43"/>
      <c r="M6" s="43"/>
      <c r="N6" s="43"/>
    </row>
    <row r="7">
      <c r="A7" s="90" t="s">
        <v>101</v>
      </c>
      <c r="B7" s="91">
        <f>sum(931+441+3882)</f>
        <v>5254</v>
      </c>
      <c r="C7" s="90" t="s">
        <v>102</v>
      </c>
      <c r="D7" s="90" t="s">
        <v>103</v>
      </c>
      <c r="E7" s="90" t="s">
        <v>103</v>
      </c>
      <c r="F7" s="90">
        <f>sum(19+9+81)</f>
        <v>109</v>
      </c>
      <c r="G7" s="90"/>
      <c r="H7" s="43"/>
      <c r="I7" s="43"/>
      <c r="J7" s="43"/>
      <c r="K7" s="43"/>
      <c r="L7" s="43"/>
      <c r="M7" s="43"/>
      <c r="N7" s="43"/>
    </row>
    <row r="8">
      <c r="A8" s="90" t="s">
        <v>104</v>
      </c>
      <c r="B8" s="91">
        <f>sum(5078+637+637)</f>
        <v>6352</v>
      </c>
      <c r="C8" s="90" t="s">
        <v>105</v>
      </c>
      <c r="D8" s="90" t="s">
        <v>106</v>
      </c>
      <c r="E8" s="90" t="s">
        <v>100</v>
      </c>
      <c r="F8" s="90">
        <f>sum(76+10+14)</f>
        <v>100</v>
      </c>
      <c r="G8" s="90"/>
      <c r="H8" s="43"/>
      <c r="I8" s="43"/>
      <c r="J8" s="43"/>
      <c r="K8" s="43"/>
      <c r="L8" s="43"/>
      <c r="M8" s="43"/>
      <c r="N8" s="43"/>
    </row>
    <row r="9">
      <c r="A9" s="90" t="s">
        <v>107</v>
      </c>
      <c r="B9" s="91">
        <f>sum(588+441+3343)</f>
        <v>4372</v>
      </c>
      <c r="C9" s="90" t="s">
        <v>108</v>
      </c>
      <c r="D9" s="90" t="s">
        <v>109</v>
      </c>
      <c r="E9" s="90" t="s">
        <v>110</v>
      </c>
      <c r="F9" s="90">
        <f>sum(12+9+70)</f>
        <v>91</v>
      </c>
      <c r="G9" s="90"/>
      <c r="H9" s="43"/>
      <c r="I9" s="43"/>
      <c r="J9" s="43"/>
      <c r="K9" s="43"/>
      <c r="L9" s="43"/>
      <c r="M9" s="43"/>
      <c r="N9" s="43"/>
    </row>
    <row r="10">
      <c r="A10" s="90" t="s">
        <v>111</v>
      </c>
      <c r="B10" s="91">
        <f>sum(588+3147+343)</f>
        <v>4078</v>
      </c>
      <c r="C10" s="90" t="s">
        <v>112</v>
      </c>
      <c r="D10" s="90" t="s">
        <v>106</v>
      </c>
      <c r="E10" s="90" t="s">
        <v>113</v>
      </c>
      <c r="F10" s="90">
        <f>sum(12+66+7)</f>
        <v>85</v>
      </c>
      <c r="G10" s="90"/>
      <c r="H10" s="43"/>
      <c r="I10" s="43"/>
      <c r="J10" s="43"/>
      <c r="K10" s="43"/>
      <c r="L10" s="43"/>
      <c r="M10" s="43"/>
      <c r="N10" s="43"/>
    </row>
    <row r="11">
      <c r="A11" s="92" t="s">
        <v>114</v>
      </c>
      <c r="B11" s="93">
        <f>sum(441+490+3392)</f>
        <v>4323</v>
      </c>
      <c r="C11" s="90" t="s">
        <v>103</v>
      </c>
      <c r="D11" s="90" t="s">
        <v>102</v>
      </c>
      <c r="E11" s="90" t="s">
        <v>102</v>
      </c>
      <c r="F11" s="90">
        <f>sum(17+71)</f>
        <v>88</v>
      </c>
      <c r="G11" s="90"/>
      <c r="H11" s="43"/>
      <c r="I11" s="43"/>
      <c r="J11" s="43"/>
      <c r="K11" s="43"/>
      <c r="L11" s="43"/>
      <c r="M11" s="43"/>
      <c r="N11" s="43"/>
    </row>
    <row r="12">
      <c r="A12" s="90" t="s">
        <v>115</v>
      </c>
      <c r="B12" s="43">
        <f>sum(539+294+3695)</f>
        <v>4528</v>
      </c>
      <c r="C12" s="90" t="s">
        <v>113</v>
      </c>
      <c r="D12" s="90" t="s">
        <v>116</v>
      </c>
      <c r="E12" s="90" t="s">
        <v>117</v>
      </c>
      <c r="F12" s="90">
        <f>sum(11+6+78)</f>
        <v>95</v>
      </c>
      <c r="G12" s="43"/>
      <c r="H12" s="43"/>
      <c r="I12" s="43"/>
      <c r="J12" s="43"/>
      <c r="K12" s="43"/>
      <c r="L12" s="43"/>
      <c r="M12" s="43"/>
      <c r="N12" s="43"/>
    </row>
    <row r="13">
      <c r="A13" s="90"/>
      <c r="B13" s="43"/>
      <c r="C13" s="43"/>
      <c r="D13" s="43"/>
      <c r="E13" s="43"/>
      <c r="F13" s="43"/>
      <c r="G13" s="43"/>
      <c r="H13" s="43"/>
      <c r="I13" s="43"/>
      <c r="J13" s="43"/>
      <c r="K13" s="43"/>
      <c r="L13" s="43"/>
      <c r="M13" s="43"/>
      <c r="N13" s="43"/>
    </row>
    <row r="14">
      <c r="A14" s="90"/>
      <c r="B14" s="43"/>
      <c r="C14" s="43"/>
      <c r="D14" s="43"/>
      <c r="E14" s="43"/>
      <c r="F14" s="43"/>
      <c r="G14" s="43"/>
      <c r="H14" s="43"/>
      <c r="I14" s="43"/>
      <c r="J14" s="43"/>
      <c r="K14" s="43"/>
      <c r="L14" s="43"/>
      <c r="M14" s="43"/>
      <c r="N14" s="43"/>
    </row>
    <row r="15">
      <c r="A15" s="90"/>
      <c r="B15" s="43"/>
      <c r="C15" s="43"/>
      <c r="D15" s="43"/>
      <c r="E15" s="43"/>
      <c r="F15" s="43"/>
      <c r="G15" s="43"/>
      <c r="H15" s="43"/>
      <c r="I15" s="43"/>
      <c r="J15" s="43"/>
      <c r="K15" s="43"/>
      <c r="L15" s="43"/>
      <c r="M15" s="43"/>
      <c r="N15" s="43"/>
    </row>
    <row r="16">
      <c r="A16" s="90"/>
      <c r="B16" s="43"/>
      <c r="C16" s="43"/>
      <c r="D16" s="43"/>
      <c r="E16" s="43"/>
      <c r="F16" s="43"/>
      <c r="G16" s="43"/>
      <c r="H16" s="43"/>
      <c r="I16" s="43"/>
      <c r="J16" s="43"/>
      <c r="K16" s="43"/>
      <c r="L16" s="43"/>
      <c r="M16" s="43"/>
      <c r="N16" s="43"/>
    </row>
    <row r="17">
      <c r="A17" s="90"/>
      <c r="B17" s="43"/>
      <c r="C17" s="43"/>
      <c r="D17" s="43"/>
      <c r="E17" s="43"/>
      <c r="F17" s="43"/>
      <c r="G17" s="43"/>
      <c r="H17" s="43"/>
      <c r="I17" s="43"/>
      <c r="J17" s="43"/>
      <c r="K17" s="43"/>
      <c r="L17" s="43"/>
      <c r="M17" s="43"/>
      <c r="N17" s="43"/>
    </row>
    <row r="18">
      <c r="A18" s="90"/>
      <c r="B18" s="43"/>
      <c r="C18" s="43"/>
      <c r="D18" s="43"/>
      <c r="E18" s="43"/>
      <c r="F18" s="43"/>
      <c r="G18" s="43"/>
      <c r="H18" s="43"/>
      <c r="I18" s="43"/>
      <c r="J18" s="43"/>
      <c r="K18" s="43"/>
      <c r="L18" s="43"/>
      <c r="M18" s="43"/>
      <c r="N18" s="43"/>
    </row>
    <row r="19">
      <c r="A19" s="90"/>
      <c r="B19" s="43"/>
      <c r="C19" s="43"/>
      <c r="D19" s="43"/>
      <c r="E19" s="43"/>
      <c r="F19" s="43"/>
      <c r="G19" s="43"/>
      <c r="H19" s="43"/>
      <c r="I19" s="43"/>
      <c r="J19" s="43"/>
      <c r="K19" s="43"/>
      <c r="L19" s="43"/>
      <c r="M19" s="43"/>
      <c r="N19" s="43"/>
    </row>
    <row r="20">
      <c r="A20" s="41"/>
      <c r="B20" s="58"/>
      <c r="C20" s="58"/>
      <c r="D20" s="58"/>
      <c r="E20" s="58"/>
      <c r="F20" s="58"/>
      <c r="G20" s="58"/>
      <c r="H20" s="58"/>
      <c r="I20" s="58"/>
      <c r="J20" s="58"/>
      <c r="K20" s="58"/>
      <c r="L20" s="58"/>
      <c r="M20" s="58"/>
      <c r="N20" s="58"/>
    </row>
    <row r="21">
      <c r="A21" s="41"/>
      <c r="B21" s="58"/>
      <c r="C21" s="58"/>
      <c r="D21" s="58"/>
      <c r="E21" s="58"/>
      <c r="F21" s="58"/>
      <c r="G21" s="58"/>
      <c r="H21" s="58"/>
      <c r="I21" s="58"/>
      <c r="J21" s="58"/>
      <c r="K21" s="58"/>
      <c r="L21" s="58"/>
      <c r="M21" s="58"/>
      <c r="N21" s="58"/>
    </row>
    <row r="22">
      <c r="A22" s="41"/>
      <c r="B22" s="58"/>
      <c r="C22" s="58"/>
      <c r="D22" s="58"/>
      <c r="E22" s="58"/>
      <c r="F22" s="58"/>
      <c r="G22" s="58"/>
      <c r="H22" s="58"/>
      <c r="I22" s="58"/>
      <c r="J22" s="58"/>
      <c r="K22" s="58"/>
      <c r="L22" s="58"/>
      <c r="M22" s="58"/>
      <c r="N22" s="58"/>
    </row>
    <row r="23">
      <c r="A23" s="41"/>
      <c r="B23" s="58"/>
      <c r="C23" s="58"/>
      <c r="D23" s="58"/>
      <c r="E23" s="58"/>
      <c r="F23" s="58"/>
      <c r="G23" s="58"/>
      <c r="H23" s="58"/>
      <c r="I23" s="58"/>
      <c r="J23" s="58"/>
      <c r="K23" s="58"/>
      <c r="L23" s="58"/>
      <c r="M23" s="58"/>
      <c r="N23" s="58"/>
    </row>
    <row r="24">
      <c r="A24" s="41"/>
      <c r="B24" s="58"/>
      <c r="C24" s="58"/>
      <c r="D24" s="58"/>
      <c r="E24" s="58"/>
      <c r="F24" s="58"/>
      <c r="G24" s="58"/>
      <c r="H24" s="58"/>
      <c r="I24" s="58"/>
      <c r="J24" s="58"/>
      <c r="K24" s="58"/>
      <c r="L24" s="58"/>
      <c r="M24" s="58"/>
      <c r="N24" s="58"/>
    </row>
    <row r="25">
      <c r="A25" s="41"/>
      <c r="B25" s="58"/>
      <c r="C25" s="58"/>
      <c r="D25" s="58"/>
      <c r="E25" s="58"/>
      <c r="F25" s="58"/>
      <c r="G25" s="58"/>
      <c r="H25" s="58"/>
      <c r="I25" s="58"/>
      <c r="J25" s="58"/>
      <c r="K25" s="58"/>
      <c r="L25" s="58"/>
      <c r="M25" s="58"/>
      <c r="N25" s="58"/>
    </row>
    <row r="26">
      <c r="A26" s="41"/>
      <c r="B26" s="58"/>
      <c r="C26" s="58"/>
      <c r="D26" s="58"/>
      <c r="E26" s="58"/>
      <c r="F26" s="58"/>
      <c r="G26" s="58"/>
      <c r="H26" s="58"/>
      <c r="I26" s="58"/>
      <c r="J26" s="58"/>
      <c r="K26" s="58"/>
      <c r="L26" s="58"/>
      <c r="M26" s="58"/>
      <c r="N26" s="58"/>
    </row>
    <row r="27">
      <c r="A27" s="41"/>
      <c r="B27" s="58"/>
      <c r="C27" s="58"/>
      <c r="D27" s="58"/>
      <c r="E27" s="58"/>
      <c r="F27" s="58"/>
      <c r="G27" s="58"/>
      <c r="H27" s="58"/>
      <c r="I27" s="58"/>
      <c r="J27" s="58"/>
      <c r="K27" s="58"/>
      <c r="L27" s="58"/>
      <c r="M27" s="58"/>
      <c r="N27" s="58"/>
    </row>
    <row r="28">
      <c r="A28" s="41"/>
      <c r="B28" s="58"/>
      <c r="C28" s="58"/>
      <c r="D28" s="58"/>
      <c r="E28" s="58"/>
      <c r="F28" s="58"/>
      <c r="G28" s="58"/>
      <c r="H28" s="58"/>
      <c r="I28" s="58"/>
      <c r="J28" s="58"/>
      <c r="K28" s="58"/>
      <c r="L28" s="58"/>
      <c r="M28" s="58"/>
      <c r="N28" s="58"/>
    </row>
    <row r="29">
      <c r="A29" s="41"/>
      <c r="B29" s="58"/>
      <c r="C29" s="58"/>
      <c r="D29" s="58"/>
      <c r="E29" s="58"/>
      <c r="F29" s="58"/>
      <c r="G29" s="58"/>
      <c r="H29" s="58"/>
      <c r="I29" s="58"/>
      <c r="J29" s="58"/>
      <c r="K29" s="58"/>
      <c r="L29" s="58"/>
      <c r="M29" s="58"/>
      <c r="N29" s="58"/>
    </row>
    <row r="30">
      <c r="A30" s="41"/>
      <c r="B30" s="58"/>
      <c r="C30" s="58"/>
      <c r="D30" s="58"/>
      <c r="E30" s="58"/>
      <c r="F30" s="58"/>
      <c r="G30" s="58"/>
      <c r="H30" s="58"/>
      <c r="I30" s="58"/>
      <c r="J30" s="58"/>
      <c r="K30" s="58"/>
      <c r="L30" s="58"/>
      <c r="M30" s="58"/>
      <c r="N30" s="58"/>
    </row>
    <row r="31">
      <c r="A31" s="41"/>
      <c r="B31" s="58"/>
      <c r="C31" s="58"/>
      <c r="D31" s="58"/>
      <c r="E31" s="58"/>
      <c r="F31" s="58"/>
      <c r="G31" s="58"/>
      <c r="H31" s="58"/>
      <c r="I31" s="58"/>
      <c r="J31" s="58"/>
      <c r="K31" s="58"/>
      <c r="L31" s="58"/>
      <c r="M31" s="58"/>
      <c r="N31" s="58"/>
    </row>
    <row r="32">
      <c r="A32" s="41"/>
      <c r="B32" s="58"/>
      <c r="C32" s="58"/>
      <c r="D32" s="58"/>
      <c r="E32" s="58"/>
      <c r="F32" s="58"/>
      <c r="G32" s="58"/>
      <c r="H32" s="58"/>
      <c r="I32" s="58"/>
      <c r="J32" s="58"/>
      <c r="K32" s="58"/>
      <c r="L32" s="58"/>
      <c r="M32" s="58"/>
      <c r="N32" s="58"/>
    </row>
    <row r="33">
      <c r="A33" s="41"/>
      <c r="B33" s="58"/>
      <c r="C33" s="58"/>
      <c r="D33" s="58"/>
      <c r="E33" s="58"/>
      <c r="F33" s="58"/>
      <c r="G33" s="58"/>
      <c r="H33" s="58"/>
      <c r="I33" s="58"/>
      <c r="J33" s="58"/>
      <c r="K33" s="58"/>
      <c r="L33" s="58"/>
      <c r="M33" s="58"/>
      <c r="N33" s="58"/>
    </row>
    <row r="34">
      <c r="A34" s="41"/>
      <c r="B34" s="58"/>
      <c r="C34" s="58"/>
      <c r="D34" s="58"/>
      <c r="E34" s="58"/>
      <c r="F34" s="58"/>
      <c r="G34" s="58"/>
      <c r="H34" s="58"/>
      <c r="I34" s="58"/>
      <c r="J34" s="58"/>
      <c r="K34" s="58"/>
      <c r="L34" s="58"/>
      <c r="M34" s="58"/>
      <c r="N34" s="58"/>
    </row>
    <row r="35">
      <c r="A35" s="41"/>
      <c r="B35" s="58"/>
      <c r="C35" s="58"/>
      <c r="D35" s="58"/>
      <c r="E35" s="58"/>
      <c r="F35" s="58"/>
      <c r="G35" s="58"/>
      <c r="H35" s="58"/>
      <c r="I35" s="58"/>
      <c r="J35" s="58"/>
      <c r="K35" s="58"/>
      <c r="L35" s="58"/>
      <c r="M35" s="58"/>
      <c r="N35" s="58"/>
    </row>
    <row r="36">
      <c r="A36" s="41"/>
      <c r="B36" s="58"/>
      <c r="C36" s="58"/>
      <c r="D36" s="58"/>
      <c r="E36" s="58"/>
      <c r="F36" s="58"/>
      <c r="G36" s="58"/>
      <c r="H36" s="58"/>
      <c r="I36" s="58"/>
      <c r="J36" s="58"/>
      <c r="K36" s="58"/>
      <c r="L36" s="58"/>
      <c r="M36" s="58"/>
      <c r="N36" s="58"/>
    </row>
    <row r="37">
      <c r="A37" s="41"/>
      <c r="B37" s="58"/>
      <c r="C37" s="58"/>
      <c r="D37" s="58"/>
      <c r="E37" s="58"/>
      <c r="F37" s="58"/>
      <c r="G37" s="58"/>
      <c r="H37" s="58"/>
      <c r="I37" s="58"/>
      <c r="J37" s="58"/>
      <c r="K37" s="58"/>
      <c r="L37" s="58"/>
      <c r="M37" s="58"/>
      <c r="N37" s="58"/>
    </row>
    <row r="38">
      <c r="A38" s="41"/>
      <c r="B38" s="58"/>
      <c r="C38" s="58"/>
      <c r="D38" s="58"/>
      <c r="E38" s="58"/>
      <c r="F38" s="58"/>
      <c r="G38" s="58"/>
      <c r="H38" s="58"/>
      <c r="I38" s="58"/>
      <c r="J38" s="58"/>
      <c r="K38" s="58"/>
      <c r="L38" s="58"/>
      <c r="M38" s="58"/>
      <c r="N38" s="58"/>
    </row>
    <row r="39">
      <c r="A39" s="41"/>
      <c r="B39" s="58"/>
      <c r="C39" s="58"/>
      <c r="D39" s="58"/>
      <c r="E39" s="58"/>
      <c r="F39" s="58"/>
      <c r="G39" s="58"/>
      <c r="H39" s="58"/>
      <c r="I39" s="58"/>
      <c r="J39" s="58"/>
      <c r="K39" s="58"/>
      <c r="L39" s="58"/>
      <c r="M39" s="58"/>
      <c r="N39" s="58"/>
    </row>
    <row r="40">
      <c r="A40" s="41"/>
      <c r="B40" s="58"/>
      <c r="C40" s="58"/>
      <c r="D40" s="58"/>
      <c r="E40" s="58"/>
      <c r="F40" s="58"/>
      <c r="G40" s="58"/>
      <c r="H40" s="58"/>
      <c r="I40" s="58"/>
      <c r="J40" s="58"/>
      <c r="K40" s="58"/>
      <c r="L40" s="58"/>
      <c r="M40" s="58"/>
      <c r="N40" s="58"/>
    </row>
    <row r="41">
      <c r="A41" s="41"/>
      <c r="B41" s="58"/>
      <c r="C41" s="58"/>
      <c r="D41" s="58"/>
      <c r="E41" s="58"/>
      <c r="F41" s="58"/>
      <c r="G41" s="58"/>
      <c r="H41" s="58"/>
      <c r="I41" s="58"/>
      <c r="J41" s="58"/>
      <c r="K41" s="58"/>
      <c r="L41" s="58"/>
      <c r="M41" s="58"/>
      <c r="N41" s="58"/>
    </row>
    <row r="42">
      <c r="A42" s="41"/>
      <c r="B42" s="58"/>
      <c r="C42" s="58"/>
      <c r="D42" s="58"/>
      <c r="E42" s="58"/>
      <c r="F42" s="58"/>
      <c r="G42" s="58"/>
      <c r="H42" s="58"/>
      <c r="I42" s="58"/>
      <c r="J42" s="58"/>
      <c r="K42" s="58"/>
      <c r="L42" s="58"/>
      <c r="M42" s="58"/>
      <c r="N42" s="58"/>
    </row>
    <row r="43">
      <c r="A43" s="41"/>
      <c r="B43" s="58"/>
      <c r="C43" s="58"/>
      <c r="D43" s="58"/>
      <c r="E43" s="58"/>
      <c r="F43" s="58"/>
      <c r="G43" s="58"/>
      <c r="H43" s="58"/>
      <c r="I43" s="58"/>
      <c r="J43" s="58"/>
      <c r="K43" s="58"/>
      <c r="L43" s="58"/>
      <c r="M43" s="58"/>
      <c r="N43" s="58"/>
    </row>
    <row r="44">
      <c r="A44" s="41"/>
      <c r="B44" s="58"/>
      <c r="C44" s="58"/>
      <c r="D44" s="58"/>
      <c r="E44" s="58"/>
      <c r="F44" s="58"/>
      <c r="G44" s="58"/>
      <c r="H44" s="58"/>
      <c r="I44" s="58"/>
      <c r="J44" s="58"/>
      <c r="K44" s="58"/>
      <c r="L44" s="58"/>
      <c r="M44" s="58"/>
      <c r="N44" s="58"/>
    </row>
    <row r="45">
      <c r="A45" s="41"/>
      <c r="B45" s="58"/>
      <c r="C45" s="58"/>
      <c r="D45" s="58"/>
      <c r="E45" s="58"/>
      <c r="F45" s="58"/>
      <c r="G45" s="58"/>
      <c r="H45" s="58"/>
      <c r="I45" s="58"/>
      <c r="J45" s="58"/>
      <c r="K45" s="58"/>
      <c r="L45" s="58"/>
      <c r="M45" s="58"/>
      <c r="N45" s="58"/>
    </row>
    <row r="46">
      <c r="A46" s="41"/>
      <c r="B46" s="58"/>
      <c r="C46" s="58"/>
      <c r="D46" s="58"/>
      <c r="E46" s="58"/>
      <c r="F46" s="58"/>
      <c r="G46" s="58"/>
      <c r="H46" s="58"/>
      <c r="I46" s="58"/>
      <c r="J46" s="58"/>
      <c r="K46" s="58"/>
      <c r="L46" s="58"/>
      <c r="M46" s="58"/>
      <c r="N46" s="58"/>
    </row>
    <row r="47">
      <c r="A47" s="41"/>
      <c r="B47" s="58"/>
      <c r="C47" s="58"/>
      <c r="D47" s="58"/>
      <c r="E47" s="58"/>
      <c r="F47" s="58"/>
      <c r="G47" s="58"/>
      <c r="H47" s="58"/>
      <c r="I47" s="58"/>
      <c r="J47" s="58"/>
      <c r="K47" s="58"/>
      <c r="L47" s="58"/>
      <c r="M47" s="58"/>
      <c r="N47" s="58"/>
    </row>
    <row r="48">
      <c r="A48" s="41"/>
      <c r="B48" s="58"/>
      <c r="C48" s="58"/>
      <c r="D48" s="58"/>
      <c r="E48" s="58"/>
      <c r="F48" s="58"/>
      <c r="G48" s="58"/>
      <c r="H48" s="58"/>
      <c r="I48" s="58"/>
      <c r="J48" s="58"/>
      <c r="K48" s="58"/>
      <c r="L48" s="58"/>
      <c r="M48" s="58"/>
      <c r="N48" s="58"/>
    </row>
    <row r="49">
      <c r="A49" s="41"/>
      <c r="B49" s="58"/>
      <c r="C49" s="58"/>
      <c r="D49" s="58"/>
      <c r="E49" s="58"/>
      <c r="F49" s="58"/>
      <c r="G49" s="58"/>
      <c r="H49" s="58"/>
      <c r="I49" s="58"/>
      <c r="J49" s="58"/>
      <c r="K49" s="58"/>
      <c r="L49" s="58"/>
      <c r="M49" s="58"/>
      <c r="N49" s="58"/>
    </row>
    <row r="50">
      <c r="A50" s="41"/>
      <c r="B50" s="58"/>
      <c r="C50" s="58"/>
      <c r="D50" s="58"/>
      <c r="E50" s="58"/>
      <c r="F50" s="58"/>
      <c r="G50" s="58"/>
      <c r="H50" s="58"/>
      <c r="I50" s="58"/>
      <c r="J50" s="58"/>
      <c r="K50" s="58"/>
      <c r="L50" s="58"/>
      <c r="M50" s="58"/>
      <c r="N50" s="58"/>
    </row>
    <row r="51">
      <c r="A51" s="41"/>
      <c r="B51" s="58"/>
      <c r="C51" s="58"/>
      <c r="D51" s="58"/>
      <c r="E51" s="58"/>
      <c r="F51" s="58"/>
      <c r="G51" s="58"/>
      <c r="H51" s="58"/>
      <c r="I51" s="58"/>
      <c r="J51" s="58"/>
      <c r="K51" s="58"/>
      <c r="L51" s="58"/>
      <c r="M51" s="58"/>
      <c r="N51" s="58"/>
    </row>
    <row r="52">
      <c r="A52" s="41"/>
      <c r="B52" s="58"/>
      <c r="C52" s="58"/>
      <c r="D52" s="58"/>
      <c r="E52" s="58"/>
      <c r="F52" s="58"/>
      <c r="G52" s="58"/>
      <c r="H52" s="58"/>
      <c r="I52" s="58"/>
      <c r="J52" s="58"/>
      <c r="K52" s="58"/>
      <c r="L52" s="58"/>
      <c r="M52" s="58"/>
      <c r="N52" s="58"/>
    </row>
    <row r="53">
      <c r="A53" s="41"/>
      <c r="B53" s="58"/>
      <c r="C53" s="58"/>
      <c r="D53" s="58"/>
      <c r="E53" s="58"/>
      <c r="F53" s="58"/>
      <c r="G53" s="58"/>
      <c r="H53" s="58"/>
      <c r="I53" s="58"/>
      <c r="J53" s="58"/>
      <c r="K53" s="58"/>
      <c r="L53" s="58"/>
      <c r="M53" s="58"/>
      <c r="N53" s="58"/>
    </row>
    <row r="54">
      <c r="A54" s="41"/>
      <c r="B54" s="58"/>
      <c r="C54" s="58"/>
      <c r="D54" s="58"/>
      <c r="E54" s="58"/>
      <c r="F54" s="58"/>
      <c r="G54" s="58"/>
      <c r="H54" s="58"/>
      <c r="I54" s="58"/>
      <c r="J54" s="58"/>
      <c r="K54" s="58"/>
      <c r="L54" s="58"/>
      <c r="M54" s="58"/>
      <c r="N54" s="58"/>
    </row>
    <row r="55">
      <c r="A55" s="41"/>
      <c r="B55" s="58"/>
      <c r="C55" s="58"/>
      <c r="D55" s="58"/>
      <c r="E55" s="58"/>
      <c r="F55" s="58"/>
      <c r="G55" s="58"/>
      <c r="H55" s="58"/>
      <c r="I55" s="58"/>
      <c r="J55" s="58"/>
      <c r="K55" s="58"/>
      <c r="L55" s="58"/>
      <c r="M55" s="58"/>
      <c r="N55" s="58"/>
    </row>
    <row r="56">
      <c r="A56" s="41"/>
      <c r="B56" s="58"/>
      <c r="C56" s="58"/>
      <c r="D56" s="58"/>
      <c r="E56" s="58"/>
      <c r="F56" s="58"/>
      <c r="G56" s="58"/>
      <c r="H56" s="58"/>
      <c r="I56" s="58"/>
      <c r="J56" s="58"/>
      <c r="K56" s="58"/>
      <c r="L56" s="58"/>
      <c r="M56" s="58"/>
      <c r="N56" s="58"/>
    </row>
    <row r="57">
      <c r="A57" s="41"/>
      <c r="B57" s="58"/>
      <c r="C57" s="58"/>
      <c r="D57" s="58"/>
      <c r="E57" s="58"/>
      <c r="F57" s="58"/>
      <c r="G57" s="58"/>
      <c r="H57" s="58"/>
      <c r="I57" s="58"/>
      <c r="J57" s="58"/>
      <c r="K57" s="58"/>
      <c r="L57" s="58"/>
      <c r="M57" s="58"/>
      <c r="N57" s="58"/>
    </row>
    <row r="58">
      <c r="A58" s="41"/>
      <c r="B58" s="58"/>
      <c r="C58" s="58"/>
      <c r="D58" s="58"/>
      <c r="E58" s="58"/>
      <c r="F58" s="58"/>
      <c r="G58" s="58"/>
      <c r="H58" s="58"/>
      <c r="I58" s="58"/>
      <c r="J58" s="58"/>
      <c r="K58" s="58"/>
      <c r="L58" s="58"/>
      <c r="M58" s="58"/>
      <c r="N58" s="58"/>
    </row>
    <row r="59">
      <c r="A59" s="41"/>
      <c r="B59" s="58"/>
      <c r="C59" s="58"/>
      <c r="D59" s="58"/>
      <c r="E59" s="58"/>
      <c r="F59" s="58"/>
      <c r="G59" s="58"/>
      <c r="H59" s="58"/>
      <c r="I59" s="58"/>
      <c r="J59" s="58"/>
      <c r="K59" s="58"/>
      <c r="L59" s="58"/>
      <c r="M59" s="58"/>
      <c r="N59" s="58"/>
    </row>
    <row r="60">
      <c r="A60" s="41"/>
      <c r="B60" s="58"/>
      <c r="C60" s="58"/>
      <c r="D60" s="58"/>
      <c r="E60" s="58"/>
      <c r="F60" s="58"/>
      <c r="G60" s="58"/>
      <c r="H60" s="58"/>
      <c r="I60" s="58"/>
      <c r="J60" s="58"/>
      <c r="K60" s="58"/>
      <c r="L60" s="58"/>
      <c r="M60" s="58"/>
      <c r="N60" s="58"/>
    </row>
    <row r="61">
      <c r="A61" s="41"/>
      <c r="B61" s="58"/>
      <c r="C61" s="58"/>
      <c r="D61" s="58"/>
      <c r="E61" s="58"/>
      <c r="F61" s="58"/>
      <c r="G61" s="58"/>
      <c r="H61" s="58"/>
      <c r="I61" s="58"/>
      <c r="J61" s="58"/>
      <c r="K61" s="58"/>
      <c r="L61" s="58"/>
      <c r="M61" s="58"/>
      <c r="N61" s="58"/>
    </row>
    <row r="62">
      <c r="A62" s="41"/>
      <c r="B62" s="58"/>
      <c r="C62" s="58"/>
      <c r="D62" s="58"/>
      <c r="E62" s="58"/>
      <c r="F62" s="58"/>
      <c r="G62" s="58"/>
      <c r="H62" s="58"/>
      <c r="I62" s="58"/>
      <c r="J62" s="58"/>
      <c r="K62" s="58"/>
      <c r="L62" s="58"/>
      <c r="M62" s="58"/>
      <c r="N62" s="58"/>
    </row>
    <row r="63">
      <c r="A63" s="41"/>
      <c r="B63" s="58"/>
      <c r="C63" s="58"/>
      <c r="D63" s="58"/>
      <c r="E63" s="58"/>
      <c r="F63" s="58"/>
      <c r="G63" s="58"/>
      <c r="H63" s="58"/>
      <c r="I63" s="58"/>
      <c r="J63" s="58"/>
      <c r="K63" s="58"/>
      <c r="L63" s="58"/>
      <c r="M63" s="58"/>
      <c r="N63" s="58"/>
    </row>
    <row r="64">
      <c r="A64" s="41"/>
      <c r="B64" s="58"/>
      <c r="C64" s="58"/>
      <c r="D64" s="58"/>
      <c r="E64" s="58"/>
      <c r="F64" s="58"/>
      <c r="G64" s="58"/>
      <c r="H64" s="58"/>
      <c r="I64" s="58"/>
      <c r="J64" s="58"/>
      <c r="K64" s="58"/>
      <c r="L64" s="58"/>
      <c r="M64" s="58"/>
      <c r="N64" s="58"/>
    </row>
    <row r="65">
      <c r="A65" s="41"/>
      <c r="B65" s="58"/>
      <c r="C65" s="58"/>
      <c r="D65" s="58"/>
      <c r="E65" s="58"/>
      <c r="F65" s="58"/>
      <c r="G65" s="58"/>
      <c r="H65" s="58"/>
      <c r="I65" s="58"/>
      <c r="J65" s="58"/>
      <c r="K65" s="58"/>
      <c r="L65" s="58"/>
      <c r="M65" s="58"/>
      <c r="N65" s="58"/>
    </row>
    <row r="66">
      <c r="A66" s="41"/>
      <c r="B66" s="58"/>
      <c r="C66" s="58"/>
      <c r="D66" s="58"/>
      <c r="E66" s="58"/>
      <c r="F66" s="58"/>
      <c r="G66" s="58"/>
      <c r="H66" s="58"/>
      <c r="I66" s="58"/>
      <c r="J66" s="58"/>
      <c r="K66" s="58"/>
      <c r="L66" s="58"/>
      <c r="M66" s="58"/>
      <c r="N66" s="58"/>
    </row>
    <row r="67">
      <c r="A67" s="41"/>
      <c r="B67" s="58"/>
      <c r="C67" s="58"/>
      <c r="D67" s="58"/>
      <c r="E67" s="58"/>
      <c r="F67" s="58"/>
      <c r="G67" s="58"/>
      <c r="H67" s="58"/>
      <c r="I67" s="58"/>
      <c r="J67" s="58"/>
      <c r="K67" s="58"/>
      <c r="L67" s="58"/>
      <c r="M67" s="58"/>
      <c r="N67" s="58"/>
    </row>
    <row r="68">
      <c r="A68" s="41"/>
      <c r="B68" s="58"/>
      <c r="C68" s="58"/>
      <c r="D68" s="58"/>
      <c r="E68" s="58"/>
      <c r="F68" s="58"/>
      <c r="G68" s="58"/>
      <c r="H68" s="58"/>
      <c r="I68" s="58"/>
      <c r="J68" s="58"/>
      <c r="K68" s="58"/>
      <c r="L68" s="58"/>
      <c r="M68" s="58"/>
      <c r="N68" s="58"/>
    </row>
    <row r="69">
      <c r="A69" s="41"/>
      <c r="B69" s="58"/>
      <c r="C69" s="58"/>
      <c r="D69" s="58"/>
      <c r="E69" s="58"/>
      <c r="F69" s="58"/>
      <c r="G69" s="58"/>
      <c r="H69" s="58"/>
      <c r="I69" s="58"/>
      <c r="J69" s="58"/>
      <c r="K69" s="58"/>
      <c r="L69" s="58"/>
      <c r="M69" s="58"/>
      <c r="N69" s="58"/>
    </row>
    <row r="70">
      <c r="A70" s="41"/>
      <c r="B70" s="58"/>
      <c r="C70" s="58"/>
      <c r="D70" s="58"/>
      <c r="E70" s="58"/>
      <c r="F70" s="58"/>
      <c r="G70" s="58"/>
      <c r="H70" s="58"/>
      <c r="I70" s="58"/>
      <c r="J70" s="58"/>
      <c r="K70" s="58"/>
      <c r="L70" s="58"/>
      <c r="M70" s="58"/>
      <c r="N70" s="58"/>
    </row>
    <row r="71">
      <c r="A71" s="41"/>
      <c r="B71" s="58"/>
      <c r="C71" s="58"/>
      <c r="D71" s="58"/>
      <c r="E71" s="58"/>
      <c r="F71" s="58"/>
      <c r="G71" s="58"/>
      <c r="H71" s="58"/>
      <c r="I71" s="58"/>
      <c r="J71" s="58"/>
      <c r="K71" s="58"/>
      <c r="L71" s="58"/>
      <c r="M71" s="58"/>
      <c r="N71" s="58"/>
    </row>
    <row r="72">
      <c r="A72" s="41"/>
      <c r="B72" s="58"/>
      <c r="C72" s="58"/>
      <c r="D72" s="58"/>
      <c r="E72" s="58"/>
      <c r="F72" s="58"/>
      <c r="G72" s="58"/>
      <c r="H72" s="58"/>
      <c r="I72" s="58"/>
      <c r="J72" s="58"/>
      <c r="K72" s="58"/>
      <c r="L72" s="58"/>
      <c r="M72" s="58"/>
      <c r="N72" s="58"/>
    </row>
    <row r="73">
      <c r="A73" s="41"/>
      <c r="B73" s="58"/>
      <c r="C73" s="58"/>
      <c r="D73" s="58"/>
      <c r="E73" s="58"/>
      <c r="F73" s="58"/>
      <c r="G73" s="58"/>
      <c r="H73" s="58"/>
      <c r="I73" s="58"/>
      <c r="J73" s="58"/>
      <c r="K73" s="58"/>
      <c r="L73" s="58"/>
      <c r="M73" s="58"/>
      <c r="N73" s="58"/>
    </row>
    <row r="74">
      <c r="A74" s="41"/>
      <c r="B74" s="58"/>
      <c r="C74" s="58"/>
      <c r="D74" s="58"/>
      <c r="E74" s="58"/>
      <c r="F74" s="58"/>
      <c r="G74" s="58"/>
      <c r="H74" s="58"/>
      <c r="I74" s="58"/>
      <c r="J74" s="58"/>
      <c r="K74" s="58"/>
      <c r="L74" s="58"/>
      <c r="M74" s="58"/>
      <c r="N74" s="58"/>
    </row>
    <row r="75">
      <c r="A75" s="41"/>
      <c r="B75" s="58"/>
      <c r="C75" s="58"/>
      <c r="D75" s="58"/>
      <c r="E75" s="58"/>
      <c r="F75" s="58"/>
      <c r="G75" s="58"/>
      <c r="H75" s="58"/>
      <c r="I75" s="58"/>
      <c r="J75" s="58"/>
      <c r="K75" s="58"/>
      <c r="L75" s="58"/>
      <c r="M75" s="58"/>
      <c r="N75" s="58"/>
    </row>
    <row r="76">
      <c r="A76" s="41"/>
      <c r="B76" s="58"/>
      <c r="C76" s="58"/>
      <c r="D76" s="58"/>
      <c r="E76" s="58"/>
      <c r="F76" s="58"/>
      <c r="G76" s="58"/>
      <c r="H76" s="58"/>
      <c r="I76" s="58"/>
      <c r="J76" s="58"/>
      <c r="K76" s="58"/>
      <c r="L76" s="58"/>
      <c r="M76" s="58"/>
      <c r="N76" s="58"/>
    </row>
    <row r="77">
      <c r="A77" s="41"/>
      <c r="B77" s="58"/>
      <c r="C77" s="58"/>
      <c r="D77" s="58"/>
      <c r="E77" s="58"/>
      <c r="F77" s="58"/>
      <c r="G77" s="58"/>
      <c r="H77" s="58"/>
      <c r="I77" s="58"/>
      <c r="J77" s="58"/>
      <c r="K77" s="58"/>
      <c r="L77" s="58"/>
      <c r="M77" s="58"/>
      <c r="N77" s="58"/>
    </row>
    <row r="78">
      <c r="A78" s="41"/>
      <c r="B78" s="58"/>
      <c r="C78" s="58"/>
      <c r="D78" s="58"/>
      <c r="E78" s="58"/>
      <c r="F78" s="58"/>
      <c r="G78" s="58"/>
      <c r="H78" s="58"/>
      <c r="I78" s="58"/>
      <c r="J78" s="58"/>
      <c r="K78" s="58"/>
      <c r="L78" s="58"/>
      <c r="M78" s="58"/>
      <c r="N78" s="58"/>
    </row>
    <row r="79">
      <c r="A79" s="41"/>
      <c r="B79" s="58"/>
      <c r="C79" s="58"/>
      <c r="D79" s="58"/>
      <c r="E79" s="58"/>
      <c r="F79" s="58"/>
      <c r="G79" s="58"/>
      <c r="H79" s="58"/>
      <c r="I79" s="58"/>
      <c r="J79" s="58"/>
      <c r="K79" s="58"/>
      <c r="L79" s="58"/>
      <c r="M79" s="58"/>
      <c r="N79" s="58"/>
    </row>
    <row r="80">
      <c r="A80" s="41"/>
      <c r="B80" s="58"/>
      <c r="C80" s="58"/>
      <c r="D80" s="58"/>
      <c r="E80" s="58"/>
      <c r="F80" s="58"/>
      <c r="G80" s="58"/>
      <c r="H80" s="58"/>
      <c r="I80" s="58"/>
      <c r="J80" s="58"/>
      <c r="K80" s="58"/>
      <c r="L80" s="58"/>
      <c r="M80" s="58"/>
      <c r="N80" s="58"/>
    </row>
    <row r="81">
      <c r="A81" s="41"/>
      <c r="B81" s="58"/>
      <c r="C81" s="58"/>
      <c r="D81" s="58"/>
      <c r="E81" s="58"/>
      <c r="F81" s="58"/>
      <c r="G81" s="58"/>
      <c r="H81" s="58"/>
      <c r="I81" s="58"/>
      <c r="J81" s="58"/>
      <c r="K81" s="58"/>
      <c r="L81" s="58"/>
      <c r="M81" s="58"/>
      <c r="N81" s="58"/>
    </row>
    <row r="82">
      <c r="A82" s="41"/>
      <c r="B82" s="58"/>
      <c r="C82" s="58"/>
      <c r="D82" s="58"/>
      <c r="E82" s="58"/>
      <c r="F82" s="58"/>
      <c r="G82" s="58"/>
      <c r="H82" s="58"/>
      <c r="I82" s="58"/>
      <c r="J82" s="58"/>
      <c r="K82" s="58"/>
      <c r="L82" s="58"/>
      <c r="M82" s="58"/>
      <c r="N82" s="58"/>
    </row>
    <row r="83">
      <c r="A83" s="41"/>
      <c r="B83" s="58"/>
      <c r="C83" s="58"/>
      <c r="D83" s="58"/>
      <c r="E83" s="58"/>
      <c r="F83" s="58"/>
      <c r="G83" s="58"/>
      <c r="H83" s="58"/>
      <c r="I83" s="58"/>
      <c r="J83" s="58"/>
      <c r="K83" s="58"/>
      <c r="L83" s="58"/>
      <c r="M83" s="58"/>
      <c r="N83" s="58"/>
    </row>
    <row r="84">
      <c r="A84" s="41"/>
      <c r="B84" s="58"/>
      <c r="C84" s="58"/>
      <c r="D84" s="58"/>
      <c r="E84" s="58"/>
      <c r="F84" s="58"/>
      <c r="G84" s="58"/>
      <c r="H84" s="58"/>
      <c r="I84" s="58"/>
      <c r="J84" s="58"/>
      <c r="K84" s="58"/>
      <c r="L84" s="58"/>
      <c r="M84" s="58"/>
      <c r="N84" s="58"/>
    </row>
    <row r="85">
      <c r="A85" s="41"/>
      <c r="B85" s="58"/>
      <c r="C85" s="58"/>
      <c r="D85" s="58"/>
      <c r="E85" s="58"/>
      <c r="F85" s="58"/>
      <c r="G85" s="58"/>
      <c r="H85" s="58"/>
      <c r="I85" s="58"/>
      <c r="J85" s="58"/>
      <c r="K85" s="58"/>
      <c r="L85" s="58"/>
      <c r="M85" s="58"/>
      <c r="N85" s="58"/>
    </row>
    <row r="86">
      <c r="A86" s="41"/>
      <c r="B86" s="58"/>
      <c r="C86" s="58"/>
      <c r="D86" s="58"/>
      <c r="E86" s="58"/>
      <c r="F86" s="58"/>
      <c r="G86" s="58"/>
      <c r="H86" s="58"/>
      <c r="I86" s="58"/>
      <c r="J86" s="58"/>
      <c r="K86" s="58"/>
      <c r="L86" s="58"/>
      <c r="M86" s="58"/>
      <c r="N86" s="58"/>
    </row>
    <row r="87">
      <c r="A87" s="41"/>
      <c r="B87" s="58"/>
      <c r="C87" s="58"/>
      <c r="D87" s="58"/>
      <c r="E87" s="58"/>
      <c r="F87" s="58"/>
      <c r="G87" s="58"/>
      <c r="H87" s="58"/>
      <c r="I87" s="58"/>
      <c r="J87" s="58"/>
      <c r="K87" s="58"/>
      <c r="L87" s="58"/>
      <c r="M87" s="58"/>
      <c r="N87" s="58"/>
    </row>
    <row r="88">
      <c r="A88" s="41"/>
      <c r="B88" s="58"/>
      <c r="C88" s="58"/>
      <c r="D88" s="58"/>
      <c r="E88" s="58"/>
      <c r="F88" s="58"/>
      <c r="G88" s="58"/>
      <c r="H88" s="58"/>
      <c r="I88" s="58"/>
      <c r="J88" s="58"/>
      <c r="K88" s="58"/>
      <c r="L88" s="58"/>
      <c r="M88" s="58"/>
      <c r="N88" s="58"/>
    </row>
    <row r="89">
      <c r="A89" s="41"/>
      <c r="B89" s="58"/>
      <c r="C89" s="58"/>
      <c r="D89" s="58"/>
      <c r="E89" s="58"/>
      <c r="F89" s="58"/>
      <c r="G89" s="58"/>
      <c r="H89" s="58"/>
      <c r="I89" s="58"/>
      <c r="J89" s="58"/>
      <c r="K89" s="58"/>
      <c r="L89" s="58"/>
      <c r="M89" s="58"/>
      <c r="N89" s="58"/>
    </row>
    <row r="90">
      <c r="A90" s="41"/>
      <c r="B90" s="58"/>
      <c r="C90" s="58"/>
      <c r="D90" s="58"/>
      <c r="E90" s="58"/>
      <c r="F90" s="58"/>
      <c r="G90" s="58"/>
      <c r="H90" s="58"/>
      <c r="I90" s="58"/>
      <c r="J90" s="58"/>
      <c r="K90" s="58"/>
      <c r="L90" s="58"/>
      <c r="M90" s="58"/>
      <c r="N90" s="58"/>
    </row>
    <row r="91">
      <c r="A91" s="41"/>
      <c r="B91" s="58"/>
      <c r="C91" s="58"/>
      <c r="D91" s="58"/>
      <c r="E91" s="58"/>
      <c r="F91" s="58"/>
      <c r="G91" s="58"/>
      <c r="H91" s="58"/>
      <c r="I91" s="58"/>
      <c r="J91" s="58"/>
      <c r="K91" s="58"/>
      <c r="L91" s="58"/>
      <c r="M91" s="58"/>
      <c r="N91" s="58"/>
    </row>
    <row r="92">
      <c r="A92" s="41"/>
      <c r="B92" s="58"/>
      <c r="C92" s="58"/>
      <c r="D92" s="58"/>
      <c r="E92" s="58"/>
      <c r="F92" s="58"/>
      <c r="G92" s="58"/>
      <c r="H92" s="58"/>
      <c r="I92" s="58"/>
      <c r="J92" s="58"/>
      <c r="K92" s="58"/>
      <c r="L92" s="58"/>
      <c r="M92" s="58"/>
      <c r="N92" s="58"/>
    </row>
    <row r="93">
      <c r="A93" s="41"/>
      <c r="B93" s="58"/>
      <c r="C93" s="58"/>
      <c r="D93" s="58"/>
      <c r="E93" s="58"/>
      <c r="F93" s="58"/>
      <c r="G93" s="58"/>
      <c r="H93" s="58"/>
      <c r="I93" s="58"/>
      <c r="J93" s="58"/>
      <c r="K93" s="58"/>
      <c r="L93" s="58"/>
      <c r="M93" s="58"/>
      <c r="N93" s="58"/>
    </row>
    <row r="94">
      <c r="A94" s="41"/>
      <c r="B94" s="58"/>
      <c r="C94" s="58"/>
      <c r="D94" s="58"/>
      <c r="E94" s="58"/>
      <c r="F94" s="58"/>
      <c r="G94" s="58"/>
      <c r="H94" s="58"/>
      <c r="I94" s="58"/>
      <c r="J94" s="58"/>
      <c r="K94" s="58"/>
      <c r="L94" s="58"/>
      <c r="M94" s="58"/>
      <c r="N94" s="58"/>
    </row>
    <row r="95">
      <c r="A95" s="41"/>
      <c r="B95" s="58"/>
      <c r="C95" s="58"/>
      <c r="D95" s="58"/>
      <c r="E95" s="58"/>
      <c r="F95" s="58"/>
      <c r="G95" s="58"/>
      <c r="H95" s="58"/>
      <c r="I95" s="58"/>
      <c r="J95" s="58"/>
      <c r="K95" s="58"/>
      <c r="L95" s="58"/>
      <c r="M95" s="58"/>
      <c r="N95" s="58"/>
    </row>
    <row r="96">
      <c r="A96" s="41"/>
      <c r="B96" s="58"/>
      <c r="C96" s="58"/>
      <c r="D96" s="58"/>
      <c r="E96" s="58"/>
      <c r="F96" s="58"/>
      <c r="G96" s="58"/>
      <c r="H96" s="58"/>
      <c r="I96" s="58"/>
      <c r="J96" s="58"/>
      <c r="K96" s="58"/>
      <c r="L96" s="58"/>
      <c r="M96" s="58"/>
      <c r="N96" s="58"/>
    </row>
    <row r="97">
      <c r="A97" s="41"/>
      <c r="B97" s="58"/>
      <c r="C97" s="58"/>
      <c r="D97" s="58"/>
      <c r="E97" s="58"/>
      <c r="F97" s="58"/>
      <c r="G97" s="58"/>
      <c r="H97" s="58"/>
      <c r="I97" s="58"/>
      <c r="J97" s="58"/>
      <c r="K97" s="58"/>
      <c r="L97" s="58"/>
      <c r="M97" s="58"/>
      <c r="N97" s="58"/>
    </row>
    <row r="98">
      <c r="A98" s="41"/>
      <c r="B98" s="58"/>
      <c r="C98" s="58"/>
      <c r="D98" s="58"/>
      <c r="E98" s="58"/>
      <c r="F98" s="58"/>
      <c r="G98" s="58"/>
      <c r="H98" s="58"/>
      <c r="I98" s="58"/>
      <c r="J98" s="58"/>
      <c r="K98" s="58"/>
      <c r="L98" s="58"/>
      <c r="M98" s="58"/>
      <c r="N98" s="58"/>
    </row>
    <row r="99">
      <c r="A99" s="41"/>
      <c r="B99" s="58"/>
      <c r="C99" s="58"/>
      <c r="D99" s="58"/>
      <c r="E99" s="58"/>
      <c r="F99" s="58"/>
      <c r="G99" s="58"/>
      <c r="H99" s="58"/>
      <c r="I99" s="58"/>
      <c r="J99" s="58"/>
      <c r="K99" s="58"/>
      <c r="L99" s="58"/>
      <c r="M99" s="58"/>
      <c r="N99" s="58"/>
    </row>
    <row r="100">
      <c r="A100" s="41"/>
      <c r="B100" s="58"/>
      <c r="C100" s="58"/>
      <c r="D100" s="58"/>
      <c r="E100" s="58"/>
      <c r="F100" s="58"/>
      <c r="G100" s="58"/>
      <c r="H100" s="58"/>
      <c r="I100" s="58"/>
      <c r="J100" s="58"/>
      <c r="K100" s="58"/>
      <c r="L100" s="58"/>
      <c r="M100" s="58"/>
      <c r="N100" s="58"/>
    </row>
    <row r="101">
      <c r="A101" s="41"/>
      <c r="B101" s="58"/>
      <c r="C101" s="58"/>
      <c r="D101" s="58"/>
      <c r="E101" s="58"/>
      <c r="F101" s="58"/>
      <c r="G101" s="58"/>
      <c r="H101" s="58"/>
      <c r="I101" s="58"/>
      <c r="J101" s="58"/>
      <c r="K101" s="58"/>
      <c r="L101" s="58"/>
      <c r="M101" s="58"/>
      <c r="N101" s="58"/>
    </row>
    <row r="102">
      <c r="A102" s="41"/>
      <c r="B102" s="58"/>
      <c r="C102" s="58"/>
      <c r="D102" s="58"/>
      <c r="E102" s="58"/>
      <c r="F102" s="58"/>
      <c r="G102" s="58"/>
      <c r="H102" s="58"/>
      <c r="I102" s="58"/>
      <c r="J102" s="58"/>
      <c r="K102" s="58"/>
      <c r="L102" s="58"/>
      <c r="M102" s="58"/>
      <c r="N102" s="58"/>
    </row>
    <row r="103">
      <c r="A103" s="41"/>
      <c r="B103" s="58"/>
      <c r="C103" s="58"/>
      <c r="D103" s="58"/>
      <c r="E103" s="58"/>
      <c r="F103" s="58"/>
      <c r="G103" s="58"/>
      <c r="H103" s="58"/>
      <c r="I103" s="58"/>
      <c r="J103" s="58"/>
      <c r="K103" s="58"/>
      <c r="L103" s="58"/>
      <c r="M103" s="58"/>
      <c r="N103" s="58"/>
    </row>
    <row r="104">
      <c r="A104" s="41"/>
      <c r="B104" s="58"/>
      <c r="C104" s="58"/>
      <c r="D104" s="58"/>
      <c r="E104" s="58"/>
      <c r="F104" s="58"/>
      <c r="G104" s="58"/>
      <c r="H104" s="58"/>
      <c r="I104" s="58"/>
      <c r="J104" s="58"/>
      <c r="K104" s="58"/>
      <c r="L104" s="58"/>
      <c r="M104" s="58"/>
      <c r="N104" s="58"/>
    </row>
    <row r="105">
      <c r="A105" s="41"/>
      <c r="B105" s="58"/>
      <c r="C105" s="58"/>
      <c r="D105" s="58"/>
      <c r="E105" s="58"/>
      <c r="F105" s="58"/>
      <c r="G105" s="58"/>
      <c r="H105" s="58"/>
      <c r="I105" s="58"/>
      <c r="J105" s="58"/>
      <c r="K105" s="58"/>
      <c r="L105" s="58"/>
      <c r="M105" s="58"/>
      <c r="N105" s="58"/>
    </row>
    <row r="106">
      <c r="A106" s="41"/>
      <c r="B106" s="58"/>
      <c r="C106" s="58"/>
      <c r="D106" s="58"/>
      <c r="E106" s="58"/>
      <c r="F106" s="58"/>
      <c r="G106" s="58"/>
      <c r="H106" s="58"/>
      <c r="I106" s="58"/>
      <c r="J106" s="58"/>
      <c r="K106" s="58"/>
      <c r="L106" s="58"/>
      <c r="M106" s="58"/>
      <c r="N106" s="58"/>
    </row>
    <row r="107">
      <c r="A107" s="41"/>
      <c r="B107" s="58"/>
      <c r="C107" s="58"/>
      <c r="D107" s="58"/>
      <c r="E107" s="58"/>
      <c r="F107" s="58"/>
      <c r="G107" s="58"/>
      <c r="H107" s="58"/>
      <c r="I107" s="58"/>
      <c r="J107" s="58"/>
      <c r="K107" s="58"/>
      <c r="L107" s="58"/>
      <c r="M107" s="58"/>
      <c r="N107" s="58"/>
    </row>
    <row r="108">
      <c r="A108" s="41"/>
      <c r="B108" s="58"/>
      <c r="C108" s="58"/>
      <c r="D108" s="58"/>
      <c r="E108" s="58"/>
      <c r="F108" s="58"/>
      <c r="G108" s="58"/>
      <c r="H108" s="58"/>
      <c r="I108" s="58"/>
      <c r="J108" s="58"/>
      <c r="K108" s="58"/>
      <c r="L108" s="58"/>
      <c r="M108" s="58"/>
      <c r="N108" s="58"/>
    </row>
    <row r="109">
      <c r="A109" s="41"/>
      <c r="B109" s="58"/>
      <c r="C109" s="58"/>
      <c r="D109" s="58"/>
      <c r="E109" s="58"/>
      <c r="F109" s="58"/>
      <c r="G109" s="58"/>
      <c r="H109" s="58"/>
      <c r="I109" s="58"/>
      <c r="J109" s="58"/>
      <c r="K109" s="58"/>
      <c r="L109" s="58"/>
      <c r="M109" s="58"/>
      <c r="N109" s="58"/>
    </row>
    <row r="110">
      <c r="A110" s="41"/>
      <c r="B110" s="58"/>
      <c r="C110" s="58"/>
      <c r="D110" s="58"/>
      <c r="E110" s="58"/>
      <c r="F110" s="58"/>
      <c r="G110" s="58"/>
      <c r="H110" s="58"/>
      <c r="I110" s="58"/>
      <c r="J110" s="58"/>
      <c r="K110" s="58"/>
      <c r="L110" s="58"/>
      <c r="M110" s="58"/>
      <c r="N110" s="58"/>
    </row>
    <row r="111">
      <c r="A111" s="41"/>
      <c r="B111" s="58"/>
      <c r="C111" s="58"/>
      <c r="D111" s="58"/>
      <c r="E111" s="58"/>
      <c r="F111" s="58"/>
      <c r="G111" s="58"/>
      <c r="H111" s="58"/>
      <c r="I111" s="58"/>
      <c r="J111" s="58"/>
      <c r="K111" s="58"/>
      <c r="L111" s="58"/>
      <c r="M111" s="58"/>
      <c r="N111" s="58"/>
    </row>
    <row r="112">
      <c r="A112" s="41"/>
      <c r="B112" s="58"/>
      <c r="C112" s="58"/>
      <c r="D112" s="58"/>
      <c r="E112" s="58"/>
      <c r="F112" s="58"/>
      <c r="G112" s="58"/>
      <c r="H112" s="58"/>
      <c r="I112" s="58"/>
      <c r="J112" s="58"/>
      <c r="K112" s="58"/>
      <c r="L112" s="58"/>
      <c r="M112" s="58"/>
      <c r="N112" s="58"/>
    </row>
    <row r="113">
      <c r="A113" s="41"/>
      <c r="B113" s="58"/>
      <c r="C113" s="58"/>
      <c r="D113" s="58"/>
      <c r="E113" s="58"/>
      <c r="F113" s="58"/>
      <c r="G113" s="58"/>
      <c r="H113" s="58"/>
      <c r="I113" s="58"/>
      <c r="J113" s="58"/>
      <c r="K113" s="58"/>
      <c r="L113" s="58"/>
      <c r="M113" s="58"/>
      <c r="N113" s="58"/>
    </row>
    <row r="114">
      <c r="A114" s="41"/>
      <c r="B114" s="58"/>
      <c r="C114" s="58"/>
      <c r="D114" s="58"/>
      <c r="E114" s="58"/>
      <c r="F114" s="58"/>
      <c r="G114" s="58"/>
      <c r="H114" s="58"/>
      <c r="I114" s="58"/>
      <c r="J114" s="58"/>
      <c r="K114" s="58"/>
      <c r="L114" s="58"/>
      <c r="M114" s="58"/>
      <c r="N114" s="58"/>
    </row>
    <row r="115">
      <c r="A115" s="41"/>
      <c r="B115" s="58"/>
      <c r="C115" s="58"/>
      <c r="D115" s="58"/>
      <c r="E115" s="58"/>
      <c r="F115" s="58"/>
      <c r="G115" s="58"/>
      <c r="H115" s="58"/>
      <c r="I115" s="58"/>
      <c r="J115" s="58"/>
      <c r="K115" s="58"/>
      <c r="L115" s="58"/>
      <c r="M115" s="58"/>
      <c r="N115" s="58"/>
    </row>
    <row r="116">
      <c r="A116" s="41"/>
      <c r="B116" s="58"/>
      <c r="C116" s="58"/>
      <c r="D116" s="58"/>
      <c r="E116" s="58"/>
      <c r="F116" s="58"/>
      <c r="G116" s="58"/>
      <c r="H116" s="58"/>
      <c r="I116" s="58"/>
      <c r="J116" s="58"/>
      <c r="K116" s="58"/>
      <c r="L116" s="58"/>
      <c r="M116" s="58"/>
      <c r="N116" s="58"/>
    </row>
    <row r="117">
      <c r="A117" s="41"/>
      <c r="B117" s="58"/>
      <c r="C117" s="58"/>
      <c r="D117" s="58"/>
      <c r="E117" s="58"/>
      <c r="F117" s="58"/>
      <c r="G117" s="58"/>
      <c r="H117" s="58"/>
      <c r="I117" s="58"/>
      <c r="J117" s="58"/>
      <c r="K117" s="58"/>
      <c r="L117" s="58"/>
      <c r="M117" s="58"/>
      <c r="N117" s="58"/>
    </row>
    <row r="118">
      <c r="A118" s="41"/>
      <c r="B118" s="58"/>
      <c r="C118" s="58"/>
      <c r="D118" s="58"/>
      <c r="E118" s="58"/>
      <c r="F118" s="58"/>
      <c r="G118" s="58"/>
      <c r="H118" s="58"/>
      <c r="I118" s="58"/>
      <c r="J118" s="58"/>
      <c r="K118" s="58"/>
      <c r="L118" s="58"/>
      <c r="M118" s="58"/>
      <c r="N118" s="58"/>
    </row>
    <row r="119">
      <c r="A119" s="41"/>
      <c r="B119" s="58"/>
      <c r="C119" s="58"/>
      <c r="D119" s="58"/>
      <c r="E119" s="58"/>
      <c r="F119" s="58"/>
      <c r="G119" s="58"/>
      <c r="H119" s="58"/>
      <c r="I119" s="58"/>
      <c r="J119" s="58"/>
      <c r="K119" s="58"/>
      <c r="L119" s="58"/>
      <c r="M119" s="58"/>
      <c r="N119" s="58"/>
    </row>
    <row r="120">
      <c r="A120" s="41"/>
      <c r="B120" s="58"/>
      <c r="C120" s="58"/>
      <c r="D120" s="58"/>
      <c r="E120" s="58"/>
      <c r="F120" s="58"/>
      <c r="G120" s="58"/>
      <c r="H120" s="58"/>
      <c r="I120" s="58"/>
      <c r="J120" s="58"/>
      <c r="K120" s="58"/>
      <c r="L120" s="58"/>
      <c r="M120" s="58"/>
      <c r="N120" s="58"/>
    </row>
    <row r="121">
      <c r="A121" s="41"/>
      <c r="B121" s="58"/>
      <c r="C121" s="58"/>
      <c r="D121" s="58"/>
      <c r="E121" s="58"/>
      <c r="F121" s="58"/>
      <c r="G121" s="58"/>
      <c r="H121" s="58"/>
      <c r="I121" s="58"/>
      <c r="J121" s="58"/>
      <c r="K121" s="58"/>
      <c r="L121" s="58"/>
      <c r="M121" s="58"/>
      <c r="N121" s="58"/>
    </row>
    <row r="122">
      <c r="A122" s="41"/>
      <c r="B122" s="58"/>
      <c r="C122" s="58"/>
      <c r="D122" s="58"/>
      <c r="E122" s="58"/>
      <c r="F122" s="58"/>
      <c r="G122" s="58"/>
      <c r="H122" s="58"/>
      <c r="I122" s="58"/>
      <c r="J122" s="58"/>
      <c r="K122" s="58"/>
      <c r="L122" s="58"/>
      <c r="M122" s="58"/>
      <c r="N122" s="58"/>
    </row>
    <row r="123">
      <c r="A123" s="41"/>
      <c r="B123" s="58"/>
      <c r="C123" s="58"/>
      <c r="D123" s="58"/>
      <c r="E123" s="58"/>
      <c r="F123" s="58"/>
      <c r="G123" s="58"/>
      <c r="H123" s="58"/>
      <c r="I123" s="58"/>
      <c r="J123" s="58"/>
      <c r="K123" s="58"/>
      <c r="L123" s="58"/>
      <c r="M123" s="58"/>
      <c r="N123" s="58"/>
    </row>
    <row r="124">
      <c r="A124" s="41"/>
      <c r="B124" s="58"/>
      <c r="C124" s="58"/>
      <c r="D124" s="58"/>
      <c r="E124" s="58"/>
      <c r="F124" s="58"/>
      <c r="G124" s="58"/>
      <c r="H124" s="58"/>
      <c r="I124" s="58"/>
      <c r="J124" s="58"/>
      <c r="K124" s="58"/>
      <c r="L124" s="58"/>
      <c r="M124" s="58"/>
      <c r="N124" s="58"/>
    </row>
    <row r="125">
      <c r="A125" s="41"/>
      <c r="B125" s="58"/>
      <c r="C125" s="58"/>
      <c r="D125" s="58"/>
      <c r="E125" s="58"/>
      <c r="F125" s="58"/>
      <c r="G125" s="58"/>
      <c r="H125" s="58"/>
      <c r="I125" s="58"/>
      <c r="J125" s="58"/>
      <c r="K125" s="58"/>
      <c r="L125" s="58"/>
      <c r="M125" s="58"/>
      <c r="N125" s="58"/>
    </row>
    <row r="126">
      <c r="A126" s="41"/>
      <c r="B126" s="58"/>
      <c r="C126" s="58"/>
      <c r="D126" s="58"/>
      <c r="E126" s="58"/>
      <c r="F126" s="58"/>
      <c r="G126" s="58"/>
      <c r="H126" s="58"/>
      <c r="I126" s="58"/>
      <c r="J126" s="58"/>
      <c r="K126" s="58"/>
      <c r="L126" s="58"/>
      <c r="M126" s="58"/>
      <c r="N126" s="58"/>
    </row>
    <row r="127">
      <c r="A127" s="41"/>
      <c r="B127" s="58"/>
      <c r="C127" s="58"/>
      <c r="D127" s="58"/>
      <c r="E127" s="58"/>
      <c r="F127" s="58"/>
      <c r="G127" s="58"/>
      <c r="H127" s="58"/>
      <c r="I127" s="58"/>
      <c r="J127" s="58"/>
      <c r="K127" s="58"/>
      <c r="L127" s="58"/>
      <c r="M127" s="58"/>
      <c r="N127" s="58"/>
    </row>
    <row r="128">
      <c r="A128" s="41"/>
      <c r="B128" s="58"/>
      <c r="C128" s="58"/>
      <c r="D128" s="58"/>
      <c r="E128" s="58"/>
      <c r="F128" s="58"/>
      <c r="G128" s="58"/>
      <c r="H128" s="58"/>
      <c r="I128" s="58"/>
      <c r="J128" s="58"/>
      <c r="K128" s="58"/>
      <c r="L128" s="58"/>
      <c r="M128" s="58"/>
      <c r="N128" s="58"/>
    </row>
    <row r="129">
      <c r="A129" s="41"/>
      <c r="B129" s="58"/>
      <c r="C129" s="58"/>
      <c r="D129" s="58"/>
      <c r="E129" s="58"/>
      <c r="F129" s="58"/>
      <c r="G129" s="58"/>
      <c r="H129" s="58"/>
      <c r="I129" s="58"/>
      <c r="J129" s="58"/>
      <c r="K129" s="58"/>
      <c r="L129" s="58"/>
      <c r="M129" s="58"/>
      <c r="N129" s="58"/>
    </row>
    <row r="130">
      <c r="A130" s="41"/>
      <c r="B130" s="58"/>
      <c r="C130" s="58"/>
      <c r="D130" s="58"/>
      <c r="E130" s="58"/>
      <c r="F130" s="58"/>
      <c r="G130" s="58"/>
      <c r="H130" s="58"/>
      <c r="I130" s="58"/>
      <c r="J130" s="58"/>
      <c r="K130" s="58"/>
      <c r="L130" s="58"/>
      <c r="M130" s="58"/>
      <c r="N130" s="58"/>
    </row>
    <row r="131">
      <c r="A131" s="41"/>
      <c r="B131" s="58"/>
      <c r="C131" s="58"/>
      <c r="D131" s="58"/>
      <c r="E131" s="58"/>
      <c r="F131" s="58"/>
      <c r="G131" s="58"/>
      <c r="H131" s="58"/>
      <c r="I131" s="58"/>
      <c r="J131" s="58"/>
      <c r="K131" s="58"/>
      <c r="L131" s="58"/>
      <c r="M131" s="58"/>
      <c r="N131" s="58"/>
    </row>
    <row r="132">
      <c r="A132" s="41"/>
      <c r="B132" s="58"/>
      <c r="C132" s="58"/>
      <c r="D132" s="58"/>
      <c r="E132" s="58"/>
      <c r="F132" s="58"/>
      <c r="G132" s="58"/>
      <c r="H132" s="58"/>
      <c r="I132" s="58"/>
      <c r="J132" s="58"/>
      <c r="K132" s="58"/>
      <c r="L132" s="58"/>
      <c r="M132" s="58"/>
      <c r="N132" s="58"/>
    </row>
    <row r="133">
      <c r="A133" s="41"/>
      <c r="B133" s="58"/>
      <c r="C133" s="58"/>
      <c r="D133" s="58"/>
      <c r="E133" s="58"/>
      <c r="F133" s="58"/>
      <c r="G133" s="58"/>
      <c r="H133" s="58"/>
      <c r="I133" s="58"/>
      <c r="J133" s="58"/>
      <c r="K133" s="58"/>
      <c r="L133" s="58"/>
      <c r="M133" s="58"/>
      <c r="N133" s="58"/>
    </row>
    <row r="134">
      <c r="A134" s="41"/>
      <c r="B134" s="58"/>
      <c r="C134" s="58"/>
      <c r="D134" s="58"/>
      <c r="E134" s="58"/>
      <c r="F134" s="58"/>
      <c r="G134" s="58"/>
      <c r="H134" s="58"/>
      <c r="I134" s="58"/>
      <c r="J134" s="58"/>
      <c r="K134" s="58"/>
      <c r="L134" s="58"/>
      <c r="M134" s="58"/>
      <c r="N134" s="58"/>
    </row>
    <row r="135">
      <c r="A135" s="41"/>
      <c r="B135" s="58"/>
      <c r="C135" s="58"/>
      <c r="D135" s="58"/>
      <c r="E135" s="58"/>
      <c r="F135" s="58"/>
      <c r="G135" s="58"/>
      <c r="H135" s="58"/>
      <c r="I135" s="58"/>
      <c r="J135" s="58"/>
      <c r="K135" s="58"/>
      <c r="L135" s="58"/>
      <c r="M135" s="58"/>
      <c r="N135" s="58"/>
    </row>
    <row r="136">
      <c r="A136" s="41"/>
      <c r="B136" s="58"/>
      <c r="C136" s="58"/>
      <c r="D136" s="58"/>
      <c r="E136" s="58"/>
      <c r="F136" s="58"/>
      <c r="G136" s="58"/>
      <c r="H136" s="58"/>
      <c r="I136" s="58"/>
      <c r="J136" s="58"/>
      <c r="K136" s="58"/>
      <c r="L136" s="58"/>
      <c r="M136" s="58"/>
      <c r="N136" s="58"/>
    </row>
    <row r="137">
      <c r="A137" s="41"/>
      <c r="B137" s="58"/>
      <c r="C137" s="58"/>
      <c r="D137" s="58"/>
      <c r="E137" s="58"/>
      <c r="F137" s="58"/>
      <c r="G137" s="58"/>
      <c r="H137" s="58"/>
      <c r="I137" s="58"/>
      <c r="J137" s="58"/>
      <c r="K137" s="58"/>
      <c r="L137" s="58"/>
      <c r="M137" s="58"/>
      <c r="N137" s="58"/>
    </row>
    <row r="138">
      <c r="A138" s="41"/>
      <c r="B138" s="58"/>
      <c r="C138" s="58"/>
      <c r="D138" s="58"/>
      <c r="E138" s="58"/>
      <c r="F138" s="58"/>
      <c r="G138" s="58"/>
      <c r="H138" s="58"/>
      <c r="I138" s="58"/>
      <c r="J138" s="58"/>
      <c r="K138" s="58"/>
      <c r="L138" s="58"/>
      <c r="M138" s="58"/>
      <c r="N138" s="58"/>
    </row>
    <row r="139">
      <c r="A139" s="41"/>
      <c r="B139" s="58"/>
      <c r="C139" s="58"/>
      <c r="D139" s="58"/>
      <c r="E139" s="58"/>
      <c r="F139" s="58"/>
      <c r="G139" s="58"/>
      <c r="H139" s="58"/>
      <c r="I139" s="58"/>
      <c r="J139" s="58"/>
      <c r="K139" s="58"/>
      <c r="L139" s="58"/>
      <c r="M139" s="58"/>
      <c r="N139" s="58"/>
    </row>
    <row r="140">
      <c r="A140" s="41"/>
      <c r="B140" s="58"/>
      <c r="C140" s="58"/>
      <c r="D140" s="58"/>
      <c r="E140" s="58"/>
      <c r="F140" s="58"/>
      <c r="G140" s="58"/>
      <c r="H140" s="58"/>
      <c r="I140" s="58"/>
      <c r="J140" s="58"/>
      <c r="K140" s="58"/>
      <c r="L140" s="58"/>
      <c r="M140" s="58"/>
      <c r="N140" s="58"/>
    </row>
    <row r="141">
      <c r="A141" s="41"/>
      <c r="B141" s="58"/>
      <c r="C141" s="58"/>
      <c r="D141" s="58"/>
      <c r="E141" s="58"/>
      <c r="F141" s="58"/>
      <c r="G141" s="58"/>
      <c r="H141" s="58"/>
      <c r="I141" s="58"/>
      <c r="J141" s="58"/>
      <c r="K141" s="58"/>
      <c r="L141" s="58"/>
      <c r="M141" s="58"/>
      <c r="N141" s="58"/>
    </row>
    <row r="142">
      <c r="A142" s="41"/>
      <c r="B142" s="58"/>
      <c r="C142" s="58"/>
      <c r="D142" s="58"/>
      <c r="E142" s="58"/>
      <c r="F142" s="58"/>
      <c r="G142" s="58"/>
      <c r="H142" s="58"/>
      <c r="I142" s="58"/>
      <c r="J142" s="58"/>
      <c r="K142" s="58"/>
      <c r="L142" s="58"/>
      <c r="M142" s="58"/>
      <c r="N142" s="58"/>
    </row>
    <row r="143">
      <c r="A143" s="41"/>
      <c r="B143" s="58"/>
      <c r="C143" s="58"/>
      <c r="D143" s="58"/>
      <c r="E143" s="58"/>
      <c r="F143" s="58"/>
      <c r="G143" s="58"/>
      <c r="H143" s="58"/>
      <c r="I143" s="58"/>
      <c r="J143" s="58"/>
      <c r="K143" s="58"/>
      <c r="L143" s="58"/>
      <c r="M143" s="58"/>
      <c r="N143" s="58"/>
    </row>
    <row r="144">
      <c r="A144" s="41"/>
      <c r="B144" s="58"/>
      <c r="C144" s="58"/>
      <c r="D144" s="58"/>
      <c r="E144" s="58"/>
      <c r="F144" s="58"/>
      <c r="G144" s="58"/>
      <c r="H144" s="58"/>
      <c r="I144" s="58"/>
      <c r="J144" s="58"/>
      <c r="K144" s="58"/>
      <c r="L144" s="58"/>
      <c r="M144" s="58"/>
      <c r="N144" s="58"/>
    </row>
    <row r="145">
      <c r="A145" s="41"/>
      <c r="B145" s="58"/>
      <c r="C145" s="58"/>
      <c r="D145" s="58"/>
      <c r="E145" s="58"/>
      <c r="F145" s="58"/>
      <c r="G145" s="58"/>
      <c r="H145" s="58"/>
      <c r="I145" s="58"/>
      <c r="J145" s="58"/>
      <c r="K145" s="58"/>
      <c r="L145" s="58"/>
      <c r="M145" s="58"/>
      <c r="N145" s="58"/>
    </row>
    <row r="146">
      <c r="A146" s="41"/>
      <c r="B146" s="58"/>
      <c r="C146" s="58"/>
      <c r="D146" s="58"/>
      <c r="E146" s="58"/>
      <c r="F146" s="58"/>
      <c r="G146" s="58"/>
      <c r="H146" s="58"/>
      <c r="I146" s="58"/>
      <c r="J146" s="58"/>
      <c r="K146" s="58"/>
      <c r="L146" s="58"/>
      <c r="M146" s="58"/>
      <c r="N146" s="58"/>
    </row>
    <row r="147">
      <c r="A147" s="41"/>
      <c r="B147" s="58"/>
      <c r="C147" s="58"/>
      <c r="D147" s="58"/>
      <c r="E147" s="58"/>
      <c r="F147" s="58"/>
      <c r="G147" s="58"/>
      <c r="H147" s="58"/>
      <c r="I147" s="58"/>
      <c r="J147" s="58"/>
      <c r="K147" s="58"/>
      <c r="L147" s="58"/>
      <c r="M147" s="58"/>
      <c r="N147" s="58"/>
    </row>
    <row r="148">
      <c r="A148" s="41"/>
      <c r="B148" s="58"/>
      <c r="C148" s="58"/>
      <c r="D148" s="58"/>
      <c r="E148" s="58"/>
      <c r="F148" s="58"/>
      <c r="G148" s="58"/>
      <c r="H148" s="58"/>
      <c r="I148" s="58"/>
      <c r="J148" s="58"/>
      <c r="K148" s="58"/>
      <c r="L148" s="58"/>
      <c r="M148" s="58"/>
      <c r="N148" s="58"/>
    </row>
    <row r="149">
      <c r="A149" s="41"/>
      <c r="B149" s="58"/>
      <c r="C149" s="58"/>
      <c r="D149" s="58"/>
      <c r="E149" s="58"/>
      <c r="F149" s="58"/>
      <c r="G149" s="58"/>
      <c r="H149" s="58"/>
      <c r="I149" s="58"/>
      <c r="J149" s="58"/>
      <c r="K149" s="58"/>
      <c r="L149" s="58"/>
      <c r="M149" s="58"/>
      <c r="N149" s="58"/>
    </row>
    <row r="150">
      <c r="A150" s="41"/>
      <c r="B150" s="58"/>
      <c r="C150" s="58"/>
      <c r="D150" s="58"/>
      <c r="E150" s="58"/>
      <c r="F150" s="58"/>
      <c r="G150" s="58"/>
      <c r="H150" s="58"/>
      <c r="I150" s="58"/>
      <c r="J150" s="58"/>
      <c r="K150" s="58"/>
      <c r="L150" s="58"/>
      <c r="M150" s="58"/>
      <c r="N150" s="58"/>
    </row>
    <row r="151">
      <c r="A151" s="41"/>
      <c r="B151" s="58"/>
      <c r="C151" s="58"/>
      <c r="D151" s="58"/>
      <c r="E151" s="58"/>
      <c r="F151" s="58"/>
      <c r="G151" s="58"/>
      <c r="H151" s="58"/>
      <c r="I151" s="58"/>
      <c r="J151" s="58"/>
      <c r="K151" s="58"/>
      <c r="L151" s="58"/>
      <c r="M151" s="58"/>
      <c r="N151" s="58"/>
    </row>
    <row r="152">
      <c r="A152" s="41"/>
      <c r="B152" s="58"/>
      <c r="C152" s="58"/>
      <c r="D152" s="58"/>
      <c r="E152" s="58"/>
      <c r="F152" s="58"/>
      <c r="G152" s="58"/>
      <c r="H152" s="58"/>
      <c r="I152" s="58"/>
      <c r="J152" s="58"/>
      <c r="K152" s="58"/>
      <c r="L152" s="58"/>
      <c r="M152" s="58"/>
      <c r="N152" s="58"/>
    </row>
    <row r="153">
      <c r="A153" s="41"/>
      <c r="B153" s="58"/>
      <c r="C153" s="58"/>
      <c r="D153" s="58"/>
      <c r="E153" s="58"/>
      <c r="F153" s="58"/>
      <c r="G153" s="58"/>
      <c r="H153" s="58"/>
      <c r="I153" s="58"/>
      <c r="J153" s="58"/>
      <c r="K153" s="58"/>
      <c r="L153" s="58"/>
      <c r="M153" s="58"/>
      <c r="N153" s="58"/>
    </row>
    <row r="154">
      <c r="A154" s="41"/>
      <c r="B154" s="58"/>
      <c r="C154" s="58"/>
      <c r="D154" s="58"/>
      <c r="E154" s="58"/>
      <c r="F154" s="58"/>
      <c r="G154" s="58"/>
      <c r="H154" s="58"/>
      <c r="I154" s="58"/>
      <c r="J154" s="58"/>
      <c r="K154" s="58"/>
      <c r="L154" s="58"/>
      <c r="M154" s="58"/>
      <c r="N154" s="58"/>
    </row>
    <row r="155">
      <c r="A155" s="41"/>
      <c r="B155" s="58"/>
      <c r="C155" s="58"/>
      <c r="D155" s="58"/>
      <c r="E155" s="58"/>
      <c r="F155" s="58"/>
      <c r="G155" s="58"/>
      <c r="H155" s="58"/>
      <c r="I155" s="58"/>
      <c r="J155" s="58"/>
      <c r="K155" s="58"/>
      <c r="L155" s="58"/>
      <c r="M155" s="58"/>
      <c r="N155" s="58"/>
    </row>
    <row r="156">
      <c r="A156" s="41"/>
      <c r="B156" s="58"/>
      <c r="C156" s="58"/>
      <c r="D156" s="58"/>
      <c r="E156" s="58"/>
      <c r="F156" s="58"/>
      <c r="G156" s="58"/>
      <c r="H156" s="58"/>
      <c r="I156" s="58"/>
      <c r="J156" s="58"/>
      <c r="K156" s="58"/>
      <c r="L156" s="58"/>
      <c r="M156" s="58"/>
      <c r="N156" s="58"/>
    </row>
    <row r="157">
      <c r="A157" s="41"/>
      <c r="B157" s="58"/>
      <c r="C157" s="58"/>
      <c r="D157" s="58"/>
      <c r="E157" s="58"/>
      <c r="F157" s="58"/>
      <c r="G157" s="58"/>
      <c r="H157" s="58"/>
      <c r="I157" s="58"/>
      <c r="J157" s="58"/>
      <c r="K157" s="58"/>
      <c r="L157" s="58"/>
      <c r="M157" s="58"/>
      <c r="N157" s="58"/>
    </row>
    <row r="158">
      <c r="A158" s="41"/>
      <c r="B158" s="58"/>
      <c r="C158" s="58"/>
      <c r="D158" s="58"/>
      <c r="E158" s="58"/>
      <c r="F158" s="58"/>
      <c r="G158" s="58"/>
      <c r="H158" s="58"/>
      <c r="I158" s="58"/>
      <c r="J158" s="58"/>
      <c r="K158" s="58"/>
      <c r="L158" s="58"/>
      <c r="M158" s="58"/>
      <c r="N158" s="58"/>
    </row>
    <row r="159">
      <c r="A159" s="41"/>
      <c r="B159" s="58"/>
      <c r="C159" s="58"/>
      <c r="D159" s="58"/>
      <c r="E159" s="58"/>
      <c r="F159" s="58"/>
      <c r="G159" s="58"/>
      <c r="H159" s="58"/>
      <c r="I159" s="58"/>
      <c r="J159" s="58"/>
      <c r="K159" s="58"/>
      <c r="L159" s="58"/>
      <c r="M159" s="58"/>
      <c r="N159" s="58"/>
    </row>
    <row r="160">
      <c r="A160" s="41"/>
      <c r="B160" s="58"/>
      <c r="C160" s="58"/>
      <c r="D160" s="58"/>
      <c r="E160" s="58"/>
      <c r="F160" s="58"/>
      <c r="G160" s="58"/>
      <c r="H160" s="58"/>
      <c r="I160" s="58"/>
      <c r="J160" s="58"/>
      <c r="K160" s="58"/>
      <c r="L160" s="58"/>
      <c r="M160" s="58"/>
      <c r="N160" s="58"/>
    </row>
    <row r="161">
      <c r="A161" s="41"/>
      <c r="B161" s="58"/>
      <c r="C161" s="58"/>
      <c r="D161" s="58"/>
      <c r="E161" s="58"/>
      <c r="F161" s="58"/>
      <c r="G161" s="58"/>
      <c r="H161" s="58"/>
      <c r="I161" s="58"/>
      <c r="J161" s="58"/>
      <c r="K161" s="58"/>
      <c r="L161" s="58"/>
      <c r="M161" s="58"/>
      <c r="N161" s="58"/>
    </row>
    <row r="162">
      <c r="A162" s="41"/>
      <c r="B162" s="58"/>
      <c r="C162" s="58"/>
      <c r="D162" s="58"/>
      <c r="E162" s="58"/>
      <c r="F162" s="58"/>
      <c r="G162" s="58"/>
      <c r="H162" s="58"/>
      <c r="I162" s="58"/>
      <c r="J162" s="58"/>
      <c r="K162" s="58"/>
      <c r="L162" s="58"/>
      <c r="M162" s="58"/>
      <c r="N162" s="58"/>
    </row>
    <row r="163">
      <c r="A163" s="41"/>
      <c r="B163" s="58"/>
      <c r="C163" s="58"/>
      <c r="D163" s="58"/>
      <c r="E163" s="58"/>
      <c r="F163" s="58"/>
      <c r="G163" s="58"/>
      <c r="H163" s="58"/>
      <c r="I163" s="58"/>
      <c r="J163" s="58"/>
      <c r="K163" s="58"/>
      <c r="L163" s="58"/>
      <c r="M163" s="58"/>
      <c r="N163" s="58"/>
    </row>
    <row r="164">
      <c r="A164" s="41"/>
      <c r="B164" s="58"/>
      <c r="C164" s="58"/>
      <c r="D164" s="58"/>
      <c r="E164" s="58"/>
      <c r="F164" s="58"/>
      <c r="G164" s="58"/>
      <c r="H164" s="58"/>
      <c r="I164" s="58"/>
      <c r="J164" s="58"/>
      <c r="K164" s="58"/>
      <c r="L164" s="58"/>
      <c r="M164" s="58"/>
      <c r="N164" s="58"/>
    </row>
    <row r="165">
      <c r="A165" s="41"/>
      <c r="B165" s="58"/>
      <c r="C165" s="58"/>
      <c r="D165" s="58"/>
      <c r="E165" s="58"/>
      <c r="F165" s="58"/>
      <c r="G165" s="58"/>
      <c r="H165" s="58"/>
      <c r="I165" s="58"/>
      <c r="J165" s="58"/>
      <c r="K165" s="58"/>
      <c r="L165" s="58"/>
      <c r="M165" s="58"/>
      <c r="N165" s="58"/>
    </row>
    <row r="166">
      <c r="A166" s="41"/>
      <c r="B166" s="58"/>
      <c r="C166" s="58"/>
      <c r="D166" s="58"/>
      <c r="E166" s="58"/>
      <c r="F166" s="58"/>
      <c r="G166" s="58"/>
      <c r="H166" s="58"/>
      <c r="I166" s="58"/>
      <c r="J166" s="58"/>
      <c r="K166" s="58"/>
      <c r="L166" s="58"/>
      <c r="M166" s="58"/>
      <c r="N166" s="58"/>
    </row>
    <row r="167">
      <c r="A167" s="41"/>
      <c r="B167" s="58"/>
      <c r="C167" s="58"/>
      <c r="D167" s="58"/>
      <c r="E167" s="58"/>
      <c r="F167" s="58"/>
      <c r="G167" s="58"/>
      <c r="H167" s="58"/>
      <c r="I167" s="58"/>
      <c r="J167" s="58"/>
      <c r="K167" s="58"/>
      <c r="L167" s="58"/>
      <c r="M167" s="58"/>
      <c r="N167" s="58"/>
    </row>
    <row r="168">
      <c r="A168" s="41"/>
      <c r="B168" s="58"/>
      <c r="C168" s="58"/>
      <c r="D168" s="58"/>
      <c r="E168" s="58"/>
      <c r="F168" s="58"/>
      <c r="G168" s="58"/>
      <c r="H168" s="58"/>
      <c r="I168" s="58"/>
      <c r="J168" s="58"/>
      <c r="K168" s="58"/>
      <c r="L168" s="58"/>
      <c r="M168" s="58"/>
      <c r="N168" s="58"/>
    </row>
    <row r="169">
      <c r="A169" s="41"/>
      <c r="B169" s="58"/>
      <c r="C169" s="58"/>
      <c r="D169" s="58"/>
      <c r="E169" s="58"/>
      <c r="F169" s="58"/>
      <c r="G169" s="58"/>
      <c r="H169" s="58"/>
      <c r="I169" s="58"/>
      <c r="J169" s="58"/>
      <c r="K169" s="58"/>
      <c r="L169" s="58"/>
      <c r="M169" s="58"/>
      <c r="N169" s="58"/>
    </row>
    <row r="170">
      <c r="A170" s="41"/>
      <c r="B170" s="58"/>
      <c r="C170" s="58"/>
      <c r="D170" s="58"/>
      <c r="E170" s="58"/>
      <c r="F170" s="58"/>
      <c r="G170" s="58"/>
      <c r="H170" s="58"/>
      <c r="I170" s="58"/>
      <c r="J170" s="58"/>
      <c r="K170" s="58"/>
      <c r="L170" s="58"/>
      <c r="M170" s="58"/>
      <c r="N170" s="58"/>
    </row>
    <row r="171">
      <c r="A171" s="41"/>
      <c r="B171" s="58"/>
      <c r="C171" s="58"/>
      <c r="D171" s="58"/>
      <c r="E171" s="58"/>
      <c r="F171" s="58"/>
      <c r="G171" s="58"/>
      <c r="H171" s="58"/>
      <c r="I171" s="58"/>
      <c r="J171" s="58"/>
      <c r="K171" s="58"/>
      <c r="L171" s="58"/>
      <c r="M171" s="58"/>
      <c r="N171" s="58"/>
    </row>
    <row r="172">
      <c r="A172" s="41"/>
      <c r="B172" s="58"/>
      <c r="C172" s="58"/>
      <c r="D172" s="58"/>
      <c r="E172" s="58"/>
      <c r="F172" s="58"/>
      <c r="G172" s="58"/>
      <c r="H172" s="58"/>
      <c r="I172" s="58"/>
      <c r="J172" s="58"/>
      <c r="K172" s="58"/>
      <c r="L172" s="58"/>
      <c r="M172" s="58"/>
      <c r="N172" s="58"/>
    </row>
    <row r="173">
      <c r="A173" s="41"/>
      <c r="B173" s="58"/>
      <c r="C173" s="58"/>
      <c r="D173" s="58"/>
      <c r="E173" s="58"/>
      <c r="F173" s="58"/>
      <c r="G173" s="58"/>
      <c r="H173" s="58"/>
      <c r="I173" s="58"/>
      <c r="J173" s="58"/>
      <c r="K173" s="58"/>
      <c r="L173" s="58"/>
      <c r="M173" s="58"/>
      <c r="N173" s="58"/>
    </row>
    <row r="174">
      <c r="A174" s="41"/>
      <c r="B174" s="58"/>
      <c r="C174" s="58"/>
      <c r="D174" s="58"/>
      <c r="E174" s="58"/>
      <c r="F174" s="58"/>
      <c r="G174" s="58"/>
      <c r="H174" s="58"/>
      <c r="I174" s="58"/>
      <c r="J174" s="58"/>
      <c r="K174" s="58"/>
      <c r="L174" s="58"/>
      <c r="M174" s="58"/>
      <c r="N174" s="58"/>
    </row>
    <row r="175">
      <c r="A175" s="41"/>
      <c r="B175" s="58"/>
      <c r="C175" s="58"/>
      <c r="D175" s="58"/>
      <c r="E175" s="58"/>
      <c r="F175" s="58"/>
      <c r="G175" s="58"/>
      <c r="H175" s="58"/>
      <c r="I175" s="58"/>
      <c r="J175" s="58"/>
      <c r="K175" s="58"/>
      <c r="L175" s="58"/>
      <c r="M175" s="58"/>
      <c r="N175" s="58"/>
    </row>
    <row r="176">
      <c r="A176" s="41"/>
      <c r="B176" s="58"/>
      <c r="C176" s="58"/>
      <c r="D176" s="58"/>
      <c r="E176" s="58"/>
      <c r="F176" s="58"/>
      <c r="G176" s="58"/>
      <c r="H176" s="58"/>
      <c r="I176" s="58"/>
      <c r="J176" s="58"/>
      <c r="K176" s="58"/>
      <c r="L176" s="58"/>
      <c r="M176" s="58"/>
      <c r="N176" s="58"/>
    </row>
    <row r="177">
      <c r="A177" s="41"/>
      <c r="B177" s="58"/>
      <c r="C177" s="58"/>
      <c r="D177" s="58"/>
      <c r="E177" s="58"/>
      <c r="F177" s="58"/>
      <c r="G177" s="58"/>
      <c r="H177" s="58"/>
      <c r="I177" s="58"/>
      <c r="J177" s="58"/>
      <c r="K177" s="58"/>
      <c r="L177" s="58"/>
      <c r="M177" s="58"/>
      <c r="N177" s="58"/>
    </row>
    <row r="178">
      <c r="A178" s="41"/>
      <c r="B178" s="58"/>
      <c r="C178" s="58"/>
      <c r="D178" s="58"/>
      <c r="E178" s="58"/>
      <c r="F178" s="58"/>
      <c r="G178" s="58"/>
      <c r="H178" s="58"/>
      <c r="I178" s="58"/>
      <c r="J178" s="58"/>
      <c r="K178" s="58"/>
      <c r="L178" s="58"/>
      <c r="M178" s="58"/>
      <c r="N178" s="58"/>
    </row>
    <row r="179">
      <c r="A179" s="41"/>
      <c r="B179" s="58"/>
      <c r="C179" s="58"/>
      <c r="D179" s="58"/>
      <c r="E179" s="58"/>
      <c r="F179" s="58"/>
      <c r="G179" s="58"/>
      <c r="H179" s="58"/>
      <c r="I179" s="58"/>
      <c r="J179" s="58"/>
      <c r="K179" s="58"/>
      <c r="L179" s="58"/>
      <c r="M179" s="58"/>
      <c r="N179" s="58"/>
    </row>
    <row r="180">
      <c r="A180" s="41"/>
      <c r="B180" s="58"/>
      <c r="C180" s="58"/>
      <c r="D180" s="58"/>
      <c r="E180" s="58"/>
      <c r="F180" s="58"/>
      <c r="G180" s="58"/>
      <c r="H180" s="58"/>
      <c r="I180" s="58"/>
      <c r="J180" s="58"/>
      <c r="K180" s="58"/>
      <c r="L180" s="58"/>
      <c r="M180" s="58"/>
      <c r="N180" s="58"/>
    </row>
    <row r="181">
      <c r="A181" s="41"/>
      <c r="B181" s="58"/>
      <c r="C181" s="58"/>
      <c r="D181" s="58"/>
      <c r="E181" s="58"/>
      <c r="F181" s="58"/>
      <c r="G181" s="58"/>
      <c r="H181" s="58"/>
      <c r="I181" s="58"/>
      <c r="J181" s="58"/>
      <c r="K181" s="58"/>
      <c r="L181" s="58"/>
      <c r="M181" s="58"/>
      <c r="N181" s="58"/>
    </row>
    <row r="182">
      <c r="A182" s="41"/>
      <c r="B182" s="58"/>
      <c r="C182" s="58"/>
      <c r="D182" s="58"/>
      <c r="E182" s="58"/>
      <c r="F182" s="58"/>
      <c r="G182" s="58"/>
      <c r="H182" s="58"/>
      <c r="I182" s="58"/>
      <c r="J182" s="58"/>
      <c r="K182" s="58"/>
      <c r="L182" s="58"/>
      <c r="M182" s="58"/>
      <c r="N182" s="58"/>
    </row>
    <row r="183">
      <c r="A183" s="41"/>
      <c r="B183" s="58"/>
      <c r="C183" s="58"/>
      <c r="D183" s="58"/>
      <c r="E183" s="58"/>
      <c r="F183" s="58"/>
      <c r="G183" s="58"/>
      <c r="H183" s="58"/>
      <c r="I183" s="58"/>
      <c r="J183" s="58"/>
      <c r="K183" s="58"/>
      <c r="L183" s="58"/>
      <c r="M183" s="58"/>
      <c r="N183" s="58"/>
    </row>
    <row r="184">
      <c r="A184" s="41"/>
      <c r="B184" s="58"/>
      <c r="C184" s="58"/>
      <c r="D184" s="58"/>
      <c r="E184" s="58"/>
      <c r="F184" s="58"/>
      <c r="G184" s="58"/>
      <c r="H184" s="58"/>
      <c r="I184" s="58"/>
      <c r="J184" s="58"/>
      <c r="K184" s="58"/>
      <c r="L184" s="58"/>
      <c r="M184" s="58"/>
      <c r="N184" s="58"/>
    </row>
    <row r="185">
      <c r="A185" s="41"/>
      <c r="B185" s="58"/>
      <c r="C185" s="58"/>
      <c r="D185" s="58"/>
      <c r="E185" s="58"/>
      <c r="F185" s="58"/>
      <c r="G185" s="58"/>
      <c r="H185" s="58"/>
      <c r="I185" s="58"/>
      <c r="J185" s="58"/>
      <c r="K185" s="58"/>
      <c r="L185" s="58"/>
      <c r="M185" s="58"/>
      <c r="N185" s="58"/>
    </row>
    <row r="186">
      <c r="A186" s="41"/>
      <c r="B186" s="58"/>
      <c r="C186" s="58"/>
      <c r="D186" s="58"/>
      <c r="E186" s="58"/>
      <c r="F186" s="58"/>
      <c r="G186" s="58"/>
      <c r="H186" s="58"/>
      <c r="I186" s="58"/>
      <c r="J186" s="58"/>
      <c r="K186" s="58"/>
      <c r="L186" s="58"/>
      <c r="M186" s="58"/>
      <c r="N186" s="58"/>
    </row>
    <row r="187">
      <c r="A187" s="41"/>
      <c r="B187" s="58"/>
      <c r="C187" s="58"/>
      <c r="D187" s="58"/>
      <c r="E187" s="58"/>
      <c r="F187" s="58"/>
      <c r="G187" s="58"/>
      <c r="H187" s="58"/>
      <c r="I187" s="58"/>
      <c r="J187" s="58"/>
      <c r="K187" s="58"/>
      <c r="L187" s="58"/>
      <c r="M187" s="58"/>
      <c r="N187" s="58"/>
    </row>
    <row r="188">
      <c r="A188" s="41"/>
      <c r="B188" s="58"/>
      <c r="C188" s="58"/>
      <c r="D188" s="58"/>
      <c r="E188" s="58"/>
      <c r="F188" s="58"/>
      <c r="G188" s="58"/>
      <c r="H188" s="58"/>
      <c r="I188" s="58"/>
      <c r="J188" s="58"/>
      <c r="K188" s="58"/>
      <c r="L188" s="58"/>
      <c r="M188" s="58"/>
      <c r="N188" s="58"/>
    </row>
    <row r="189">
      <c r="A189" s="41"/>
      <c r="B189" s="58"/>
      <c r="C189" s="58"/>
      <c r="D189" s="58"/>
      <c r="E189" s="58"/>
      <c r="F189" s="58"/>
      <c r="G189" s="58"/>
      <c r="H189" s="58"/>
      <c r="I189" s="58"/>
      <c r="J189" s="58"/>
      <c r="K189" s="58"/>
      <c r="L189" s="58"/>
      <c r="M189" s="58"/>
      <c r="N189" s="58"/>
    </row>
    <row r="190">
      <c r="A190" s="41"/>
      <c r="B190" s="58"/>
      <c r="C190" s="58"/>
      <c r="D190" s="58"/>
      <c r="E190" s="58"/>
      <c r="F190" s="58"/>
      <c r="G190" s="58"/>
      <c r="H190" s="58"/>
      <c r="I190" s="58"/>
      <c r="J190" s="58"/>
      <c r="K190" s="58"/>
      <c r="L190" s="58"/>
      <c r="M190" s="58"/>
      <c r="N190" s="58"/>
    </row>
    <row r="191">
      <c r="A191" s="41"/>
      <c r="B191" s="58"/>
      <c r="C191" s="58"/>
      <c r="D191" s="58"/>
      <c r="E191" s="58"/>
      <c r="F191" s="58"/>
      <c r="G191" s="58"/>
      <c r="H191" s="58"/>
      <c r="I191" s="58"/>
      <c r="J191" s="58"/>
      <c r="K191" s="58"/>
      <c r="L191" s="58"/>
      <c r="M191" s="58"/>
      <c r="N191" s="58"/>
    </row>
    <row r="192">
      <c r="A192" s="41"/>
      <c r="B192" s="58"/>
      <c r="C192" s="58"/>
      <c r="D192" s="58"/>
      <c r="E192" s="58"/>
      <c r="F192" s="58"/>
      <c r="G192" s="58"/>
      <c r="H192" s="58"/>
      <c r="I192" s="58"/>
      <c r="J192" s="58"/>
      <c r="K192" s="58"/>
      <c r="L192" s="58"/>
      <c r="M192" s="58"/>
      <c r="N192" s="58"/>
    </row>
    <row r="193">
      <c r="A193" s="41"/>
      <c r="B193" s="58"/>
      <c r="C193" s="58"/>
      <c r="D193" s="58"/>
      <c r="E193" s="58"/>
      <c r="F193" s="58"/>
      <c r="G193" s="58"/>
      <c r="H193" s="58"/>
      <c r="I193" s="58"/>
      <c r="J193" s="58"/>
      <c r="K193" s="58"/>
      <c r="L193" s="58"/>
      <c r="M193" s="58"/>
      <c r="N193" s="58"/>
    </row>
    <row r="194">
      <c r="A194" s="41"/>
      <c r="B194" s="58"/>
      <c r="C194" s="58"/>
      <c r="D194" s="58"/>
      <c r="E194" s="58"/>
      <c r="F194" s="58"/>
      <c r="G194" s="58"/>
      <c r="H194" s="58"/>
      <c r="I194" s="58"/>
      <c r="J194" s="58"/>
      <c r="K194" s="58"/>
      <c r="L194" s="58"/>
      <c r="M194" s="58"/>
      <c r="N194" s="58"/>
    </row>
    <row r="195">
      <c r="A195" s="41"/>
      <c r="B195" s="58"/>
      <c r="C195" s="58"/>
      <c r="D195" s="58"/>
      <c r="E195" s="58"/>
      <c r="F195" s="58"/>
      <c r="G195" s="58"/>
      <c r="H195" s="58"/>
      <c r="I195" s="58"/>
      <c r="J195" s="58"/>
      <c r="K195" s="58"/>
      <c r="L195" s="58"/>
      <c r="M195" s="58"/>
      <c r="N195" s="58"/>
    </row>
    <row r="196">
      <c r="A196" s="41"/>
      <c r="B196" s="58"/>
      <c r="C196" s="58"/>
      <c r="D196" s="58"/>
      <c r="E196" s="58"/>
      <c r="F196" s="58"/>
      <c r="G196" s="58"/>
      <c r="H196" s="58"/>
      <c r="I196" s="58"/>
      <c r="J196" s="58"/>
      <c r="K196" s="58"/>
      <c r="L196" s="58"/>
      <c r="M196" s="58"/>
      <c r="N196" s="58"/>
    </row>
    <row r="197">
      <c r="A197" s="41"/>
      <c r="B197" s="58"/>
      <c r="C197" s="58"/>
      <c r="D197" s="58"/>
      <c r="E197" s="58"/>
      <c r="F197" s="58"/>
      <c r="G197" s="58"/>
      <c r="H197" s="58"/>
      <c r="I197" s="58"/>
      <c r="J197" s="58"/>
      <c r="K197" s="58"/>
      <c r="L197" s="58"/>
      <c r="M197" s="58"/>
      <c r="N197" s="58"/>
    </row>
    <row r="198">
      <c r="A198" s="41"/>
      <c r="B198" s="58"/>
      <c r="C198" s="58"/>
      <c r="D198" s="58"/>
      <c r="E198" s="58"/>
      <c r="F198" s="58"/>
      <c r="G198" s="58"/>
      <c r="H198" s="58"/>
      <c r="I198" s="58"/>
      <c r="J198" s="58"/>
      <c r="K198" s="58"/>
      <c r="L198" s="58"/>
      <c r="M198" s="58"/>
      <c r="N198" s="58"/>
    </row>
    <row r="199">
      <c r="A199" s="41"/>
      <c r="B199" s="58"/>
      <c r="C199" s="58"/>
      <c r="D199" s="58"/>
      <c r="E199" s="58"/>
      <c r="F199" s="58"/>
      <c r="G199" s="58"/>
      <c r="H199" s="58"/>
      <c r="I199" s="58"/>
      <c r="J199" s="58"/>
      <c r="K199" s="58"/>
      <c r="L199" s="58"/>
      <c r="M199" s="58"/>
      <c r="N199" s="58"/>
    </row>
    <row r="200">
      <c r="A200" s="41"/>
      <c r="B200" s="58"/>
      <c r="C200" s="58"/>
      <c r="D200" s="58"/>
      <c r="E200" s="58"/>
      <c r="F200" s="58"/>
      <c r="G200" s="58"/>
      <c r="H200" s="58"/>
      <c r="I200" s="58"/>
      <c r="J200" s="58"/>
      <c r="K200" s="58"/>
      <c r="L200" s="58"/>
      <c r="M200" s="58"/>
      <c r="N200" s="58"/>
    </row>
    <row r="201">
      <c r="A201" s="41"/>
      <c r="B201" s="58"/>
      <c r="C201" s="58"/>
      <c r="D201" s="58"/>
      <c r="E201" s="58"/>
      <c r="F201" s="58"/>
      <c r="G201" s="58"/>
      <c r="H201" s="58"/>
      <c r="I201" s="58"/>
      <c r="J201" s="58"/>
      <c r="K201" s="58"/>
      <c r="L201" s="58"/>
      <c r="M201" s="58"/>
      <c r="N201" s="58"/>
    </row>
    <row r="202">
      <c r="A202" s="41"/>
      <c r="B202" s="58"/>
      <c r="C202" s="58"/>
      <c r="D202" s="58"/>
      <c r="E202" s="58"/>
      <c r="F202" s="58"/>
      <c r="G202" s="58"/>
      <c r="H202" s="58"/>
      <c r="I202" s="58"/>
      <c r="J202" s="58"/>
      <c r="K202" s="58"/>
      <c r="L202" s="58"/>
      <c r="M202" s="58"/>
      <c r="N202" s="58"/>
    </row>
    <row r="203">
      <c r="A203" s="41"/>
      <c r="B203" s="58"/>
      <c r="C203" s="58"/>
      <c r="D203" s="58"/>
      <c r="E203" s="58"/>
      <c r="F203" s="58"/>
      <c r="G203" s="58"/>
      <c r="H203" s="58"/>
      <c r="I203" s="58"/>
      <c r="J203" s="58"/>
      <c r="K203" s="58"/>
      <c r="L203" s="58"/>
      <c r="M203" s="58"/>
      <c r="N203" s="58"/>
    </row>
    <row r="204">
      <c r="A204" s="41"/>
      <c r="B204" s="58"/>
      <c r="C204" s="58"/>
      <c r="D204" s="58"/>
      <c r="E204" s="58"/>
      <c r="F204" s="58"/>
      <c r="G204" s="58"/>
      <c r="H204" s="58"/>
      <c r="I204" s="58"/>
      <c r="J204" s="58"/>
      <c r="K204" s="58"/>
      <c r="L204" s="58"/>
      <c r="M204" s="58"/>
      <c r="N204" s="58"/>
    </row>
    <row r="205">
      <c r="A205" s="41"/>
      <c r="B205" s="58"/>
      <c r="C205" s="58"/>
      <c r="D205" s="58"/>
      <c r="E205" s="58"/>
      <c r="F205" s="58"/>
      <c r="G205" s="58"/>
      <c r="H205" s="58"/>
      <c r="I205" s="58"/>
      <c r="J205" s="58"/>
      <c r="K205" s="58"/>
      <c r="L205" s="58"/>
      <c r="M205" s="58"/>
      <c r="N205" s="58"/>
    </row>
    <row r="206">
      <c r="A206" s="41"/>
      <c r="B206" s="58"/>
      <c r="C206" s="58"/>
      <c r="D206" s="58"/>
      <c r="E206" s="58"/>
      <c r="F206" s="58"/>
      <c r="G206" s="58"/>
      <c r="H206" s="58"/>
      <c r="I206" s="58"/>
      <c r="J206" s="58"/>
      <c r="K206" s="58"/>
      <c r="L206" s="58"/>
      <c r="M206" s="58"/>
      <c r="N206" s="58"/>
    </row>
    <row r="207">
      <c r="A207" s="41"/>
      <c r="B207" s="58"/>
      <c r="C207" s="58"/>
      <c r="D207" s="58"/>
      <c r="E207" s="58"/>
      <c r="F207" s="58"/>
      <c r="G207" s="58"/>
      <c r="H207" s="58"/>
      <c r="I207" s="58"/>
      <c r="J207" s="58"/>
      <c r="K207" s="58"/>
      <c r="L207" s="58"/>
      <c r="M207" s="58"/>
      <c r="N207" s="58"/>
    </row>
    <row r="208">
      <c r="A208" s="41"/>
      <c r="B208" s="58"/>
      <c r="C208" s="58"/>
      <c r="D208" s="58"/>
      <c r="E208" s="58"/>
      <c r="F208" s="58"/>
      <c r="G208" s="58"/>
      <c r="H208" s="58"/>
      <c r="I208" s="58"/>
      <c r="J208" s="58"/>
      <c r="K208" s="58"/>
      <c r="L208" s="58"/>
      <c r="M208" s="58"/>
      <c r="N208" s="58"/>
    </row>
    <row r="209">
      <c r="A209" s="41"/>
      <c r="B209" s="58"/>
      <c r="C209" s="58"/>
      <c r="D209" s="58"/>
      <c r="E209" s="58"/>
      <c r="F209" s="58"/>
      <c r="G209" s="58"/>
      <c r="H209" s="58"/>
      <c r="I209" s="58"/>
      <c r="J209" s="58"/>
      <c r="K209" s="58"/>
      <c r="L209" s="58"/>
      <c r="M209" s="58"/>
      <c r="N209" s="58"/>
    </row>
    <row r="210">
      <c r="A210" s="41"/>
      <c r="B210" s="58"/>
      <c r="C210" s="58"/>
      <c r="D210" s="58"/>
      <c r="E210" s="58"/>
      <c r="F210" s="58"/>
      <c r="G210" s="58"/>
      <c r="H210" s="58"/>
      <c r="I210" s="58"/>
      <c r="J210" s="58"/>
      <c r="K210" s="58"/>
      <c r="L210" s="58"/>
      <c r="M210" s="58"/>
      <c r="N210" s="58"/>
    </row>
    <row r="211">
      <c r="A211" s="41"/>
      <c r="B211" s="58"/>
      <c r="C211" s="58"/>
      <c r="D211" s="58"/>
      <c r="E211" s="58"/>
      <c r="F211" s="58"/>
      <c r="G211" s="58"/>
      <c r="H211" s="58"/>
      <c r="I211" s="58"/>
      <c r="J211" s="58"/>
      <c r="K211" s="58"/>
      <c r="L211" s="58"/>
      <c r="M211" s="58"/>
      <c r="N211" s="58"/>
    </row>
    <row r="212">
      <c r="A212" s="41"/>
      <c r="B212" s="58"/>
      <c r="C212" s="58"/>
      <c r="D212" s="58"/>
      <c r="E212" s="58"/>
      <c r="F212" s="58"/>
      <c r="G212" s="58"/>
      <c r="H212" s="58"/>
      <c r="I212" s="58"/>
      <c r="J212" s="58"/>
      <c r="K212" s="58"/>
      <c r="L212" s="58"/>
      <c r="M212" s="58"/>
      <c r="N212" s="58"/>
    </row>
    <row r="213">
      <c r="A213" s="41"/>
      <c r="B213" s="58"/>
      <c r="C213" s="58"/>
      <c r="D213" s="58"/>
      <c r="E213" s="58"/>
      <c r="F213" s="58"/>
      <c r="G213" s="58"/>
      <c r="H213" s="58"/>
      <c r="I213" s="58"/>
      <c r="J213" s="58"/>
      <c r="K213" s="58"/>
      <c r="L213" s="58"/>
      <c r="M213" s="58"/>
      <c r="N213" s="58"/>
    </row>
    <row r="214">
      <c r="A214" s="41"/>
      <c r="B214" s="58"/>
      <c r="C214" s="58"/>
      <c r="D214" s="58"/>
      <c r="E214" s="58"/>
      <c r="F214" s="58"/>
      <c r="G214" s="58"/>
      <c r="H214" s="58"/>
      <c r="I214" s="58"/>
      <c r="J214" s="58"/>
      <c r="K214" s="58"/>
      <c r="L214" s="58"/>
      <c r="M214" s="58"/>
      <c r="N214" s="58"/>
    </row>
    <row r="215">
      <c r="A215" s="41"/>
      <c r="B215" s="58"/>
      <c r="C215" s="58"/>
      <c r="D215" s="58"/>
      <c r="E215" s="58"/>
      <c r="F215" s="58"/>
      <c r="G215" s="58"/>
      <c r="H215" s="58"/>
      <c r="I215" s="58"/>
      <c r="J215" s="58"/>
      <c r="K215" s="58"/>
      <c r="L215" s="58"/>
      <c r="M215" s="58"/>
      <c r="N215" s="58"/>
    </row>
    <row r="216">
      <c r="A216" s="41"/>
      <c r="B216" s="58"/>
      <c r="C216" s="58"/>
      <c r="D216" s="58"/>
      <c r="E216" s="58"/>
      <c r="F216" s="58"/>
      <c r="G216" s="58"/>
      <c r="H216" s="58"/>
      <c r="I216" s="58"/>
      <c r="J216" s="58"/>
      <c r="K216" s="58"/>
      <c r="L216" s="58"/>
      <c r="M216" s="58"/>
      <c r="N216" s="58"/>
    </row>
    <row r="217">
      <c r="A217" s="41"/>
      <c r="B217" s="58"/>
      <c r="C217" s="58"/>
      <c r="D217" s="58"/>
      <c r="E217" s="58"/>
      <c r="F217" s="58"/>
      <c r="G217" s="58"/>
      <c r="H217" s="58"/>
      <c r="I217" s="58"/>
      <c r="J217" s="58"/>
      <c r="K217" s="58"/>
      <c r="L217" s="58"/>
      <c r="M217" s="58"/>
      <c r="N217" s="58"/>
    </row>
    <row r="218">
      <c r="A218" s="41"/>
      <c r="B218" s="58"/>
      <c r="C218" s="58"/>
      <c r="D218" s="58"/>
      <c r="E218" s="58"/>
      <c r="F218" s="58"/>
      <c r="G218" s="58"/>
      <c r="H218" s="58"/>
      <c r="I218" s="58"/>
      <c r="J218" s="58"/>
      <c r="K218" s="58"/>
      <c r="L218" s="58"/>
      <c r="M218" s="58"/>
      <c r="N218" s="58"/>
    </row>
    <row r="219">
      <c r="A219" s="41"/>
      <c r="B219" s="58"/>
      <c r="C219" s="58"/>
      <c r="D219" s="58"/>
      <c r="E219" s="58"/>
      <c r="F219" s="58"/>
      <c r="G219" s="58"/>
      <c r="H219" s="58"/>
      <c r="I219" s="58"/>
      <c r="J219" s="58"/>
      <c r="K219" s="58"/>
      <c r="L219" s="58"/>
      <c r="M219" s="58"/>
      <c r="N219" s="58"/>
    </row>
    <row r="220">
      <c r="A220" s="41"/>
      <c r="B220" s="58"/>
      <c r="C220" s="58"/>
      <c r="D220" s="58"/>
      <c r="E220" s="58"/>
      <c r="F220" s="58"/>
      <c r="G220" s="58"/>
      <c r="H220" s="58"/>
      <c r="I220" s="58"/>
      <c r="J220" s="58"/>
      <c r="K220" s="58"/>
      <c r="L220" s="58"/>
      <c r="M220" s="58"/>
      <c r="N220" s="58"/>
    </row>
    <row r="221">
      <c r="A221" s="41"/>
      <c r="B221" s="58"/>
      <c r="C221" s="58"/>
      <c r="D221" s="58"/>
      <c r="E221" s="58"/>
      <c r="F221" s="58"/>
      <c r="G221" s="58"/>
      <c r="H221" s="58"/>
      <c r="I221" s="58"/>
      <c r="J221" s="58"/>
      <c r="K221" s="58"/>
      <c r="L221" s="58"/>
      <c r="M221" s="58"/>
      <c r="N221" s="58"/>
    </row>
    <row r="222">
      <c r="A222" s="41"/>
      <c r="B222" s="58"/>
      <c r="C222" s="58"/>
      <c r="D222" s="58"/>
      <c r="E222" s="58"/>
      <c r="F222" s="58"/>
      <c r="G222" s="58"/>
      <c r="H222" s="58"/>
      <c r="I222" s="58"/>
      <c r="J222" s="58"/>
      <c r="K222" s="58"/>
      <c r="L222" s="58"/>
      <c r="M222" s="58"/>
      <c r="N222" s="58"/>
    </row>
    <row r="223">
      <c r="A223" s="41"/>
      <c r="B223" s="58"/>
      <c r="C223" s="58"/>
      <c r="D223" s="58"/>
      <c r="E223" s="58"/>
      <c r="F223" s="58"/>
      <c r="G223" s="58"/>
      <c r="H223" s="58"/>
      <c r="I223" s="58"/>
      <c r="J223" s="58"/>
      <c r="K223" s="58"/>
      <c r="L223" s="58"/>
      <c r="M223" s="58"/>
      <c r="N223" s="58"/>
    </row>
    <row r="224">
      <c r="A224" s="41"/>
      <c r="B224" s="58"/>
      <c r="C224" s="58"/>
      <c r="D224" s="58"/>
      <c r="E224" s="58"/>
      <c r="F224" s="58"/>
      <c r="G224" s="58"/>
      <c r="H224" s="58"/>
      <c r="I224" s="58"/>
      <c r="J224" s="58"/>
      <c r="K224" s="58"/>
      <c r="L224" s="58"/>
      <c r="M224" s="58"/>
      <c r="N224" s="58"/>
    </row>
    <row r="225">
      <c r="A225" s="41"/>
      <c r="B225" s="58"/>
      <c r="C225" s="58"/>
      <c r="D225" s="58"/>
      <c r="E225" s="58"/>
      <c r="F225" s="58"/>
      <c r="G225" s="58"/>
      <c r="H225" s="58"/>
      <c r="I225" s="58"/>
      <c r="J225" s="58"/>
      <c r="K225" s="58"/>
      <c r="L225" s="58"/>
      <c r="M225" s="58"/>
      <c r="N225" s="58"/>
    </row>
    <row r="226">
      <c r="A226" s="41"/>
      <c r="B226" s="58"/>
      <c r="C226" s="58"/>
      <c r="D226" s="58"/>
      <c r="E226" s="58"/>
      <c r="F226" s="58"/>
      <c r="G226" s="58"/>
      <c r="H226" s="58"/>
      <c r="I226" s="58"/>
      <c r="J226" s="58"/>
      <c r="K226" s="58"/>
      <c r="L226" s="58"/>
      <c r="M226" s="58"/>
      <c r="N226" s="58"/>
    </row>
    <row r="227">
      <c r="A227" s="41"/>
      <c r="B227" s="58"/>
      <c r="C227" s="58"/>
      <c r="D227" s="58"/>
      <c r="E227" s="58"/>
      <c r="F227" s="58"/>
      <c r="G227" s="58"/>
      <c r="H227" s="58"/>
      <c r="I227" s="58"/>
      <c r="J227" s="58"/>
      <c r="K227" s="58"/>
      <c r="L227" s="58"/>
      <c r="M227" s="58"/>
      <c r="N227" s="58"/>
    </row>
    <row r="228">
      <c r="A228" s="41"/>
      <c r="B228" s="58"/>
      <c r="C228" s="58"/>
      <c r="D228" s="58"/>
      <c r="E228" s="58"/>
      <c r="F228" s="58"/>
      <c r="G228" s="58"/>
      <c r="H228" s="58"/>
      <c r="I228" s="58"/>
      <c r="J228" s="58"/>
      <c r="K228" s="58"/>
      <c r="L228" s="58"/>
      <c r="M228" s="58"/>
      <c r="N228" s="58"/>
    </row>
    <row r="229">
      <c r="A229" s="41"/>
      <c r="B229" s="58"/>
      <c r="C229" s="58"/>
      <c r="D229" s="58"/>
      <c r="E229" s="58"/>
      <c r="F229" s="58"/>
      <c r="G229" s="58"/>
      <c r="H229" s="58"/>
      <c r="I229" s="58"/>
      <c r="J229" s="58"/>
      <c r="K229" s="58"/>
      <c r="L229" s="58"/>
      <c r="M229" s="58"/>
      <c r="N229" s="58"/>
    </row>
    <row r="230">
      <c r="A230" s="41"/>
      <c r="B230" s="58"/>
      <c r="C230" s="58"/>
      <c r="D230" s="58"/>
      <c r="E230" s="58"/>
      <c r="F230" s="58"/>
      <c r="G230" s="58"/>
      <c r="H230" s="58"/>
      <c r="I230" s="58"/>
      <c r="J230" s="58"/>
      <c r="K230" s="58"/>
      <c r="L230" s="58"/>
      <c r="M230" s="58"/>
      <c r="N230" s="58"/>
    </row>
    <row r="231">
      <c r="A231" s="41"/>
      <c r="B231" s="58"/>
      <c r="C231" s="58"/>
      <c r="D231" s="58"/>
      <c r="E231" s="58"/>
      <c r="F231" s="58"/>
      <c r="G231" s="58"/>
      <c r="H231" s="58"/>
      <c r="I231" s="58"/>
      <c r="J231" s="58"/>
      <c r="K231" s="58"/>
      <c r="L231" s="58"/>
      <c r="M231" s="58"/>
      <c r="N231" s="58"/>
    </row>
    <row r="232">
      <c r="A232" s="41"/>
      <c r="B232" s="58"/>
      <c r="C232" s="58"/>
      <c r="D232" s="58"/>
      <c r="E232" s="58"/>
      <c r="F232" s="58"/>
      <c r="G232" s="58"/>
      <c r="H232" s="58"/>
      <c r="I232" s="58"/>
      <c r="J232" s="58"/>
      <c r="K232" s="58"/>
      <c r="L232" s="58"/>
      <c r="M232" s="58"/>
      <c r="N232" s="58"/>
    </row>
    <row r="233">
      <c r="A233" s="41"/>
      <c r="B233" s="58"/>
      <c r="C233" s="58"/>
      <c r="D233" s="58"/>
      <c r="E233" s="58"/>
      <c r="F233" s="58"/>
      <c r="G233" s="58"/>
      <c r="H233" s="58"/>
      <c r="I233" s="58"/>
      <c r="J233" s="58"/>
      <c r="K233" s="58"/>
      <c r="L233" s="58"/>
      <c r="M233" s="58"/>
      <c r="N233" s="58"/>
    </row>
    <row r="234">
      <c r="A234" s="41"/>
      <c r="B234" s="58"/>
      <c r="C234" s="58"/>
      <c r="D234" s="58"/>
      <c r="E234" s="58"/>
      <c r="F234" s="58"/>
      <c r="G234" s="58"/>
      <c r="H234" s="58"/>
      <c r="I234" s="58"/>
      <c r="J234" s="58"/>
      <c r="K234" s="58"/>
      <c r="L234" s="58"/>
      <c r="M234" s="58"/>
      <c r="N234" s="58"/>
    </row>
    <row r="235">
      <c r="A235" s="41"/>
      <c r="B235" s="58"/>
      <c r="C235" s="58"/>
      <c r="D235" s="58"/>
      <c r="E235" s="58"/>
      <c r="F235" s="58"/>
      <c r="G235" s="58"/>
      <c r="H235" s="58"/>
      <c r="I235" s="58"/>
      <c r="J235" s="58"/>
      <c r="K235" s="58"/>
      <c r="L235" s="58"/>
      <c r="M235" s="58"/>
      <c r="N235" s="58"/>
    </row>
    <row r="236">
      <c r="A236" s="41"/>
      <c r="B236" s="58"/>
      <c r="C236" s="58"/>
      <c r="D236" s="58"/>
      <c r="E236" s="58"/>
      <c r="F236" s="58"/>
      <c r="G236" s="58"/>
      <c r="H236" s="58"/>
      <c r="I236" s="58"/>
      <c r="J236" s="58"/>
      <c r="K236" s="58"/>
      <c r="L236" s="58"/>
      <c r="M236" s="58"/>
      <c r="N236" s="58"/>
    </row>
    <row r="237">
      <c r="A237" s="41"/>
      <c r="B237" s="58"/>
      <c r="C237" s="58"/>
      <c r="D237" s="58"/>
      <c r="E237" s="58"/>
      <c r="F237" s="58"/>
      <c r="G237" s="58"/>
      <c r="H237" s="58"/>
      <c r="I237" s="58"/>
      <c r="J237" s="58"/>
      <c r="K237" s="58"/>
      <c r="L237" s="58"/>
      <c r="M237" s="58"/>
      <c r="N237" s="58"/>
    </row>
  </sheetData>
  <dataValidations>
    <dataValidation type="custom" allowBlank="1" showDropDown="1" sqref="A4:A237">
      <formula1>OR(NOT(ISERROR(DATEVALUE(A4))), AND(ISNUMBER(A4), LEFT(CELL("format", A4))="D"))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3" max="3" width="14.88"/>
    <col customWidth="1" min="4" max="4" width="14.75"/>
    <col customWidth="1" min="5" max="5" width="10.5"/>
    <col customWidth="1" min="7" max="7" width="16.75"/>
    <col customWidth="1" min="8" max="8" width="63.75"/>
  </cols>
  <sheetData>
    <row r="1">
      <c r="A1" s="94" t="s">
        <v>118</v>
      </c>
      <c r="B1" s="94" t="s">
        <v>119</v>
      </c>
      <c r="C1" s="95" t="s">
        <v>120</v>
      </c>
      <c r="D1" s="95" t="s">
        <v>121</v>
      </c>
      <c r="E1" s="95" t="s">
        <v>122</v>
      </c>
      <c r="F1" s="96" t="s">
        <v>123</v>
      </c>
      <c r="G1" s="96" t="s">
        <v>124</v>
      </c>
      <c r="H1" s="96" t="s">
        <v>125</v>
      </c>
      <c r="I1" s="97"/>
      <c r="J1" s="97"/>
      <c r="K1" s="97"/>
      <c r="L1" s="97"/>
      <c r="M1" s="97"/>
      <c r="N1" s="97"/>
      <c r="O1" s="97"/>
      <c r="P1" s="97"/>
      <c r="Q1" s="97"/>
      <c r="R1" s="97"/>
      <c r="S1" s="97"/>
      <c r="T1" s="97"/>
      <c r="U1" s="97"/>
      <c r="V1" s="97"/>
      <c r="W1" s="97"/>
      <c r="X1" s="97"/>
      <c r="Y1" s="97"/>
      <c r="Z1" s="97"/>
      <c r="AA1" s="97"/>
      <c r="AB1" s="97"/>
      <c r="AC1" s="97"/>
    </row>
    <row r="2">
      <c r="A2" s="98" t="s">
        <v>126</v>
      </c>
      <c r="B2" s="98" t="s">
        <v>127</v>
      </c>
      <c r="C2" s="99">
        <v>44967.0</v>
      </c>
      <c r="D2" s="99">
        <v>44978.0</v>
      </c>
      <c r="E2" s="100">
        <v>3500.0</v>
      </c>
      <c r="F2" s="101"/>
      <c r="G2" s="102" t="s">
        <v>128</v>
      </c>
      <c r="H2" s="101"/>
    </row>
    <row r="3">
      <c r="C3" s="103"/>
      <c r="D3" s="103"/>
      <c r="E3" s="100"/>
      <c r="F3" s="101"/>
      <c r="G3" s="102"/>
      <c r="H3" s="101"/>
    </row>
    <row r="4">
      <c r="A4" s="98" t="s">
        <v>129</v>
      </c>
      <c r="B4" s="98" t="s">
        <v>130</v>
      </c>
      <c r="C4" s="99">
        <v>44995.0</v>
      </c>
      <c r="D4" s="99">
        <v>44999.0</v>
      </c>
      <c r="E4" s="100">
        <v>5000.0</v>
      </c>
      <c r="F4" s="102" t="s">
        <v>131</v>
      </c>
      <c r="G4" s="102" t="s">
        <v>132</v>
      </c>
      <c r="H4" s="101"/>
    </row>
    <row r="5">
      <c r="A5" s="98"/>
      <c r="B5" s="98" t="s">
        <v>133</v>
      </c>
      <c r="C5" s="99">
        <v>45004.0</v>
      </c>
      <c r="D5" s="99">
        <v>45007.0</v>
      </c>
      <c r="E5" s="100">
        <v>3500.0</v>
      </c>
      <c r="F5" s="102" t="s">
        <v>131</v>
      </c>
      <c r="G5" s="102" t="s">
        <v>134</v>
      </c>
      <c r="H5" s="102" t="s">
        <v>135</v>
      </c>
    </row>
    <row r="6">
      <c r="A6" s="98"/>
      <c r="B6" s="98" t="s">
        <v>136</v>
      </c>
      <c r="C6" s="99">
        <v>45000.0</v>
      </c>
      <c r="D6" s="99">
        <v>45011.0</v>
      </c>
      <c r="E6" s="100">
        <v>2500.0</v>
      </c>
      <c r="F6" s="102" t="s">
        <v>137</v>
      </c>
      <c r="G6" s="102" t="s">
        <v>132</v>
      </c>
      <c r="H6" s="101"/>
    </row>
    <row r="7">
      <c r="B7" s="98" t="s">
        <v>138</v>
      </c>
      <c r="C7" s="99">
        <v>44996.0</v>
      </c>
      <c r="D7" s="99">
        <v>45012.0</v>
      </c>
      <c r="E7" s="100">
        <v>3500.0</v>
      </c>
      <c r="F7" s="102" t="s">
        <v>137</v>
      </c>
      <c r="G7" s="102" t="s">
        <v>128</v>
      </c>
      <c r="H7" s="101"/>
    </row>
    <row r="8">
      <c r="B8" s="98" t="s">
        <v>139</v>
      </c>
      <c r="C8" s="99">
        <v>44969.0</v>
      </c>
      <c r="D8" s="99">
        <v>45015.0</v>
      </c>
      <c r="E8" s="100">
        <v>397.0</v>
      </c>
      <c r="F8" s="102" t="s">
        <v>137</v>
      </c>
      <c r="G8" s="102" t="s">
        <v>134</v>
      </c>
      <c r="H8" s="102" t="s">
        <v>135</v>
      </c>
    </row>
    <row r="9">
      <c r="B9" s="98" t="s">
        <v>140</v>
      </c>
      <c r="C9" s="99">
        <v>44999.0</v>
      </c>
      <c r="D9" s="99">
        <v>45015.0</v>
      </c>
      <c r="E9" s="100">
        <v>3500.0</v>
      </c>
      <c r="F9" s="102" t="s">
        <v>131</v>
      </c>
      <c r="G9" s="102" t="s">
        <v>128</v>
      </c>
      <c r="H9" s="101"/>
    </row>
    <row r="10">
      <c r="B10" s="98" t="s">
        <v>141</v>
      </c>
      <c r="C10" s="104">
        <v>44462.0</v>
      </c>
      <c r="D10" s="99">
        <v>45016.0</v>
      </c>
      <c r="E10" s="100">
        <v>3500.0</v>
      </c>
      <c r="F10" s="102" t="s">
        <v>142</v>
      </c>
      <c r="G10" s="102" t="s">
        <v>128</v>
      </c>
      <c r="H10" s="101"/>
    </row>
    <row r="11">
      <c r="C11" s="103"/>
      <c r="D11" s="103"/>
      <c r="E11" s="105">
        <f>SUM(E4:E10)</f>
        <v>21897</v>
      </c>
      <c r="F11" s="101"/>
      <c r="G11" s="101"/>
      <c r="H11" s="101"/>
    </row>
    <row r="12">
      <c r="C12" s="103"/>
      <c r="D12" s="103"/>
      <c r="E12" s="106"/>
      <c r="F12" s="101"/>
      <c r="G12" s="101"/>
      <c r="H12" s="101"/>
    </row>
    <row r="13">
      <c r="A13" s="98" t="s">
        <v>143</v>
      </c>
      <c r="B13" s="98" t="s">
        <v>144</v>
      </c>
      <c r="C13" s="99">
        <v>45017.0</v>
      </c>
      <c r="D13" s="99">
        <v>45019.0</v>
      </c>
      <c r="E13" s="100">
        <v>5000.0</v>
      </c>
      <c r="F13" s="102" t="s">
        <v>137</v>
      </c>
      <c r="G13" s="102" t="s">
        <v>132</v>
      </c>
      <c r="H13" s="101"/>
    </row>
    <row r="14">
      <c r="B14" s="98" t="s">
        <v>145</v>
      </c>
      <c r="C14" s="99">
        <v>45017.0</v>
      </c>
      <c r="D14" s="99">
        <v>45019.0</v>
      </c>
      <c r="E14" s="100">
        <v>1500.0</v>
      </c>
      <c r="F14" s="102" t="s">
        <v>137</v>
      </c>
      <c r="G14" s="102" t="s">
        <v>132</v>
      </c>
      <c r="H14" s="101"/>
    </row>
    <row r="15">
      <c r="B15" s="98" t="s">
        <v>146</v>
      </c>
      <c r="C15" s="99">
        <v>45020.0</v>
      </c>
      <c r="D15" s="99">
        <v>45021.0</v>
      </c>
      <c r="E15" s="100">
        <v>3500.0</v>
      </c>
      <c r="F15" s="102" t="s">
        <v>131</v>
      </c>
      <c r="G15" s="102" t="s">
        <v>128</v>
      </c>
      <c r="H15" s="101"/>
    </row>
    <row r="16">
      <c r="B16" s="98" t="s">
        <v>147</v>
      </c>
      <c r="C16" s="99">
        <v>44996.0</v>
      </c>
      <c r="D16" s="99">
        <v>45021.0</v>
      </c>
      <c r="E16" s="100">
        <v>3500.0</v>
      </c>
      <c r="F16" s="102" t="s">
        <v>142</v>
      </c>
      <c r="G16" s="102" t="s">
        <v>128</v>
      </c>
      <c r="H16" s="101"/>
    </row>
    <row r="17">
      <c r="B17" s="98" t="s">
        <v>148</v>
      </c>
      <c r="C17" s="99">
        <v>45008.0</v>
      </c>
      <c r="D17" s="99">
        <v>45026.0</v>
      </c>
      <c r="E17" s="100">
        <v>2500.0</v>
      </c>
      <c r="F17" s="102" t="s">
        <v>149</v>
      </c>
      <c r="G17" s="102" t="s">
        <v>128</v>
      </c>
      <c r="H17" s="101"/>
    </row>
    <row r="18">
      <c r="B18" s="98" t="s">
        <v>150</v>
      </c>
      <c r="C18" s="104">
        <v>44365.0</v>
      </c>
      <c r="D18" s="99">
        <v>45027.0</v>
      </c>
      <c r="E18" s="100">
        <v>3500.0</v>
      </c>
      <c r="F18" s="102" t="s">
        <v>137</v>
      </c>
      <c r="G18" s="102" t="s">
        <v>128</v>
      </c>
      <c r="H18" s="101"/>
    </row>
    <row r="19">
      <c r="B19" s="98" t="s">
        <v>151</v>
      </c>
      <c r="C19" s="107">
        <v>44669.0</v>
      </c>
      <c r="D19" s="99">
        <v>45033.0</v>
      </c>
      <c r="E19" s="100">
        <v>2000.0</v>
      </c>
      <c r="F19" s="102" t="s">
        <v>137</v>
      </c>
      <c r="G19" s="102" t="s">
        <v>132</v>
      </c>
      <c r="H19" s="101"/>
    </row>
    <row r="20">
      <c r="B20" s="98" t="s">
        <v>152</v>
      </c>
      <c r="C20" s="108">
        <v>44133.0</v>
      </c>
      <c r="D20" s="99">
        <v>45033.0</v>
      </c>
      <c r="E20" s="100">
        <v>3500.0</v>
      </c>
      <c r="F20" s="102" t="s">
        <v>137</v>
      </c>
      <c r="G20" s="102" t="s">
        <v>128</v>
      </c>
      <c r="H20" s="101"/>
    </row>
    <row r="21">
      <c r="B21" s="98" t="s">
        <v>153</v>
      </c>
      <c r="C21" s="99">
        <v>45028.0</v>
      </c>
      <c r="D21" s="99">
        <v>45034.0</v>
      </c>
      <c r="E21" s="100">
        <v>2500.0</v>
      </c>
      <c r="F21" s="101"/>
      <c r="G21" s="102" t="s">
        <v>132</v>
      </c>
      <c r="H21" s="101"/>
    </row>
    <row r="22">
      <c r="B22" s="98" t="s">
        <v>154</v>
      </c>
      <c r="C22" s="99">
        <v>45023.0</v>
      </c>
      <c r="D22" s="99">
        <v>45034.0</v>
      </c>
      <c r="E22" s="100">
        <v>3500.0</v>
      </c>
      <c r="F22" s="102" t="s">
        <v>137</v>
      </c>
      <c r="G22" s="102" t="s">
        <v>128</v>
      </c>
      <c r="H22" s="101"/>
    </row>
    <row r="23">
      <c r="B23" s="98" t="s">
        <v>155</v>
      </c>
      <c r="C23" s="104">
        <v>44639.0</v>
      </c>
      <c r="D23" s="99">
        <v>45034.0</v>
      </c>
      <c r="E23" s="100">
        <v>2500.0</v>
      </c>
      <c r="F23" s="102" t="s">
        <v>137</v>
      </c>
      <c r="G23" s="102" t="s">
        <v>132</v>
      </c>
      <c r="H23" s="101"/>
    </row>
    <row r="24">
      <c r="B24" s="98" t="s">
        <v>156</v>
      </c>
      <c r="C24" s="99">
        <v>45027.0</v>
      </c>
      <c r="D24" s="99">
        <v>45034.0</v>
      </c>
      <c r="E24" s="100">
        <v>5000.0</v>
      </c>
      <c r="F24" s="101"/>
      <c r="G24" s="102" t="s">
        <v>132</v>
      </c>
      <c r="H24" s="101"/>
    </row>
    <row r="25">
      <c r="B25" s="98" t="s">
        <v>157</v>
      </c>
      <c r="C25" s="99">
        <v>45012.0</v>
      </c>
      <c r="D25" s="99">
        <v>45040.0</v>
      </c>
      <c r="E25" s="100">
        <v>3500.0</v>
      </c>
      <c r="F25" s="101"/>
      <c r="G25" s="102" t="s">
        <v>134</v>
      </c>
      <c r="H25" s="102" t="s">
        <v>135</v>
      </c>
    </row>
    <row r="26">
      <c r="B26" s="98" t="s">
        <v>158</v>
      </c>
      <c r="C26" s="99">
        <v>45041.0</v>
      </c>
      <c r="D26" s="99">
        <v>45043.0</v>
      </c>
      <c r="E26" s="100">
        <v>1500.0</v>
      </c>
      <c r="F26" s="102" t="s">
        <v>137</v>
      </c>
      <c r="G26" s="102" t="s">
        <v>132</v>
      </c>
      <c r="H26" s="101"/>
    </row>
    <row r="27">
      <c r="C27" s="103"/>
      <c r="D27" s="103"/>
      <c r="E27" s="105">
        <f>SUM(E13:E26)</f>
        <v>43500</v>
      </c>
      <c r="F27" s="101"/>
      <c r="G27" s="101"/>
      <c r="H27" s="101"/>
    </row>
    <row r="28">
      <c r="C28" s="103"/>
      <c r="D28" s="103"/>
      <c r="E28" s="106"/>
      <c r="F28" s="101"/>
      <c r="G28" s="101"/>
      <c r="H28" s="101"/>
    </row>
    <row r="29">
      <c r="A29" s="98" t="s">
        <v>159</v>
      </c>
      <c r="B29" s="98" t="s">
        <v>160</v>
      </c>
      <c r="C29" s="99">
        <v>45046.0</v>
      </c>
      <c r="D29" s="99">
        <v>45047.0</v>
      </c>
      <c r="E29" s="100">
        <v>5000.0</v>
      </c>
      <c r="F29" s="102" t="s">
        <v>131</v>
      </c>
      <c r="G29" s="102" t="s">
        <v>128</v>
      </c>
      <c r="H29" s="101"/>
    </row>
    <row r="30">
      <c r="B30" s="98" t="s">
        <v>161</v>
      </c>
      <c r="C30" s="99">
        <v>45020.0</v>
      </c>
      <c r="D30" s="99">
        <v>45048.0</v>
      </c>
      <c r="E30" s="100">
        <v>3500.0</v>
      </c>
      <c r="F30" s="102" t="s">
        <v>131</v>
      </c>
      <c r="G30" s="102" t="s">
        <v>132</v>
      </c>
      <c r="H30" s="101"/>
    </row>
    <row r="31">
      <c r="B31" s="98" t="s">
        <v>162</v>
      </c>
      <c r="C31" s="99">
        <v>45032.0</v>
      </c>
      <c r="D31" s="99">
        <v>45048.0</v>
      </c>
      <c r="E31" s="100">
        <v>1500.0</v>
      </c>
      <c r="F31" s="102" t="s">
        <v>163</v>
      </c>
      <c r="G31" s="102" t="s">
        <v>132</v>
      </c>
      <c r="H31" s="101"/>
    </row>
    <row r="32">
      <c r="B32" s="98" t="s">
        <v>164</v>
      </c>
      <c r="C32" s="99">
        <v>45038.0</v>
      </c>
      <c r="D32" s="99">
        <v>45049.0</v>
      </c>
      <c r="E32" s="100">
        <v>2500.0</v>
      </c>
      <c r="F32" s="102" t="s">
        <v>163</v>
      </c>
      <c r="G32" s="102" t="s">
        <v>128</v>
      </c>
      <c r="H32" s="101"/>
    </row>
    <row r="33">
      <c r="B33" s="98" t="s">
        <v>165</v>
      </c>
      <c r="C33" s="104">
        <v>44580.0</v>
      </c>
      <c r="D33" s="99">
        <v>45050.0</v>
      </c>
      <c r="E33" s="100">
        <v>5000.0</v>
      </c>
      <c r="F33" s="102" t="s">
        <v>131</v>
      </c>
      <c r="G33" s="102" t="s">
        <v>134</v>
      </c>
      <c r="H33" s="102" t="s">
        <v>135</v>
      </c>
    </row>
    <row r="34">
      <c r="B34" s="98" t="s">
        <v>166</v>
      </c>
      <c r="C34" s="109">
        <v>42981.0</v>
      </c>
      <c r="D34" s="99">
        <v>45050.0</v>
      </c>
      <c r="E34" s="100">
        <v>3500.0</v>
      </c>
      <c r="F34" s="102" t="s">
        <v>131</v>
      </c>
      <c r="G34" s="102" t="s">
        <v>134</v>
      </c>
      <c r="H34" s="102" t="s">
        <v>135</v>
      </c>
    </row>
    <row r="35">
      <c r="B35" s="98" t="s">
        <v>167</v>
      </c>
      <c r="C35" s="103">
        <v>45048.0</v>
      </c>
      <c r="D35" s="103">
        <v>45057.0</v>
      </c>
      <c r="E35" s="100">
        <v>1500.0</v>
      </c>
      <c r="F35" s="102" t="s">
        <v>131</v>
      </c>
      <c r="G35" s="102" t="s">
        <v>132</v>
      </c>
      <c r="H35" s="101"/>
    </row>
    <row r="36">
      <c r="B36" s="98" t="s">
        <v>168</v>
      </c>
      <c r="C36" s="110">
        <v>45026.0</v>
      </c>
      <c r="D36" s="110">
        <v>45062.0</v>
      </c>
      <c r="E36" s="100">
        <v>1250.0</v>
      </c>
      <c r="F36" s="111" t="s">
        <v>131</v>
      </c>
      <c r="G36" s="102" t="s">
        <v>132</v>
      </c>
      <c r="H36" s="101"/>
    </row>
    <row r="37">
      <c r="B37" s="98" t="s">
        <v>169</v>
      </c>
      <c r="C37" s="110">
        <v>45060.0</v>
      </c>
      <c r="D37" s="110">
        <v>45062.0</v>
      </c>
      <c r="E37" s="100">
        <v>2000.0</v>
      </c>
      <c r="F37" s="102" t="s">
        <v>163</v>
      </c>
      <c r="G37" s="102" t="s">
        <v>132</v>
      </c>
      <c r="H37" s="101"/>
    </row>
    <row r="38">
      <c r="B38" s="98" t="s">
        <v>170</v>
      </c>
      <c r="C38" s="110">
        <v>45058.0</v>
      </c>
      <c r="D38" s="110">
        <v>45063.0</v>
      </c>
      <c r="E38" s="100">
        <v>1500.0</v>
      </c>
      <c r="F38" s="102" t="s">
        <v>163</v>
      </c>
      <c r="G38" s="102" t="s">
        <v>128</v>
      </c>
      <c r="H38" s="101"/>
    </row>
    <row r="39">
      <c r="B39" s="98" t="s">
        <v>171</v>
      </c>
      <c r="C39" s="110">
        <v>45053.0</v>
      </c>
      <c r="D39" s="110">
        <v>45065.0</v>
      </c>
      <c r="E39" s="100">
        <v>2500.0</v>
      </c>
      <c r="F39" s="102" t="s">
        <v>131</v>
      </c>
      <c r="G39" s="102" t="s">
        <v>128</v>
      </c>
      <c r="H39" s="101"/>
    </row>
    <row r="40">
      <c r="B40" s="98" t="s">
        <v>172</v>
      </c>
      <c r="C40" s="110">
        <v>45029.0</v>
      </c>
      <c r="D40" s="110">
        <v>45068.0</v>
      </c>
      <c r="E40" s="100">
        <v>2000.0</v>
      </c>
      <c r="F40" s="102" t="s">
        <v>163</v>
      </c>
      <c r="G40" s="102" t="s">
        <v>134</v>
      </c>
      <c r="H40" s="102" t="s">
        <v>135</v>
      </c>
    </row>
    <row r="41">
      <c r="B41" s="98" t="s">
        <v>173</v>
      </c>
      <c r="C41" s="110">
        <v>45040.0</v>
      </c>
      <c r="D41" s="110">
        <v>45069.0</v>
      </c>
      <c r="E41" s="100">
        <v>2500.0</v>
      </c>
      <c r="F41" s="102" t="s">
        <v>131</v>
      </c>
      <c r="G41" s="102" t="s">
        <v>174</v>
      </c>
      <c r="H41" s="102" t="s">
        <v>135</v>
      </c>
    </row>
    <row r="42">
      <c r="B42" s="98" t="s">
        <v>175</v>
      </c>
      <c r="C42" s="110">
        <v>45058.0</v>
      </c>
      <c r="D42" s="110">
        <v>45069.0</v>
      </c>
      <c r="E42" s="100">
        <v>2000.0</v>
      </c>
      <c r="F42" s="102" t="s">
        <v>163</v>
      </c>
      <c r="G42" s="102" t="s">
        <v>132</v>
      </c>
      <c r="H42" s="101"/>
    </row>
    <row r="43">
      <c r="B43" s="112" t="s">
        <v>176</v>
      </c>
      <c r="C43" s="110">
        <v>45050.0</v>
      </c>
      <c r="D43" s="110">
        <v>45070.0</v>
      </c>
      <c r="E43" s="100">
        <v>2000.0</v>
      </c>
      <c r="F43" s="102" t="s">
        <v>163</v>
      </c>
      <c r="G43" s="102" t="s">
        <v>134</v>
      </c>
      <c r="H43" s="102" t="s">
        <v>135</v>
      </c>
    </row>
    <row r="44">
      <c r="B44" s="98" t="s">
        <v>177</v>
      </c>
      <c r="C44" s="110">
        <v>45038.0</v>
      </c>
      <c r="D44" s="110">
        <v>45075.0</v>
      </c>
      <c r="E44" s="100">
        <v>1000.0</v>
      </c>
      <c r="F44" s="102" t="s">
        <v>163</v>
      </c>
      <c r="G44" s="102" t="s">
        <v>132</v>
      </c>
      <c r="H44" s="101"/>
    </row>
    <row r="45">
      <c r="B45" s="100" t="s">
        <v>178</v>
      </c>
      <c r="C45" s="110">
        <v>45002.0</v>
      </c>
      <c r="D45" s="110">
        <v>45077.0</v>
      </c>
      <c r="E45" s="100">
        <v>3500.0</v>
      </c>
      <c r="F45" s="102" t="s">
        <v>131</v>
      </c>
      <c r="G45" s="102" t="s">
        <v>128</v>
      </c>
      <c r="H45" s="101"/>
    </row>
    <row r="46">
      <c r="C46" s="113"/>
      <c r="D46" s="113"/>
      <c r="E46" s="105">
        <f>SUM(E29:E45)</f>
        <v>42750</v>
      </c>
      <c r="F46" s="101"/>
      <c r="G46" s="101"/>
      <c r="H46" s="101"/>
    </row>
    <row r="47">
      <c r="C47" s="113"/>
      <c r="D47" s="113"/>
      <c r="E47" s="106"/>
      <c r="F47" s="101"/>
      <c r="G47" s="101"/>
      <c r="H47" s="101"/>
    </row>
    <row r="48">
      <c r="A48" s="98" t="s">
        <v>179</v>
      </c>
      <c r="B48" s="112" t="s">
        <v>180</v>
      </c>
      <c r="C48" s="114">
        <v>44542.0</v>
      </c>
      <c r="D48" s="115">
        <v>45080.0</v>
      </c>
      <c r="E48" s="100">
        <v>2000.0</v>
      </c>
      <c r="F48" s="102" t="s">
        <v>163</v>
      </c>
      <c r="G48" s="102" t="s">
        <v>132</v>
      </c>
      <c r="H48" s="102"/>
    </row>
    <row r="49">
      <c r="B49" s="112" t="s">
        <v>181</v>
      </c>
      <c r="C49" s="114">
        <v>45065.0</v>
      </c>
      <c r="D49" s="115">
        <v>45084.0</v>
      </c>
      <c r="E49" s="100">
        <v>2500.0</v>
      </c>
      <c r="F49" s="102" t="s">
        <v>182</v>
      </c>
      <c r="G49" s="102" t="s">
        <v>183</v>
      </c>
      <c r="H49" s="102" t="s">
        <v>184</v>
      </c>
    </row>
    <row r="50">
      <c r="B50" s="98" t="s">
        <v>185</v>
      </c>
      <c r="C50" s="114">
        <v>45037.0</v>
      </c>
      <c r="D50" s="115">
        <v>45090.0</v>
      </c>
      <c r="E50" s="100">
        <v>2500.0</v>
      </c>
      <c r="F50" s="102" t="s">
        <v>186</v>
      </c>
      <c r="G50" s="102" t="s">
        <v>132</v>
      </c>
      <c r="H50" s="101"/>
    </row>
    <row r="51">
      <c r="B51" s="98" t="s">
        <v>187</v>
      </c>
      <c r="C51" s="116">
        <v>45030.0</v>
      </c>
      <c r="D51" s="116">
        <v>45096.0</v>
      </c>
      <c r="E51" s="100">
        <v>500.0</v>
      </c>
      <c r="F51" s="102" t="s">
        <v>163</v>
      </c>
      <c r="G51" s="102" t="s">
        <v>134</v>
      </c>
      <c r="H51" s="102" t="s">
        <v>135</v>
      </c>
    </row>
    <row r="52">
      <c r="B52" s="98" t="s">
        <v>188</v>
      </c>
      <c r="C52" s="115">
        <v>45040.0</v>
      </c>
      <c r="D52" s="115">
        <v>45101.0</v>
      </c>
      <c r="E52" s="100">
        <v>3500.0</v>
      </c>
      <c r="F52" s="102" t="s">
        <v>182</v>
      </c>
      <c r="G52" s="102" t="s">
        <v>134</v>
      </c>
      <c r="H52" s="102" t="s">
        <v>135</v>
      </c>
    </row>
    <row r="53">
      <c r="B53" s="98" t="s">
        <v>189</v>
      </c>
      <c r="C53" s="115">
        <v>45092.0</v>
      </c>
      <c r="D53" s="115">
        <v>45105.0</v>
      </c>
      <c r="E53" s="100">
        <v>500.0</v>
      </c>
      <c r="F53" s="102" t="s">
        <v>182</v>
      </c>
      <c r="G53" s="102" t="s">
        <v>132</v>
      </c>
      <c r="H53" s="101"/>
    </row>
    <row r="54">
      <c r="B54" s="98" t="s">
        <v>190</v>
      </c>
      <c r="C54" s="115">
        <v>45058.0</v>
      </c>
      <c r="D54" s="115">
        <v>45106.0</v>
      </c>
      <c r="E54" s="100">
        <v>1500.0</v>
      </c>
      <c r="F54" s="102" t="s">
        <v>182</v>
      </c>
      <c r="G54" s="102" t="s">
        <v>128</v>
      </c>
      <c r="H54" s="101"/>
    </row>
    <row r="55">
      <c r="C55" s="106"/>
      <c r="D55" s="106"/>
      <c r="E55" s="105">
        <f>SUM(E48:E54)</f>
        <v>13000</v>
      </c>
      <c r="F55" s="101"/>
      <c r="G55" s="101"/>
      <c r="H55" s="101"/>
    </row>
    <row r="56">
      <c r="C56" s="106"/>
      <c r="D56" s="106"/>
      <c r="E56" s="106"/>
      <c r="F56" s="101"/>
      <c r="G56" s="101"/>
      <c r="H56" s="101"/>
    </row>
    <row r="57">
      <c r="A57" s="98" t="s">
        <v>191</v>
      </c>
      <c r="B57" s="117" t="s">
        <v>192</v>
      </c>
      <c r="C57" s="115">
        <v>45106.0</v>
      </c>
      <c r="D57" s="115">
        <v>45110.0</v>
      </c>
      <c r="E57" s="100">
        <v>2000.0</v>
      </c>
      <c r="F57" s="102" t="s">
        <v>182</v>
      </c>
      <c r="G57" s="102" t="s">
        <v>134</v>
      </c>
      <c r="H57" s="102" t="s">
        <v>193</v>
      </c>
    </row>
    <row r="58">
      <c r="B58" s="98" t="s">
        <v>194</v>
      </c>
      <c r="C58" s="118">
        <v>43427.0</v>
      </c>
      <c r="D58" s="115">
        <v>45112.0</v>
      </c>
      <c r="E58" s="100">
        <v>3500.0</v>
      </c>
      <c r="F58" s="102" t="s">
        <v>182</v>
      </c>
      <c r="G58" s="102" t="s">
        <v>132</v>
      </c>
      <c r="H58" s="101"/>
    </row>
    <row r="59">
      <c r="B59" s="98" t="s">
        <v>195</v>
      </c>
      <c r="C59" s="115">
        <v>45075.0</v>
      </c>
      <c r="D59" s="115">
        <v>45133.0</v>
      </c>
      <c r="E59" s="100">
        <v>1500.0</v>
      </c>
      <c r="F59" s="102" t="s">
        <v>149</v>
      </c>
      <c r="G59" s="102" t="s">
        <v>134</v>
      </c>
      <c r="H59" s="102" t="s">
        <v>196</v>
      </c>
    </row>
    <row r="60">
      <c r="B60" s="98" t="s">
        <v>189</v>
      </c>
      <c r="C60" s="115">
        <v>45092.0</v>
      </c>
      <c r="D60" s="115">
        <v>45138.0</v>
      </c>
      <c r="E60" s="100">
        <v>1000.0</v>
      </c>
      <c r="F60" s="102" t="s">
        <v>182</v>
      </c>
      <c r="G60" s="102" t="s">
        <v>132</v>
      </c>
      <c r="H60" s="101"/>
    </row>
    <row r="61">
      <c r="B61" s="98" t="s">
        <v>197</v>
      </c>
      <c r="C61" s="115">
        <v>44965.0</v>
      </c>
      <c r="D61" s="115">
        <v>45138.0</v>
      </c>
      <c r="E61" s="100">
        <v>3000.0</v>
      </c>
      <c r="F61" s="102" t="s">
        <v>142</v>
      </c>
      <c r="G61" s="102" t="s">
        <v>128</v>
      </c>
      <c r="H61" s="101"/>
    </row>
    <row r="62">
      <c r="C62" s="106"/>
      <c r="D62" s="106"/>
      <c r="E62" s="105">
        <f>SUM(E57:E61)</f>
        <v>11000</v>
      </c>
      <c r="F62" s="101"/>
      <c r="G62" s="101"/>
      <c r="H62" s="101"/>
    </row>
    <row r="63">
      <c r="C63" s="106"/>
      <c r="D63" s="106"/>
      <c r="E63" s="106"/>
      <c r="F63" s="101"/>
      <c r="G63" s="101"/>
      <c r="H63" s="101"/>
    </row>
    <row r="64">
      <c r="A64" s="98" t="s">
        <v>198</v>
      </c>
      <c r="B64" s="98" t="s">
        <v>199</v>
      </c>
      <c r="C64" s="115">
        <v>45158.0</v>
      </c>
      <c r="D64" s="115">
        <v>45163.0</v>
      </c>
      <c r="E64" s="100">
        <v>3500.0</v>
      </c>
      <c r="F64" s="102" t="s">
        <v>142</v>
      </c>
      <c r="G64" s="102" t="s">
        <v>134</v>
      </c>
      <c r="H64" s="102" t="s">
        <v>200</v>
      </c>
    </row>
    <row r="65">
      <c r="C65" s="106"/>
      <c r="D65" s="106"/>
      <c r="E65" s="105">
        <f>SUM(E64)</f>
        <v>3500</v>
      </c>
      <c r="F65" s="101"/>
      <c r="G65" s="101"/>
      <c r="H65" s="101"/>
    </row>
    <row r="66">
      <c r="C66" s="106"/>
      <c r="D66" s="106"/>
      <c r="E66" s="106"/>
      <c r="F66" s="101"/>
      <c r="G66" s="101"/>
      <c r="H66" s="101"/>
    </row>
    <row r="67">
      <c r="A67" s="98" t="s">
        <v>201</v>
      </c>
      <c r="B67" s="98" t="s">
        <v>202</v>
      </c>
      <c r="C67" s="115">
        <v>45037.0</v>
      </c>
      <c r="D67" s="115">
        <v>45174.0</v>
      </c>
      <c r="E67" s="100">
        <v>750.0</v>
      </c>
      <c r="F67" s="101"/>
      <c r="G67" s="102" t="s">
        <v>132</v>
      </c>
      <c r="H67" s="101"/>
    </row>
    <row r="68">
      <c r="B68" s="98" t="s">
        <v>203</v>
      </c>
      <c r="C68" s="115">
        <v>44804.0</v>
      </c>
      <c r="D68" s="115">
        <v>45184.0</v>
      </c>
      <c r="E68" s="100">
        <v>1500.0</v>
      </c>
      <c r="F68" s="101"/>
      <c r="G68" s="102" t="s">
        <v>134</v>
      </c>
      <c r="H68" s="102" t="s">
        <v>204</v>
      </c>
    </row>
    <row r="69">
      <c r="B69" s="98" t="s">
        <v>205</v>
      </c>
      <c r="C69" s="115">
        <v>45185.0</v>
      </c>
      <c r="D69" s="115">
        <v>45187.0</v>
      </c>
      <c r="E69" s="100">
        <v>397.0</v>
      </c>
      <c r="F69" s="101"/>
      <c r="G69" s="102" t="s">
        <v>134</v>
      </c>
      <c r="H69" s="102" t="s">
        <v>204</v>
      </c>
    </row>
    <row r="70">
      <c r="B70" s="98" t="s">
        <v>206</v>
      </c>
      <c r="C70" s="115">
        <v>45176.0</v>
      </c>
      <c r="D70" s="115">
        <v>45195.0</v>
      </c>
      <c r="E70" s="100">
        <v>3000.0</v>
      </c>
      <c r="F70" s="101"/>
      <c r="G70" s="102" t="s">
        <v>132</v>
      </c>
      <c r="H70" s="101"/>
    </row>
    <row r="71">
      <c r="B71" s="98" t="s">
        <v>207</v>
      </c>
      <c r="C71" s="115">
        <v>45183.0</v>
      </c>
      <c r="D71" s="115">
        <v>45198.0</v>
      </c>
      <c r="E71" s="100">
        <v>2000.0</v>
      </c>
      <c r="F71" s="101"/>
      <c r="G71" s="102" t="s">
        <v>134</v>
      </c>
      <c r="H71" s="102" t="s">
        <v>204</v>
      </c>
    </row>
    <row r="72">
      <c r="C72" s="106"/>
      <c r="D72" s="119" t="s">
        <v>208</v>
      </c>
      <c r="E72" s="105">
        <f>SUM(E67:E71)</f>
        <v>7647</v>
      </c>
      <c r="F72" s="120"/>
      <c r="G72" s="101"/>
      <c r="H72" s="101"/>
    </row>
    <row r="73">
      <c r="C73" s="106"/>
      <c r="D73" s="106"/>
      <c r="E73" s="106"/>
      <c r="F73" s="101"/>
      <c r="G73" s="101"/>
      <c r="H73" s="102"/>
    </row>
    <row r="74">
      <c r="A74" s="98" t="s">
        <v>209</v>
      </c>
      <c r="B74" s="98" t="s">
        <v>210</v>
      </c>
      <c r="C74" s="115">
        <v>45196.0</v>
      </c>
      <c r="D74" s="115">
        <v>45200.0</v>
      </c>
      <c r="E74" s="100">
        <v>3000.0</v>
      </c>
      <c r="F74" s="101"/>
      <c r="G74" s="102" t="s">
        <v>128</v>
      </c>
      <c r="H74" s="102" t="s">
        <v>211</v>
      </c>
    </row>
    <row r="75">
      <c r="C75" s="106"/>
      <c r="D75" s="106"/>
      <c r="E75" s="106"/>
      <c r="F75" s="101"/>
      <c r="G75" s="101"/>
      <c r="H75" s="101"/>
    </row>
    <row r="76">
      <c r="C76" s="106"/>
      <c r="D76" s="106"/>
      <c r="E76" s="106"/>
      <c r="F76" s="101"/>
      <c r="G76" s="101"/>
      <c r="H76" s="101"/>
    </row>
    <row r="77">
      <c r="C77" s="106"/>
      <c r="D77" s="106"/>
      <c r="E77" s="106"/>
      <c r="F77" s="101"/>
      <c r="G77" s="101"/>
      <c r="H77" s="101"/>
    </row>
    <row r="78">
      <c r="C78" s="106"/>
      <c r="D78" s="106"/>
      <c r="E78" s="106"/>
      <c r="F78" s="101"/>
      <c r="G78" s="101"/>
      <c r="H78" s="101"/>
    </row>
    <row r="79">
      <c r="C79" s="106"/>
      <c r="D79" s="106"/>
      <c r="E79" s="106"/>
      <c r="F79" s="101"/>
      <c r="G79" s="101"/>
      <c r="H79" s="101"/>
    </row>
    <row r="80">
      <c r="C80" s="106"/>
      <c r="D80" s="106"/>
      <c r="E80" s="106"/>
      <c r="F80" s="101"/>
      <c r="G80" s="101"/>
      <c r="H80" s="101"/>
    </row>
    <row r="81">
      <c r="C81" s="106"/>
      <c r="D81" s="106"/>
      <c r="E81" s="106"/>
      <c r="F81" s="101"/>
      <c r="G81" s="101"/>
      <c r="H81" s="101"/>
    </row>
    <row r="82">
      <c r="C82" s="106"/>
      <c r="D82" s="106"/>
      <c r="E82" s="106"/>
      <c r="F82" s="101"/>
      <c r="G82" s="101"/>
      <c r="H82" s="101"/>
    </row>
    <row r="83">
      <c r="C83" s="106"/>
      <c r="D83" s="106"/>
      <c r="E83" s="106"/>
      <c r="F83" s="101"/>
      <c r="G83" s="101"/>
      <c r="H83" s="101"/>
    </row>
    <row r="84">
      <c r="C84" s="106"/>
      <c r="D84" s="106"/>
      <c r="E84" s="106"/>
      <c r="F84" s="101"/>
      <c r="G84" s="101"/>
      <c r="H84" s="101"/>
    </row>
    <row r="85">
      <c r="C85" s="106"/>
      <c r="D85" s="106"/>
      <c r="E85" s="106"/>
      <c r="F85" s="101"/>
      <c r="G85" s="101"/>
      <c r="H85" s="101"/>
    </row>
    <row r="86">
      <c r="C86" s="106"/>
      <c r="D86" s="106"/>
      <c r="E86" s="106"/>
      <c r="F86" s="101"/>
      <c r="G86" s="101"/>
      <c r="H86" s="101"/>
    </row>
    <row r="87">
      <c r="C87" s="106"/>
      <c r="D87" s="106"/>
      <c r="E87" s="106"/>
      <c r="F87" s="101"/>
      <c r="G87" s="101"/>
      <c r="H87" s="101"/>
    </row>
    <row r="88">
      <c r="C88" s="106"/>
      <c r="D88" s="106"/>
      <c r="E88" s="106"/>
      <c r="F88" s="101"/>
      <c r="G88" s="101"/>
      <c r="H88" s="101"/>
    </row>
    <row r="89">
      <c r="C89" s="106"/>
      <c r="D89" s="106"/>
      <c r="E89" s="106"/>
      <c r="F89" s="101"/>
      <c r="G89" s="101"/>
      <c r="H89" s="101"/>
    </row>
    <row r="90">
      <c r="C90" s="106"/>
      <c r="D90" s="106"/>
      <c r="E90" s="106"/>
      <c r="F90" s="101"/>
      <c r="G90" s="101"/>
      <c r="H90" s="101"/>
    </row>
    <row r="91">
      <c r="C91" s="106"/>
      <c r="D91" s="106"/>
      <c r="E91" s="106"/>
      <c r="F91" s="101"/>
      <c r="G91" s="101"/>
      <c r="H91" s="101"/>
    </row>
    <row r="92">
      <c r="C92" s="106"/>
      <c r="D92" s="106"/>
      <c r="E92" s="106"/>
      <c r="F92" s="101"/>
      <c r="G92" s="101"/>
      <c r="H92" s="101"/>
    </row>
    <row r="93">
      <c r="C93" s="106"/>
      <c r="D93" s="106"/>
      <c r="E93" s="106"/>
      <c r="F93" s="101"/>
      <c r="G93" s="101"/>
      <c r="H93" s="101"/>
    </row>
    <row r="94">
      <c r="C94" s="106"/>
      <c r="D94" s="106"/>
      <c r="E94" s="106"/>
      <c r="F94" s="101"/>
      <c r="G94" s="101"/>
      <c r="H94" s="101"/>
    </row>
    <row r="95">
      <c r="C95" s="106"/>
      <c r="D95" s="106"/>
      <c r="E95" s="106"/>
      <c r="F95" s="101"/>
      <c r="G95" s="101"/>
      <c r="H95" s="101"/>
    </row>
    <row r="96">
      <c r="C96" s="106"/>
      <c r="D96" s="106"/>
      <c r="E96" s="106"/>
      <c r="F96" s="101"/>
      <c r="G96" s="101"/>
      <c r="H96" s="101"/>
    </row>
    <row r="97">
      <c r="C97" s="106"/>
      <c r="D97" s="106"/>
      <c r="E97" s="106"/>
      <c r="F97" s="101"/>
      <c r="G97" s="101"/>
      <c r="H97" s="101"/>
    </row>
    <row r="98">
      <c r="C98" s="106"/>
      <c r="D98" s="106"/>
      <c r="E98" s="106"/>
      <c r="F98" s="101"/>
      <c r="G98" s="101"/>
      <c r="H98" s="101"/>
    </row>
    <row r="99">
      <c r="C99" s="106"/>
      <c r="D99" s="106"/>
      <c r="E99" s="106"/>
      <c r="F99" s="101"/>
      <c r="G99" s="101"/>
      <c r="H99" s="101"/>
    </row>
    <row r="100">
      <c r="C100" s="106"/>
      <c r="D100" s="106"/>
      <c r="E100" s="106"/>
      <c r="F100" s="101"/>
      <c r="G100" s="101"/>
      <c r="H100" s="101"/>
    </row>
    <row r="101">
      <c r="C101" s="106"/>
      <c r="D101" s="106"/>
      <c r="E101" s="106"/>
      <c r="F101" s="101"/>
      <c r="G101" s="101"/>
      <c r="H101" s="101"/>
    </row>
    <row r="102">
      <c r="C102" s="106"/>
      <c r="D102" s="106"/>
      <c r="E102" s="106"/>
      <c r="F102" s="101"/>
      <c r="G102" s="101"/>
      <c r="H102" s="101"/>
    </row>
    <row r="103">
      <c r="C103" s="106"/>
      <c r="D103" s="106"/>
      <c r="E103" s="106"/>
      <c r="F103" s="101"/>
      <c r="G103" s="101"/>
      <c r="H103" s="101"/>
    </row>
    <row r="104">
      <c r="C104" s="106"/>
      <c r="D104" s="106"/>
      <c r="E104" s="106"/>
      <c r="F104" s="101"/>
      <c r="G104" s="101"/>
      <c r="H104" s="101"/>
    </row>
    <row r="105">
      <c r="C105" s="106"/>
      <c r="D105" s="106"/>
      <c r="E105" s="106"/>
      <c r="F105" s="101"/>
      <c r="G105" s="101"/>
      <c r="H105" s="101"/>
    </row>
    <row r="106">
      <c r="C106" s="106"/>
      <c r="D106" s="106"/>
      <c r="E106" s="106"/>
      <c r="F106" s="101"/>
      <c r="G106" s="101"/>
      <c r="H106" s="101"/>
    </row>
    <row r="107">
      <c r="C107" s="106"/>
      <c r="D107" s="106"/>
      <c r="E107" s="106"/>
      <c r="F107" s="101"/>
      <c r="G107" s="101"/>
      <c r="H107" s="101"/>
    </row>
    <row r="108">
      <c r="C108" s="106"/>
      <c r="D108" s="106"/>
      <c r="E108" s="106"/>
      <c r="F108" s="101"/>
      <c r="G108" s="101"/>
      <c r="H108" s="101"/>
    </row>
    <row r="109">
      <c r="C109" s="106"/>
      <c r="D109" s="106"/>
      <c r="E109" s="106"/>
      <c r="F109" s="101"/>
      <c r="G109" s="101"/>
      <c r="H109" s="101"/>
    </row>
    <row r="110">
      <c r="C110" s="106"/>
      <c r="D110" s="106"/>
      <c r="E110" s="106"/>
      <c r="F110" s="101"/>
      <c r="G110" s="101"/>
      <c r="H110" s="101"/>
    </row>
    <row r="111">
      <c r="C111" s="106"/>
      <c r="D111" s="106"/>
      <c r="E111" s="106"/>
      <c r="F111" s="101"/>
      <c r="G111" s="101"/>
      <c r="H111" s="101"/>
    </row>
    <row r="112">
      <c r="C112" s="106"/>
      <c r="D112" s="106"/>
      <c r="E112" s="106"/>
      <c r="F112" s="101"/>
      <c r="G112" s="101"/>
      <c r="H112" s="101"/>
    </row>
    <row r="113">
      <c r="C113" s="106"/>
      <c r="D113" s="106"/>
      <c r="E113" s="106"/>
      <c r="F113" s="101"/>
      <c r="G113" s="101"/>
      <c r="H113" s="101"/>
    </row>
    <row r="114">
      <c r="C114" s="106"/>
      <c r="D114" s="106"/>
      <c r="E114" s="106"/>
      <c r="F114" s="101"/>
      <c r="G114" s="101"/>
      <c r="H114" s="101"/>
    </row>
    <row r="115">
      <c r="C115" s="106"/>
      <c r="D115" s="106"/>
      <c r="E115" s="106"/>
      <c r="F115" s="101"/>
      <c r="G115" s="101"/>
      <c r="H115" s="101"/>
    </row>
    <row r="116">
      <c r="C116" s="106"/>
      <c r="D116" s="106"/>
      <c r="E116" s="106"/>
      <c r="F116" s="101"/>
      <c r="G116" s="101"/>
      <c r="H116" s="101"/>
    </row>
    <row r="117">
      <c r="C117" s="106"/>
      <c r="D117" s="106"/>
      <c r="E117" s="106"/>
      <c r="F117" s="101"/>
      <c r="G117" s="101"/>
      <c r="H117" s="101"/>
    </row>
    <row r="118">
      <c r="C118" s="106"/>
      <c r="D118" s="106"/>
      <c r="E118" s="106"/>
      <c r="F118" s="101"/>
      <c r="G118" s="101"/>
      <c r="H118" s="101"/>
    </row>
    <row r="119">
      <c r="C119" s="106"/>
      <c r="D119" s="106"/>
      <c r="E119" s="106"/>
      <c r="F119" s="101"/>
      <c r="G119" s="101"/>
      <c r="H119" s="101"/>
    </row>
    <row r="120">
      <c r="C120" s="106"/>
      <c r="D120" s="106"/>
      <c r="E120" s="106"/>
      <c r="F120" s="101"/>
      <c r="G120" s="101"/>
      <c r="H120" s="101"/>
    </row>
    <row r="121">
      <c r="C121" s="106"/>
      <c r="D121" s="106"/>
      <c r="E121" s="106"/>
      <c r="F121" s="101"/>
      <c r="G121" s="101"/>
      <c r="H121" s="101"/>
    </row>
    <row r="122">
      <c r="C122" s="106"/>
      <c r="D122" s="106"/>
      <c r="E122" s="106"/>
      <c r="F122" s="101"/>
      <c r="G122" s="101"/>
      <c r="H122" s="101"/>
    </row>
    <row r="123">
      <c r="C123" s="106"/>
      <c r="D123" s="106"/>
      <c r="E123" s="106"/>
      <c r="F123" s="101"/>
      <c r="G123" s="101"/>
      <c r="H123" s="101"/>
    </row>
    <row r="124">
      <c r="C124" s="106"/>
      <c r="D124" s="106"/>
      <c r="E124" s="106"/>
      <c r="F124" s="101"/>
      <c r="G124" s="101"/>
      <c r="H124" s="101"/>
    </row>
    <row r="125">
      <c r="C125" s="106"/>
      <c r="D125" s="106"/>
      <c r="E125" s="106"/>
      <c r="F125" s="101"/>
      <c r="G125" s="101"/>
      <c r="H125" s="101"/>
    </row>
    <row r="126">
      <c r="C126" s="106"/>
      <c r="D126" s="106"/>
      <c r="E126" s="106"/>
      <c r="F126" s="101"/>
      <c r="G126" s="101"/>
      <c r="H126" s="101"/>
    </row>
    <row r="127">
      <c r="C127" s="106"/>
      <c r="D127" s="106"/>
      <c r="E127" s="106"/>
      <c r="F127" s="101"/>
      <c r="G127" s="101"/>
      <c r="H127" s="101"/>
    </row>
    <row r="128">
      <c r="C128" s="106"/>
      <c r="D128" s="106"/>
      <c r="E128" s="106"/>
      <c r="F128" s="101"/>
      <c r="G128" s="101"/>
      <c r="H128" s="101"/>
    </row>
    <row r="129">
      <c r="C129" s="106"/>
      <c r="D129" s="106"/>
      <c r="E129" s="106"/>
      <c r="F129" s="101"/>
      <c r="G129" s="101"/>
      <c r="H129" s="101"/>
    </row>
    <row r="130">
      <c r="C130" s="106"/>
      <c r="D130" s="106"/>
      <c r="E130" s="106"/>
      <c r="F130" s="101"/>
      <c r="G130" s="101"/>
      <c r="H130" s="101"/>
    </row>
    <row r="131">
      <c r="C131" s="106"/>
      <c r="D131" s="106"/>
      <c r="E131" s="106"/>
      <c r="F131" s="101"/>
      <c r="G131" s="101"/>
      <c r="H131" s="101"/>
    </row>
    <row r="132">
      <c r="C132" s="106"/>
      <c r="D132" s="106"/>
      <c r="E132" s="106"/>
      <c r="F132" s="101"/>
      <c r="G132" s="101"/>
      <c r="H132" s="101"/>
    </row>
    <row r="133">
      <c r="C133" s="106"/>
      <c r="D133" s="106"/>
      <c r="E133" s="106"/>
      <c r="F133" s="101"/>
      <c r="G133" s="101"/>
      <c r="H133" s="101"/>
    </row>
    <row r="134">
      <c r="C134" s="106"/>
      <c r="D134" s="106"/>
      <c r="E134" s="106"/>
      <c r="F134" s="101"/>
      <c r="G134" s="101"/>
      <c r="H134" s="101"/>
    </row>
    <row r="135">
      <c r="C135" s="106"/>
      <c r="D135" s="106"/>
      <c r="E135" s="106"/>
      <c r="F135" s="101"/>
      <c r="G135" s="101"/>
      <c r="H135" s="101"/>
    </row>
    <row r="136">
      <c r="C136" s="106"/>
      <c r="D136" s="106"/>
      <c r="E136" s="106"/>
      <c r="F136" s="101"/>
      <c r="G136" s="101"/>
      <c r="H136" s="101"/>
    </row>
    <row r="137">
      <c r="C137" s="106"/>
      <c r="D137" s="106"/>
      <c r="E137" s="106"/>
      <c r="F137" s="101"/>
      <c r="G137" s="101"/>
      <c r="H137" s="101"/>
    </row>
    <row r="138">
      <c r="C138" s="106"/>
      <c r="D138" s="106"/>
      <c r="E138" s="106"/>
      <c r="F138" s="101"/>
      <c r="G138" s="101"/>
      <c r="H138" s="101"/>
    </row>
    <row r="139">
      <c r="C139" s="106"/>
      <c r="D139" s="106"/>
      <c r="E139" s="106"/>
      <c r="F139" s="101"/>
      <c r="G139" s="101"/>
      <c r="H139" s="101"/>
    </row>
    <row r="140">
      <c r="C140" s="106"/>
      <c r="D140" s="106"/>
      <c r="E140" s="106"/>
      <c r="F140" s="101"/>
      <c r="G140" s="101"/>
      <c r="H140" s="101"/>
    </row>
    <row r="141">
      <c r="C141" s="106"/>
      <c r="D141" s="106"/>
      <c r="E141" s="106"/>
      <c r="F141" s="101"/>
      <c r="G141" s="101"/>
      <c r="H141" s="101"/>
    </row>
    <row r="142">
      <c r="C142" s="106"/>
      <c r="D142" s="106"/>
      <c r="E142" s="106"/>
      <c r="F142" s="101"/>
      <c r="G142" s="101"/>
      <c r="H142" s="101"/>
    </row>
    <row r="143">
      <c r="C143" s="106"/>
      <c r="D143" s="106"/>
      <c r="E143" s="106"/>
      <c r="F143" s="101"/>
      <c r="G143" s="101"/>
      <c r="H143" s="101"/>
    </row>
    <row r="144">
      <c r="C144" s="106"/>
      <c r="D144" s="106"/>
      <c r="E144" s="106"/>
      <c r="F144" s="101"/>
      <c r="G144" s="101"/>
      <c r="H144" s="101"/>
    </row>
    <row r="145">
      <c r="C145" s="106"/>
      <c r="D145" s="106"/>
      <c r="E145" s="106"/>
      <c r="F145" s="101"/>
      <c r="G145" s="101"/>
      <c r="H145" s="101"/>
    </row>
    <row r="146">
      <c r="C146" s="106"/>
      <c r="D146" s="106"/>
      <c r="E146" s="106"/>
      <c r="F146" s="101"/>
      <c r="G146" s="101"/>
      <c r="H146" s="101"/>
    </row>
    <row r="147">
      <c r="C147" s="106"/>
      <c r="D147" s="106"/>
      <c r="E147" s="106"/>
      <c r="F147" s="101"/>
      <c r="G147" s="101"/>
      <c r="H147" s="101"/>
    </row>
    <row r="148">
      <c r="C148" s="106"/>
      <c r="D148" s="106"/>
      <c r="E148" s="106"/>
      <c r="F148" s="101"/>
      <c r="G148" s="101"/>
      <c r="H148" s="101"/>
    </row>
    <row r="149">
      <c r="C149" s="106"/>
      <c r="D149" s="106"/>
      <c r="E149" s="106"/>
      <c r="F149" s="101"/>
      <c r="G149" s="101"/>
      <c r="H149" s="101"/>
    </row>
    <row r="150">
      <c r="C150" s="106"/>
      <c r="D150" s="106"/>
      <c r="E150" s="106"/>
      <c r="F150" s="101"/>
      <c r="G150" s="101"/>
      <c r="H150" s="101"/>
    </row>
    <row r="151">
      <c r="C151" s="106"/>
      <c r="D151" s="106"/>
      <c r="E151" s="106"/>
      <c r="F151" s="101"/>
      <c r="G151" s="101"/>
      <c r="H151" s="101"/>
    </row>
    <row r="152">
      <c r="C152" s="106"/>
      <c r="D152" s="106"/>
      <c r="E152" s="106"/>
      <c r="F152" s="101"/>
      <c r="G152" s="101"/>
      <c r="H152" s="101"/>
    </row>
    <row r="153">
      <c r="C153" s="106"/>
      <c r="D153" s="106"/>
      <c r="E153" s="106"/>
      <c r="F153" s="101"/>
      <c r="G153" s="101"/>
      <c r="H153" s="101"/>
    </row>
    <row r="154">
      <c r="C154" s="106"/>
      <c r="D154" s="106"/>
      <c r="E154" s="106"/>
      <c r="F154" s="101"/>
      <c r="G154" s="101"/>
      <c r="H154" s="101"/>
    </row>
    <row r="155">
      <c r="C155" s="106"/>
      <c r="D155" s="106"/>
      <c r="E155" s="106"/>
      <c r="F155" s="101"/>
      <c r="G155" s="101"/>
      <c r="H155" s="101"/>
    </row>
    <row r="156">
      <c r="C156" s="106"/>
      <c r="D156" s="106"/>
      <c r="E156" s="106"/>
      <c r="F156" s="101"/>
      <c r="G156" s="101"/>
      <c r="H156" s="101"/>
    </row>
    <row r="157">
      <c r="C157" s="106"/>
      <c r="D157" s="106"/>
      <c r="E157" s="106"/>
      <c r="F157" s="101"/>
      <c r="G157" s="101"/>
      <c r="H157" s="101"/>
    </row>
    <row r="158">
      <c r="C158" s="106"/>
      <c r="D158" s="106"/>
      <c r="E158" s="106"/>
      <c r="F158" s="101"/>
      <c r="G158" s="101"/>
      <c r="H158" s="101"/>
    </row>
    <row r="159">
      <c r="C159" s="106"/>
      <c r="D159" s="106"/>
      <c r="E159" s="106"/>
      <c r="F159" s="101"/>
      <c r="G159" s="101"/>
      <c r="H159" s="101"/>
    </row>
    <row r="160">
      <c r="C160" s="106"/>
      <c r="D160" s="106"/>
      <c r="E160" s="106"/>
      <c r="F160" s="101"/>
      <c r="G160" s="101"/>
      <c r="H160" s="101"/>
    </row>
    <row r="161">
      <c r="C161" s="106"/>
      <c r="D161" s="106"/>
      <c r="E161" s="106"/>
      <c r="F161" s="101"/>
      <c r="G161" s="101"/>
      <c r="H161" s="101"/>
    </row>
    <row r="162">
      <c r="C162" s="106"/>
      <c r="D162" s="106"/>
      <c r="E162" s="106"/>
      <c r="F162" s="101"/>
      <c r="G162" s="101"/>
      <c r="H162" s="101"/>
    </row>
    <row r="163">
      <c r="C163" s="106"/>
      <c r="D163" s="106"/>
      <c r="E163" s="106"/>
      <c r="F163" s="101"/>
      <c r="G163" s="101"/>
      <c r="H163" s="101"/>
    </row>
    <row r="164">
      <c r="C164" s="106"/>
      <c r="D164" s="106"/>
      <c r="E164" s="106"/>
      <c r="F164" s="101"/>
      <c r="G164" s="101"/>
      <c r="H164" s="101"/>
    </row>
    <row r="165">
      <c r="C165" s="106"/>
      <c r="D165" s="106"/>
      <c r="E165" s="106"/>
      <c r="F165" s="101"/>
      <c r="G165" s="101"/>
      <c r="H165" s="101"/>
    </row>
    <row r="166">
      <c r="C166" s="106"/>
      <c r="D166" s="106"/>
      <c r="E166" s="106"/>
      <c r="F166" s="101"/>
      <c r="G166" s="101"/>
      <c r="H166" s="101"/>
    </row>
    <row r="167">
      <c r="C167" s="106"/>
      <c r="D167" s="106"/>
      <c r="E167" s="106"/>
      <c r="F167" s="101"/>
      <c r="G167" s="101"/>
      <c r="H167" s="101"/>
    </row>
    <row r="168">
      <c r="C168" s="106"/>
      <c r="D168" s="106"/>
      <c r="E168" s="106"/>
      <c r="F168" s="101"/>
      <c r="G168" s="101"/>
      <c r="H168" s="101"/>
    </row>
    <row r="169">
      <c r="C169" s="106"/>
      <c r="D169" s="106"/>
      <c r="E169" s="106"/>
      <c r="F169" s="101"/>
      <c r="G169" s="101"/>
      <c r="H169" s="101"/>
    </row>
    <row r="170">
      <c r="C170" s="106"/>
      <c r="D170" s="106"/>
      <c r="E170" s="106"/>
      <c r="F170" s="101"/>
      <c r="G170" s="101"/>
      <c r="H170" s="101"/>
    </row>
    <row r="171">
      <c r="C171" s="106"/>
      <c r="D171" s="106"/>
      <c r="E171" s="106"/>
      <c r="F171" s="101"/>
      <c r="G171" s="101"/>
      <c r="H171" s="101"/>
    </row>
    <row r="172">
      <c r="C172" s="106"/>
      <c r="D172" s="106"/>
      <c r="E172" s="106"/>
      <c r="F172" s="101"/>
      <c r="G172" s="101"/>
      <c r="H172" s="101"/>
    </row>
    <row r="173">
      <c r="C173" s="106"/>
      <c r="D173" s="106"/>
      <c r="E173" s="106"/>
      <c r="F173" s="101"/>
      <c r="G173" s="101"/>
      <c r="H173" s="101"/>
    </row>
    <row r="174">
      <c r="C174" s="106"/>
      <c r="D174" s="106"/>
      <c r="E174" s="106"/>
      <c r="F174" s="101"/>
      <c r="G174" s="101"/>
      <c r="H174" s="101"/>
    </row>
    <row r="175">
      <c r="C175" s="106"/>
      <c r="D175" s="106"/>
      <c r="E175" s="106"/>
      <c r="F175" s="101"/>
      <c r="G175" s="101"/>
      <c r="H175" s="101"/>
    </row>
    <row r="176">
      <c r="C176" s="106"/>
      <c r="D176" s="106"/>
      <c r="E176" s="106"/>
      <c r="F176" s="101"/>
      <c r="G176" s="101"/>
      <c r="H176" s="101"/>
    </row>
    <row r="177">
      <c r="C177" s="106"/>
      <c r="D177" s="106"/>
      <c r="E177" s="106"/>
      <c r="F177" s="101"/>
      <c r="G177" s="101"/>
      <c r="H177" s="101"/>
    </row>
    <row r="178">
      <c r="C178" s="106"/>
      <c r="D178" s="106"/>
      <c r="E178" s="106"/>
      <c r="F178" s="101"/>
      <c r="G178" s="101"/>
      <c r="H178" s="101"/>
    </row>
    <row r="179">
      <c r="C179" s="106"/>
      <c r="D179" s="106"/>
      <c r="E179" s="106"/>
      <c r="F179" s="101"/>
      <c r="G179" s="101"/>
      <c r="H179" s="101"/>
    </row>
    <row r="180">
      <c r="C180" s="106"/>
      <c r="D180" s="106"/>
      <c r="E180" s="106"/>
      <c r="F180" s="101"/>
      <c r="G180" s="101"/>
      <c r="H180" s="101"/>
    </row>
    <row r="181">
      <c r="C181" s="106"/>
      <c r="D181" s="106"/>
      <c r="E181" s="106"/>
      <c r="F181" s="101"/>
      <c r="G181" s="101"/>
      <c r="H181" s="101"/>
    </row>
    <row r="182">
      <c r="C182" s="106"/>
      <c r="D182" s="106"/>
      <c r="E182" s="106"/>
      <c r="F182" s="101"/>
      <c r="G182" s="101"/>
      <c r="H182" s="101"/>
    </row>
    <row r="183">
      <c r="C183" s="106"/>
      <c r="D183" s="106"/>
      <c r="E183" s="106"/>
      <c r="F183" s="101"/>
      <c r="G183" s="101"/>
      <c r="H183" s="101"/>
    </row>
    <row r="184">
      <c r="C184" s="106"/>
      <c r="D184" s="106"/>
      <c r="E184" s="106"/>
      <c r="F184" s="101"/>
      <c r="G184" s="101"/>
      <c r="H184" s="101"/>
    </row>
    <row r="185">
      <c r="C185" s="106"/>
      <c r="D185" s="106"/>
      <c r="E185" s="106"/>
      <c r="F185" s="101"/>
      <c r="G185" s="101"/>
      <c r="H185" s="101"/>
    </row>
    <row r="186">
      <c r="C186" s="106"/>
      <c r="D186" s="106"/>
      <c r="E186" s="106"/>
      <c r="F186" s="101"/>
      <c r="G186" s="101"/>
      <c r="H186" s="101"/>
    </row>
    <row r="187">
      <c r="C187" s="106"/>
      <c r="D187" s="106"/>
      <c r="E187" s="106"/>
      <c r="F187" s="101"/>
      <c r="G187" s="101"/>
      <c r="H187" s="101"/>
    </row>
    <row r="188">
      <c r="C188" s="106"/>
      <c r="D188" s="106"/>
      <c r="E188" s="106"/>
      <c r="F188" s="101"/>
      <c r="G188" s="101"/>
      <c r="H188" s="101"/>
    </row>
    <row r="189">
      <c r="C189" s="106"/>
      <c r="D189" s="106"/>
      <c r="E189" s="106"/>
      <c r="F189" s="101"/>
      <c r="G189" s="101"/>
      <c r="H189" s="101"/>
    </row>
    <row r="190">
      <c r="C190" s="106"/>
      <c r="D190" s="106"/>
      <c r="E190" s="106"/>
      <c r="F190" s="101"/>
      <c r="G190" s="101"/>
      <c r="H190" s="101"/>
    </row>
    <row r="191">
      <c r="C191" s="106"/>
      <c r="D191" s="106"/>
      <c r="E191" s="106"/>
      <c r="F191" s="101"/>
      <c r="G191" s="101"/>
      <c r="H191" s="101"/>
    </row>
    <row r="192">
      <c r="C192" s="106"/>
      <c r="D192" s="106"/>
      <c r="E192" s="106"/>
      <c r="F192" s="101"/>
      <c r="G192" s="101"/>
      <c r="H192" s="101"/>
    </row>
    <row r="193">
      <c r="C193" s="106"/>
      <c r="D193" s="106"/>
      <c r="E193" s="106"/>
      <c r="F193" s="101"/>
      <c r="G193" s="101"/>
      <c r="H193" s="101"/>
    </row>
    <row r="194">
      <c r="C194" s="106"/>
      <c r="D194" s="106"/>
      <c r="E194" s="106"/>
      <c r="F194" s="101"/>
      <c r="G194" s="101"/>
      <c r="H194" s="101"/>
    </row>
    <row r="195">
      <c r="C195" s="106"/>
      <c r="D195" s="106"/>
      <c r="E195" s="106"/>
      <c r="F195" s="101"/>
      <c r="G195" s="101"/>
      <c r="H195" s="101"/>
    </row>
    <row r="196">
      <c r="C196" s="106"/>
      <c r="D196" s="106"/>
      <c r="E196" s="106"/>
      <c r="F196" s="101"/>
      <c r="G196" s="101"/>
      <c r="H196" s="101"/>
    </row>
    <row r="197">
      <c r="C197" s="106"/>
      <c r="D197" s="106"/>
      <c r="E197" s="106"/>
      <c r="F197" s="101"/>
      <c r="G197" s="101"/>
      <c r="H197" s="101"/>
    </row>
    <row r="198">
      <c r="C198" s="106"/>
      <c r="D198" s="106"/>
      <c r="E198" s="106"/>
      <c r="F198" s="101"/>
      <c r="G198" s="101"/>
      <c r="H198" s="101"/>
    </row>
    <row r="199">
      <c r="C199" s="106"/>
      <c r="D199" s="106"/>
      <c r="E199" s="106"/>
      <c r="F199" s="101"/>
      <c r="G199" s="101"/>
      <c r="H199" s="101"/>
    </row>
    <row r="200">
      <c r="C200" s="106"/>
      <c r="D200" s="106"/>
      <c r="E200" s="106"/>
      <c r="F200" s="101"/>
      <c r="G200" s="101"/>
      <c r="H200" s="101"/>
    </row>
    <row r="201">
      <c r="C201" s="106"/>
      <c r="D201" s="106"/>
      <c r="E201" s="106"/>
      <c r="F201" s="101"/>
      <c r="G201" s="101"/>
      <c r="H201" s="101"/>
    </row>
    <row r="202">
      <c r="C202" s="106"/>
      <c r="D202" s="106"/>
      <c r="E202" s="106"/>
      <c r="F202" s="101"/>
      <c r="G202" s="101"/>
      <c r="H202" s="101"/>
    </row>
    <row r="203">
      <c r="C203" s="106"/>
      <c r="D203" s="106"/>
      <c r="E203" s="106"/>
      <c r="F203" s="101"/>
      <c r="G203" s="101"/>
      <c r="H203" s="101"/>
    </row>
    <row r="204">
      <c r="C204" s="106"/>
      <c r="D204" s="106"/>
      <c r="E204" s="106"/>
      <c r="F204" s="101"/>
      <c r="G204" s="101"/>
      <c r="H204" s="101"/>
    </row>
    <row r="205">
      <c r="C205" s="106"/>
      <c r="D205" s="106"/>
      <c r="E205" s="106"/>
      <c r="F205" s="101"/>
      <c r="G205" s="101"/>
      <c r="H205" s="101"/>
    </row>
    <row r="206">
      <c r="C206" s="106"/>
      <c r="D206" s="106"/>
      <c r="E206" s="106"/>
      <c r="F206" s="101"/>
      <c r="G206" s="101"/>
      <c r="H206" s="101"/>
    </row>
    <row r="207">
      <c r="C207" s="106"/>
      <c r="D207" s="106"/>
      <c r="E207" s="106"/>
      <c r="F207" s="101"/>
      <c r="G207" s="101"/>
      <c r="H207" s="101"/>
    </row>
    <row r="208">
      <c r="C208" s="106"/>
      <c r="D208" s="106"/>
      <c r="E208" s="106"/>
      <c r="F208" s="101"/>
      <c r="G208" s="101"/>
      <c r="H208" s="101"/>
    </row>
    <row r="209">
      <c r="C209" s="106"/>
      <c r="D209" s="106"/>
      <c r="E209" s="106"/>
      <c r="F209" s="101"/>
      <c r="G209" s="101"/>
      <c r="H209" s="101"/>
    </row>
    <row r="210">
      <c r="C210" s="106"/>
      <c r="D210" s="106"/>
      <c r="E210" s="106"/>
      <c r="F210" s="101"/>
      <c r="G210" s="101"/>
      <c r="H210" s="101"/>
    </row>
    <row r="211">
      <c r="C211" s="106"/>
      <c r="D211" s="106"/>
      <c r="E211" s="106"/>
      <c r="F211" s="101"/>
      <c r="G211" s="101"/>
      <c r="H211" s="101"/>
    </row>
    <row r="212">
      <c r="C212" s="106"/>
      <c r="D212" s="106"/>
      <c r="E212" s="106"/>
      <c r="F212" s="101"/>
      <c r="G212" s="101"/>
      <c r="H212" s="101"/>
    </row>
    <row r="213">
      <c r="C213" s="106"/>
      <c r="D213" s="106"/>
      <c r="E213" s="106"/>
      <c r="F213" s="101"/>
      <c r="G213" s="101"/>
      <c r="H213" s="101"/>
    </row>
    <row r="214">
      <c r="C214" s="106"/>
      <c r="D214" s="106"/>
      <c r="E214" s="106"/>
      <c r="F214" s="101"/>
      <c r="G214" s="101"/>
      <c r="H214" s="101"/>
    </row>
    <row r="215">
      <c r="C215" s="106"/>
      <c r="D215" s="106"/>
      <c r="E215" s="106"/>
      <c r="F215" s="101"/>
      <c r="G215" s="101"/>
      <c r="H215" s="101"/>
    </row>
    <row r="216">
      <c r="C216" s="106"/>
      <c r="D216" s="106"/>
      <c r="E216" s="106"/>
      <c r="F216" s="101"/>
      <c r="G216" s="101"/>
      <c r="H216" s="101"/>
    </row>
    <row r="217">
      <c r="C217" s="106"/>
      <c r="D217" s="106"/>
      <c r="E217" s="106"/>
      <c r="F217" s="101"/>
      <c r="G217" s="101"/>
      <c r="H217" s="101"/>
    </row>
    <row r="218">
      <c r="C218" s="106"/>
      <c r="D218" s="106"/>
      <c r="E218" s="106"/>
      <c r="F218" s="101"/>
      <c r="G218" s="101"/>
      <c r="H218" s="101"/>
    </row>
    <row r="219">
      <c r="C219" s="106"/>
      <c r="D219" s="106"/>
      <c r="E219" s="106"/>
      <c r="F219" s="101"/>
      <c r="G219" s="101"/>
      <c r="H219" s="101"/>
    </row>
    <row r="220">
      <c r="C220" s="106"/>
      <c r="D220" s="106"/>
      <c r="E220" s="106"/>
      <c r="F220" s="101"/>
      <c r="G220" s="101"/>
      <c r="H220" s="101"/>
    </row>
    <row r="221">
      <c r="C221" s="106"/>
      <c r="D221" s="106"/>
      <c r="E221" s="106"/>
      <c r="F221" s="101"/>
      <c r="G221" s="101"/>
      <c r="H221" s="101"/>
    </row>
    <row r="222">
      <c r="C222" s="106"/>
      <c r="D222" s="106"/>
      <c r="E222" s="106"/>
      <c r="F222" s="101"/>
      <c r="G222" s="101"/>
      <c r="H222" s="101"/>
    </row>
    <row r="223">
      <c r="C223" s="106"/>
      <c r="D223" s="106"/>
      <c r="E223" s="106"/>
      <c r="F223" s="101"/>
      <c r="G223" s="101"/>
      <c r="H223" s="101"/>
    </row>
    <row r="224">
      <c r="C224" s="106"/>
      <c r="D224" s="106"/>
      <c r="E224" s="106"/>
      <c r="F224" s="101"/>
      <c r="G224" s="101"/>
      <c r="H224" s="101"/>
    </row>
    <row r="225">
      <c r="C225" s="106"/>
      <c r="D225" s="106"/>
      <c r="E225" s="106"/>
      <c r="F225" s="101"/>
      <c r="G225" s="101"/>
      <c r="H225" s="101"/>
    </row>
    <row r="226">
      <c r="C226" s="106"/>
      <c r="D226" s="106"/>
      <c r="E226" s="106"/>
      <c r="F226" s="101"/>
      <c r="G226" s="101"/>
      <c r="H226" s="101"/>
    </row>
    <row r="227">
      <c r="C227" s="106"/>
      <c r="D227" s="106"/>
      <c r="E227" s="106"/>
      <c r="F227" s="101"/>
      <c r="G227" s="101"/>
      <c r="H227" s="101"/>
    </row>
    <row r="228">
      <c r="C228" s="106"/>
      <c r="D228" s="106"/>
      <c r="E228" s="106"/>
      <c r="F228" s="101"/>
      <c r="G228" s="101"/>
      <c r="H228" s="101"/>
    </row>
    <row r="229">
      <c r="C229" s="106"/>
      <c r="D229" s="106"/>
      <c r="E229" s="106"/>
      <c r="F229" s="101"/>
      <c r="G229" s="101"/>
      <c r="H229" s="101"/>
    </row>
    <row r="230">
      <c r="C230" s="106"/>
      <c r="D230" s="106"/>
      <c r="E230" s="106"/>
      <c r="F230" s="101"/>
      <c r="G230" s="101"/>
      <c r="H230" s="101"/>
    </row>
    <row r="231">
      <c r="C231" s="106"/>
      <c r="D231" s="106"/>
      <c r="E231" s="106"/>
      <c r="F231" s="101"/>
      <c r="G231" s="101"/>
      <c r="H231" s="101"/>
    </row>
    <row r="232">
      <c r="C232" s="106"/>
      <c r="D232" s="106"/>
      <c r="E232" s="106"/>
      <c r="F232" s="101"/>
      <c r="G232" s="101"/>
      <c r="H232" s="101"/>
    </row>
    <row r="233">
      <c r="C233" s="106"/>
      <c r="D233" s="106"/>
      <c r="E233" s="106"/>
      <c r="F233" s="101"/>
      <c r="G233" s="101"/>
      <c r="H233" s="101"/>
    </row>
    <row r="234">
      <c r="C234" s="106"/>
      <c r="D234" s="106"/>
      <c r="E234" s="106"/>
      <c r="F234" s="101"/>
      <c r="G234" s="101"/>
      <c r="H234" s="101"/>
    </row>
    <row r="235">
      <c r="C235" s="106"/>
      <c r="D235" s="106"/>
      <c r="E235" s="106"/>
      <c r="F235" s="101"/>
      <c r="G235" s="101"/>
      <c r="H235" s="101"/>
    </row>
    <row r="236">
      <c r="C236" s="106"/>
      <c r="D236" s="106"/>
      <c r="E236" s="106"/>
      <c r="F236" s="101"/>
      <c r="G236" s="101"/>
      <c r="H236" s="101"/>
    </row>
    <row r="237">
      <c r="C237" s="106"/>
      <c r="D237" s="106"/>
      <c r="E237" s="106"/>
      <c r="F237" s="101"/>
      <c r="G237" s="101"/>
      <c r="H237" s="101"/>
    </row>
    <row r="238">
      <c r="C238" s="106"/>
      <c r="D238" s="106"/>
      <c r="E238" s="106"/>
      <c r="F238" s="101"/>
      <c r="G238" s="101"/>
      <c r="H238" s="101"/>
    </row>
    <row r="239">
      <c r="C239" s="106"/>
      <c r="D239" s="106"/>
      <c r="E239" s="106"/>
      <c r="F239" s="101"/>
      <c r="G239" s="101"/>
      <c r="H239" s="101"/>
    </row>
    <row r="240">
      <c r="C240" s="106"/>
      <c r="D240" s="106"/>
      <c r="E240" s="106"/>
      <c r="F240" s="101"/>
      <c r="G240" s="101"/>
      <c r="H240" s="101"/>
    </row>
    <row r="241">
      <c r="C241" s="106"/>
      <c r="D241" s="106"/>
      <c r="E241" s="106"/>
      <c r="F241" s="101"/>
      <c r="G241" s="101"/>
      <c r="H241" s="101"/>
    </row>
    <row r="242">
      <c r="C242" s="106"/>
      <c r="D242" s="106"/>
      <c r="E242" s="106"/>
      <c r="F242" s="101"/>
      <c r="G242" s="101"/>
      <c r="H242" s="101"/>
    </row>
    <row r="243">
      <c r="C243" s="106"/>
      <c r="D243" s="106"/>
      <c r="E243" s="106"/>
      <c r="F243" s="101"/>
      <c r="G243" s="101"/>
      <c r="H243" s="101"/>
    </row>
    <row r="244">
      <c r="C244" s="106"/>
      <c r="D244" s="106"/>
      <c r="E244" s="106"/>
      <c r="F244" s="101"/>
      <c r="G244" s="101"/>
      <c r="H244" s="101"/>
    </row>
    <row r="245">
      <c r="C245" s="106"/>
      <c r="D245" s="106"/>
      <c r="E245" s="106"/>
      <c r="F245" s="101"/>
      <c r="G245" s="101"/>
      <c r="H245" s="101"/>
    </row>
    <row r="246">
      <c r="C246" s="106"/>
      <c r="D246" s="106"/>
      <c r="E246" s="106"/>
      <c r="F246" s="101"/>
      <c r="G246" s="101"/>
      <c r="H246" s="101"/>
    </row>
    <row r="247">
      <c r="C247" s="106"/>
      <c r="D247" s="106"/>
      <c r="E247" s="106"/>
      <c r="F247" s="101"/>
      <c r="G247" s="101"/>
      <c r="H247" s="101"/>
    </row>
    <row r="248">
      <c r="C248" s="106"/>
      <c r="D248" s="106"/>
      <c r="E248" s="106"/>
      <c r="F248" s="101"/>
      <c r="G248" s="101"/>
      <c r="H248" s="101"/>
    </row>
    <row r="249">
      <c r="C249" s="106"/>
      <c r="D249" s="106"/>
      <c r="E249" s="106"/>
      <c r="F249" s="101"/>
      <c r="G249" s="101"/>
      <c r="H249" s="101"/>
    </row>
    <row r="250">
      <c r="C250" s="106"/>
      <c r="D250" s="106"/>
      <c r="E250" s="106"/>
      <c r="F250" s="101"/>
      <c r="G250" s="101"/>
      <c r="H250" s="101"/>
    </row>
    <row r="251">
      <c r="C251" s="106"/>
      <c r="D251" s="106"/>
      <c r="E251" s="106"/>
      <c r="F251" s="101"/>
      <c r="G251" s="101"/>
      <c r="H251" s="101"/>
    </row>
    <row r="252">
      <c r="C252" s="106"/>
      <c r="D252" s="106"/>
      <c r="E252" s="106"/>
      <c r="F252" s="101"/>
      <c r="G252" s="101"/>
      <c r="H252" s="101"/>
    </row>
    <row r="253">
      <c r="C253" s="106"/>
      <c r="D253" s="106"/>
      <c r="E253" s="106"/>
      <c r="F253" s="101"/>
      <c r="G253" s="101"/>
      <c r="H253" s="101"/>
    </row>
    <row r="254">
      <c r="C254" s="106"/>
      <c r="D254" s="106"/>
      <c r="E254" s="106"/>
      <c r="F254" s="101"/>
      <c r="G254" s="101"/>
      <c r="H254" s="101"/>
    </row>
    <row r="255">
      <c r="C255" s="106"/>
      <c r="D255" s="106"/>
      <c r="E255" s="106"/>
      <c r="F255" s="101"/>
      <c r="G255" s="101"/>
      <c r="H255" s="101"/>
    </row>
    <row r="256">
      <c r="C256" s="106"/>
      <c r="D256" s="106"/>
      <c r="E256" s="106"/>
      <c r="F256" s="101"/>
      <c r="G256" s="101"/>
      <c r="H256" s="101"/>
    </row>
    <row r="257">
      <c r="C257" s="106"/>
      <c r="D257" s="106"/>
      <c r="E257" s="106"/>
      <c r="F257" s="101"/>
      <c r="G257" s="101"/>
      <c r="H257" s="101"/>
    </row>
    <row r="258">
      <c r="C258" s="106"/>
      <c r="D258" s="106"/>
      <c r="E258" s="106"/>
      <c r="F258" s="101"/>
      <c r="G258" s="101"/>
      <c r="H258" s="101"/>
    </row>
    <row r="259">
      <c r="C259" s="106"/>
      <c r="D259" s="106"/>
      <c r="E259" s="106"/>
      <c r="F259" s="101"/>
      <c r="G259" s="101"/>
      <c r="H259" s="101"/>
    </row>
    <row r="260">
      <c r="C260" s="106"/>
      <c r="D260" s="106"/>
      <c r="E260" s="106"/>
      <c r="F260" s="101"/>
      <c r="G260" s="101"/>
      <c r="H260" s="101"/>
    </row>
    <row r="261">
      <c r="C261" s="106"/>
      <c r="D261" s="106"/>
      <c r="E261" s="106"/>
      <c r="F261" s="101"/>
      <c r="G261" s="101"/>
      <c r="H261" s="101"/>
    </row>
    <row r="262">
      <c r="C262" s="106"/>
      <c r="D262" s="106"/>
      <c r="E262" s="106"/>
      <c r="F262" s="101"/>
      <c r="G262" s="101"/>
      <c r="H262" s="101"/>
    </row>
    <row r="263">
      <c r="C263" s="106"/>
      <c r="D263" s="106"/>
      <c r="E263" s="106"/>
      <c r="F263" s="101"/>
      <c r="G263" s="101"/>
      <c r="H263" s="101"/>
    </row>
    <row r="264">
      <c r="C264" s="106"/>
      <c r="D264" s="106"/>
      <c r="E264" s="106"/>
      <c r="F264" s="101"/>
      <c r="G264" s="101"/>
      <c r="H264" s="101"/>
    </row>
    <row r="265">
      <c r="C265" s="106"/>
      <c r="D265" s="106"/>
      <c r="E265" s="106"/>
      <c r="F265" s="101"/>
      <c r="G265" s="101"/>
      <c r="H265" s="101"/>
    </row>
    <row r="266">
      <c r="C266" s="106"/>
      <c r="D266" s="106"/>
      <c r="E266" s="106"/>
      <c r="F266" s="101"/>
      <c r="G266" s="101"/>
      <c r="H266" s="101"/>
    </row>
    <row r="267">
      <c r="C267" s="106"/>
      <c r="D267" s="106"/>
      <c r="E267" s="106"/>
      <c r="F267" s="101"/>
      <c r="G267" s="101"/>
      <c r="H267" s="101"/>
    </row>
    <row r="268">
      <c r="C268" s="106"/>
      <c r="D268" s="106"/>
      <c r="E268" s="106"/>
      <c r="F268" s="101"/>
      <c r="G268" s="101"/>
      <c r="H268" s="101"/>
    </row>
    <row r="269">
      <c r="C269" s="106"/>
      <c r="D269" s="106"/>
      <c r="E269" s="106"/>
      <c r="F269" s="101"/>
      <c r="G269" s="101"/>
      <c r="H269" s="101"/>
    </row>
    <row r="270">
      <c r="C270" s="106"/>
      <c r="D270" s="106"/>
      <c r="E270" s="106"/>
      <c r="F270" s="101"/>
      <c r="G270" s="101"/>
      <c r="H270" s="101"/>
    </row>
    <row r="271">
      <c r="C271" s="106"/>
      <c r="D271" s="106"/>
      <c r="E271" s="106"/>
      <c r="F271" s="101"/>
      <c r="G271" s="101"/>
      <c r="H271" s="101"/>
    </row>
    <row r="272">
      <c r="C272" s="106"/>
      <c r="D272" s="106"/>
      <c r="E272" s="106"/>
      <c r="F272" s="101"/>
      <c r="G272" s="101"/>
      <c r="H272" s="101"/>
    </row>
    <row r="273">
      <c r="C273" s="106"/>
      <c r="D273" s="106"/>
      <c r="E273" s="106"/>
      <c r="F273" s="101"/>
      <c r="G273" s="101"/>
      <c r="H273" s="101"/>
    </row>
    <row r="274">
      <c r="C274" s="106"/>
      <c r="D274" s="106"/>
      <c r="E274" s="106"/>
      <c r="F274" s="101"/>
      <c r="G274" s="101"/>
      <c r="H274" s="101"/>
    </row>
    <row r="275">
      <c r="C275" s="106"/>
      <c r="D275" s="106"/>
      <c r="E275" s="106"/>
      <c r="F275" s="101"/>
      <c r="G275" s="101"/>
      <c r="H275" s="101"/>
    </row>
    <row r="276">
      <c r="C276" s="106"/>
      <c r="D276" s="106"/>
      <c r="E276" s="106"/>
      <c r="F276" s="101"/>
      <c r="G276" s="101"/>
      <c r="H276" s="101"/>
    </row>
    <row r="277">
      <c r="C277" s="106"/>
      <c r="D277" s="106"/>
      <c r="E277" s="106"/>
      <c r="F277" s="101"/>
      <c r="G277" s="101"/>
      <c r="H277" s="101"/>
    </row>
    <row r="278">
      <c r="C278" s="106"/>
      <c r="D278" s="106"/>
      <c r="E278" s="106"/>
      <c r="F278" s="101"/>
      <c r="G278" s="101"/>
      <c r="H278" s="101"/>
    </row>
    <row r="279">
      <c r="C279" s="106"/>
      <c r="D279" s="106"/>
      <c r="E279" s="106"/>
      <c r="F279" s="101"/>
      <c r="G279" s="101"/>
      <c r="H279" s="101"/>
    </row>
    <row r="280">
      <c r="C280" s="106"/>
      <c r="D280" s="106"/>
      <c r="E280" s="106"/>
      <c r="F280" s="101"/>
      <c r="G280" s="101"/>
      <c r="H280" s="101"/>
    </row>
    <row r="281">
      <c r="C281" s="106"/>
      <c r="D281" s="106"/>
      <c r="E281" s="106"/>
      <c r="F281" s="101"/>
      <c r="G281" s="101"/>
      <c r="H281" s="101"/>
    </row>
    <row r="282">
      <c r="C282" s="106"/>
      <c r="D282" s="106"/>
      <c r="E282" s="106"/>
      <c r="F282" s="101"/>
      <c r="G282" s="101"/>
      <c r="H282" s="101"/>
    </row>
    <row r="283">
      <c r="C283" s="106"/>
      <c r="D283" s="106"/>
      <c r="E283" s="106"/>
      <c r="F283" s="101"/>
      <c r="G283" s="101"/>
      <c r="H283" s="101"/>
    </row>
    <row r="284">
      <c r="C284" s="106"/>
      <c r="D284" s="106"/>
      <c r="E284" s="106"/>
      <c r="F284" s="101"/>
      <c r="G284" s="101"/>
      <c r="H284" s="101"/>
    </row>
    <row r="285">
      <c r="C285" s="106"/>
      <c r="D285" s="106"/>
      <c r="E285" s="106"/>
      <c r="F285" s="101"/>
      <c r="G285" s="101"/>
      <c r="H285" s="101"/>
    </row>
    <row r="286">
      <c r="C286" s="106"/>
      <c r="D286" s="106"/>
      <c r="E286" s="106"/>
      <c r="F286" s="101"/>
      <c r="G286" s="101"/>
      <c r="H286" s="101"/>
    </row>
    <row r="287">
      <c r="C287" s="106"/>
      <c r="D287" s="106"/>
      <c r="E287" s="106"/>
      <c r="F287" s="101"/>
      <c r="G287" s="101"/>
      <c r="H287" s="101"/>
    </row>
    <row r="288">
      <c r="C288" s="106"/>
      <c r="D288" s="106"/>
      <c r="E288" s="106"/>
      <c r="F288" s="101"/>
      <c r="G288" s="101"/>
      <c r="H288" s="101"/>
    </row>
    <row r="289">
      <c r="C289" s="106"/>
      <c r="D289" s="106"/>
      <c r="E289" s="106"/>
      <c r="F289" s="101"/>
      <c r="G289" s="101"/>
      <c r="H289" s="101"/>
    </row>
    <row r="290">
      <c r="C290" s="106"/>
      <c r="D290" s="106"/>
      <c r="E290" s="106"/>
      <c r="F290" s="101"/>
      <c r="G290" s="101"/>
      <c r="H290" s="101"/>
    </row>
    <row r="291">
      <c r="C291" s="106"/>
      <c r="D291" s="106"/>
      <c r="E291" s="106"/>
      <c r="F291" s="101"/>
      <c r="G291" s="101"/>
      <c r="H291" s="101"/>
    </row>
    <row r="292">
      <c r="C292" s="106"/>
      <c r="D292" s="106"/>
      <c r="E292" s="106"/>
      <c r="F292" s="101"/>
      <c r="G292" s="101"/>
      <c r="H292" s="101"/>
    </row>
    <row r="293">
      <c r="C293" s="106"/>
      <c r="D293" s="106"/>
      <c r="E293" s="106"/>
      <c r="F293" s="101"/>
      <c r="G293" s="101"/>
      <c r="H293" s="101"/>
    </row>
    <row r="294">
      <c r="C294" s="106"/>
      <c r="D294" s="106"/>
      <c r="E294" s="106"/>
      <c r="F294" s="101"/>
      <c r="G294" s="101"/>
      <c r="H294" s="101"/>
    </row>
    <row r="295">
      <c r="C295" s="106"/>
      <c r="D295" s="106"/>
      <c r="E295" s="106"/>
      <c r="F295" s="101"/>
      <c r="G295" s="101"/>
      <c r="H295" s="101"/>
    </row>
    <row r="296">
      <c r="C296" s="106"/>
      <c r="D296" s="106"/>
      <c r="E296" s="106"/>
      <c r="F296" s="101"/>
      <c r="G296" s="101"/>
      <c r="H296" s="101"/>
    </row>
    <row r="297">
      <c r="C297" s="106"/>
      <c r="D297" s="106"/>
      <c r="E297" s="106"/>
      <c r="F297" s="101"/>
      <c r="G297" s="101"/>
      <c r="H297" s="101"/>
    </row>
    <row r="298">
      <c r="C298" s="106"/>
      <c r="D298" s="106"/>
      <c r="E298" s="106"/>
      <c r="F298" s="101"/>
      <c r="G298" s="101"/>
      <c r="H298" s="101"/>
    </row>
    <row r="299">
      <c r="C299" s="106"/>
      <c r="D299" s="106"/>
      <c r="E299" s="106"/>
      <c r="F299" s="101"/>
      <c r="G299" s="101"/>
      <c r="H299" s="101"/>
    </row>
    <row r="300">
      <c r="C300" s="106"/>
      <c r="D300" s="106"/>
      <c r="E300" s="106"/>
      <c r="F300" s="101"/>
      <c r="G300" s="101"/>
      <c r="H300" s="101"/>
    </row>
    <row r="301">
      <c r="C301" s="106"/>
      <c r="D301" s="106"/>
      <c r="E301" s="106"/>
      <c r="F301" s="101"/>
      <c r="G301" s="101"/>
      <c r="H301" s="101"/>
    </row>
    <row r="302">
      <c r="C302" s="106"/>
      <c r="D302" s="106"/>
      <c r="E302" s="106"/>
      <c r="F302" s="101"/>
      <c r="G302" s="101"/>
      <c r="H302" s="101"/>
    </row>
    <row r="303">
      <c r="C303" s="106"/>
      <c r="D303" s="106"/>
      <c r="E303" s="106"/>
      <c r="F303" s="101"/>
      <c r="G303" s="101"/>
      <c r="H303" s="101"/>
    </row>
    <row r="304">
      <c r="C304" s="106"/>
      <c r="D304" s="106"/>
      <c r="E304" s="106"/>
      <c r="F304" s="101"/>
      <c r="G304" s="101"/>
      <c r="H304" s="101"/>
    </row>
    <row r="305">
      <c r="C305" s="106"/>
      <c r="D305" s="106"/>
      <c r="E305" s="106"/>
      <c r="F305" s="101"/>
      <c r="G305" s="101"/>
      <c r="H305" s="101"/>
    </row>
    <row r="306">
      <c r="C306" s="106"/>
      <c r="D306" s="106"/>
      <c r="E306" s="106"/>
      <c r="F306" s="101"/>
      <c r="G306" s="101"/>
      <c r="H306" s="101"/>
    </row>
    <row r="307">
      <c r="C307" s="106"/>
      <c r="D307" s="106"/>
      <c r="E307" s="106"/>
      <c r="F307" s="101"/>
      <c r="G307" s="101"/>
      <c r="H307" s="101"/>
    </row>
    <row r="308">
      <c r="C308" s="106"/>
      <c r="D308" s="106"/>
      <c r="E308" s="106"/>
      <c r="F308" s="101"/>
      <c r="G308" s="101"/>
      <c r="H308" s="101"/>
    </row>
    <row r="309">
      <c r="C309" s="106"/>
      <c r="D309" s="106"/>
      <c r="E309" s="106"/>
      <c r="F309" s="101"/>
      <c r="G309" s="101"/>
      <c r="H309" s="101"/>
    </row>
    <row r="310">
      <c r="C310" s="106"/>
      <c r="D310" s="106"/>
      <c r="E310" s="106"/>
      <c r="F310" s="101"/>
      <c r="G310" s="101"/>
      <c r="H310" s="101"/>
    </row>
    <row r="311">
      <c r="C311" s="106"/>
      <c r="D311" s="106"/>
      <c r="E311" s="106"/>
      <c r="F311" s="101"/>
      <c r="G311" s="101"/>
      <c r="H311" s="101"/>
    </row>
    <row r="312">
      <c r="C312" s="106"/>
      <c r="D312" s="106"/>
      <c r="E312" s="106"/>
      <c r="F312" s="101"/>
      <c r="G312" s="101"/>
      <c r="H312" s="101"/>
    </row>
    <row r="313">
      <c r="C313" s="106"/>
      <c r="D313" s="106"/>
      <c r="E313" s="106"/>
      <c r="F313" s="101"/>
      <c r="G313" s="101"/>
      <c r="H313" s="101"/>
    </row>
    <row r="314">
      <c r="C314" s="106"/>
      <c r="D314" s="106"/>
      <c r="E314" s="106"/>
      <c r="F314" s="101"/>
      <c r="G314" s="101"/>
      <c r="H314" s="101"/>
    </row>
    <row r="315">
      <c r="C315" s="106"/>
      <c r="D315" s="106"/>
      <c r="E315" s="106"/>
      <c r="F315" s="101"/>
      <c r="G315" s="101"/>
      <c r="H315" s="101"/>
    </row>
    <row r="316">
      <c r="C316" s="106"/>
      <c r="D316" s="106"/>
      <c r="E316" s="106"/>
      <c r="F316" s="101"/>
      <c r="G316" s="101"/>
      <c r="H316" s="101"/>
    </row>
    <row r="317">
      <c r="C317" s="106"/>
      <c r="D317" s="106"/>
      <c r="E317" s="106"/>
      <c r="F317" s="101"/>
      <c r="G317" s="101"/>
      <c r="H317" s="101"/>
    </row>
    <row r="318">
      <c r="C318" s="106"/>
      <c r="D318" s="106"/>
      <c r="E318" s="106"/>
      <c r="F318" s="101"/>
      <c r="G318" s="101"/>
      <c r="H318" s="101"/>
    </row>
    <row r="319">
      <c r="C319" s="106"/>
      <c r="D319" s="106"/>
      <c r="E319" s="106"/>
      <c r="F319" s="101"/>
      <c r="G319" s="101"/>
      <c r="H319" s="101"/>
    </row>
    <row r="320">
      <c r="C320" s="106"/>
      <c r="D320" s="106"/>
      <c r="E320" s="106"/>
      <c r="F320" s="101"/>
      <c r="G320" s="101"/>
      <c r="H320" s="101"/>
    </row>
    <row r="321">
      <c r="C321" s="106"/>
      <c r="D321" s="106"/>
      <c r="E321" s="106"/>
      <c r="F321" s="101"/>
      <c r="G321" s="101"/>
      <c r="H321" s="101"/>
    </row>
    <row r="322">
      <c r="C322" s="106"/>
      <c r="D322" s="106"/>
      <c r="E322" s="106"/>
      <c r="F322" s="101"/>
      <c r="G322" s="101"/>
      <c r="H322" s="101"/>
    </row>
    <row r="323">
      <c r="C323" s="106"/>
      <c r="D323" s="106"/>
      <c r="E323" s="106"/>
      <c r="F323" s="101"/>
      <c r="G323" s="101"/>
      <c r="H323" s="101"/>
    </row>
    <row r="324">
      <c r="C324" s="106"/>
      <c r="D324" s="106"/>
      <c r="E324" s="106"/>
      <c r="F324" s="101"/>
      <c r="G324" s="101"/>
      <c r="H324" s="101"/>
    </row>
    <row r="325">
      <c r="C325" s="106"/>
      <c r="D325" s="106"/>
      <c r="E325" s="106"/>
      <c r="F325" s="101"/>
      <c r="G325" s="101"/>
      <c r="H325" s="101"/>
    </row>
    <row r="326">
      <c r="C326" s="106"/>
      <c r="D326" s="106"/>
      <c r="E326" s="106"/>
      <c r="F326" s="101"/>
      <c r="G326" s="101"/>
      <c r="H326" s="101"/>
    </row>
    <row r="327">
      <c r="C327" s="106"/>
      <c r="D327" s="106"/>
      <c r="E327" s="106"/>
      <c r="F327" s="101"/>
      <c r="G327" s="101"/>
      <c r="H327" s="101"/>
    </row>
    <row r="328">
      <c r="C328" s="106"/>
      <c r="D328" s="106"/>
      <c r="E328" s="106"/>
      <c r="F328" s="101"/>
      <c r="G328" s="101"/>
      <c r="H328" s="101"/>
    </row>
    <row r="329">
      <c r="C329" s="106"/>
      <c r="D329" s="106"/>
      <c r="E329" s="106"/>
      <c r="F329" s="101"/>
      <c r="G329" s="101"/>
      <c r="H329" s="101"/>
    </row>
    <row r="330">
      <c r="C330" s="106"/>
      <c r="D330" s="106"/>
      <c r="E330" s="106"/>
      <c r="F330" s="101"/>
      <c r="G330" s="101"/>
      <c r="H330" s="101"/>
    </row>
    <row r="331">
      <c r="C331" s="106"/>
      <c r="D331" s="106"/>
      <c r="E331" s="106"/>
      <c r="F331" s="101"/>
      <c r="G331" s="101"/>
      <c r="H331" s="101"/>
    </row>
    <row r="332">
      <c r="C332" s="106"/>
      <c r="D332" s="106"/>
      <c r="E332" s="106"/>
      <c r="F332" s="101"/>
      <c r="G332" s="101"/>
      <c r="H332" s="101"/>
    </row>
    <row r="333">
      <c r="C333" s="106"/>
      <c r="D333" s="106"/>
      <c r="E333" s="106"/>
      <c r="F333" s="101"/>
      <c r="G333" s="101"/>
      <c r="H333" s="101"/>
    </row>
    <row r="334">
      <c r="C334" s="106"/>
      <c r="D334" s="106"/>
      <c r="E334" s="106"/>
      <c r="F334" s="101"/>
      <c r="G334" s="101"/>
      <c r="H334" s="101"/>
    </row>
    <row r="335">
      <c r="C335" s="106"/>
      <c r="D335" s="106"/>
      <c r="E335" s="106"/>
      <c r="F335" s="101"/>
      <c r="G335" s="101"/>
      <c r="H335" s="101"/>
    </row>
    <row r="336">
      <c r="C336" s="106"/>
      <c r="D336" s="106"/>
      <c r="E336" s="106"/>
      <c r="F336" s="101"/>
      <c r="G336" s="101"/>
      <c r="H336" s="101"/>
    </row>
    <row r="337">
      <c r="C337" s="106"/>
      <c r="D337" s="106"/>
      <c r="E337" s="106"/>
      <c r="F337" s="101"/>
      <c r="G337" s="101"/>
      <c r="H337" s="101"/>
    </row>
    <row r="338">
      <c r="C338" s="106"/>
      <c r="D338" s="106"/>
      <c r="E338" s="106"/>
      <c r="F338" s="101"/>
      <c r="G338" s="101"/>
      <c r="H338" s="101"/>
    </row>
    <row r="339">
      <c r="C339" s="106"/>
      <c r="D339" s="106"/>
      <c r="E339" s="106"/>
      <c r="F339" s="101"/>
      <c r="G339" s="101"/>
      <c r="H339" s="101"/>
    </row>
    <row r="340">
      <c r="C340" s="106"/>
      <c r="D340" s="106"/>
      <c r="E340" s="106"/>
      <c r="F340" s="101"/>
      <c r="G340" s="101"/>
      <c r="H340" s="101"/>
    </row>
    <row r="341">
      <c r="C341" s="106"/>
      <c r="D341" s="106"/>
      <c r="E341" s="106"/>
      <c r="F341" s="101"/>
      <c r="G341" s="101"/>
      <c r="H341" s="101"/>
    </row>
    <row r="342">
      <c r="C342" s="106"/>
      <c r="D342" s="106"/>
      <c r="E342" s="106"/>
      <c r="F342" s="101"/>
      <c r="G342" s="101"/>
      <c r="H342" s="101"/>
    </row>
    <row r="343">
      <c r="C343" s="106"/>
      <c r="D343" s="106"/>
      <c r="E343" s="106"/>
      <c r="F343" s="101"/>
      <c r="G343" s="101"/>
      <c r="H343" s="101"/>
    </row>
    <row r="344">
      <c r="C344" s="106"/>
      <c r="D344" s="106"/>
      <c r="E344" s="106"/>
      <c r="F344" s="101"/>
      <c r="G344" s="101"/>
      <c r="H344" s="101"/>
    </row>
    <row r="345">
      <c r="C345" s="106"/>
      <c r="D345" s="106"/>
      <c r="E345" s="106"/>
      <c r="F345" s="101"/>
      <c r="G345" s="101"/>
      <c r="H345" s="101"/>
    </row>
    <row r="346">
      <c r="C346" s="106"/>
      <c r="D346" s="106"/>
      <c r="E346" s="106"/>
      <c r="F346" s="101"/>
      <c r="G346" s="101"/>
      <c r="H346" s="101"/>
    </row>
    <row r="347">
      <c r="C347" s="106"/>
      <c r="D347" s="106"/>
      <c r="E347" s="106"/>
      <c r="F347" s="101"/>
      <c r="G347" s="101"/>
      <c r="H347" s="101"/>
    </row>
    <row r="348">
      <c r="C348" s="106"/>
      <c r="D348" s="106"/>
      <c r="E348" s="106"/>
      <c r="F348" s="101"/>
      <c r="G348" s="101"/>
      <c r="H348" s="101"/>
    </row>
    <row r="349">
      <c r="C349" s="106"/>
      <c r="D349" s="106"/>
      <c r="E349" s="106"/>
      <c r="F349" s="101"/>
      <c r="G349" s="101"/>
      <c r="H349" s="101"/>
    </row>
    <row r="350">
      <c r="C350" s="106"/>
      <c r="D350" s="106"/>
      <c r="E350" s="106"/>
      <c r="F350" s="101"/>
      <c r="G350" s="101"/>
      <c r="H350" s="101"/>
    </row>
    <row r="351">
      <c r="C351" s="106"/>
      <c r="D351" s="106"/>
      <c r="E351" s="106"/>
      <c r="F351" s="101"/>
      <c r="G351" s="101"/>
      <c r="H351" s="101"/>
    </row>
    <row r="352">
      <c r="C352" s="106"/>
      <c r="D352" s="106"/>
      <c r="E352" s="106"/>
      <c r="F352" s="101"/>
      <c r="G352" s="101"/>
      <c r="H352" s="101"/>
    </row>
    <row r="353">
      <c r="C353" s="106"/>
      <c r="D353" s="106"/>
      <c r="E353" s="106"/>
      <c r="F353" s="101"/>
      <c r="G353" s="101"/>
      <c r="H353" s="101"/>
    </row>
    <row r="354">
      <c r="C354" s="106"/>
      <c r="D354" s="106"/>
      <c r="E354" s="106"/>
      <c r="F354" s="101"/>
      <c r="G354" s="101"/>
      <c r="H354" s="101"/>
    </row>
    <row r="355">
      <c r="C355" s="106"/>
      <c r="D355" s="106"/>
      <c r="E355" s="106"/>
      <c r="F355" s="101"/>
      <c r="G355" s="101"/>
      <c r="H355" s="101"/>
    </row>
    <row r="356">
      <c r="C356" s="106"/>
      <c r="D356" s="106"/>
      <c r="E356" s="106"/>
      <c r="F356" s="101"/>
      <c r="G356" s="101"/>
      <c r="H356" s="101"/>
    </row>
    <row r="357">
      <c r="C357" s="106"/>
      <c r="D357" s="106"/>
      <c r="E357" s="106"/>
      <c r="F357" s="101"/>
      <c r="G357" s="101"/>
      <c r="H357" s="101"/>
    </row>
    <row r="358">
      <c r="C358" s="106"/>
      <c r="D358" s="106"/>
      <c r="E358" s="106"/>
      <c r="F358" s="101"/>
      <c r="G358" s="101"/>
      <c r="H358" s="101"/>
    </row>
    <row r="359">
      <c r="C359" s="106"/>
      <c r="D359" s="106"/>
      <c r="E359" s="106"/>
      <c r="F359" s="101"/>
      <c r="G359" s="101"/>
      <c r="H359" s="101"/>
    </row>
    <row r="360">
      <c r="C360" s="106"/>
      <c r="D360" s="106"/>
      <c r="E360" s="106"/>
      <c r="F360" s="101"/>
      <c r="G360" s="101"/>
      <c r="H360" s="101"/>
    </row>
    <row r="361">
      <c r="C361" s="106"/>
      <c r="D361" s="106"/>
      <c r="E361" s="106"/>
      <c r="F361" s="101"/>
      <c r="G361" s="101"/>
      <c r="H361" s="101"/>
    </row>
    <row r="362">
      <c r="C362" s="106"/>
      <c r="D362" s="106"/>
      <c r="E362" s="106"/>
      <c r="F362" s="101"/>
      <c r="G362" s="101"/>
      <c r="H362" s="101"/>
    </row>
    <row r="363">
      <c r="C363" s="106"/>
      <c r="D363" s="106"/>
      <c r="E363" s="106"/>
      <c r="F363" s="101"/>
      <c r="G363" s="101"/>
      <c r="H363" s="101"/>
    </row>
    <row r="364">
      <c r="C364" s="106"/>
      <c r="D364" s="106"/>
      <c r="E364" s="106"/>
      <c r="F364" s="101"/>
      <c r="G364" s="101"/>
      <c r="H364" s="101"/>
    </row>
    <row r="365">
      <c r="C365" s="106"/>
      <c r="D365" s="106"/>
      <c r="E365" s="106"/>
      <c r="F365" s="101"/>
      <c r="G365" s="101"/>
      <c r="H365" s="101"/>
    </row>
    <row r="366">
      <c r="C366" s="106"/>
      <c r="D366" s="106"/>
      <c r="E366" s="106"/>
      <c r="F366" s="101"/>
      <c r="G366" s="101"/>
      <c r="H366" s="101"/>
    </row>
    <row r="367">
      <c r="C367" s="106"/>
      <c r="D367" s="106"/>
      <c r="E367" s="106"/>
      <c r="F367" s="101"/>
      <c r="G367" s="101"/>
      <c r="H367" s="101"/>
    </row>
    <row r="368">
      <c r="C368" s="106"/>
      <c r="D368" s="106"/>
      <c r="E368" s="106"/>
      <c r="F368" s="101"/>
      <c r="G368" s="101"/>
      <c r="H368" s="101"/>
    </row>
    <row r="369">
      <c r="C369" s="106"/>
      <c r="D369" s="106"/>
      <c r="E369" s="106"/>
      <c r="F369" s="101"/>
      <c r="G369" s="101"/>
      <c r="H369" s="101"/>
    </row>
    <row r="370">
      <c r="C370" s="106"/>
      <c r="D370" s="106"/>
      <c r="E370" s="106"/>
      <c r="F370" s="101"/>
      <c r="G370" s="101"/>
      <c r="H370" s="101"/>
    </row>
    <row r="371">
      <c r="C371" s="106"/>
      <c r="D371" s="106"/>
      <c r="E371" s="106"/>
      <c r="F371" s="101"/>
      <c r="G371" s="101"/>
      <c r="H371" s="101"/>
    </row>
    <row r="372">
      <c r="C372" s="106"/>
      <c r="D372" s="106"/>
      <c r="E372" s="106"/>
      <c r="F372" s="101"/>
      <c r="G372" s="101"/>
      <c r="H372" s="101"/>
    </row>
    <row r="373">
      <c r="C373" s="106"/>
      <c r="D373" s="106"/>
      <c r="E373" s="106"/>
      <c r="F373" s="101"/>
      <c r="G373" s="101"/>
      <c r="H373" s="101"/>
    </row>
    <row r="374">
      <c r="C374" s="106"/>
      <c r="D374" s="106"/>
      <c r="E374" s="106"/>
      <c r="F374" s="101"/>
      <c r="G374" s="101"/>
      <c r="H374" s="101"/>
    </row>
    <row r="375">
      <c r="C375" s="106"/>
      <c r="D375" s="106"/>
      <c r="E375" s="106"/>
      <c r="F375" s="101"/>
      <c r="G375" s="101"/>
      <c r="H375" s="101"/>
    </row>
    <row r="376">
      <c r="C376" s="106"/>
      <c r="D376" s="106"/>
      <c r="E376" s="106"/>
      <c r="F376" s="101"/>
      <c r="G376" s="101"/>
      <c r="H376" s="101"/>
    </row>
    <row r="377">
      <c r="C377" s="106"/>
      <c r="D377" s="106"/>
      <c r="E377" s="106"/>
      <c r="F377" s="101"/>
      <c r="G377" s="101"/>
      <c r="H377" s="101"/>
    </row>
    <row r="378">
      <c r="C378" s="106"/>
      <c r="D378" s="106"/>
      <c r="E378" s="106"/>
      <c r="F378" s="101"/>
      <c r="G378" s="101"/>
      <c r="H378" s="101"/>
    </row>
    <row r="379">
      <c r="C379" s="106"/>
      <c r="D379" s="106"/>
      <c r="E379" s="106"/>
      <c r="F379" s="101"/>
      <c r="G379" s="101"/>
      <c r="H379" s="101"/>
    </row>
    <row r="380">
      <c r="C380" s="106"/>
      <c r="D380" s="106"/>
      <c r="E380" s="106"/>
      <c r="F380" s="101"/>
      <c r="G380" s="101"/>
      <c r="H380" s="101"/>
    </row>
    <row r="381">
      <c r="C381" s="106"/>
      <c r="D381" s="106"/>
      <c r="E381" s="106"/>
      <c r="F381" s="101"/>
      <c r="G381" s="101"/>
      <c r="H381" s="101"/>
    </row>
    <row r="382">
      <c r="C382" s="106"/>
      <c r="D382" s="106"/>
      <c r="E382" s="106"/>
      <c r="F382" s="101"/>
      <c r="G382" s="101"/>
      <c r="H382" s="101"/>
    </row>
    <row r="383">
      <c r="C383" s="106"/>
      <c r="D383" s="106"/>
      <c r="E383" s="106"/>
      <c r="F383" s="101"/>
      <c r="G383" s="101"/>
      <c r="H383" s="101"/>
    </row>
    <row r="384">
      <c r="C384" s="106"/>
      <c r="D384" s="106"/>
      <c r="E384" s="106"/>
      <c r="F384" s="101"/>
      <c r="G384" s="101"/>
      <c r="H384" s="101"/>
    </row>
    <row r="385">
      <c r="C385" s="106"/>
      <c r="D385" s="106"/>
      <c r="E385" s="106"/>
      <c r="F385" s="101"/>
      <c r="G385" s="101"/>
      <c r="H385" s="101"/>
    </row>
    <row r="386">
      <c r="C386" s="106"/>
      <c r="D386" s="106"/>
      <c r="E386" s="106"/>
      <c r="F386" s="101"/>
      <c r="G386" s="101"/>
      <c r="H386" s="101"/>
    </row>
    <row r="387">
      <c r="C387" s="106"/>
      <c r="D387" s="106"/>
      <c r="E387" s="106"/>
      <c r="F387" s="101"/>
      <c r="G387" s="101"/>
      <c r="H387" s="101"/>
    </row>
    <row r="388">
      <c r="C388" s="106"/>
      <c r="D388" s="106"/>
      <c r="E388" s="106"/>
      <c r="F388" s="101"/>
      <c r="G388" s="101"/>
      <c r="H388" s="101"/>
    </row>
    <row r="389">
      <c r="C389" s="106"/>
      <c r="D389" s="106"/>
      <c r="E389" s="106"/>
      <c r="F389" s="101"/>
      <c r="G389" s="101"/>
      <c r="H389" s="101"/>
    </row>
    <row r="390">
      <c r="C390" s="106"/>
      <c r="D390" s="106"/>
      <c r="E390" s="106"/>
      <c r="F390" s="101"/>
      <c r="G390" s="101"/>
      <c r="H390" s="101"/>
    </row>
    <row r="391">
      <c r="C391" s="106"/>
      <c r="D391" s="106"/>
      <c r="E391" s="106"/>
      <c r="F391" s="101"/>
      <c r="G391" s="101"/>
      <c r="H391" s="101"/>
    </row>
    <row r="392">
      <c r="C392" s="106"/>
      <c r="D392" s="106"/>
      <c r="E392" s="106"/>
      <c r="F392" s="101"/>
      <c r="G392" s="101"/>
      <c r="H392" s="101"/>
    </row>
    <row r="393">
      <c r="C393" s="106"/>
      <c r="D393" s="106"/>
      <c r="E393" s="106"/>
      <c r="F393" s="101"/>
      <c r="G393" s="101"/>
      <c r="H393" s="101"/>
    </row>
    <row r="394">
      <c r="C394" s="106"/>
      <c r="D394" s="106"/>
      <c r="E394" s="106"/>
      <c r="F394" s="101"/>
      <c r="G394" s="101"/>
      <c r="H394" s="101"/>
    </row>
    <row r="395">
      <c r="C395" s="106"/>
      <c r="D395" s="106"/>
      <c r="E395" s="106"/>
      <c r="F395" s="101"/>
      <c r="G395" s="101"/>
      <c r="H395" s="101"/>
    </row>
    <row r="396">
      <c r="C396" s="106"/>
      <c r="D396" s="106"/>
      <c r="E396" s="106"/>
      <c r="F396" s="101"/>
      <c r="G396" s="101"/>
      <c r="H396" s="101"/>
    </row>
    <row r="397">
      <c r="C397" s="106"/>
      <c r="D397" s="106"/>
      <c r="E397" s="106"/>
      <c r="F397" s="101"/>
      <c r="G397" s="101"/>
      <c r="H397" s="101"/>
    </row>
    <row r="398">
      <c r="C398" s="106"/>
      <c r="D398" s="106"/>
      <c r="E398" s="106"/>
      <c r="F398" s="101"/>
      <c r="G398" s="101"/>
      <c r="H398" s="101"/>
    </row>
    <row r="399">
      <c r="C399" s="106"/>
      <c r="D399" s="106"/>
      <c r="E399" s="106"/>
      <c r="F399" s="101"/>
      <c r="G399" s="101"/>
      <c r="H399" s="101"/>
    </row>
    <row r="400">
      <c r="C400" s="106"/>
      <c r="D400" s="106"/>
      <c r="E400" s="106"/>
      <c r="F400" s="101"/>
      <c r="G400" s="101"/>
      <c r="H400" s="101"/>
    </row>
    <row r="401">
      <c r="C401" s="106"/>
      <c r="D401" s="106"/>
      <c r="E401" s="106"/>
      <c r="F401" s="101"/>
      <c r="G401" s="101"/>
      <c r="H401" s="101"/>
    </row>
    <row r="402">
      <c r="C402" s="106"/>
      <c r="D402" s="106"/>
      <c r="E402" s="106"/>
      <c r="F402" s="101"/>
      <c r="G402" s="101"/>
      <c r="H402" s="101"/>
    </row>
    <row r="403">
      <c r="C403" s="106"/>
      <c r="D403" s="106"/>
      <c r="E403" s="106"/>
      <c r="F403" s="101"/>
      <c r="G403" s="101"/>
      <c r="H403" s="101"/>
    </row>
    <row r="404">
      <c r="C404" s="106"/>
      <c r="D404" s="106"/>
      <c r="E404" s="106"/>
      <c r="F404" s="101"/>
      <c r="G404" s="101"/>
      <c r="H404" s="101"/>
    </row>
    <row r="405">
      <c r="C405" s="106"/>
      <c r="D405" s="106"/>
      <c r="E405" s="106"/>
      <c r="F405" s="101"/>
      <c r="G405" s="101"/>
      <c r="H405" s="101"/>
    </row>
    <row r="406">
      <c r="C406" s="106"/>
      <c r="D406" s="106"/>
      <c r="E406" s="106"/>
      <c r="F406" s="101"/>
      <c r="G406" s="101"/>
      <c r="H406" s="101"/>
    </row>
    <row r="407">
      <c r="C407" s="106"/>
      <c r="D407" s="106"/>
      <c r="E407" s="106"/>
      <c r="F407" s="101"/>
      <c r="G407" s="101"/>
      <c r="H407" s="101"/>
    </row>
    <row r="408">
      <c r="C408" s="106"/>
      <c r="D408" s="106"/>
      <c r="E408" s="106"/>
      <c r="F408" s="101"/>
      <c r="G408" s="101"/>
      <c r="H408" s="101"/>
    </row>
    <row r="409">
      <c r="C409" s="106"/>
      <c r="D409" s="106"/>
      <c r="E409" s="106"/>
      <c r="F409" s="101"/>
      <c r="G409" s="101"/>
      <c r="H409" s="101"/>
    </row>
    <row r="410">
      <c r="C410" s="106"/>
      <c r="D410" s="106"/>
      <c r="E410" s="106"/>
      <c r="F410" s="101"/>
      <c r="G410" s="101"/>
      <c r="H410" s="101"/>
    </row>
    <row r="411">
      <c r="C411" s="106"/>
      <c r="D411" s="106"/>
      <c r="E411" s="106"/>
      <c r="F411" s="101"/>
      <c r="G411" s="101"/>
      <c r="H411" s="101"/>
    </row>
    <row r="412">
      <c r="C412" s="106"/>
      <c r="D412" s="106"/>
      <c r="E412" s="106"/>
      <c r="F412" s="101"/>
      <c r="G412" s="101"/>
      <c r="H412" s="101"/>
    </row>
    <row r="413">
      <c r="C413" s="106"/>
      <c r="D413" s="106"/>
      <c r="E413" s="106"/>
      <c r="F413" s="101"/>
      <c r="G413" s="101"/>
      <c r="H413" s="101"/>
    </row>
    <row r="414">
      <c r="C414" s="106"/>
      <c r="D414" s="106"/>
      <c r="E414" s="106"/>
      <c r="F414" s="101"/>
      <c r="G414" s="101"/>
      <c r="H414" s="101"/>
    </row>
    <row r="415">
      <c r="C415" s="106"/>
      <c r="D415" s="106"/>
      <c r="E415" s="106"/>
      <c r="F415" s="101"/>
      <c r="G415" s="101"/>
      <c r="H415" s="101"/>
    </row>
    <row r="416">
      <c r="C416" s="106"/>
      <c r="D416" s="106"/>
      <c r="E416" s="106"/>
      <c r="F416" s="101"/>
      <c r="G416" s="101"/>
      <c r="H416" s="101"/>
    </row>
    <row r="417">
      <c r="C417" s="106"/>
      <c r="D417" s="106"/>
      <c r="E417" s="106"/>
      <c r="F417" s="101"/>
      <c r="G417" s="101"/>
      <c r="H417" s="101"/>
    </row>
    <row r="418">
      <c r="C418" s="106"/>
      <c r="D418" s="106"/>
      <c r="E418" s="106"/>
      <c r="F418" s="101"/>
      <c r="G418" s="101"/>
      <c r="H418" s="101"/>
    </row>
    <row r="419">
      <c r="C419" s="106"/>
      <c r="D419" s="106"/>
      <c r="E419" s="106"/>
      <c r="F419" s="101"/>
      <c r="G419" s="101"/>
      <c r="H419" s="101"/>
    </row>
    <row r="420">
      <c r="C420" s="106"/>
      <c r="D420" s="106"/>
      <c r="E420" s="106"/>
      <c r="F420" s="101"/>
      <c r="G420" s="101"/>
      <c r="H420" s="101"/>
    </row>
    <row r="421">
      <c r="C421" s="106"/>
      <c r="D421" s="106"/>
      <c r="E421" s="106"/>
      <c r="F421" s="101"/>
      <c r="G421" s="101"/>
      <c r="H421" s="101"/>
    </row>
    <row r="422">
      <c r="C422" s="106"/>
      <c r="D422" s="106"/>
      <c r="E422" s="106"/>
      <c r="F422" s="101"/>
      <c r="G422" s="101"/>
      <c r="H422" s="101"/>
    </row>
    <row r="423">
      <c r="C423" s="106"/>
      <c r="D423" s="106"/>
      <c r="E423" s="106"/>
      <c r="F423" s="101"/>
      <c r="G423" s="101"/>
      <c r="H423" s="101"/>
    </row>
    <row r="424">
      <c r="C424" s="106"/>
      <c r="D424" s="106"/>
      <c r="E424" s="106"/>
      <c r="F424" s="101"/>
      <c r="G424" s="101"/>
      <c r="H424" s="101"/>
    </row>
    <row r="425">
      <c r="C425" s="106"/>
      <c r="D425" s="106"/>
      <c r="E425" s="106"/>
      <c r="F425" s="101"/>
      <c r="G425" s="101"/>
      <c r="H425" s="101"/>
    </row>
    <row r="426">
      <c r="C426" s="106"/>
      <c r="D426" s="106"/>
      <c r="E426" s="106"/>
      <c r="F426" s="101"/>
      <c r="G426" s="101"/>
      <c r="H426" s="101"/>
    </row>
    <row r="427">
      <c r="C427" s="106"/>
      <c r="D427" s="106"/>
      <c r="E427" s="106"/>
      <c r="F427" s="101"/>
      <c r="G427" s="101"/>
      <c r="H427" s="101"/>
    </row>
    <row r="428">
      <c r="C428" s="106"/>
      <c r="D428" s="106"/>
      <c r="E428" s="106"/>
      <c r="F428" s="101"/>
      <c r="G428" s="101"/>
      <c r="H428" s="101"/>
    </row>
    <row r="429">
      <c r="C429" s="106"/>
      <c r="D429" s="106"/>
      <c r="E429" s="106"/>
      <c r="F429" s="101"/>
      <c r="G429" s="101"/>
      <c r="H429" s="101"/>
    </row>
    <row r="430">
      <c r="C430" s="106"/>
      <c r="D430" s="106"/>
      <c r="E430" s="106"/>
      <c r="F430" s="101"/>
      <c r="G430" s="101"/>
      <c r="H430" s="101"/>
    </row>
    <row r="431">
      <c r="C431" s="106"/>
      <c r="D431" s="106"/>
      <c r="E431" s="106"/>
      <c r="F431" s="101"/>
      <c r="G431" s="101"/>
      <c r="H431" s="101"/>
    </row>
    <row r="432">
      <c r="C432" s="106"/>
      <c r="D432" s="106"/>
      <c r="E432" s="106"/>
      <c r="F432" s="101"/>
      <c r="G432" s="101"/>
      <c r="H432" s="101"/>
    </row>
    <row r="433">
      <c r="C433" s="106"/>
      <c r="D433" s="106"/>
      <c r="E433" s="106"/>
      <c r="F433" s="101"/>
      <c r="G433" s="101"/>
      <c r="H433" s="101"/>
    </row>
    <row r="434">
      <c r="C434" s="106"/>
      <c r="D434" s="106"/>
      <c r="E434" s="106"/>
      <c r="F434" s="101"/>
      <c r="G434" s="101"/>
      <c r="H434" s="101"/>
    </row>
    <row r="435">
      <c r="C435" s="106"/>
      <c r="D435" s="106"/>
      <c r="E435" s="106"/>
      <c r="F435" s="101"/>
      <c r="G435" s="101"/>
      <c r="H435" s="101"/>
    </row>
    <row r="436">
      <c r="C436" s="106"/>
      <c r="D436" s="106"/>
      <c r="E436" s="106"/>
      <c r="F436" s="101"/>
      <c r="G436" s="101"/>
      <c r="H436" s="101"/>
    </row>
    <row r="437">
      <c r="C437" s="106"/>
      <c r="D437" s="106"/>
      <c r="E437" s="106"/>
      <c r="F437" s="101"/>
      <c r="G437" s="101"/>
      <c r="H437" s="101"/>
    </row>
    <row r="438">
      <c r="C438" s="106"/>
      <c r="D438" s="106"/>
      <c r="E438" s="106"/>
      <c r="F438" s="101"/>
      <c r="G438" s="101"/>
      <c r="H438" s="101"/>
    </row>
    <row r="439">
      <c r="C439" s="106"/>
      <c r="D439" s="106"/>
      <c r="E439" s="106"/>
      <c r="F439" s="101"/>
      <c r="G439" s="101"/>
      <c r="H439" s="101"/>
    </row>
    <row r="440">
      <c r="C440" s="106"/>
      <c r="D440" s="106"/>
      <c r="E440" s="106"/>
      <c r="F440" s="101"/>
      <c r="G440" s="101"/>
      <c r="H440" s="101"/>
    </row>
    <row r="441">
      <c r="C441" s="106"/>
      <c r="D441" s="106"/>
      <c r="E441" s="106"/>
      <c r="F441" s="101"/>
      <c r="G441" s="101"/>
      <c r="H441" s="101"/>
    </row>
    <row r="442">
      <c r="C442" s="106"/>
      <c r="D442" s="106"/>
      <c r="E442" s="106"/>
      <c r="F442" s="101"/>
      <c r="G442" s="101"/>
      <c r="H442" s="101"/>
    </row>
    <row r="443">
      <c r="C443" s="106"/>
      <c r="D443" s="106"/>
      <c r="E443" s="106"/>
      <c r="F443" s="101"/>
      <c r="G443" s="101"/>
      <c r="H443" s="101"/>
    </row>
    <row r="444">
      <c r="C444" s="106"/>
      <c r="D444" s="106"/>
      <c r="E444" s="106"/>
      <c r="F444" s="101"/>
      <c r="G444" s="101"/>
      <c r="H444" s="101"/>
    </row>
    <row r="445">
      <c r="C445" s="106"/>
      <c r="D445" s="106"/>
      <c r="E445" s="106"/>
      <c r="F445" s="101"/>
      <c r="G445" s="101"/>
      <c r="H445" s="101"/>
    </row>
    <row r="446">
      <c r="C446" s="106"/>
      <c r="D446" s="106"/>
      <c r="E446" s="106"/>
      <c r="F446" s="101"/>
      <c r="G446" s="101"/>
      <c r="H446" s="101"/>
    </row>
    <row r="447">
      <c r="C447" s="106"/>
      <c r="D447" s="106"/>
      <c r="E447" s="106"/>
      <c r="F447" s="101"/>
      <c r="G447" s="101"/>
      <c r="H447" s="101"/>
    </row>
    <row r="448">
      <c r="C448" s="106"/>
      <c r="D448" s="106"/>
      <c r="E448" s="106"/>
      <c r="F448" s="101"/>
      <c r="G448" s="101"/>
      <c r="H448" s="101"/>
    </row>
    <row r="449">
      <c r="C449" s="106"/>
      <c r="D449" s="106"/>
      <c r="E449" s="106"/>
      <c r="F449" s="101"/>
      <c r="G449" s="101"/>
      <c r="H449" s="101"/>
    </row>
    <row r="450">
      <c r="C450" s="106"/>
      <c r="D450" s="106"/>
      <c r="E450" s="106"/>
      <c r="F450" s="101"/>
      <c r="G450" s="101"/>
      <c r="H450" s="101"/>
    </row>
    <row r="451">
      <c r="C451" s="106"/>
      <c r="D451" s="106"/>
      <c r="E451" s="106"/>
      <c r="F451" s="101"/>
      <c r="G451" s="101"/>
      <c r="H451" s="101"/>
    </row>
    <row r="452">
      <c r="C452" s="106"/>
      <c r="D452" s="106"/>
      <c r="E452" s="106"/>
      <c r="F452" s="101"/>
      <c r="G452" s="101"/>
      <c r="H452" s="101"/>
    </row>
    <row r="453">
      <c r="C453" s="106"/>
      <c r="D453" s="106"/>
      <c r="E453" s="106"/>
      <c r="F453" s="101"/>
      <c r="G453" s="101"/>
      <c r="H453" s="101"/>
    </row>
    <row r="454">
      <c r="C454" s="106"/>
      <c r="D454" s="106"/>
      <c r="E454" s="106"/>
      <c r="F454" s="101"/>
      <c r="G454" s="101"/>
      <c r="H454" s="101"/>
    </row>
    <row r="455">
      <c r="C455" s="106"/>
      <c r="D455" s="106"/>
      <c r="E455" s="106"/>
      <c r="F455" s="101"/>
      <c r="G455" s="101"/>
      <c r="H455" s="101"/>
    </row>
    <row r="456">
      <c r="C456" s="106"/>
      <c r="D456" s="106"/>
      <c r="E456" s="106"/>
      <c r="F456" s="101"/>
      <c r="G456" s="101"/>
      <c r="H456" s="101"/>
    </row>
    <row r="457">
      <c r="C457" s="106"/>
      <c r="D457" s="106"/>
      <c r="E457" s="106"/>
      <c r="F457" s="101"/>
      <c r="G457" s="101"/>
      <c r="H457" s="101"/>
    </row>
    <row r="458">
      <c r="C458" s="106"/>
      <c r="D458" s="106"/>
      <c r="E458" s="106"/>
      <c r="F458" s="101"/>
      <c r="G458" s="101"/>
      <c r="H458" s="101"/>
    </row>
    <row r="459">
      <c r="C459" s="106"/>
      <c r="D459" s="106"/>
      <c r="E459" s="106"/>
      <c r="F459" s="101"/>
      <c r="G459" s="101"/>
      <c r="H459" s="101"/>
    </row>
    <row r="460">
      <c r="C460" s="106"/>
      <c r="D460" s="106"/>
      <c r="E460" s="106"/>
      <c r="F460" s="101"/>
      <c r="G460" s="101"/>
      <c r="H460" s="101"/>
    </row>
    <row r="461">
      <c r="C461" s="106"/>
      <c r="D461" s="106"/>
      <c r="E461" s="106"/>
      <c r="F461" s="101"/>
      <c r="G461" s="101"/>
      <c r="H461" s="101"/>
    </row>
    <row r="462">
      <c r="C462" s="106"/>
      <c r="D462" s="106"/>
      <c r="E462" s="106"/>
      <c r="F462" s="101"/>
      <c r="G462" s="101"/>
      <c r="H462" s="101"/>
    </row>
    <row r="463">
      <c r="C463" s="106"/>
      <c r="D463" s="106"/>
      <c r="E463" s="106"/>
      <c r="F463" s="101"/>
      <c r="G463" s="101"/>
      <c r="H463" s="101"/>
    </row>
    <row r="464">
      <c r="C464" s="106"/>
      <c r="D464" s="106"/>
      <c r="E464" s="106"/>
      <c r="F464" s="101"/>
      <c r="G464" s="101"/>
      <c r="H464" s="101"/>
    </row>
    <row r="465">
      <c r="C465" s="106"/>
      <c r="D465" s="106"/>
      <c r="E465" s="106"/>
      <c r="F465" s="101"/>
      <c r="G465" s="101"/>
      <c r="H465" s="101"/>
    </row>
    <row r="466">
      <c r="C466" s="106"/>
      <c r="D466" s="106"/>
      <c r="E466" s="106"/>
      <c r="F466" s="101"/>
      <c r="G466" s="101"/>
      <c r="H466" s="101"/>
    </row>
    <row r="467">
      <c r="C467" s="106"/>
      <c r="D467" s="106"/>
      <c r="E467" s="106"/>
      <c r="F467" s="101"/>
      <c r="G467" s="101"/>
      <c r="H467" s="101"/>
    </row>
    <row r="468">
      <c r="C468" s="106"/>
      <c r="D468" s="106"/>
      <c r="E468" s="106"/>
      <c r="F468" s="101"/>
      <c r="G468" s="101"/>
      <c r="H468" s="101"/>
    </row>
    <row r="469">
      <c r="C469" s="106"/>
      <c r="D469" s="106"/>
      <c r="E469" s="106"/>
      <c r="F469" s="101"/>
      <c r="G469" s="101"/>
      <c r="H469" s="101"/>
    </row>
    <row r="470">
      <c r="C470" s="106"/>
      <c r="D470" s="106"/>
      <c r="E470" s="106"/>
      <c r="F470" s="101"/>
      <c r="G470" s="101"/>
      <c r="H470" s="101"/>
    </row>
    <row r="471">
      <c r="C471" s="106"/>
      <c r="D471" s="106"/>
      <c r="E471" s="106"/>
      <c r="F471" s="101"/>
      <c r="G471" s="101"/>
      <c r="H471" s="101"/>
    </row>
    <row r="472">
      <c r="C472" s="106"/>
      <c r="D472" s="106"/>
      <c r="E472" s="106"/>
      <c r="F472" s="101"/>
      <c r="G472" s="101"/>
      <c r="H472" s="101"/>
    </row>
    <row r="473">
      <c r="C473" s="106"/>
      <c r="D473" s="106"/>
      <c r="E473" s="106"/>
      <c r="F473" s="101"/>
      <c r="G473" s="101"/>
      <c r="H473" s="101"/>
    </row>
    <row r="474">
      <c r="C474" s="106"/>
      <c r="D474" s="106"/>
      <c r="E474" s="106"/>
      <c r="F474" s="101"/>
      <c r="G474" s="101"/>
      <c r="H474" s="101"/>
    </row>
    <row r="475">
      <c r="C475" s="106"/>
      <c r="D475" s="106"/>
      <c r="E475" s="106"/>
      <c r="F475" s="101"/>
      <c r="G475" s="101"/>
      <c r="H475" s="101"/>
    </row>
    <row r="476">
      <c r="C476" s="106"/>
      <c r="D476" s="106"/>
      <c r="E476" s="106"/>
      <c r="F476" s="101"/>
      <c r="G476" s="101"/>
      <c r="H476" s="101"/>
    </row>
    <row r="477">
      <c r="C477" s="106"/>
      <c r="D477" s="106"/>
      <c r="E477" s="106"/>
      <c r="F477" s="101"/>
      <c r="G477" s="101"/>
      <c r="H477" s="101"/>
    </row>
    <row r="478">
      <c r="C478" s="106"/>
      <c r="D478" s="106"/>
      <c r="E478" s="106"/>
      <c r="F478" s="101"/>
      <c r="G478" s="101"/>
      <c r="H478" s="101"/>
    </row>
    <row r="479">
      <c r="C479" s="106"/>
      <c r="D479" s="106"/>
      <c r="E479" s="106"/>
      <c r="F479" s="101"/>
      <c r="G479" s="101"/>
      <c r="H479" s="101"/>
    </row>
    <row r="480">
      <c r="C480" s="106"/>
      <c r="D480" s="106"/>
      <c r="E480" s="106"/>
      <c r="F480" s="101"/>
      <c r="G480" s="101"/>
      <c r="H480" s="101"/>
    </row>
    <row r="481">
      <c r="C481" s="106"/>
      <c r="D481" s="106"/>
      <c r="E481" s="106"/>
      <c r="F481" s="101"/>
      <c r="G481" s="101"/>
      <c r="H481" s="101"/>
    </row>
    <row r="482">
      <c r="C482" s="106"/>
      <c r="D482" s="106"/>
      <c r="E482" s="106"/>
      <c r="F482" s="101"/>
      <c r="G482" s="101"/>
      <c r="H482" s="101"/>
    </row>
    <row r="483">
      <c r="C483" s="106"/>
      <c r="D483" s="106"/>
      <c r="E483" s="106"/>
      <c r="F483" s="101"/>
      <c r="G483" s="101"/>
      <c r="H483" s="101"/>
    </row>
    <row r="484">
      <c r="C484" s="106"/>
      <c r="D484" s="106"/>
      <c r="E484" s="106"/>
      <c r="F484" s="101"/>
      <c r="G484" s="101"/>
      <c r="H484" s="101"/>
    </row>
    <row r="485">
      <c r="C485" s="106"/>
      <c r="D485" s="106"/>
      <c r="E485" s="106"/>
      <c r="F485" s="101"/>
      <c r="G485" s="101"/>
      <c r="H485" s="101"/>
    </row>
    <row r="486">
      <c r="C486" s="106"/>
      <c r="D486" s="106"/>
      <c r="E486" s="106"/>
      <c r="F486" s="101"/>
      <c r="G486" s="101"/>
      <c r="H486" s="101"/>
    </row>
    <row r="487">
      <c r="C487" s="106"/>
      <c r="D487" s="106"/>
      <c r="E487" s="106"/>
      <c r="F487" s="101"/>
      <c r="G487" s="101"/>
      <c r="H487" s="101"/>
    </row>
    <row r="488">
      <c r="C488" s="106"/>
      <c r="D488" s="106"/>
      <c r="E488" s="106"/>
      <c r="F488" s="101"/>
      <c r="G488" s="101"/>
      <c r="H488" s="101"/>
    </row>
    <row r="489">
      <c r="C489" s="106"/>
      <c r="D489" s="106"/>
      <c r="E489" s="106"/>
      <c r="F489" s="101"/>
      <c r="G489" s="101"/>
      <c r="H489" s="101"/>
    </row>
    <row r="490">
      <c r="C490" s="106"/>
      <c r="D490" s="106"/>
      <c r="E490" s="106"/>
      <c r="F490" s="101"/>
      <c r="G490" s="101"/>
      <c r="H490" s="101"/>
    </row>
    <row r="491">
      <c r="C491" s="106"/>
      <c r="D491" s="106"/>
      <c r="E491" s="106"/>
      <c r="F491" s="101"/>
      <c r="G491" s="101"/>
      <c r="H491" s="101"/>
    </row>
    <row r="492">
      <c r="C492" s="106"/>
      <c r="D492" s="106"/>
      <c r="E492" s="106"/>
      <c r="F492" s="101"/>
      <c r="G492" s="101"/>
      <c r="H492" s="101"/>
    </row>
    <row r="493">
      <c r="C493" s="106"/>
      <c r="D493" s="106"/>
      <c r="E493" s="106"/>
      <c r="F493" s="101"/>
      <c r="G493" s="101"/>
      <c r="H493" s="101"/>
    </row>
    <row r="494">
      <c r="C494" s="106"/>
      <c r="D494" s="106"/>
      <c r="E494" s="106"/>
      <c r="F494" s="101"/>
      <c r="G494" s="101"/>
      <c r="H494" s="101"/>
    </row>
    <row r="495">
      <c r="C495" s="106"/>
      <c r="D495" s="106"/>
      <c r="E495" s="106"/>
      <c r="F495" s="101"/>
      <c r="G495" s="101"/>
      <c r="H495" s="101"/>
    </row>
    <row r="496">
      <c r="C496" s="106"/>
      <c r="D496" s="106"/>
      <c r="E496" s="106"/>
      <c r="F496" s="101"/>
      <c r="G496" s="101"/>
      <c r="H496" s="101"/>
    </row>
    <row r="497">
      <c r="C497" s="106"/>
      <c r="D497" s="106"/>
      <c r="E497" s="106"/>
      <c r="F497" s="101"/>
      <c r="G497" s="101"/>
      <c r="H497" s="101"/>
    </row>
    <row r="498">
      <c r="C498" s="106"/>
      <c r="D498" s="106"/>
      <c r="E498" s="106"/>
      <c r="F498" s="101"/>
      <c r="G498" s="101"/>
      <c r="H498" s="101"/>
    </row>
    <row r="499">
      <c r="C499" s="106"/>
      <c r="D499" s="106"/>
      <c r="E499" s="106"/>
      <c r="F499" s="101"/>
      <c r="G499" s="101"/>
      <c r="H499" s="101"/>
    </row>
    <row r="500">
      <c r="C500" s="106"/>
      <c r="D500" s="106"/>
      <c r="E500" s="106"/>
      <c r="F500" s="101"/>
      <c r="G500" s="101"/>
      <c r="H500" s="101"/>
    </row>
    <row r="501">
      <c r="C501" s="106"/>
      <c r="D501" s="106"/>
      <c r="E501" s="106"/>
      <c r="F501" s="101"/>
      <c r="G501" s="101"/>
      <c r="H501" s="101"/>
    </row>
    <row r="502">
      <c r="C502" s="106"/>
      <c r="D502" s="106"/>
      <c r="E502" s="106"/>
      <c r="F502" s="101"/>
      <c r="G502" s="101"/>
      <c r="H502" s="101"/>
    </row>
    <row r="503">
      <c r="C503" s="106"/>
      <c r="D503" s="106"/>
      <c r="E503" s="106"/>
      <c r="F503" s="101"/>
      <c r="G503" s="101"/>
      <c r="H503" s="101"/>
    </row>
    <row r="504">
      <c r="C504" s="106"/>
      <c r="D504" s="106"/>
      <c r="E504" s="106"/>
      <c r="F504" s="101"/>
      <c r="G504" s="101"/>
      <c r="H504" s="101"/>
    </row>
    <row r="505">
      <c r="C505" s="106"/>
      <c r="D505" s="106"/>
      <c r="E505" s="106"/>
      <c r="F505" s="101"/>
      <c r="G505" s="101"/>
      <c r="H505" s="101"/>
    </row>
    <row r="506">
      <c r="C506" s="106"/>
      <c r="D506" s="106"/>
      <c r="E506" s="106"/>
      <c r="F506" s="101"/>
      <c r="G506" s="101"/>
      <c r="H506" s="101"/>
    </row>
    <row r="507">
      <c r="C507" s="106"/>
      <c r="D507" s="106"/>
      <c r="E507" s="106"/>
      <c r="F507" s="101"/>
      <c r="G507" s="101"/>
      <c r="H507" s="101"/>
    </row>
    <row r="508">
      <c r="C508" s="106"/>
      <c r="D508" s="106"/>
      <c r="E508" s="106"/>
      <c r="F508" s="101"/>
      <c r="G508" s="101"/>
      <c r="H508" s="101"/>
    </row>
    <row r="509">
      <c r="C509" s="106"/>
      <c r="D509" s="106"/>
      <c r="E509" s="106"/>
      <c r="F509" s="101"/>
      <c r="G509" s="101"/>
      <c r="H509" s="101"/>
    </row>
    <row r="510">
      <c r="C510" s="106"/>
      <c r="D510" s="106"/>
      <c r="E510" s="106"/>
      <c r="F510" s="101"/>
      <c r="G510" s="101"/>
      <c r="H510" s="101"/>
    </row>
    <row r="511">
      <c r="C511" s="106"/>
      <c r="D511" s="106"/>
      <c r="E511" s="106"/>
      <c r="F511" s="101"/>
      <c r="G511" s="101"/>
      <c r="H511" s="101"/>
    </row>
    <row r="512">
      <c r="C512" s="106"/>
      <c r="D512" s="106"/>
      <c r="E512" s="106"/>
      <c r="F512" s="101"/>
      <c r="G512" s="101"/>
      <c r="H512" s="101"/>
    </row>
    <row r="513">
      <c r="C513" s="106"/>
      <c r="D513" s="106"/>
      <c r="E513" s="106"/>
      <c r="F513" s="101"/>
      <c r="G513" s="101"/>
      <c r="H513" s="101"/>
    </row>
    <row r="514">
      <c r="C514" s="106"/>
      <c r="D514" s="106"/>
      <c r="E514" s="106"/>
      <c r="F514" s="101"/>
      <c r="G514" s="101"/>
      <c r="H514" s="101"/>
    </row>
    <row r="515">
      <c r="C515" s="106"/>
      <c r="D515" s="106"/>
      <c r="E515" s="106"/>
      <c r="F515" s="101"/>
      <c r="G515" s="101"/>
      <c r="H515" s="101"/>
    </row>
    <row r="516">
      <c r="C516" s="106"/>
      <c r="D516" s="106"/>
      <c r="E516" s="106"/>
      <c r="F516" s="101"/>
      <c r="G516" s="101"/>
      <c r="H516" s="101"/>
    </row>
    <row r="517">
      <c r="C517" s="106"/>
      <c r="D517" s="106"/>
      <c r="E517" s="106"/>
      <c r="F517" s="101"/>
      <c r="G517" s="101"/>
      <c r="H517" s="101"/>
    </row>
    <row r="518">
      <c r="C518" s="106"/>
      <c r="D518" s="106"/>
      <c r="E518" s="106"/>
      <c r="F518" s="101"/>
      <c r="G518" s="101"/>
      <c r="H518" s="101"/>
    </row>
    <row r="519">
      <c r="C519" s="106"/>
      <c r="D519" s="106"/>
      <c r="E519" s="106"/>
      <c r="F519" s="101"/>
      <c r="G519" s="101"/>
      <c r="H519" s="101"/>
    </row>
    <row r="520">
      <c r="C520" s="106"/>
      <c r="D520" s="106"/>
      <c r="E520" s="106"/>
      <c r="F520" s="101"/>
      <c r="G520" s="101"/>
      <c r="H520" s="101"/>
    </row>
    <row r="521">
      <c r="C521" s="106"/>
      <c r="D521" s="106"/>
      <c r="E521" s="106"/>
      <c r="F521" s="101"/>
      <c r="G521" s="101"/>
      <c r="H521" s="101"/>
    </row>
    <row r="522">
      <c r="C522" s="106"/>
      <c r="D522" s="106"/>
      <c r="E522" s="106"/>
      <c r="F522" s="101"/>
      <c r="G522" s="101"/>
      <c r="H522" s="101"/>
    </row>
    <row r="523">
      <c r="C523" s="106"/>
      <c r="D523" s="106"/>
      <c r="E523" s="106"/>
      <c r="F523" s="101"/>
      <c r="G523" s="101"/>
      <c r="H523" s="101"/>
    </row>
    <row r="524">
      <c r="C524" s="106"/>
      <c r="D524" s="106"/>
      <c r="E524" s="106"/>
      <c r="F524" s="101"/>
      <c r="G524" s="101"/>
      <c r="H524" s="101"/>
    </row>
    <row r="525">
      <c r="C525" s="106"/>
      <c r="D525" s="106"/>
      <c r="E525" s="106"/>
      <c r="F525" s="101"/>
      <c r="G525" s="101"/>
      <c r="H525" s="101"/>
    </row>
    <row r="526">
      <c r="C526" s="106"/>
      <c r="D526" s="106"/>
      <c r="E526" s="106"/>
      <c r="F526" s="101"/>
      <c r="G526" s="101"/>
      <c r="H526" s="101"/>
    </row>
    <row r="527">
      <c r="C527" s="106"/>
      <c r="D527" s="106"/>
      <c r="E527" s="106"/>
      <c r="F527" s="101"/>
      <c r="G527" s="101"/>
      <c r="H527" s="101"/>
    </row>
    <row r="528">
      <c r="C528" s="106"/>
      <c r="D528" s="106"/>
      <c r="E528" s="106"/>
      <c r="F528" s="101"/>
      <c r="G528" s="101"/>
      <c r="H528" s="101"/>
    </row>
    <row r="529">
      <c r="C529" s="106"/>
      <c r="D529" s="106"/>
      <c r="E529" s="106"/>
      <c r="F529" s="101"/>
      <c r="G529" s="101"/>
      <c r="H529" s="101"/>
    </row>
    <row r="530">
      <c r="C530" s="106"/>
      <c r="D530" s="106"/>
      <c r="E530" s="106"/>
      <c r="F530" s="101"/>
      <c r="G530" s="101"/>
      <c r="H530" s="101"/>
    </row>
    <row r="531">
      <c r="C531" s="106"/>
      <c r="D531" s="106"/>
      <c r="E531" s="106"/>
      <c r="F531" s="101"/>
      <c r="G531" s="101"/>
      <c r="H531" s="101"/>
    </row>
    <row r="532">
      <c r="C532" s="106"/>
      <c r="D532" s="106"/>
      <c r="E532" s="106"/>
      <c r="F532" s="101"/>
      <c r="G532" s="101"/>
      <c r="H532" s="101"/>
    </row>
    <row r="533">
      <c r="C533" s="106"/>
      <c r="D533" s="106"/>
      <c r="E533" s="106"/>
      <c r="F533" s="101"/>
      <c r="G533" s="101"/>
      <c r="H533" s="101"/>
    </row>
    <row r="534">
      <c r="C534" s="106"/>
      <c r="D534" s="106"/>
      <c r="E534" s="106"/>
      <c r="F534" s="101"/>
      <c r="G534" s="101"/>
      <c r="H534" s="101"/>
    </row>
    <row r="535">
      <c r="C535" s="106"/>
      <c r="D535" s="106"/>
      <c r="E535" s="106"/>
      <c r="F535" s="101"/>
      <c r="G535" s="101"/>
      <c r="H535" s="101"/>
    </row>
    <row r="536">
      <c r="C536" s="106"/>
      <c r="D536" s="106"/>
      <c r="E536" s="106"/>
      <c r="F536" s="101"/>
      <c r="G536" s="101"/>
      <c r="H536" s="101"/>
    </row>
    <row r="537">
      <c r="C537" s="106"/>
      <c r="D537" s="106"/>
      <c r="E537" s="106"/>
      <c r="F537" s="101"/>
      <c r="G537" s="101"/>
      <c r="H537" s="101"/>
    </row>
    <row r="538">
      <c r="C538" s="106"/>
      <c r="D538" s="106"/>
      <c r="E538" s="106"/>
      <c r="F538" s="101"/>
      <c r="G538" s="101"/>
      <c r="H538" s="101"/>
    </row>
    <row r="539">
      <c r="C539" s="106"/>
      <c r="D539" s="106"/>
      <c r="E539" s="106"/>
      <c r="F539" s="101"/>
      <c r="G539" s="101"/>
      <c r="H539" s="101"/>
    </row>
    <row r="540">
      <c r="C540" s="106"/>
      <c r="D540" s="106"/>
      <c r="E540" s="106"/>
      <c r="F540" s="101"/>
      <c r="G540" s="101"/>
      <c r="H540" s="101"/>
    </row>
    <row r="541">
      <c r="C541" s="106"/>
      <c r="D541" s="106"/>
      <c r="E541" s="106"/>
      <c r="F541" s="101"/>
      <c r="G541" s="101"/>
      <c r="H541" s="101"/>
    </row>
    <row r="542">
      <c r="C542" s="106"/>
      <c r="D542" s="106"/>
      <c r="E542" s="106"/>
      <c r="F542" s="101"/>
      <c r="G542" s="101"/>
      <c r="H542" s="101"/>
    </row>
    <row r="543">
      <c r="C543" s="106"/>
      <c r="D543" s="106"/>
      <c r="E543" s="106"/>
      <c r="F543" s="101"/>
      <c r="G543" s="101"/>
      <c r="H543" s="101"/>
    </row>
    <row r="544">
      <c r="C544" s="106"/>
      <c r="D544" s="106"/>
      <c r="E544" s="106"/>
      <c r="F544" s="101"/>
      <c r="G544" s="101"/>
      <c r="H544" s="101"/>
    </row>
    <row r="545">
      <c r="C545" s="106"/>
      <c r="D545" s="106"/>
      <c r="E545" s="106"/>
      <c r="F545" s="101"/>
      <c r="G545" s="101"/>
      <c r="H545" s="101"/>
    </row>
    <row r="546">
      <c r="C546" s="106"/>
      <c r="D546" s="106"/>
      <c r="E546" s="106"/>
      <c r="F546" s="101"/>
      <c r="G546" s="101"/>
      <c r="H546" s="101"/>
    </row>
    <row r="547">
      <c r="C547" s="106"/>
      <c r="D547" s="106"/>
      <c r="E547" s="106"/>
      <c r="F547" s="101"/>
      <c r="G547" s="101"/>
      <c r="H547" s="101"/>
    </row>
    <row r="548">
      <c r="C548" s="106"/>
      <c r="D548" s="106"/>
      <c r="E548" s="106"/>
      <c r="F548" s="101"/>
      <c r="G548" s="101"/>
      <c r="H548" s="101"/>
    </row>
    <row r="549">
      <c r="C549" s="106"/>
      <c r="D549" s="106"/>
      <c r="E549" s="106"/>
      <c r="F549" s="101"/>
      <c r="G549" s="101"/>
      <c r="H549" s="101"/>
    </row>
    <row r="550">
      <c r="C550" s="106"/>
      <c r="D550" s="106"/>
      <c r="E550" s="106"/>
      <c r="F550" s="101"/>
      <c r="G550" s="101"/>
      <c r="H550" s="101"/>
    </row>
    <row r="551">
      <c r="C551" s="106"/>
      <c r="D551" s="106"/>
      <c r="E551" s="106"/>
      <c r="F551" s="101"/>
      <c r="G551" s="101"/>
      <c r="H551" s="101"/>
    </row>
    <row r="552">
      <c r="C552" s="106"/>
      <c r="D552" s="106"/>
      <c r="E552" s="106"/>
      <c r="F552" s="101"/>
      <c r="G552" s="101"/>
      <c r="H552" s="101"/>
    </row>
    <row r="553">
      <c r="C553" s="106"/>
      <c r="D553" s="106"/>
      <c r="E553" s="106"/>
      <c r="F553" s="101"/>
      <c r="G553" s="101"/>
      <c r="H553" s="101"/>
    </row>
    <row r="554">
      <c r="C554" s="106"/>
      <c r="D554" s="106"/>
      <c r="E554" s="106"/>
      <c r="F554" s="101"/>
      <c r="G554" s="101"/>
      <c r="H554" s="101"/>
    </row>
    <row r="555">
      <c r="C555" s="106"/>
      <c r="D555" s="106"/>
      <c r="E555" s="106"/>
      <c r="F555" s="101"/>
      <c r="G555" s="101"/>
      <c r="H555" s="101"/>
    </row>
    <row r="556">
      <c r="C556" s="106"/>
      <c r="D556" s="106"/>
      <c r="E556" s="106"/>
      <c r="F556" s="101"/>
      <c r="G556" s="101"/>
      <c r="H556" s="101"/>
    </row>
    <row r="557">
      <c r="C557" s="106"/>
      <c r="D557" s="106"/>
      <c r="E557" s="106"/>
      <c r="F557" s="101"/>
      <c r="G557" s="101"/>
      <c r="H557" s="101"/>
    </row>
    <row r="558">
      <c r="C558" s="106"/>
      <c r="D558" s="106"/>
      <c r="E558" s="106"/>
      <c r="F558" s="101"/>
      <c r="G558" s="101"/>
      <c r="H558" s="101"/>
    </row>
    <row r="559">
      <c r="C559" s="106"/>
      <c r="D559" s="106"/>
      <c r="E559" s="106"/>
      <c r="F559" s="101"/>
      <c r="G559" s="101"/>
      <c r="H559" s="101"/>
    </row>
    <row r="560">
      <c r="C560" s="106"/>
      <c r="D560" s="106"/>
      <c r="E560" s="106"/>
      <c r="F560" s="101"/>
      <c r="G560" s="101"/>
      <c r="H560" s="101"/>
    </row>
    <row r="561">
      <c r="C561" s="106"/>
      <c r="D561" s="106"/>
      <c r="E561" s="106"/>
      <c r="F561" s="101"/>
      <c r="G561" s="101"/>
      <c r="H561" s="101"/>
    </row>
    <row r="562">
      <c r="C562" s="106"/>
      <c r="D562" s="106"/>
      <c r="E562" s="106"/>
      <c r="F562" s="101"/>
      <c r="G562" s="101"/>
      <c r="H562" s="101"/>
    </row>
    <row r="563">
      <c r="C563" s="106"/>
      <c r="D563" s="106"/>
      <c r="E563" s="106"/>
      <c r="F563" s="101"/>
      <c r="G563" s="101"/>
      <c r="H563" s="101"/>
    </row>
    <row r="564">
      <c r="C564" s="106"/>
      <c r="D564" s="106"/>
      <c r="E564" s="106"/>
      <c r="F564" s="101"/>
      <c r="G564" s="101"/>
      <c r="H564" s="101"/>
    </row>
    <row r="565">
      <c r="C565" s="106"/>
      <c r="D565" s="106"/>
      <c r="E565" s="106"/>
      <c r="F565" s="101"/>
      <c r="G565" s="101"/>
      <c r="H565" s="101"/>
    </row>
    <row r="566">
      <c r="C566" s="106"/>
      <c r="D566" s="106"/>
      <c r="E566" s="106"/>
      <c r="F566" s="101"/>
      <c r="G566" s="101"/>
      <c r="H566" s="101"/>
    </row>
    <row r="567">
      <c r="C567" s="106"/>
      <c r="D567" s="106"/>
      <c r="E567" s="106"/>
      <c r="F567" s="101"/>
      <c r="G567" s="101"/>
      <c r="H567" s="101"/>
    </row>
    <row r="568">
      <c r="C568" s="106"/>
      <c r="D568" s="106"/>
      <c r="E568" s="106"/>
      <c r="F568" s="101"/>
      <c r="G568" s="101"/>
      <c r="H568" s="101"/>
    </row>
    <row r="569">
      <c r="C569" s="106"/>
      <c r="D569" s="106"/>
      <c r="E569" s="106"/>
      <c r="F569" s="101"/>
      <c r="G569" s="101"/>
      <c r="H569" s="101"/>
    </row>
    <row r="570">
      <c r="C570" s="106"/>
      <c r="D570" s="106"/>
      <c r="E570" s="106"/>
      <c r="F570" s="101"/>
      <c r="G570" s="101"/>
      <c r="H570" s="101"/>
    </row>
    <row r="571">
      <c r="C571" s="106"/>
      <c r="D571" s="106"/>
      <c r="E571" s="106"/>
      <c r="F571" s="101"/>
      <c r="G571" s="101"/>
      <c r="H571" s="101"/>
    </row>
    <row r="572">
      <c r="C572" s="106"/>
      <c r="D572" s="106"/>
      <c r="E572" s="106"/>
      <c r="F572" s="101"/>
      <c r="G572" s="101"/>
      <c r="H572" s="101"/>
    </row>
    <row r="573">
      <c r="C573" s="106"/>
      <c r="D573" s="106"/>
      <c r="E573" s="106"/>
      <c r="F573" s="101"/>
      <c r="G573" s="101"/>
      <c r="H573" s="101"/>
    </row>
    <row r="574">
      <c r="C574" s="106"/>
      <c r="D574" s="106"/>
      <c r="E574" s="106"/>
      <c r="F574" s="101"/>
      <c r="G574" s="101"/>
      <c r="H574" s="101"/>
    </row>
    <row r="575">
      <c r="C575" s="106"/>
      <c r="D575" s="106"/>
      <c r="E575" s="106"/>
      <c r="F575" s="101"/>
      <c r="G575" s="101"/>
      <c r="H575" s="101"/>
    </row>
    <row r="576">
      <c r="C576" s="106"/>
      <c r="D576" s="106"/>
      <c r="E576" s="106"/>
      <c r="F576" s="101"/>
      <c r="G576" s="101"/>
      <c r="H576" s="101"/>
    </row>
    <row r="577">
      <c r="C577" s="106"/>
      <c r="D577" s="106"/>
      <c r="E577" s="106"/>
      <c r="F577" s="101"/>
      <c r="G577" s="101"/>
      <c r="H577" s="101"/>
    </row>
    <row r="578">
      <c r="C578" s="106"/>
      <c r="D578" s="106"/>
      <c r="E578" s="106"/>
      <c r="F578" s="101"/>
      <c r="G578" s="101"/>
      <c r="H578" s="101"/>
    </row>
    <row r="579">
      <c r="C579" s="106"/>
      <c r="D579" s="106"/>
      <c r="E579" s="106"/>
      <c r="F579" s="101"/>
      <c r="G579" s="101"/>
      <c r="H579" s="101"/>
    </row>
    <row r="580">
      <c r="C580" s="106"/>
      <c r="D580" s="106"/>
      <c r="E580" s="106"/>
      <c r="F580" s="101"/>
      <c r="G580" s="101"/>
      <c r="H580" s="101"/>
    </row>
    <row r="581">
      <c r="C581" s="106"/>
      <c r="D581" s="106"/>
      <c r="E581" s="106"/>
      <c r="F581" s="101"/>
      <c r="G581" s="101"/>
      <c r="H581" s="101"/>
    </row>
    <row r="582">
      <c r="C582" s="106"/>
      <c r="D582" s="106"/>
      <c r="E582" s="106"/>
      <c r="F582" s="101"/>
      <c r="G582" s="101"/>
      <c r="H582" s="101"/>
    </row>
    <row r="583">
      <c r="C583" s="106"/>
      <c r="D583" s="106"/>
      <c r="E583" s="106"/>
      <c r="F583" s="101"/>
      <c r="G583" s="101"/>
      <c r="H583" s="101"/>
    </row>
    <row r="584">
      <c r="C584" s="106"/>
      <c r="D584" s="106"/>
      <c r="E584" s="106"/>
      <c r="F584" s="101"/>
      <c r="G584" s="101"/>
      <c r="H584" s="101"/>
    </row>
    <row r="585">
      <c r="C585" s="106"/>
      <c r="D585" s="106"/>
      <c r="E585" s="106"/>
      <c r="F585" s="101"/>
      <c r="G585" s="101"/>
      <c r="H585" s="101"/>
    </row>
    <row r="586">
      <c r="C586" s="106"/>
      <c r="D586" s="106"/>
      <c r="E586" s="106"/>
      <c r="F586" s="101"/>
      <c r="G586" s="101"/>
      <c r="H586" s="101"/>
    </row>
    <row r="587">
      <c r="C587" s="106"/>
      <c r="D587" s="106"/>
      <c r="E587" s="106"/>
      <c r="F587" s="101"/>
      <c r="G587" s="101"/>
      <c r="H587" s="101"/>
    </row>
    <row r="588">
      <c r="C588" s="106"/>
      <c r="D588" s="106"/>
      <c r="E588" s="106"/>
      <c r="F588" s="101"/>
      <c r="G588" s="101"/>
      <c r="H588" s="101"/>
    </row>
    <row r="589">
      <c r="C589" s="106"/>
      <c r="D589" s="106"/>
      <c r="E589" s="106"/>
      <c r="F589" s="101"/>
      <c r="G589" s="101"/>
      <c r="H589" s="101"/>
    </row>
    <row r="590">
      <c r="C590" s="106"/>
      <c r="D590" s="106"/>
      <c r="E590" s="106"/>
      <c r="F590" s="101"/>
      <c r="G590" s="101"/>
      <c r="H590" s="101"/>
    </row>
    <row r="591">
      <c r="C591" s="106"/>
      <c r="D591" s="106"/>
      <c r="E591" s="106"/>
      <c r="F591" s="101"/>
      <c r="G591" s="101"/>
      <c r="H591" s="101"/>
    </row>
    <row r="592">
      <c r="C592" s="106"/>
      <c r="D592" s="106"/>
      <c r="E592" s="106"/>
      <c r="F592" s="101"/>
      <c r="G592" s="101"/>
      <c r="H592" s="101"/>
    </row>
    <row r="593">
      <c r="C593" s="106"/>
      <c r="D593" s="106"/>
      <c r="E593" s="106"/>
      <c r="F593" s="101"/>
      <c r="G593" s="101"/>
      <c r="H593" s="101"/>
    </row>
    <row r="594">
      <c r="C594" s="106"/>
      <c r="D594" s="106"/>
      <c r="E594" s="106"/>
      <c r="F594" s="101"/>
      <c r="G594" s="101"/>
      <c r="H594" s="101"/>
    </row>
    <row r="595">
      <c r="C595" s="106"/>
      <c r="D595" s="106"/>
      <c r="E595" s="106"/>
      <c r="F595" s="101"/>
      <c r="G595" s="101"/>
      <c r="H595" s="101"/>
    </row>
    <row r="596">
      <c r="C596" s="106"/>
      <c r="D596" s="106"/>
      <c r="E596" s="106"/>
      <c r="F596" s="101"/>
      <c r="G596" s="101"/>
      <c r="H596" s="101"/>
    </row>
    <row r="597">
      <c r="C597" s="106"/>
      <c r="D597" s="106"/>
      <c r="E597" s="106"/>
      <c r="F597" s="101"/>
      <c r="G597" s="101"/>
      <c r="H597" s="101"/>
    </row>
    <row r="598">
      <c r="C598" s="106"/>
      <c r="D598" s="106"/>
      <c r="E598" s="106"/>
      <c r="F598" s="101"/>
      <c r="G598" s="101"/>
      <c r="H598" s="101"/>
    </row>
    <row r="599">
      <c r="C599" s="106"/>
      <c r="D599" s="106"/>
      <c r="E599" s="106"/>
      <c r="F599" s="101"/>
      <c r="G599" s="101"/>
      <c r="H599" s="101"/>
    </row>
    <row r="600">
      <c r="C600" s="106"/>
      <c r="D600" s="106"/>
      <c r="E600" s="106"/>
      <c r="F600" s="101"/>
      <c r="G600" s="101"/>
      <c r="H600" s="101"/>
    </row>
    <row r="601">
      <c r="C601" s="106"/>
      <c r="D601" s="106"/>
      <c r="E601" s="106"/>
      <c r="F601" s="101"/>
      <c r="G601" s="101"/>
      <c r="H601" s="101"/>
    </row>
    <row r="602">
      <c r="C602" s="106"/>
      <c r="D602" s="106"/>
      <c r="E602" s="106"/>
      <c r="F602" s="101"/>
      <c r="G602" s="101"/>
      <c r="H602" s="101"/>
    </row>
    <row r="603">
      <c r="C603" s="106"/>
      <c r="D603" s="106"/>
      <c r="E603" s="106"/>
      <c r="F603" s="101"/>
      <c r="G603" s="101"/>
      <c r="H603" s="101"/>
    </row>
    <row r="604">
      <c r="C604" s="106"/>
      <c r="D604" s="106"/>
      <c r="E604" s="106"/>
      <c r="F604" s="101"/>
      <c r="G604" s="101"/>
      <c r="H604" s="101"/>
    </row>
    <row r="605">
      <c r="C605" s="106"/>
      <c r="D605" s="106"/>
      <c r="E605" s="106"/>
      <c r="F605" s="101"/>
      <c r="G605" s="101"/>
      <c r="H605" s="101"/>
    </row>
    <row r="606">
      <c r="C606" s="106"/>
      <c r="D606" s="106"/>
      <c r="E606" s="106"/>
      <c r="F606" s="101"/>
      <c r="G606" s="101"/>
      <c r="H606" s="101"/>
    </row>
    <row r="607">
      <c r="C607" s="106"/>
      <c r="D607" s="106"/>
      <c r="E607" s="106"/>
      <c r="F607" s="101"/>
      <c r="G607" s="101"/>
      <c r="H607" s="101"/>
    </row>
    <row r="608">
      <c r="C608" s="106"/>
      <c r="D608" s="106"/>
      <c r="E608" s="106"/>
      <c r="F608" s="101"/>
      <c r="G608" s="101"/>
      <c r="H608" s="101"/>
    </row>
    <row r="609">
      <c r="C609" s="106"/>
      <c r="D609" s="106"/>
      <c r="E609" s="106"/>
      <c r="F609" s="101"/>
      <c r="G609" s="101"/>
      <c r="H609" s="101"/>
    </row>
    <row r="610">
      <c r="C610" s="106"/>
      <c r="D610" s="106"/>
      <c r="E610" s="106"/>
      <c r="F610" s="101"/>
      <c r="G610" s="101"/>
      <c r="H610" s="101"/>
    </row>
    <row r="611">
      <c r="C611" s="106"/>
      <c r="D611" s="106"/>
      <c r="E611" s="106"/>
      <c r="F611" s="101"/>
      <c r="G611" s="101"/>
      <c r="H611" s="101"/>
    </row>
    <row r="612">
      <c r="C612" s="106"/>
      <c r="D612" s="106"/>
      <c r="E612" s="106"/>
      <c r="F612" s="101"/>
      <c r="G612" s="101"/>
      <c r="H612" s="101"/>
    </row>
    <row r="613">
      <c r="C613" s="106"/>
      <c r="D613" s="106"/>
      <c r="E613" s="106"/>
      <c r="F613" s="101"/>
      <c r="G613" s="101"/>
      <c r="H613" s="101"/>
    </row>
    <row r="614">
      <c r="C614" s="106"/>
      <c r="D614" s="106"/>
      <c r="E614" s="106"/>
      <c r="F614" s="101"/>
      <c r="G614" s="101"/>
      <c r="H614" s="101"/>
    </row>
    <row r="615">
      <c r="C615" s="106"/>
      <c r="D615" s="106"/>
      <c r="E615" s="106"/>
      <c r="F615" s="101"/>
      <c r="G615" s="101"/>
      <c r="H615" s="101"/>
    </row>
    <row r="616">
      <c r="C616" s="106"/>
      <c r="D616" s="106"/>
      <c r="E616" s="106"/>
      <c r="F616" s="101"/>
      <c r="G616" s="101"/>
      <c r="H616" s="101"/>
    </row>
    <row r="617">
      <c r="C617" s="106"/>
      <c r="D617" s="106"/>
      <c r="E617" s="106"/>
      <c r="F617" s="101"/>
      <c r="G617" s="101"/>
      <c r="H617" s="101"/>
    </row>
    <row r="618">
      <c r="C618" s="106"/>
      <c r="D618" s="106"/>
      <c r="E618" s="106"/>
      <c r="F618" s="101"/>
      <c r="G618" s="101"/>
      <c r="H618" s="101"/>
    </row>
    <row r="619">
      <c r="C619" s="106"/>
      <c r="D619" s="106"/>
      <c r="E619" s="106"/>
      <c r="F619" s="101"/>
      <c r="G619" s="101"/>
      <c r="H619" s="101"/>
    </row>
    <row r="620">
      <c r="C620" s="106"/>
      <c r="D620" s="106"/>
      <c r="E620" s="106"/>
      <c r="F620" s="101"/>
      <c r="G620" s="101"/>
      <c r="H620" s="101"/>
    </row>
    <row r="621">
      <c r="C621" s="106"/>
      <c r="D621" s="106"/>
      <c r="E621" s="106"/>
      <c r="F621" s="101"/>
      <c r="G621" s="101"/>
      <c r="H621" s="101"/>
    </row>
    <row r="622">
      <c r="C622" s="106"/>
      <c r="D622" s="106"/>
      <c r="E622" s="106"/>
      <c r="F622" s="101"/>
      <c r="G622" s="101"/>
      <c r="H622" s="101"/>
    </row>
    <row r="623">
      <c r="C623" s="106"/>
      <c r="D623" s="106"/>
      <c r="E623" s="106"/>
      <c r="F623" s="101"/>
      <c r="G623" s="101"/>
      <c r="H623" s="101"/>
    </row>
    <row r="624">
      <c r="C624" s="106"/>
      <c r="D624" s="106"/>
      <c r="E624" s="106"/>
      <c r="F624" s="101"/>
      <c r="G624" s="101"/>
      <c r="H624" s="101"/>
    </row>
    <row r="625">
      <c r="C625" s="106"/>
      <c r="D625" s="106"/>
      <c r="E625" s="106"/>
      <c r="F625" s="101"/>
      <c r="G625" s="101"/>
      <c r="H625" s="101"/>
    </row>
    <row r="626">
      <c r="C626" s="106"/>
      <c r="D626" s="106"/>
      <c r="E626" s="106"/>
      <c r="F626" s="101"/>
      <c r="G626" s="101"/>
      <c r="H626" s="101"/>
    </row>
    <row r="627">
      <c r="C627" s="106"/>
      <c r="D627" s="106"/>
      <c r="E627" s="106"/>
      <c r="F627" s="101"/>
      <c r="G627" s="101"/>
      <c r="H627" s="101"/>
    </row>
    <row r="628">
      <c r="C628" s="106"/>
      <c r="D628" s="106"/>
      <c r="E628" s="106"/>
      <c r="F628" s="101"/>
      <c r="G628" s="101"/>
      <c r="H628" s="101"/>
    </row>
    <row r="629">
      <c r="C629" s="106"/>
      <c r="D629" s="106"/>
      <c r="E629" s="106"/>
      <c r="F629" s="101"/>
      <c r="G629" s="101"/>
      <c r="H629" s="101"/>
    </row>
    <row r="630">
      <c r="C630" s="106"/>
      <c r="D630" s="106"/>
      <c r="E630" s="106"/>
      <c r="F630" s="101"/>
      <c r="G630" s="101"/>
      <c r="H630" s="101"/>
    </row>
    <row r="631">
      <c r="C631" s="106"/>
      <c r="D631" s="106"/>
      <c r="E631" s="106"/>
      <c r="F631" s="101"/>
      <c r="G631" s="101"/>
      <c r="H631" s="101"/>
    </row>
    <row r="632">
      <c r="C632" s="106"/>
      <c r="D632" s="106"/>
      <c r="E632" s="106"/>
      <c r="F632" s="101"/>
      <c r="G632" s="101"/>
      <c r="H632" s="101"/>
    </row>
    <row r="633">
      <c r="C633" s="106"/>
      <c r="D633" s="106"/>
      <c r="E633" s="106"/>
      <c r="F633" s="101"/>
      <c r="G633" s="101"/>
      <c r="H633" s="101"/>
    </row>
    <row r="634">
      <c r="C634" s="106"/>
      <c r="D634" s="106"/>
      <c r="E634" s="106"/>
      <c r="F634" s="101"/>
      <c r="G634" s="101"/>
      <c r="H634" s="101"/>
    </row>
    <row r="635">
      <c r="C635" s="106"/>
      <c r="D635" s="106"/>
      <c r="E635" s="106"/>
      <c r="F635" s="101"/>
      <c r="G635" s="101"/>
      <c r="H635" s="101"/>
    </row>
    <row r="636">
      <c r="C636" s="106"/>
      <c r="D636" s="106"/>
      <c r="E636" s="106"/>
      <c r="F636" s="101"/>
      <c r="G636" s="101"/>
      <c r="H636" s="101"/>
    </row>
    <row r="637">
      <c r="C637" s="106"/>
      <c r="D637" s="106"/>
      <c r="E637" s="106"/>
      <c r="F637" s="101"/>
      <c r="G637" s="101"/>
      <c r="H637" s="101"/>
    </row>
    <row r="638">
      <c r="C638" s="106"/>
      <c r="D638" s="106"/>
      <c r="E638" s="106"/>
      <c r="F638" s="101"/>
      <c r="G638" s="101"/>
      <c r="H638" s="101"/>
    </row>
    <row r="639">
      <c r="C639" s="106"/>
      <c r="D639" s="106"/>
      <c r="E639" s="106"/>
      <c r="F639" s="101"/>
      <c r="G639" s="101"/>
      <c r="H639" s="101"/>
    </row>
    <row r="640">
      <c r="C640" s="106"/>
      <c r="D640" s="106"/>
      <c r="E640" s="106"/>
      <c r="F640" s="101"/>
      <c r="G640" s="101"/>
      <c r="H640" s="101"/>
    </row>
    <row r="641">
      <c r="C641" s="106"/>
      <c r="D641" s="106"/>
      <c r="E641" s="106"/>
      <c r="F641" s="101"/>
      <c r="G641" s="101"/>
      <c r="H641" s="101"/>
    </row>
    <row r="642">
      <c r="C642" s="106"/>
      <c r="D642" s="106"/>
      <c r="E642" s="106"/>
      <c r="F642" s="101"/>
      <c r="G642" s="101"/>
      <c r="H642" s="101"/>
    </row>
    <row r="643">
      <c r="C643" s="106"/>
      <c r="D643" s="106"/>
      <c r="E643" s="106"/>
      <c r="F643" s="101"/>
      <c r="G643" s="101"/>
      <c r="H643" s="101"/>
    </row>
    <row r="644">
      <c r="C644" s="106"/>
      <c r="D644" s="106"/>
      <c r="E644" s="106"/>
      <c r="F644" s="101"/>
      <c r="G644" s="101"/>
      <c r="H644" s="101"/>
    </row>
    <row r="645">
      <c r="C645" s="106"/>
      <c r="D645" s="106"/>
      <c r="E645" s="106"/>
      <c r="F645" s="101"/>
      <c r="G645" s="101"/>
      <c r="H645" s="101"/>
    </row>
    <row r="646">
      <c r="C646" s="106"/>
      <c r="D646" s="106"/>
      <c r="E646" s="106"/>
      <c r="F646" s="101"/>
      <c r="G646" s="101"/>
      <c r="H646" s="101"/>
    </row>
    <row r="647">
      <c r="C647" s="106"/>
      <c r="D647" s="106"/>
      <c r="E647" s="106"/>
      <c r="F647" s="101"/>
      <c r="G647" s="101"/>
      <c r="H647" s="101"/>
    </row>
    <row r="648">
      <c r="C648" s="106"/>
      <c r="D648" s="106"/>
      <c r="E648" s="106"/>
      <c r="F648" s="101"/>
      <c r="G648" s="101"/>
      <c r="H648" s="101"/>
    </row>
    <row r="649">
      <c r="C649" s="106"/>
      <c r="D649" s="106"/>
      <c r="E649" s="106"/>
      <c r="F649" s="101"/>
      <c r="G649" s="101"/>
      <c r="H649" s="101"/>
    </row>
    <row r="650">
      <c r="C650" s="106"/>
      <c r="D650" s="106"/>
      <c r="E650" s="106"/>
      <c r="F650" s="101"/>
      <c r="G650" s="101"/>
      <c r="H650" s="101"/>
    </row>
    <row r="651">
      <c r="C651" s="106"/>
      <c r="D651" s="106"/>
      <c r="E651" s="106"/>
      <c r="F651" s="101"/>
      <c r="G651" s="101"/>
      <c r="H651" s="101"/>
    </row>
    <row r="652">
      <c r="C652" s="106"/>
      <c r="D652" s="106"/>
      <c r="E652" s="106"/>
      <c r="F652" s="101"/>
      <c r="G652" s="101"/>
      <c r="H652" s="101"/>
    </row>
    <row r="653">
      <c r="C653" s="106"/>
      <c r="D653" s="106"/>
      <c r="E653" s="106"/>
      <c r="F653" s="101"/>
      <c r="G653" s="101"/>
      <c r="H653" s="101"/>
    </row>
    <row r="654">
      <c r="C654" s="106"/>
      <c r="D654" s="106"/>
      <c r="E654" s="106"/>
      <c r="F654" s="101"/>
      <c r="G654" s="101"/>
      <c r="H654" s="101"/>
    </row>
    <row r="655">
      <c r="C655" s="106"/>
      <c r="D655" s="106"/>
      <c r="E655" s="106"/>
      <c r="F655" s="101"/>
      <c r="G655" s="101"/>
      <c r="H655" s="101"/>
    </row>
    <row r="656">
      <c r="C656" s="106"/>
      <c r="D656" s="106"/>
      <c r="E656" s="106"/>
      <c r="F656" s="101"/>
      <c r="G656" s="101"/>
      <c r="H656" s="101"/>
    </row>
    <row r="657">
      <c r="C657" s="106"/>
      <c r="D657" s="106"/>
      <c r="E657" s="106"/>
      <c r="F657" s="101"/>
      <c r="G657" s="101"/>
      <c r="H657" s="101"/>
    </row>
    <row r="658">
      <c r="C658" s="106"/>
      <c r="D658" s="106"/>
      <c r="E658" s="106"/>
      <c r="F658" s="101"/>
      <c r="G658" s="101"/>
      <c r="H658" s="101"/>
    </row>
    <row r="659">
      <c r="C659" s="106"/>
      <c r="D659" s="106"/>
      <c r="E659" s="106"/>
      <c r="F659" s="101"/>
      <c r="G659" s="101"/>
      <c r="H659" s="101"/>
    </row>
    <row r="660">
      <c r="C660" s="106"/>
      <c r="D660" s="106"/>
      <c r="E660" s="106"/>
      <c r="F660" s="101"/>
      <c r="G660" s="101"/>
      <c r="H660" s="101"/>
    </row>
    <row r="661">
      <c r="C661" s="106"/>
      <c r="D661" s="106"/>
      <c r="E661" s="106"/>
      <c r="F661" s="101"/>
      <c r="G661" s="101"/>
      <c r="H661" s="101"/>
    </row>
    <row r="662">
      <c r="C662" s="106"/>
      <c r="D662" s="106"/>
      <c r="E662" s="106"/>
      <c r="F662" s="101"/>
      <c r="G662" s="101"/>
      <c r="H662" s="101"/>
    </row>
    <row r="663">
      <c r="C663" s="106"/>
      <c r="D663" s="106"/>
      <c r="E663" s="106"/>
      <c r="F663" s="101"/>
      <c r="G663" s="101"/>
      <c r="H663" s="101"/>
    </row>
    <row r="664">
      <c r="C664" s="106"/>
      <c r="D664" s="106"/>
      <c r="E664" s="106"/>
      <c r="F664" s="101"/>
      <c r="G664" s="101"/>
      <c r="H664" s="101"/>
    </row>
    <row r="665">
      <c r="C665" s="106"/>
      <c r="D665" s="106"/>
      <c r="E665" s="106"/>
      <c r="F665" s="101"/>
      <c r="G665" s="101"/>
      <c r="H665" s="101"/>
    </row>
    <row r="666">
      <c r="C666" s="106"/>
      <c r="D666" s="106"/>
      <c r="E666" s="106"/>
      <c r="F666" s="101"/>
      <c r="G666" s="101"/>
      <c r="H666" s="101"/>
    </row>
    <row r="667">
      <c r="C667" s="106"/>
      <c r="D667" s="106"/>
      <c r="E667" s="106"/>
      <c r="F667" s="101"/>
      <c r="G667" s="101"/>
      <c r="H667" s="101"/>
    </row>
    <row r="668">
      <c r="C668" s="106"/>
      <c r="D668" s="106"/>
      <c r="E668" s="106"/>
      <c r="F668" s="101"/>
      <c r="G668" s="101"/>
      <c r="H668" s="101"/>
    </row>
    <row r="669">
      <c r="C669" s="106"/>
      <c r="D669" s="106"/>
      <c r="E669" s="106"/>
      <c r="F669" s="101"/>
      <c r="G669" s="101"/>
      <c r="H669" s="101"/>
    </row>
    <row r="670">
      <c r="C670" s="106"/>
      <c r="D670" s="106"/>
      <c r="E670" s="106"/>
      <c r="F670" s="101"/>
      <c r="G670" s="101"/>
      <c r="H670" s="101"/>
    </row>
    <row r="671">
      <c r="C671" s="106"/>
      <c r="D671" s="106"/>
      <c r="E671" s="106"/>
      <c r="F671" s="101"/>
      <c r="G671" s="101"/>
      <c r="H671" s="101"/>
    </row>
    <row r="672">
      <c r="C672" s="106"/>
      <c r="D672" s="106"/>
      <c r="E672" s="106"/>
      <c r="F672" s="101"/>
      <c r="G672" s="101"/>
      <c r="H672" s="101"/>
    </row>
    <row r="673">
      <c r="C673" s="106"/>
      <c r="D673" s="106"/>
      <c r="E673" s="106"/>
      <c r="F673" s="101"/>
      <c r="G673" s="101"/>
      <c r="H673" s="101"/>
    </row>
    <row r="674">
      <c r="C674" s="106"/>
      <c r="D674" s="106"/>
      <c r="E674" s="106"/>
      <c r="F674" s="101"/>
      <c r="G674" s="101"/>
      <c r="H674" s="101"/>
    </row>
    <row r="675">
      <c r="C675" s="106"/>
      <c r="D675" s="106"/>
      <c r="E675" s="106"/>
      <c r="F675" s="101"/>
      <c r="G675" s="101"/>
      <c r="H675" s="101"/>
    </row>
    <row r="676">
      <c r="C676" s="106"/>
      <c r="D676" s="106"/>
      <c r="E676" s="106"/>
      <c r="F676" s="101"/>
      <c r="G676" s="101"/>
      <c r="H676" s="101"/>
    </row>
    <row r="677">
      <c r="C677" s="106"/>
      <c r="D677" s="106"/>
      <c r="E677" s="106"/>
      <c r="F677" s="101"/>
      <c r="G677" s="101"/>
      <c r="H677" s="101"/>
    </row>
    <row r="678">
      <c r="C678" s="106"/>
      <c r="D678" s="106"/>
      <c r="E678" s="106"/>
      <c r="F678" s="101"/>
      <c r="G678" s="101"/>
      <c r="H678" s="101"/>
    </row>
    <row r="679">
      <c r="C679" s="106"/>
      <c r="D679" s="106"/>
      <c r="E679" s="106"/>
      <c r="F679" s="101"/>
      <c r="G679" s="101"/>
      <c r="H679" s="101"/>
    </row>
    <row r="680">
      <c r="C680" s="106"/>
      <c r="D680" s="106"/>
      <c r="E680" s="106"/>
      <c r="F680" s="101"/>
      <c r="G680" s="101"/>
      <c r="H680" s="101"/>
    </row>
    <row r="681">
      <c r="C681" s="106"/>
      <c r="D681" s="106"/>
      <c r="E681" s="106"/>
      <c r="F681" s="101"/>
      <c r="G681" s="101"/>
      <c r="H681" s="101"/>
    </row>
    <row r="682">
      <c r="C682" s="106"/>
      <c r="D682" s="106"/>
      <c r="E682" s="106"/>
      <c r="F682" s="101"/>
      <c r="G682" s="101"/>
      <c r="H682" s="101"/>
    </row>
    <row r="683">
      <c r="C683" s="106"/>
      <c r="D683" s="106"/>
      <c r="E683" s="106"/>
      <c r="F683" s="101"/>
      <c r="G683" s="101"/>
      <c r="H683" s="101"/>
    </row>
    <row r="684">
      <c r="C684" s="106"/>
      <c r="D684" s="106"/>
      <c r="E684" s="106"/>
      <c r="F684" s="101"/>
      <c r="G684" s="101"/>
      <c r="H684" s="101"/>
    </row>
    <row r="685">
      <c r="C685" s="106"/>
      <c r="D685" s="106"/>
      <c r="E685" s="106"/>
      <c r="F685" s="101"/>
      <c r="G685" s="101"/>
      <c r="H685" s="101"/>
    </row>
    <row r="686">
      <c r="C686" s="106"/>
      <c r="D686" s="106"/>
      <c r="E686" s="106"/>
      <c r="F686" s="101"/>
      <c r="G686" s="101"/>
      <c r="H686" s="101"/>
    </row>
    <row r="687">
      <c r="C687" s="106"/>
      <c r="D687" s="106"/>
      <c r="E687" s="106"/>
      <c r="F687" s="101"/>
      <c r="G687" s="101"/>
      <c r="H687" s="101"/>
    </row>
    <row r="688">
      <c r="C688" s="106"/>
      <c r="D688" s="106"/>
      <c r="E688" s="106"/>
      <c r="F688" s="101"/>
      <c r="G688" s="101"/>
      <c r="H688" s="101"/>
    </row>
    <row r="689">
      <c r="C689" s="106"/>
      <c r="D689" s="106"/>
      <c r="E689" s="106"/>
      <c r="F689" s="101"/>
      <c r="G689" s="101"/>
      <c r="H689" s="101"/>
    </row>
    <row r="690">
      <c r="C690" s="106"/>
      <c r="D690" s="106"/>
      <c r="E690" s="106"/>
      <c r="F690" s="101"/>
      <c r="G690" s="101"/>
      <c r="H690" s="101"/>
    </row>
    <row r="691">
      <c r="C691" s="106"/>
      <c r="D691" s="106"/>
      <c r="E691" s="106"/>
      <c r="F691" s="101"/>
      <c r="G691" s="101"/>
      <c r="H691" s="101"/>
    </row>
    <row r="692">
      <c r="C692" s="106"/>
      <c r="D692" s="106"/>
      <c r="E692" s="106"/>
      <c r="F692" s="101"/>
      <c r="G692" s="101"/>
      <c r="H692" s="101"/>
    </row>
    <row r="693">
      <c r="C693" s="106"/>
      <c r="D693" s="106"/>
      <c r="E693" s="106"/>
      <c r="F693" s="101"/>
      <c r="G693" s="101"/>
      <c r="H693" s="101"/>
    </row>
    <row r="694">
      <c r="C694" s="106"/>
      <c r="D694" s="106"/>
      <c r="E694" s="106"/>
      <c r="F694" s="101"/>
      <c r="G694" s="101"/>
      <c r="H694" s="101"/>
    </row>
    <row r="695">
      <c r="C695" s="106"/>
      <c r="D695" s="106"/>
      <c r="E695" s="106"/>
      <c r="F695" s="101"/>
      <c r="G695" s="101"/>
      <c r="H695" s="101"/>
    </row>
    <row r="696">
      <c r="C696" s="106"/>
      <c r="D696" s="106"/>
      <c r="E696" s="106"/>
      <c r="F696" s="101"/>
      <c r="G696" s="101"/>
      <c r="H696" s="101"/>
    </row>
    <row r="697">
      <c r="C697" s="106"/>
      <c r="D697" s="106"/>
      <c r="E697" s="106"/>
      <c r="F697" s="101"/>
      <c r="G697" s="101"/>
      <c r="H697" s="101"/>
    </row>
    <row r="698">
      <c r="C698" s="106"/>
      <c r="D698" s="106"/>
      <c r="E698" s="106"/>
      <c r="F698" s="101"/>
      <c r="G698" s="101"/>
      <c r="H698" s="101"/>
    </row>
    <row r="699">
      <c r="C699" s="106"/>
      <c r="D699" s="106"/>
      <c r="E699" s="106"/>
      <c r="F699" s="101"/>
      <c r="G699" s="101"/>
      <c r="H699" s="101"/>
    </row>
    <row r="700">
      <c r="C700" s="106"/>
      <c r="D700" s="106"/>
      <c r="E700" s="106"/>
      <c r="F700" s="101"/>
      <c r="G700" s="101"/>
      <c r="H700" s="101"/>
    </row>
    <row r="701">
      <c r="C701" s="106"/>
      <c r="D701" s="106"/>
      <c r="E701" s="106"/>
      <c r="F701" s="101"/>
      <c r="G701" s="101"/>
      <c r="H701" s="101"/>
    </row>
    <row r="702">
      <c r="C702" s="106"/>
      <c r="D702" s="106"/>
      <c r="E702" s="106"/>
      <c r="F702" s="101"/>
      <c r="G702" s="101"/>
      <c r="H702" s="101"/>
    </row>
    <row r="703">
      <c r="C703" s="106"/>
      <c r="D703" s="106"/>
      <c r="E703" s="106"/>
      <c r="F703" s="101"/>
      <c r="G703" s="101"/>
      <c r="H703" s="101"/>
    </row>
    <row r="704">
      <c r="C704" s="106"/>
      <c r="D704" s="106"/>
      <c r="E704" s="106"/>
      <c r="F704" s="101"/>
      <c r="G704" s="101"/>
      <c r="H704" s="101"/>
    </row>
    <row r="705">
      <c r="C705" s="106"/>
      <c r="D705" s="106"/>
      <c r="E705" s="106"/>
      <c r="F705" s="101"/>
      <c r="G705" s="101"/>
      <c r="H705" s="101"/>
    </row>
    <row r="706">
      <c r="C706" s="106"/>
      <c r="D706" s="106"/>
      <c r="E706" s="106"/>
      <c r="F706" s="101"/>
      <c r="G706" s="101"/>
      <c r="H706" s="101"/>
    </row>
    <row r="707">
      <c r="C707" s="106"/>
      <c r="D707" s="106"/>
      <c r="E707" s="106"/>
      <c r="F707" s="101"/>
      <c r="G707" s="101"/>
      <c r="H707" s="101"/>
    </row>
    <row r="708">
      <c r="C708" s="106"/>
      <c r="D708" s="106"/>
      <c r="E708" s="106"/>
      <c r="F708" s="101"/>
      <c r="G708" s="101"/>
      <c r="H708" s="101"/>
    </row>
    <row r="709">
      <c r="C709" s="106"/>
      <c r="D709" s="106"/>
      <c r="E709" s="106"/>
      <c r="F709" s="101"/>
      <c r="G709" s="101"/>
      <c r="H709" s="101"/>
    </row>
    <row r="710">
      <c r="C710" s="106"/>
      <c r="D710" s="106"/>
      <c r="E710" s="106"/>
      <c r="F710" s="101"/>
      <c r="G710" s="101"/>
      <c r="H710" s="101"/>
    </row>
    <row r="711">
      <c r="C711" s="106"/>
      <c r="D711" s="106"/>
      <c r="E711" s="106"/>
      <c r="F711" s="101"/>
      <c r="G711" s="101"/>
      <c r="H711" s="101"/>
    </row>
    <row r="712">
      <c r="C712" s="106"/>
      <c r="D712" s="106"/>
      <c r="E712" s="106"/>
      <c r="F712" s="101"/>
      <c r="G712" s="101"/>
      <c r="H712" s="101"/>
    </row>
    <row r="713">
      <c r="C713" s="106"/>
      <c r="D713" s="106"/>
      <c r="E713" s="106"/>
      <c r="F713" s="101"/>
      <c r="G713" s="101"/>
      <c r="H713" s="101"/>
    </row>
    <row r="714">
      <c r="C714" s="106"/>
      <c r="D714" s="106"/>
      <c r="E714" s="106"/>
      <c r="F714" s="101"/>
      <c r="G714" s="101"/>
      <c r="H714" s="101"/>
    </row>
    <row r="715">
      <c r="C715" s="106"/>
      <c r="D715" s="106"/>
      <c r="E715" s="106"/>
      <c r="F715" s="101"/>
      <c r="G715" s="101"/>
      <c r="H715" s="101"/>
    </row>
    <row r="716">
      <c r="C716" s="106"/>
      <c r="D716" s="106"/>
      <c r="E716" s="106"/>
      <c r="F716" s="101"/>
      <c r="G716" s="101"/>
      <c r="H716" s="101"/>
    </row>
    <row r="717">
      <c r="C717" s="106"/>
      <c r="D717" s="106"/>
      <c r="E717" s="106"/>
      <c r="F717" s="101"/>
      <c r="G717" s="101"/>
      <c r="H717" s="101"/>
    </row>
    <row r="718">
      <c r="C718" s="106"/>
      <c r="D718" s="106"/>
      <c r="E718" s="106"/>
      <c r="F718" s="101"/>
      <c r="G718" s="101"/>
      <c r="H718" s="101"/>
    </row>
    <row r="719">
      <c r="C719" s="106"/>
      <c r="D719" s="106"/>
      <c r="E719" s="106"/>
      <c r="F719" s="101"/>
      <c r="G719" s="101"/>
      <c r="H719" s="101"/>
    </row>
    <row r="720">
      <c r="C720" s="106"/>
      <c r="D720" s="106"/>
      <c r="E720" s="106"/>
      <c r="F720" s="101"/>
      <c r="G720" s="101"/>
      <c r="H720" s="101"/>
    </row>
    <row r="721">
      <c r="C721" s="106"/>
      <c r="D721" s="106"/>
      <c r="E721" s="106"/>
      <c r="F721" s="101"/>
      <c r="G721" s="101"/>
      <c r="H721" s="101"/>
    </row>
    <row r="722">
      <c r="C722" s="106"/>
      <c r="D722" s="106"/>
      <c r="E722" s="106"/>
      <c r="F722" s="101"/>
      <c r="G722" s="101"/>
      <c r="H722" s="101"/>
    </row>
    <row r="723">
      <c r="C723" s="106"/>
      <c r="D723" s="106"/>
      <c r="E723" s="106"/>
      <c r="F723" s="101"/>
      <c r="G723" s="101"/>
      <c r="H723" s="101"/>
    </row>
    <row r="724">
      <c r="C724" s="106"/>
      <c r="D724" s="106"/>
      <c r="E724" s="106"/>
      <c r="F724" s="101"/>
      <c r="G724" s="101"/>
      <c r="H724" s="101"/>
    </row>
    <row r="725">
      <c r="C725" s="106"/>
      <c r="D725" s="106"/>
      <c r="E725" s="106"/>
      <c r="F725" s="101"/>
      <c r="G725" s="101"/>
      <c r="H725" s="101"/>
    </row>
    <row r="726">
      <c r="C726" s="106"/>
      <c r="D726" s="106"/>
      <c r="E726" s="106"/>
      <c r="F726" s="101"/>
      <c r="G726" s="101"/>
      <c r="H726" s="101"/>
    </row>
    <row r="727">
      <c r="C727" s="106"/>
      <c r="D727" s="106"/>
      <c r="E727" s="106"/>
      <c r="F727" s="101"/>
      <c r="G727" s="101"/>
      <c r="H727" s="101"/>
    </row>
    <row r="728">
      <c r="C728" s="106"/>
      <c r="D728" s="106"/>
      <c r="E728" s="106"/>
      <c r="F728" s="101"/>
      <c r="G728" s="101"/>
      <c r="H728" s="101"/>
    </row>
    <row r="729">
      <c r="C729" s="106"/>
      <c r="D729" s="106"/>
      <c r="E729" s="106"/>
      <c r="F729" s="101"/>
      <c r="G729" s="101"/>
      <c r="H729" s="101"/>
    </row>
    <row r="730">
      <c r="C730" s="106"/>
      <c r="D730" s="106"/>
      <c r="E730" s="106"/>
      <c r="F730" s="101"/>
      <c r="G730" s="101"/>
      <c r="H730" s="101"/>
    </row>
    <row r="731">
      <c r="C731" s="106"/>
      <c r="D731" s="106"/>
      <c r="E731" s="106"/>
      <c r="F731" s="101"/>
      <c r="G731" s="101"/>
      <c r="H731" s="101"/>
    </row>
    <row r="732">
      <c r="C732" s="106"/>
      <c r="D732" s="106"/>
      <c r="E732" s="106"/>
      <c r="F732" s="101"/>
      <c r="G732" s="101"/>
      <c r="H732" s="101"/>
    </row>
    <row r="733">
      <c r="C733" s="106"/>
      <c r="D733" s="106"/>
      <c r="E733" s="106"/>
      <c r="F733" s="101"/>
      <c r="G733" s="101"/>
      <c r="H733" s="101"/>
    </row>
    <row r="734">
      <c r="C734" s="106"/>
      <c r="D734" s="106"/>
      <c r="E734" s="106"/>
      <c r="F734" s="101"/>
      <c r="G734" s="101"/>
      <c r="H734" s="101"/>
    </row>
    <row r="735">
      <c r="C735" s="106"/>
      <c r="D735" s="106"/>
      <c r="E735" s="106"/>
      <c r="F735" s="101"/>
      <c r="G735" s="101"/>
      <c r="H735" s="101"/>
    </row>
    <row r="736">
      <c r="C736" s="106"/>
      <c r="D736" s="106"/>
      <c r="E736" s="106"/>
      <c r="F736" s="101"/>
      <c r="G736" s="101"/>
      <c r="H736" s="101"/>
    </row>
    <row r="737">
      <c r="C737" s="106"/>
      <c r="D737" s="106"/>
      <c r="E737" s="106"/>
      <c r="F737" s="101"/>
      <c r="G737" s="101"/>
      <c r="H737" s="101"/>
    </row>
    <row r="738">
      <c r="C738" s="106"/>
      <c r="D738" s="106"/>
      <c r="E738" s="106"/>
      <c r="F738" s="101"/>
      <c r="G738" s="101"/>
      <c r="H738" s="101"/>
    </row>
    <row r="739">
      <c r="C739" s="106"/>
      <c r="D739" s="106"/>
      <c r="E739" s="106"/>
      <c r="F739" s="101"/>
      <c r="G739" s="101"/>
      <c r="H739" s="101"/>
    </row>
    <row r="740">
      <c r="C740" s="106"/>
      <c r="D740" s="106"/>
      <c r="E740" s="106"/>
      <c r="F740" s="101"/>
      <c r="G740" s="101"/>
      <c r="H740" s="101"/>
    </row>
    <row r="741">
      <c r="C741" s="106"/>
      <c r="D741" s="106"/>
      <c r="E741" s="106"/>
      <c r="F741" s="101"/>
      <c r="G741" s="101"/>
      <c r="H741" s="101"/>
    </row>
    <row r="742">
      <c r="C742" s="106"/>
      <c r="D742" s="106"/>
      <c r="E742" s="106"/>
      <c r="F742" s="101"/>
      <c r="G742" s="101"/>
      <c r="H742" s="101"/>
    </row>
    <row r="743">
      <c r="C743" s="106"/>
      <c r="D743" s="106"/>
      <c r="E743" s="106"/>
      <c r="F743" s="101"/>
      <c r="G743" s="101"/>
      <c r="H743" s="101"/>
    </row>
    <row r="744">
      <c r="C744" s="106"/>
      <c r="D744" s="106"/>
      <c r="E744" s="106"/>
      <c r="F744" s="101"/>
      <c r="G744" s="101"/>
      <c r="H744" s="101"/>
    </row>
    <row r="745">
      <c r="C745" s="106"/>
      <c r="D745" s="106"/>
      <c r="E745" s="106"/>
      <c r="F745" s="101"/>
      <c r="G745" s="101"/>
      <c r="H745" s="101"/>
    </row>
    <row r="746">
      <c r="C746" s="106"/>
      <c r="D746" s="106"/>
      <c r="E746" s="106"/>
      <c r="F746" s="101"/>
      <c r="G746" s="101"/>
      <c r="H746" s="101"/>
    </row>
    <row r="747">
      <c r="C747" s="106"/>
      <c r="D747" s="106"/>
      <c r="E747" s="106"/>
      <c r="F747" s="101"/>
      <c r="G747" s="101"/>
      <c r="H747" s="101"/>
    </row>
    <row r="748">
      <c r="C748" s="106"/>
      <c r="D748" s="106"/>
      <c r="E748" s="106"/>
      <c r="F748" s="101"/>
      <c r="G748" s="101"/>
      <c r="H748" s="101"/>
    </row>
    <row r="749">
      <c r="C749" s="106"/>
      <c r="D749" s="106"/>
      <c r="E749" s="106"/>
      <c r="F749" s="101"/>
      <c r="G749" s="101"/>
      <c r="H749" s="101"/>
    </row>
    <row r="750">
      <c r="C750" s="106"/>
      <c r="D750" s="106"/>
      <c r="E750" s="106"/>
      <c r="F750" s="101"/>
      <c r="G750" s="101"/>
      <c r="H750" s="101"/>
    </row>
    <row r="751">
      <c r="C751" s="106"/>
      <c r="D751" s="106"/>
      <c r="E751" s="106"/>
      <c r="F751" s="101"/>
      <c r="G751" s="101"/>
      <c r="H751" s="101"/>
    </row>
    <row r="752">
      <c r="C752" s="106"/>
      <c r="D752" s="106"/>
      <c r="E752" s="106"/>
      <c r="F752" s="101"/>
      <c r="G752" s="101"/>
      <c r="H752" s="101"/>
    </row>
    <row r="753">
      <c r="C753" s="106"/>
      <c r="D753" s="106"/>
      <c r="E753" s="106"/>
      <c r="F753" s="101"/>
      <c r="G753" s="101"/>
      <c r="H753" s="101"/>
    </row>
    <row r="754">
      <c r="C754" s="106"/>
      <c r="D754" s="106"/>
      <c r="E754" s="106"/>
      <c r="F754" s="101"/>
      <c r="G754" s="101"/>
      <c r="H754" s="101"/>
    </row>
    <row r="755">
      <c r="C755" s="106"/>
      <c r="D755" s="106"/>
      <c r="E755" s="106"/>
      <c r="F755" s="101"/>
      <c r="G755" s="101"/>
      <c r="H755" s="101"/>
    </row>
    <row r="756">
      <c r="C756" s="106"/>
      <c r="D756" s="106"/>
      <c r="E756" s="106"/>
      <c r="F756" s="101"/>
      <c r="G756" s="101"/>
      <c r="H756" s="101"/>
    </row>
    <row r="757">
      <c r="C757" s="106"/>
      <c r="D757" s="106"/>
      <c r="E757" s="106"/>
      <c r="F757" s="101"/>
      <c r="G757" s="101"/>
      <c r="H757" s="101"/>
    </row>
    <row r="758">
      <c r="C758" s="106"/>
      <c r="D758" s="106"/>
      <c r="E758" s="106"/>
      <c r="F758" s="101"/>
      <c r="G758" s="101"/>
      <c r="H758" s="101"/>
    </row>
    <row r="759">
      <c r="C759" s="106"/>
      <c r="D759" s="106"/>
      <c r="E759" s="106"/>
      <c r="F759" s="101"/>
      <c r="G759" s="101"/>
      <c r="H759" s="101"/>
    </row>
    <row r="760">
      <c r="C760" s="106"/>
      <c r="D760" s="106"/>
      <c r="E760" s="106"/>
      <c r="F760" s="101"/>
      <c r="G760" s="101"/>
      <c r="H760" s="101"/>
    </row>
    <row r="761">
      <c r="C761" s="106"/>
      <c r="D761" s="106"/>
      <c r="E761" s="106"/>
      <c r="F761" s="101"/>
      <c r="G761" s="101"/>
      <c r="H761" s="101"/>
    </row>
    <row r="762">
      <c r="C762" s="106"/>
      <c r="D762" s="106"/>
      <c r="E762" s="106"/>
      <c r="F762" s="101"/>
      <c r="G762" s="101"/>
      <c r="H762" s="101"/>
    </row>
    <row r="763">
      <c r="C763" s="106"/>
      <c r="D763" s="106"/>
      <c r="E763" s="106"/>
      <c r="F763" s="101"/>
      <c r="G763" s="101"/>
      <c r="H763" s="101"/>
    </row>
    <row r="764">
      <c r="C764" s="106"/>
      <c r="D764" s="106"/>
      <c r="E764" s="106"/>
      <c r="F764" s="101"/>
      <c r="G764" s="101"/>
      <c r="H764" s="101"/>
    </row>
    <row r="765">
      <c r="C765" s="106"/>
      <c r="D765" s="106"/>
      <c r="E765" s="106"/>
      <c r="F765" s="101"/>
      <c r="G765" s="101"/>
      <c r="H765" s="101"/>
    </row>
    <row r="766">
      <c r="C766" s="106"/>
      <c r="D766" s="106"/>
      <c r="E766" s="106"/>
      <c r="F766" s="101"/>
      <c r="G766" s="101"/>
      <c r="H766" s="101"/>
    </row>
    <row r="767">
      <c r="C767" s="106"/>
      <c r="D767" s="106"/>
      <c r="E767" s="106"/>
      <c r="F767" s="101"/>
      <c r="G767" s="101"/>
      <c r="H767" s="101"/>
    </row>
    <row r="768">
      <c r="C768" s="106"/>
      <c r="D768" s="106"/>
      <c r="E768" s="106"/>
      <c r="F768" s="101"/>
      <c r="G768" s="101"/>
      <c r="H768" s="101"/>
    </row>
    <row r="769">
      <c r="C769" s="106"/>
      <c r="D769" s="106"/>
      <c r="E769" s="106"/>
      <c r="F769" s="101"/>
      <c r="G769" s="101"/>
      <c r="H769" s="101"/>
    </row>
    <row r="770">
      <c r="C770" s="106"/>
      <c r="D770" s="106"/>
      <c r="E770" s="106"/>
      <c r="F770" s="101"/>
      <c r="G770" s="101"/>
      <c r="H770" s="101"/>
    </row>
    <row r="771">
      <c r="C771" s="106"/>
      <c r="D771" s="106"/>
      <c r="E771" s="106"/>
      <c r="F771" s="101"/>
      <c r="G771" s="101"/>
      <c r="H771" s="101"/>
    </row>
    <row r="772">
      <c r="C772" s="106"/>
      <c r="D772" s="106"/>
      <c r="E772" s="106"/>
      <c r="F772" s="101"/>
      <c r="G772" s="101"/>
      <c r="H772" s="101"/>
    </row>
    <row r="773">
      <c r="C773" s="106"/>
      <c r="D773" s="106"/>
      <c r="E773" s="106"/>
      <c r="F773" s="101"/>
      <c r="G773" s="101"/>
      <c r="H773" s="101"/>
    </row>
    <row r="774">
      <c r="C774" s="106"/>
      <c r="D774" s="106"/>
      <c r="E774" s="106"/>
      <c r="F774" s="101"/>
      <c r="G774" s="101"/>
      <c r="H774" s="101"/>
    </row>
    <row r="775">
      <c r="C775" s="106"/>
      <c r="D775" s="106"/>
      <c r="E775" s="106"/>
      <c r="F775" s="101"/>
      <c r="G775" s="101"/>
      <c r="H775" s="101"/>
    </row>
    <row r="776">
      <c r="C776" s="106"/>
      <c r="D776" s="106"/>
      <c r="E776" s="106"/>
      <c r="F776" s="101"/>
      <c r="G776" s="101"/>
      <c r="H776" s="101"/>
    </row>
    <row r="777">
      <c r="C777" s="106"/>
      <c r="D777" s="106"/>
      <c r="E777" s="106"/>
      <c r="F777" s="101"/>
      <c r="G777" s="101"/>
      <c r="H777" s="101"/>
    </row>
    <row r="778">
      <c r="C778" s="106"/>
      <c r="D778" s="106"/>
      <c r="E778" s="106"/>
      <c r="F778" s="101"/>
      <c r="G778" s="101"/>
      <c r="H778" s="101"/>
    </row>
    <row r="779">
      <c r="C779" s="106"/>
      <c r="D779" s="106"/>
      <c r="E779" s="106"/>
      <c r="F779" s="101"/>
      <c r="G779" s="101"/>
      <c r="H779" s="101"/>
    </row>
    <row r="780">
      <c r="C780" s="106"/>
      <c r="D780" s="106"/>
      <c r="E780" s="106"/>
      <c r="F780" s="101"/>
      <c r="G780" s="101"/>
      <c r="H780" s="101"/>
    </row>
    <row r="781">
      <c r="C781" s="106"/>
      <c r="D781" s="106"/>
      <c r="E781" s="106"/>
      <c r="F781" s="101"/>
      <c r="G781" s="101"/>
      <c r="H781" s="101"/>
    </row>
    <row r="782">
      <c r="C782" s="106"/>
      <c r="D782" s="106"/>
      <c r="E782" s="106"/>
      <c r="F782" s="101"/>
      <c r="G782" s="101"/>
      <c r="H782" s="101"/>
    </row>
    <row r="783">
      <c r="C783" s="106"/>
      <c r="D783" s="106"/>
      <c r="E783" s="106"/>
      <c r="F783" s="101"/>
      <c r="G783" s="101"/>
      <c r="H783" s="101"/>
    </row>
    <row r="784">
      <c r="C784" s="106"/>
      <c r="D784" s="106"/>
      <c r="E784" s="106"/>
      <c r="F784" s="101"/>
      <c r="G784" s="101"/>
      <c r="H784" s="101"/>
    </row>
    <row r="785">
      <c r="C785" s="106"/>
      <c r="D785" s="106"/>
      <c r="E785" s="106"/>
      <c r="F785" s="101"/>
      <c r="G785" s="101"/>
      <c r="H785" s="101"/>
    </row>
    <row r="786">
      <c r="C786" s="106"/>
      <c r="D786" s="106"/>
      <c r="E786" s="106"/>
      <c r="F786" s="101"/>
      <c r="G786" s="101"/>
      <c r="H786" s="101"/>
    </row>
    <row r="787">
      <c r="C787" s="106"/>
      <c r="D787" s="106"/>
      <c r="E787" s="106"/>
      <c r="F787" s="101"/>
      <c r="G787" s="101"/>
      <c r="H787" s="101"/>
    </row>
    <row r="788">
      <c r="C788" s="106"/>
      <c r="D788" s="106"/>
      <c r="E788" s="106"/>
      <c r="F788" s="101"/>
      <c r="G788" s="101"/>
      <c r="H788" s="101"/>
    </row>
    <row r="789">
      <c r="C789" s="106"/>
      <c r="D789" s="106"/>
      <c r="E789" s="106"/>
      <c r="F789" s="101"/>
      <c r="G789" s="101"/>
      <c r="H789" s="101"/>
    </row>
    <row r="790">
      <c r="C790" s="106"/>
      <c r="D790" s="106"/>
      <c r="E790" s="106"/>
      <c r="F790" s="101"/>
      <c r="G790" s="101"/>
      <c r="H790" s="101"/>
    </row>
    <row r="791">
      <c r="C791" s="106"/>
      <c r="D791" s="106"/>
      <c r="E791" s="106"/>
      <c r="F791" s="101"/>
      <c r="G791" s="101"/>
      <c r="H791" s="101"/>
    </row>
    <row r="792">
      <c r="C792" s="106"/>
      <c r="D792" s="106"/>
      <c r="E792" s="106"/>
      <c r="F792" s="101"/>
      <c r="G792" s="101"/>
      <c r="H792" s="101"/>
    </row>
    <row r="793">
      <c r="C793" s="106"/>
      <c r="D793" s="106"/>
      <c r="E793" s="106"/>
      <c r="F793" s="101"/>
      <c r="G793" s="101"/>
      <c r="H793" s="101"/>
    </row>
    <row r="794">
      <c r="C794" s="106"/>
      <c r="D794" s="106"/>
      <c r="E794" s="106"/>
      <c r="F794" s="101"/>
      <c r="G794" s="101"/>
      <c r="H794" s="101"/>
    </row>
    <row r="795">
      <c r="C795" s="106"/>
      <c r="D795" s="106"/>
      <c r="E795" s="106"/>
      <c r="F795" s="101"/>
      <c r="G795" s="101"/>
      <c r="H795" s="101"/>
    </row>
    <row r="796">
      <c r="C796" s="106"/>
      <c r="D796" s="106"/>
      <c r="E796" s="106"/>
      <c r="F796" s="101"/>
      <c r="G796" s="101"/>
      <c r="H796" s="101"/>
    </row>
    <row r="797">
      <c r="C797" s="106"/>
      <c r="D797" s="106"/>
      <c r="E797" s="106"/>
      <c r="F797" s="101"/>
      <c r="G797" s="101"/>
      <c r="H797" s="101"/>
    </row>
    <row r="798">
      <c r="C798" s="106"/>
      <c r="D798" s="106"/>
      <c r="E798" s="106"/>
      <c r="F798" s="101"/>
      <c r="G798" s="101"/>
      <c r="H798" s="101"/>
    </row>
    <row r="799">
      <c r="C799" s="106"/>
      <c r="D799" s="106"/>
      <c r="E799" s="106"/>
      <c r="F799" s="101"/>
      <c r="G799" s="101"/>
      <c r="H799" s="101"/>
    </row>
    <row r="800">
      <c r="C800" s="106"/>
      <c r="D800" s="106"/>
      <c r="E800" s="106"/>
      <c r="F800" s="101"/>
      <c r="G800" s="101"/>
      <c r="H800" s="101"/>
    </row>
    <row r="801">
      <c r="C801" s="106"/>
      <c r="D801" s="106"/>
      <c r="E801" s="106"/>
      <c r="F801" s="101"/>
      <c r="G801" s="101"/>
      <c r="H801" s="101"/>
    </row>
    <row r="802">
      <c r="C802" s="106"/>
      <c r="D802" s="106"/>
      <c r="E802" s="106"/>
      <c r="F802" s="101"/>
      <c r="G802" s="101"/>
      <c r="H802" s="101"/>
    </row>
    <row r="803">
      <c r="C803" s="106"/>
      <c r="D803" s="106"/>
      <c r="E803" s="106"/>
      <c r="F803" s="101"/>
      <c r="G803" s="101"/>
      <c r="H803" s="101"/>
    </row>
    <row r="804">
      <c r="C804" s="106"/>
      <c r="D804" s="106"/>
      <c r="E804" s="106"/>
      <c r="F804" s="101"/>
      <c r="G804" s="101"/>
      <c r="H804" s="101"/>
    </row>
    <row r="805">
      <c r="C805" s="106"/>
      <c r="D805" s="106"/>
      <c r="E805" s="106"/>
      <c r="F805" s="101"/>
      <c r="G805" s="101"/>
      <c r="H805" s="101"/>
    </row>
    <row r="806">
      <c r="C806" s="106"/>
      <c r="D806" s="106"/>
      <c r="E806" s="106"/>
      <c r="F806" s="101"/>
      <c r="G806" s="101"/>
      <c r="H806" s="101"/>
    </row>
    <row r="807">
      <c r="C807" s="106"/>
      <c r="D807" s="106"/>
      <c r="E807" s="106"/>
      <c r="F807" s="101"/>
      <c r="G807" s="101"/>
      <c r="H807" s="101"/>
    </row>
    <row r="808">
      <c r="C808" s="106"/>
      <c r="D808" s="106"/>
      <c r="E808" s="106"/>
      <c r="F808" s="101"/>
      <c r="G808" s="101"/>
      <c r="H808" s="101"/>
    </row>
    <row r="809">
      <c r="C809" s="106"/>
      <c r="D809" s="106"/>
      <c r="E809" s="106"/>
      <c r="F809" s="101"/>
      <c r="G809" s="101"/>
      <c r="H809" s="101"/>
    </row>
    <row r="810">
      <c r="C810" s="106"/>
      <c r="D810" s="106"/>
      <c r="E810" s="106"/>
      <c r="F810" s="101"/>
      <c r="G810" s="101"/>
      <c r="H810" s="101"/>
    </row>
    <row r="811">
      <c r="C811" s="106"/>
      <c r="D811" s="106"/>
      <c r="E811" s="106"/>
      <c r="F811" s="101"/>
      <c r="G811" s="101"/>
      <c r="H811" s="101"/>
    </row>
    <row r="812">
      <c r="C812" s="106"/>
      <c r="D812" s="106"/>
      <c r="E812" s="106"/>
      <c r="F812" s="101"/>
      <c r="G812" s="101"/>
      <c r="H812" s="101"/>
    </row>
    <row r="813">
      <c r="C813" s="106"/>
      <c r="D813" s="106"/>
      <c r="E813" s="106"/>
      <c r="F813" s="101"/>
      <c r="G813" s="101"/>
      <c r="H813" s="101"/>
    </row>
    <row r="814">
      <c r="C814" s="106"/>
      <c r="D814" s="106"/>
      <c r="E814" s="106"/>
      <c r="F814" s="101"/>
      <c r="G814" s="101"/>
      <c r="H814" s="101"/>
    </row>
    <row r="815">
      <c r="C815" s="106"/>
      <c r="D815" s="106"/>
      <c r="E815" s="106"/>
      <c r="F815" s="101"/>
      <c r="G815" s="101"/>
      <c r="H815" s="101"/>
    </row>
    <row r="816">
      <c r="C816" s="106"/>
      <c r="D816" s="106"/>
      <c r="E816" s="106"/>
      <c r="F816" s="101"/>
      <c r="G816" s="101"/>
      <c r="H816" s="101"/>
    </row>
    <row r="817">
      <c r="C817" s="106"/>
      <c r="D817" s="106"/>
      <c r="E817" s="106"/>
      <c r="F817" s="101"/>
      <c r="G817" s="101"/>
      <c r="H817" s="101"/>
    </row>
    <row r="818">
      <c r="C818" s="106"/>
      <c r="D818" s="106"/>
      <c r="E818" s="106"/>
      <c r="F818" s="101"/>
      <c r="G818" s="101"/>
      <c r="H818" s="101"/>
    </row>
    <row r="819">
      <c r="C819" s="106"/>
      <c r="D819" s="106"/>
      <c r="E819" s="106"/>
      <c r="F819" s="101"/>
      <c r="G819" s="101"/>
      <c r="H819" s="101"/>
    </row>
    <row r="820">
      <c r="C820" s="106"/>
      <c r="D820" s="106"/>
      <c r="E820" s="106"/>
      <c r="F820" s="101"/>
      <c r="G820" s="101"/>
      <c r="H820" s="101"/>
    </row>
    <row r="821">
      <c r="C821" s="106"/>
      <c r="D821" s="106"/>
      <c r="E821" s="106"/>
      <c r="F821" s="101"/>
      <c r="G821" s="101"/>
      <c r="H821" s="101"/>
    </row>
    <row r="822">
      <c r="C822" s="106"/>
      <c r="D822" s="106"/>
      <c r="E822" s="106"/>
      <c r="F822" s="101"/>
      <c r="G822" s="101"/>
      <c r="H822" s="101"/>
    </row>
    <row r="823">
      <c r="C823" s="106"/>
      <c r="D823" s="106"/>
      <c r="E823" s="106"/>
      <c r="F823" s="101"/>
      <c r="G823" s="101"/>
      <c r="H823" s="101"/>
    </row>
    <row r="824">
      <c r="C824" s="106"/>
      <c r="D824" s="106"/>
      <c r="E824" s="106"/>
      <c r="F824" s="101"/>
      <c r="G824" s="101"/>
      <c r="H824" s="101"/>
    </row>
    <row r="825">
      <c r="C825" s="106"/>
      <c r="D825" s="106"/>
      <c r="E825" s="106"/>
      <c r="F825" s="101"/>
      <c r="G825" s="101"/>
      <c r="H825" s="101"/>
    </row>
    <row r="826">
      <c r="C826" s="106"/>
      <c r="D826" s="106"/>
      <c r="E826" s="106"/>
      <c r="F826" s="101"/>
      <c r="G826" s="101"/>
      <c r="H826" s="101"/>
    </row>
    <row r="827">
      <c r="C827" s="106"/>
      <c r="D827" s="106"/>
      <c r="E827" s="106"/>
      <c r="F827" s="101"/>
      <c r="G827" s="101"/>
      <c r="H827" s="101"/>
    </row>
    <row r="828">
      <c r="C828" s="106"/>
      <c r="D828" s="106"/>
      <c r="E828" s="106"/>
      <c r="F828" s="101"/>
      <c r="G828" s="101"/>
      <c r="H828" s="101"/>
    </row>
    <row r="829">
      <c r="C829" s="106"/>
      <c r="D829" s="106"/>
      <c r="E829" s="106"/>
      <c r="F829" s="101"/>
      <c r="G829" s="101"/>
      <c r="H829" s="101"/>
    </row>
    <row r="830">
      <c r="C830" s="106"/>
      <c r="D830" s="106"/>
      <c r="E830" s="106"/>
      <c r="F830" s="101"/>
      <c r="G830" s="101"/>
      <c r="H830" s="101"/>
    </row>
    <row r="831">
      <c r="C831" s="106"/>
      <c r="D831" s="106"/>
      <c r="E831" s="106"/>
      <c r="F831" s="101"/>
      <c r="G831" s="101"/>
      <c r="H831" s="101"/>
    </row>
    <row r="832">
      <c r="C832" s="106"/>
      <c r="D832" s="106"/>
      <c r="E832" s="106"/>
      <c r="F832" s="101"/>
      <c r="G832" s="101"/>
      <c r="H832" s="101"/>
    </row>
    <row r="833">
      <c r="C833" s="106"/>
      <c r="D833" s="106"/>
      <c r="E833" s="106"/>
      <c r="F833" s="101"/>
      <c r="G833" s="101"/>
      <c r="H833" s="101"/>
    </row>
    <row r="834">
      <c r="C834" s="106"/>
      <c r="D834" s="106"/>
      <c r="E834" s="106"/>
      <c r="F834" s="101"/>
      <c r="G834" s="101"/>
      <c r="H834" s="101"/>
    </row>
    <row r="835">
      <c r="C835" s="106"/>
      <c r="D835" s="106"/>
      <c r="E835" s="106"/>
      <c r="F835" s="101"/>
      <c r="G835" s="101"/>
      <c r="H835" s="101"/>
    </row>
    <row r="836">
      <c r="C836" s="106"/>
      <c r="D836" s="106"/>
      <c r="E836" s="106"/>
      <c r="F836" s="101"/>
      <c r="G836" s="101"/>
      <c r="H836" s="101"/>
    </row>
    <row r="837">
      <c r="C837" s="106"/>
      <c r="D837" s="106"/>
      <c r="E837" s="106"/>
      <c r="F837" s="101"/>
      <c r="G837" s="101"/>
      <c r="H837" s="101"/>
    </row>
    <row r="838">
      <c r="C838" s="106"/>
      <c r="D838" s="106"/>
      <c r="E838" s="106"/>
      <c r="F838" s="101"/>
      <c r="G838" s="101"/>
      <c r="H838" s="101"/>
    </row>
    <row r="839">
      <c r="C839" s="106"/>
      <c r="D839" s="106"/>
      <c r="E839" s="106"/>
      <c r="F839" s="101"/>
      <c r="G839" s="101"/>
      <c r="H839" s="101"/>
    </row>
    <row r="840">
      <c r="C840" s="106"/>
      <c r="D840" s="106"/>
      <c r="E840" s="106"/>
      <c r="F840" s="101"/>
      <c r="G840" s="101"/>
      <c r="H840" s="101"/>
    </row>
    <row r="841">
      <c r="C841" s="106"/>
      <c r="D841" s="106"/>
      <c r="E841" s="106"/>
      <c r="F841" s="101"/>
      <c r="G841" s="101"/>
      <c r="H841" s="101"/>
    </row>
    <row r="842">
      <c r="C842" s="106"/>
      <c r="D842" s="106"/>
      <c r="E842" s="106"/>
      <c r="F842" s="101"/>
      <c r="G842" s="101"/>
      <c r="H842" s="101"/>
    </row>
    <row r="843">
      <c r="C843" s="106"/>
      <c r="D843" s="106"/>
      <c r="E843" s="106"/>
      <c r="F843" s="101"/>
      <c r="G843" s="101"/>
      <c r="H843" s="101"/>
    </row>
    <row r="844">
      <c r="C844" s="106"/>
      <c r="D844" s="106"/>
      <c r="E844" s="106"/>
      <c r="F844" s="101"/>
      <c r="G844" s="101"/>
      <c r="H844" s="101"/>
    </row>
    <row r="845">
      <c r="C845" s="106"/>
      <c r="D845" s="106"/>
      <c r="E845" s="106"/>
      <c r="F845" s="101"/>
      <c r="G845" s="101"/>
      <c r="H845" s="101"/>
    </row>
    <row r="846">
      <c r="C846" s="106"/>
      <c r="D846" s="106"/>
      <c r="E846" s="106"/>
      <c r="F846" s="101"/>
      <c r="G846" s="101"/>
      <c r="H846" s="101"/>
    </row>
    <row r="847">
      <c r="C847" s="106"/>
      <c r="D847" s="106"/>
      <c r="E847" s="106"/>
      <c r="F847" s="101"/>
      <c r="G847" s="101"/>
      <c r="H847" s="101"/>
    </row>
    <row r="848">
      <c r="C848" s="106"/>
      <c r="D848" s="106"/>
      <c r="E848" s="106"/>
      <c r="F848" s="101"/>
      <c r="G848" s="101"/>
      <c r="H848" s="101"/>
    </row>
    <row r="849">
      <c r="C849" s="106"/>
      <c r="D849" s="106"/>
      <c r="E849" s="106"/>
      <c r="F849" s="101"/>
      <c r="G849" s="101"/>
      <c r="H849" s="101"/>
    </row>
    <row r="850">
      <c r="C850" s="106"/>
      <c r="D850" s="106"/>
      <c r="E850" s="106"/>
      <c r="F850" s="101"/>
      <c r="G850" s="101"/>
      <c r="H850" s="101"/>
    </row>
    <row r="851">
      <c r="C851" s="106"/>
      <c r="D851" s="106"/>
      <c r="E851" s="106"/>
      <c r="F851" s="101"/>
      <c r="G851" s="101"/>
      <c r="H851" s="101"/>
    </row>
    <row r="852">
      <c r="C852" s="106"/>
      <c r="D852" s="106"/>
      <c r="E852" s="106"/>
      <c r="F852" s="101"/>
      <c r="G852" s="101"/>
      <c r="H852" s="101"/>
    </row>
    <row r="853">
      <c r="C853" s="106"/>
      <c r="D853" s="106"/>
      <c r="E853" s="106"/>
      <c r="F853" s="101"/>
      <c r="G853" s="101"/>
      <c r="H853" s="101"/>
    </row>
    <row r="854">
      <c r="C854" s="106"/>
      <c r="D854" s="106"/>
      <c r="E854" s="106"/>
      <c r="F854" s="101"/>
      <c r="G854" s="101"/>
      <c r="H854" s="101"/>
    </row>
    <row r="855">
      <c r="C855" s="106"/>
      <c r="D855" s="106"/>
      <c r="E855" s="106"/>
      <c r="F855" s="101"/>
      <c r="G855" s="101"/>
      <c r="H855" s="101"/>
    </row>
    <row r="856">
      <c r="C856" s="106"/>
      <c r="D856" s="106"/>
      <c r="E856" s="106"/>
      <c r="F856" s="101"/>
      <c r="G856" s="101"/>
      <c r="H856" s="101"/>
    </row>
    <row r="857">
      <c r="C857" s="106"/>
      <c r="D857" s="106"/>
      <c r="E857" s="106"/>
      <c r="F857" s="101"/>
      <c r="G857" s="101"/>
      <c r="H857" s="101"/>
    </row>
    <row r="858">
      <c r="C858" s="106"/>
      <c r="D858" s="106"/>
      <c r="E858" s="106"/>
      <c r="F858" s="101"/>
      <c r="G858" s="101"/>
      <c r="H858" s="101"/>
    </row>
    <row r="859">
      <c r="C859" s="106"/>
      <c r="D859" s="106"/>
      <c r="E859" s="106"/>
      <c r="F859" s="101"/>
      <c r="G859" s="101"/>
      <c r="H859" s="101"/>
    </row>
    <row r="860">
      <c r="C860" s="106"/>
      <c r="D860" s="106"/>
      <c r="E860" s="106"/>
      <c r="F860" s="101"/>
      <c r="G860" s="101"/>
      <c r="H860" s="101"/>
    </row>
    <row r="861">
      <c r="C861" s="106"/>
      <c r="D861" s="106"/>
      <c r="E861" s="106"/>
      <c r="F861" s="101"/>
      <c r="G861" s="101"/>
      <c r="H861" s="101"/>
    </row>
    <row r="862">
      <c r="C862" s="106"/>
      <c r="D862" s="106"/>
      <c r="E862" s="106"/>
      <c r="F862" s="101"/>
      <c r="G862" s="101"/>
      <c r="H862" s="101"/>
    </row>
    <row r="863">
      <c r="C863" s="106"/>
      <c r="D863" s="106"/>
      <c r="E863" s="106"/>
      <c r="F863" s="101"/>
      <c r="G863" s="101"/>
      <c r="H863" s="101"/>
    </row>
    <row r="864">
      <c r="C864" s="106"/>
      <c r="D864" s="106"/>
      <c r="E864" s="106"/>
      <c r="F864" s="101"/>
      <c r="G864" s="101"/>
      <c r="H864" s="101"/>
    </row>
    <row r="865">
      <c r="C865" s="106"/>
      <c r="D865" s="106"/>
      <c r="E865" s="106"/>
      <c r="F865" s="101"/>
      <c r="G865" s="101"/>
      <c r="H865" s="101"/>
    </row>
    <row r="866">
      <c r="C866" s="106"/>
      <c r="D866" s="106"/>
      <c r="E866" s="106"/>
      <c r="F866" s="101"/>
      <c r="G866" s="101"/>
      <c r="H866" s="101"/>
    </row>
    <row r="867">
      <c r="C867" s="106"/>
      <c r="D867" s="106"/>
      <c r="E867" s="106"/>
      <c r="F867" s="101"/>
      <c r="G867" s="101"/>
      <c r="H867" s="101"/>
    </row>
    <row r="868">
      <c r="C868" s="106"/>
      <c r="D868" s="106"/>
      <c r="E868" s="106"/>
      <c r="F868" s="101"/>
      <c r="G868" s="101"/>
      <c r="H868" s="101"/>
    </row>
    <row r="869">
      <c r="C869" s="106"/>
      <c r="D869" s="106"/>
      <c r="E869" s="106"/>
      <c r="F869" s="101"/>
      <c r="G869" s="101"/>
      <c r="H869" s="101"/>
    </row>
    <row r="870">
      <c r="C870" s="106"/>
      <c r="D870" s="106"/>
      <c r="E870" s="106"/>
      <c r="F870" s="101"/>
      <c r="G870" s="101"/>
      <c r="H870" s="101"/>
    </row>
    <row r="871">
      <c r="C871" s="106"/>
      <c r="D871" s="106"/>
      <c r="E871" s="106"/>
      <c r="F871" s="101"/>
      <c r="G871" s="101"/>
      <c r="H871" s="101"/>
    </row>
    <row r="872">
      <c r="C872" s="106"/>
      <c r="D872" s="106"/>
      <c r="E872" s="106"/>
      <c r="F872" s="101"/>
      <c r="G872" s="101"/>
      <c r="H872" s="101"/>
    </row>
    <row r="873">
      <c r="C873" s="106"/>
      <c r="D873" s="106"/>
      <c r="E873" s="106"/>
      <c r="F873" s="101"/>
      <c r="G873" s="101"/>
      <c r="H873" s="101"/>
    </row>
    <row r="874">
      <c r="C874" s="106"/>
      <c r="D874" s="106"/>
      <c r="E874" s="106"/>
      <c r="F874" s="101"/>
      <c r="G874" s="101"/>
      <c r="H874" s="101"/>
    </row>
    <row r="875">
      <c r="C875" s="106"/>
      <c r="D875" s="106"/>
      <c r="E875" s="106"/>
      <c r="F875" s="101"/>
      <c r="G875" s="101"/>
      <c r="H875" s="101"/>
    </row>
    <row r="876">
      <c r="C876" s="106"/>
      <c r="D876" s="106"/>
      <c r="E876" s="106"/>
      <c r="F876" s="101"/>
      <c r="G876" s="101"/>
      <c r="H876" s="101"/>
    </row>
    <row r="877">
      <c r="C877" s="106"/>
      <c r="D877" s="106"/>
      <c r="E877" s="106"/>
      <c r="F877" s="101"/>
      <c r="G877" s="101"/>
      <c r="H877" s="101"/>
    </row>
    <row r="878">
      <c r="C878" s="106"/>
      <c r="D878" s="106"/>
      <c r="E878" s="106"/>
      <c r="F878" s="101"/>
      <c r="G878" s="101"/>
      <c r="H878" s="101"/>
    </row>
    <row r="879">
      <c r="C879" s="106"/>
      <c r="D879" s="106"/>
      <c r="E879" s="106"/>
      <c r="F879" s="101"/>
      <c r="G879" s="101"/>
      <c r="H879" s="101"/>
    </row>
    <row r="880">
      <c r="C880" s="106"/>
      <c r="D880" s="106"/>
      <c r="E880" s="106"/>
      <c r="F880" s="101"/>
      <c r="G880" s="101"/>
      <c r="H880" s="101"/>
    </row>
    <row r="881">
      <c r="C881" s="106"/>
      <c r="D881" s="106"/>
      <c r="E881" s="106"/>
      <c r="F881" s="101"/>
      <c r="G881" s="101"/>
      <c r="H881" s="101"/>
    </row>
    <row r="882">
      <c r="C882" s="106"/>
      <c r="D882" s="106"/>
      <c r="E882" s="106"/>
      <c r="F882" s="101"/>
      <c r="G882" s="101"/>
      <c r="H882" s="101"/>
    </row>
    <row r="883">
      <c r="C883" s="106"/>
      <c r="D883" s="106"/>
      <c r="E883" s="106"/>
      <c r="F883" s="101"/>
      <c r="G883" s="101"/>
      <c r="H883" s="101"/>
    </row>
    <row r="884">
      <c r="C884" s="106"/>
      <c r="D884" s="106"/>
      <c r="E884" s="106"/>
      <c r="F884" s="101"/>
      <c r="G884" s="101"/>
      <c r="H884" s="101"/>
    </row>
    <row r="885">
      <c r="C885" s="106"/>
      <c r="D885" s="106"/>
      <c r="E885" s="106"/>
      <c r="F885" s="101"/>
      <c r="G885" s="101"/>
      <c r="H885" s="101"/>
    </row>
    <row r="886">
      <c r="C886" s="106"/>
      <c r="D886" s="106"/>
      <c r="E886" s="106"/>
      <c r="F886" s="101"/>
      <c r="G886" s="101"/>
      <c r="H886" s="101"/>
    </row>
    <row r="887">
      <c r="C887" s="106"/>
      <c r="D887" s="106"/>
      <c r="E887" s="106"/>
      <c r="F887" s="101"/>
      <c r="G887" s="101"/>
      <c r="H887" s="101"/>
    </row>
    <row r="888">
      <c r="C888" s="106"/>
      <c r="D888" s="106"/>
      <c r="E888" s="106"/>
      <c r="F888" s="101"/>
      <c r="G888" s="101"/>
      <c r="H888" s="101"/>
    </row>
    <row r="889">
      <c r="C889" s="106"/>
      <c r="D889" s="106"/>
      <c r="E889" s="106"/>
      <c r="F889" s="101"/>
      <c r="G889" s="101"/>
      <c r="H889" s="101"/>
    </row>
    <row r="890">
      <c r="C890" s="106"/>
      <c r="D890" s="106"/>
      <c r="E890" s="106"/>
      <c r="F890" s="101"/>
      <c r="G890" s="101"/>
      <c r="H890" s="101"/>
    </row>
    <row r="891">
      <c r="C891" s="106"/>
      <c r="D891" s="106"/>
      <c r="E891" s="106"/>
      <c r="F891" s="101"/>
      <c r="G891" s="101"/>
      <c r="H891" s="101"/>
    </row>
    <row r="892">
      <c r="C892" s="106"/>
      <c r="D892" s="106"/>
      <c r="E892" s="106"/>
      <c r="F892" s="101"/>
      <c r="G892" s="101"/>
      <c r="H892" s="101"/>
    </row>
    <row r="893">
      <c r="C893" s="106"/>
      <c r="D893" s="106"/>
      <c r="E893" s="106"/>
      <c r="F893" s="101"/>
      <c r="G893" s="101"/>
      <c r="H893" s="101"/>
    </row>
    <row r="894">
      <c r="C894" s="106"/>
      <c r="D894" s="106"/>
      <c r="E894" s="106"/>
      <c r="F894" s="101"/>
      <c r="G894" s="101"/>
      <c r="H894" s="101"/>
    </row>
    <row r="895">
      <c r="C895" s="106"/>
      <c r="D895" s="106"/>
      <c r="E895" s="106"/>
      <c r="F895" s="101"/>
      <c r="G895" s="101"/>
      <c r="H895" s="101"/>
    </row>
    <row r="896">
      <c r="C896" s="106"/>
      <c r="D896" s="106"/>
      <c r="E896" s="106"/>
      <c r="F896" s="101"/>
      <c r="G896" s="101"/>
      <c r="H896" s="101"/>
    </row>
    <row r="897">
      <c r="C897" s="106"/>
      <c r="D897" s="106"/>
      <c r="E897" s="106"/>
      <c r="F897" s="101"/>
      <c r="G897" s="101"/>
      <c r="H897" s="101"/>
    </row>
    <row r="898">
      <c r="C898" s="106"/>
      <c r="D898" s="106"/>
      <c r="E898" s="106"/>
      <c r="F898" s="101"/>
      <c r="G898" s="101"/>
      <c r="H898" s="101"/>
    </row>
    <row r="899">
      <c r="C899" s="106"/>
      <c r="D899" s="106"/>
      <c r="E899" s="106"/>
      <c r="F899" s="101"/>
      <c r="G899" s="101"/>
      <c r="H899" s="101"/>
    </row>
    <row r="900">
      <c r="C900" s="106"/>
      <c r="D900" s="106"/>
      <c r="E900" s="106"/>
      <c r="F900" s="101"/>
      <c r="G900" s="101"/>
      <c r="H900" s="101"/>
    </row>
    <row r="901">
      <c r="C901" s="106"/>
      <c r="D901" s="106"/>
      <c r="E901" s="106"/>
      <c r="F901" s="101"/>
      <c r="G901" s="101"/>
      <c r="H901" s="101"/>
    </row>
    <row r="902">
      <c r="C902" s="106"/>
      <c r="D902" s="106"/>
      <c r="E902" s="106"/>
      <c r="F902" s="101"/>
      <c r="G902" s="101"/>
      <c r="H902" s="101"/>
    </row>
    <row r="903">
      <c r="C903" s="106"/>
      <c r="D903" s="106"/>
      <c r="E903" s="106"/>
      <c r="F903" s="101"/>
      <c r="G903" s="101"/>
      <c r="H903" s="101"/>
    </row>
    <row r="904">
      <c r="C904" s="106"/>
      <c r="D904" s="106"/>
      <c r="E904" s="106"/>
      <c r="F904" s="101"/>
      <c r="G904" s="101"/>
      <c r="H904" s="101"/>
    </row>
    <row r="905">
      <c r="C905" s="106"/>
      <c r="D905" s="106"/>
      <c r="E905" s="106"/>
      <c r="F905" s="101"/>
      <c r="G905" s="101"/>
      <c r="H905" s="101"/>
    </row>
    <row r="906">
      <c r="C906" s="106"/>
      <c r="D906" s="106"/>
      <c r="E906" s="106"/>
      <c r="F906" s="101"/>
      <c r="G906" s="101"/>
      <c r="H906" s="101"/>
    </row>
    <row r="907">
      <c r="C907" s="106"/>
      <c r="D907" s="106"/>
      <c r="E907" s="106"/>
      <c r="F907" s="101"/>
      <c r="G907" s="101"/>
      <c r="H907" s="101"/>
    </row>
    <row r="908">
      <c r="C908" s="106"/>
      <c r="D908" s="106"/>
      <c r="E908" s="106"/>
      <c r="F908" s="101"/>
      <c r="G908" s="101"/>
      <c r="H908" s="101"/>
    </row>
    <row r="909">
      <c r="C909" s="106"/>
      <c r="D909" s="106"/>
      <c r="E909" s="106"/>
      <c r="F909" s="101"/>
      <c r="G909" s="101"/>
      <c r="H909" s="101"/>
    </row>
    <row r="910">
      <c r="C910" s="106"/>
      <c r="D910" s="106"/>
      <c r="E910" s="106"/>
      <c r="F910" s="101"/>
      <c r="G910" s="101"/>
      <c r="H910" s="101"/>
    </row>
    <row r="911">
      <c r="C911" s="106"/>
      <c r="D911" s="106"/>
      <c r="E911" s="106"/>
      <c r="F911" s="101"/>
      <c r="G911" s="101"/>
      <c r="H911" s="101"/>
    </row>
    <row r="912">
      <c r="C912" s="106"/>
      <c r="D912" s="106"/>
      <c r="E912" s="106"/>
      <c r="F912" s="101"/>
      <c r="G912" s="101"/>
      <c r="H912" s="101"/>
    </row>
    <row r="913">
      <c r="C913" s="106"/>
      <c r="D913" s="106"/>
      <c r="E913" s="106"/>
      <c r="F913" s="101"/>
      <c r="G913" s="101"/>
      <c r="H913" s="101"/>
    </row>
    <row r="914">
      <c r="C914" s="106"/>
      <c r="D914" s="106"/>
      <c r="E914" s="106"/>
      <c r="F914" s="101"/>
      <c r="G914" s="101"/>
      <c r="H914" s="101"/>
    </row>
    <row r="915">
      <c r="C915" s="106"/>
      <c r="D915" s="106"/>
      <c r="E915" s="106"/>
      <c r="F915" s="101"/>
      <c r="G915" s="101"/>
      <c r="H915" s="101"/>
    </row>
    <row r="916">
      <c r="C916" s="106"/>
      <c r="D916" s="106"/>
      <c r="E916" s="106"/>
      <c r="F916" s="101"/>
      <c r="G916" s="101"/>
      <c r="H916" s="101"/>
    </row>
    <row r="917">
      <c r="C917" s="106"/>
      <c r="D917" s="106"/>
      <c r="E917" s="106"/>
      <c r="F917" s="101"/>
      <c r="G917" s="101"/>
      <c r="H917" s="101"/>
    </row>
    <row r="918">
      <c r="C918" s="106"/>
      <c r="D918" s="106"/>
      <c r="E918" s="106"/>
      <c r="F918" s="101"/>
      <c r="G918" s="101"/>
      <c r="H918" s="101"/>
    </row>
    <row r="919">
      <c r="C919" s="106"/>
      <c r="D919" s="106"/>
      <c r="E919" s="106"/>
      <c r="F919" s="101"/>
      <c r="G919" s="101"/>
      <c r="H919" s="101"/>
    </row>
    <row r="920">
      <c r="C920" s="106"/>
      <c r="D920" s="106"/>
      <c r="E920" s="106"/>
      <c r="F920" s="101"/>
      <c r="G920" s="101"/>
      <c r="H920" s="101"/>
    </row>
    <row r="921">
      <c r="C921" s="106"/>
      <c r="D921" s="106"/>
      <c r="E921" s="106"/>
      <c r="F921" s="101"/>
      <c r="G921" s="101"/>
      <c r="H921" s="101"/>
    </row>
    <row r="922">
      <c r="C922" s="106"/>
      <c r="D922" s="106"/>
      <c r="E922" s="106"/>
      <c r="F922" s="101"/>
      <c r="G922" s="101"/>
      <c r="H922" s="101"/>
    </row>
    <row r="923">
      <c r="C923" s="106"/>
      <c r="D923" s="106"/>
      <c r="E923" s="106"/>
      <c r="F923" s="101"/>
      <c r="G923" s="101"/>
      <c r="H923" s="101"/>
    </row>
    <row r="924">
      <c r="C924" s="106"/>
      <c r="D924" s="106"/>
      <c r="E924" s="106"/>
      <c r="F924" s="101"/>
      <c r="G924" s="101"/>
      <c r="H924" s="101"/>
    </row>
    <row r="925">
      <c r="C925" s="106"/>
      <c r="D925" s="106"/>
      <c r="E925" s="106"/>
      <c r="F925" s="101"/>
      <c r="G925" s="101"/>
      <c r="H925" s="101"/>
    </row>
    <row r="926">
      <c r="C926" s="106"/>
      <c r="D926" s="106"/>
      <c r="E926" s="106"/>
      <c r="F926" s="101"/>
      <c r="G926" s="101"/>
      <c r="H926" s="101"/>
    </row>
    <row r="927">
      <c r="C927" s="106"/>
      <c r="D927" s="106"/>
      <c r="E927" s="106"/>
      <c r="F927" s="101"/>
      <c r="G927" s="101"/>
      <c r="H927" s="101"/>
    </row>
    <row r="928">
      <c r="C928" s="106"/>
      <c r="D928" s="106"/>
      <c r="E928" s="106"/>
      <c r="F928" s="101"/>
      <c r="G928" s="101"/>
      <c r="H928" s="101"/>
    </row>
    <row r="929">
      <c r="C929" s="106"/>
      <c r="D929" s="106"/>
      <c r="E929" s="106"/>
      <c r="F929" s="101"/>
      <c r="G929" s="101"/>
      <c r="H929" s="101"/>
    </row>
    <row r="930">
      <c r="C930" s="106"/>
      <c r="D930" s="106"/>
      <c r="E930" s="106"/>
      <c r="F930" s="101"/>
      <c r="G930" s="101"/>
      <c r="H930" s="101"/>
    </row>
    <row r="931">
      <c r="C931" s="106"/>
      <c r="D931" s="106"/>
      <c r="E931" s="106"/>
      <c r="F931" s="101"/>
      <c r="G931" s="101"/>
      <c r="H931" s="101"/>
    </row>
    <row r="932">
      <c r="C932" s="106"/>
      <c r="D932" s="106"/>
      <c r="E932" s="106"/>
      <c r="F932" s="101"/>
      <c r="G932" s="101"/>
      <c r="H932" s="101"/>
    </row>
    <row r="933">
      <c r="C933" s="106"/>
      <c r="D933" s="106"/>
      <c r="E933" s="106"/>
      <c r="F933" s="101"/>
      <c r="G933" s="101"/>
      <c r="H933" s="101"/>
    </row>
    <row r="934">
      <c r="C934" s="106"/>
      <c r="D934" s="106"/>
      <c r="E934" s="106"/>
      <c r="F934" s="101"/>
      <c r="G934" s="101"/>
      <c r="H934" s="101"/>
    </row>
    <row r="935">
      <c r="C935" s="106"/>
      <c r="D935" s="106"/>
      <c r="E935" s="106"/>
      <c r="F935" s="101"/>
      <c r="G935" s="101"/>
      <c r="H935" s="101"/>
    </row>
    <row r="936">
      <c r="C936" s="106"/>
      <c r="D936" s="106"/>
      <c r="E936" s="106"/>
      <c r="F936" s="101"/>
      <c r="G936" s="101"/>
      <c r="H936" s="101"/>
    </row>
    <row r="937">
      <c r="C937" s="106"/>
      <c r="D937" s="106"/>
      <c r="E937" s="106"/>
      <c r="F937" s="101"/>
      <c r="G937" s="101"/>
      <c r="H937" s="101"/>
    </row>
    <row r="938">
      <c r="C938" s="106"/>
      <c r="D938" s="106"/>
      <c r="E938" s="106"/>
      <c r="F938" s="101"/>
      <c r="G938" s="101"/>
      <c r="H938" s="101"/>
    </row>
    <row r="939">
      <c r="C939" s="106"/>
      <c r="D939" s="106"/>
      <c r="E939" s="106"/>
      <c r="F939" s="101"/>
      <c r="G939" s="101"/>
      <c r="H939" s="101"/>
    </row>
    <row r="940">
      <c r="C940" s="106"/>
      <c r="D940" s="106"/>
      <c r="E940" s="106"/>
      <c r="F940" s="101"/>
      <c r="G940" s="101"/>
      <c r="H940" s="101"/>
    </row>
    <row r="941">
      <c r="C941" s="106"/>
      <c r="D941" s="106"/>
      <c r="E941" s="106"/>
      <c r="F941" s="101"/>
      <c r="G941" s="101"/>
      <c r="H941" s="101"/>
    </row>
    <row r="942">
      <c r="C942" s="106"/>
      <c r="D942" s="106"/>
      <c r="E942" s="106"/>
      <c r="F942" s="101"/>
      <c r="G942" s="101"/>
      <c r="H942" s="101"/>
    </row>
    <row r="943">
      <c r="C943" s="106"/>
      <c r="D943" s="106"/>
      <c r="E943" s="106"/>
      <c r="F943" s="101"/>
      <c r="G943" s="101"/>
      <c r="H943" s="101"/>
    </row>
    <row r="944">
      <c r="C944" s="106"/>
      <c r="D944" s="106"/>
      <c r="E944" s="106"/>
      <c r="F944" s="101"/>
      <c r="G944" s="101"/>
      <c r="H944" s="101"/>
    </row>
    <row r="945">
      <c r="C945" s="106"/>
      <c r="D945" s="106"/>
      <c r="E945" s="106"/>
      <c r="F945" s="101"/>
      <c r="G945" s="101"/>
      <c r="H945" s="101"/>
    </row>
    <row r="946">
      <c r="C946" s="106"/>
      <c r="D946" s="106"/>
      <c r="E946" s="106"/>
      <c r="F946" s="101"/>
      <c r="G946" s="101"/>
      <c r="H946" s="101"/>
    </row>
    <row r="947">
      <c r="C947" s="106"/>
      <c r="D947" s="106"/>
      <c r="E947" s="106"/>
      <c r="F947" s="101"/>
      <c r="G947" s="101"/>
      <c r="H947" s="101"/>
    </row>
    <row r="948">
      <c r="C948" s="106"/>
      <c r="D948" s="106"/>
      <c r="E948" s="106"/>
      <c r="F948" s="101"/>
      <c r="G948" s="101"/>
      <c r="H948" s="101"/>
    </row>
    <row r="949">
      <c r="C949" s="106"/>
      <c r="D949" s="106"/>
      <c r="E949" s="106"/>
      <c r="F949" s="101"/>
      <c r="G949" s="101"/>
      <c r="H949" s="101"/>
    </row>
    <row r="950">
      <c r="C950" s="106"/>
      <c r="D950" s="106"/>
      <c r="E950" s="106"/>
      <c r="F950" s="101"/>
      <c r="G950" s="101"/>
      <c r="H950" s="101"/>
    </row>
    <row r="951">
      <c r="C951" s="106"/>
      <c r="D951" s="106"/>
      <c r="E951" s="106"/>
      <c r="F951" s="101"/>
      <c r="G951" s="101"/>
      <c r="H951" s="101"/>
    </row>
    <row r="952">
      <c r="C952" s="106"/>
      <c r="D952" s="106"/>
      <c r="E952" s="106"/>
      <c r="F952" s="101"/>
      <c r="G952" s="101"/>
      <c r="H952" s="101"/>
    </row>
    <row r="953">
      <c r="C953" s="106"/>
      <c r="D953" s="106"/>
      <c r="E953" s="106"/>
      <c r="F953" s="101"/>
      <c r="G953" s="101"/>
      <c r="H953" s="101"/>
    </row>
    <row r="954">
      <c r="C954" s="106"/>
      <c r="D954" s="106"/>
      <c r="E954" s="106"/>
      <c r="F954" s="101"/>
      <c r="G954" s="101"/>
      <c r="H954" s="101"/>
    </row>
    <row r="955">
      <c r="C955" s="106"/>
      <c r="D955" s="106"/>
      <c r="E955" s="106"/>
      <c r="F955" s="101"/>
      <c r="G955" s="101"/>
      <c r="H955" s="101"/>
    </row>
    <row r="956">
      <c r="C956" s="106"/>
      <c r="D956" s="106"/>
      <c r="E956" s="106"/>
      <c r="F956" s="101"/>
      <c r="G956" s="101"/>
      <c r="H956" s="101"/>
    </row>
    <row r="957">
      <c r="C957" s="106"/>
      <c r="D957" s="106"/>
      <c r="E957" s="106"/>
      <c r="F957" s="101"/>
      <c r="G957" s="101"/>
      <c r="H957" s="101"/>
    </row>
    <row r="958">
      <c r="C958" s="106"/>
      <c r="D958" s="106"/>
      <c r="E958" s="106"/>
      <c r="F958" s="101"/>
      <c r="G958" s="101"/>
      <c r="H958" s="101"/>
    </row>
    <row r="959">
      <c r="C959" s="106"/>
      <c r="D959" s="106"/>
      <c r="E959" s="106"/>
      <c r="F959" s="101"/>
      <c r="G959" s="101"/>
      <c r="H959" s="101"/>
    </row>
    <row r="960">
      <c r="C960" s="106"/>
      <c r="D960" s="106"/>
      <c r="E960" s="106"/>
      <c r="F960" s="101"/>
      <c r="G960" s="101"/>
      <c r="H960" s="101"/>
    </row>
    <row r="961">
      <c r="C961" s="106"/>
      <c r="D961" s="106"/>
      <c r="E961" s="106"/>
      <c r="F961" s="101"/>
      <c r="G961" s="101"/>
      <c r="H961" s="101"/>
    </row>
    <row r="962">
      <c r="C962" s="106"/>
      <c r="D962" s="106"/>
      <c r="E962" s="106"/>
      <c r="F962" s="101"/>
      <c r="G962" s="101"/>
      <c r="H962" s="101"/>
    </row>
    <row r="963">
      <c r="C963" s="106"/>
      <c r="D963" s="106"/>
      <c r="E963" s="106"/>
      <c r="F963" s="101"/>
      <c r="G963" s="101"/>
      <c r="H963" s="101"/>
    </row>
    <row r="964">
      <c r="C964" s="106"/>
      <c r="D964" s="106"/>
      <c r="E964" s="106"/>
      <c r="F964" s="101"/>
      <c r="G964" s="101"/>
      <c r="H964" s="101"/>
    </row>
    <row r="965">
      <c r="C965" s="106"/>
      <c r="D965" s="106"/>
      <c r="E965" s="106"/>
      <c r="F965" s="101"/>
      <c r="G965" s="101"/>
      <c r="H965" s="101"/>
    </row>
    <row r="966">
      <c r="C966" s="106"/>
      <c r="D966" s="106"/>
      <c r="E966" s="106"/>
      <c r="F966" s="101"/>
      <c r="G966" s="101"/>
      <c r="H966" s="101"/>
    </row>
    <row r="967">
      <c r="C967" s="106"/>
      <c r="D967" s="106"/>
      <c r="E967" s="106"/>
      <c r="F967" s="101"/>
      <c r="G967" s="101"/>
      <c r="H967" s="101"/>
    </row>
    <row r="968">
      <c r="C968" s="106"/>
      <c r="D968" s="106"/>
      <c r="E968" s="106"/>
      <c r="F968" s="101"/>
      <c r="G968" s="101"/>
      <c r="H968" s="101"/>
    </row>
    <row r="969">
      <c r="C969" s="106"/>
      <c r="D969" s="106"/>
      <c r="E969" s="106"/>
      <c r="F969" s="101"/>
      <c r="G969" s="101"/>
      <c r="H969" s="101"/>
    </row>
    <row r="970">
      <c r="C970" s="106"/>
      <c r="D970" s="106"/>
      <c r="E970" s="106"/>
      <c r="F970" s="101"/>
      <c r="G970" s="101"/>
      <c r="H970" s="101"/>
    </row>
    <row r="971">
      <c r="C971" s="106"/>
      <c r="D971" s="106"/>
      <c r="E971" s="106"/>
      <c r="F971" s="101"/>
      <c r="G971" s="101"/>
      <c r="H971" s="101"/>
    </row>
    <row r="972">
      <c r="C972" s="106"/>
      <c r="D972" s="106"/>
      <c r="E972" s="106"/>
      <c r="F972" s="101"/>
      <c r="G972" s="101"/>
      <c r="H972" s="101"/>
    </row>
    <row r="973">
      <c r="C973" s="106"/>
      <c r="D973" s="106"/>
      <c r="E973" s="106"/>
      <c r="F973" s="101"/>
      <c r="G973" s="101"/>
      <c r="H973" s="101"/>
    </row>
    <row r="974">
      <c r="C974" s="106"/>
      <c r="D974" s="106"/>
      <c r="E974" s="106"/>
      <c r="F974" s="101"/>
      <c r="G974" s="101"/>
      <c r="H974" s="101"/>
    </row>
    <row r="975">
      <c r="C975" s="106"/>
      <c r="D975" s="106"/>
      <c r="E975" s="106"/>
      <c r="F975" s="101"/>
      <c r="G975" s="101"/>
      <c r="H975" s="101"/>
    </row>
    <row r="976">
      <c r="C976" s="106"/>
      <c r="D976" s="106"/>
      <c r="E976" s="106"/>
      <c r="F976" s="101"/>
      <c r="G976" s="101"/>
      <c r="H976" s="101"/>
    </row>
    <row r="977">
      <c r="C977" s="106"/>
      <c r="D977" s="106"/>
      <c r="E977" s="106"/>
      <c r="F977" s="101"/>
      <c r="G977" s="101"/>
      <c r="H977" s="101"/>
    </row>
    <row r="978">
      <c r="C978" s="106"/>
      <c r="D978" s="106"/>
      <c r="E978" s="106"/>
      <c r="F978" s="101"/>
      <c r="G978" s="101"/>
      <c r="H978" s="101"/>
    </row>
    <row r="979">
      <c r="C979" s="106"/>
      <c r="D979" s="106"/>
      <c r="E979" s="106"/>
      <c r="F979" s="101"/>
      <c r="G979" s="101"/>
      <c r="H979" s="101"/>
    </row>
    <row r="980">
      <c r="C980" s="106"/>
      <c r="D980" s="106"/>
      <c r="E980" s="106"/>
      <c r="F980" s="101"/>
      <c r="G980" s="101"/>
      <c r="H980" s="101"/>
    </row>
    <row r="981">
      <c r="C981" s="106"/>
      <c r="D981" s="106"/>
      <c r="E981" s="106"/>
      <c r="F981" s="101"/>
      <c r="G981" s="101"/>
      <c r="H981" s="101"/>
    </row>
    <row r="982">
      <c r="C982" s="106"/>
      <c r="D982" s="106"/>
      <c r="E982" s="106"/>
      <c r="F982" s="101"/>
      <c r="G982" s="101"/>
      <c r="H982" s="101"/>
    </row>
    <row r="983">
      <c r="C983" s="106"/>
      <c r="D983" s="106"/>
      <c r="E983" s="106"/>
      <c r="F983" s="101"/>
      <c r="G983" s="101"/>
      <c r="H983" s="101"/>
    </row>
    <row r="984">
      <c r="C984" s="106"/>
      <c r="D984" s="106"/>
      <c r="E984" s="106"/>
      <c r="F984" s="101"/>
      <c r="G984" s="101"/>
      <c r="H984" s="101"/>
    </row>
    <row r="985">
      <c r="C985" s="106"/>
      <c r="D985" s="106"/>
      <c r="E985" s="106"/>
      <c r="F985" s="101"/>
      <c r="G985" s="101"/>
      <c r="H985" s="101"/>
    </row>
    <row r="986">
      <c r="C986" s="106"/>
      <c r="D986" s="106"/>
      <c r="E986" s="106"/>
      <c r="F986" s="101"/>
      <c r="G986" s="101"/>
      <c r="H986" s="101"/>
    </row>
    <row r="987">
      <c r="C987" s="106"/>
      <c r="D987" s="106"/>
      <c r="E987" s="106"/>
      <c r="F987" s="101"/>
      <c r="G987" s="101"/>
      <c r="H987" s="101"/>
    </row>
    <row r="988">
      <c r="C988" s="106"/>
      <c r="D988" s="106"/>
      <c r="E988" s="106"/>
      <c r="F988" s="101"/>
      <c r="G988" s="101"/>
      <c r="H988" s="101"/>
    </row>
    <row r="989">
      <c r="C989" s="106"/>
      <c r="D989" s="106"/>
      <c r="E989" s="106"/>
      <c r="F989" s="101"/>
      <c r="G989" s="101"/>
      <c r="H989" s="101"/>
    </row>
    <row r="990">
      <c r="C990" s="106"/>
      <c r="D990" s="106"/>
      <c r="E990" s="106"/>
      <c r="F990" s="101"/>
      <c r="G990" s="101"/>
      <c r="H990" s="101"/>
    </row>
    <row r="991">
      <c r="C991" s="106"/>
      <c r="D991" s="106"/>
      <c r="E991" s="106"/>
      <c r="F991" s="101"/>
      <c r="G991" s="101"/>
      <c r="H991" s="101"/>
    </row>
    <row r="992">
      <c r="C992" s="106"/>
      <c r="D992" s="106"/>
      <c r="E992" s="106"/>
      <c r="F992" s="101"/>
      <c r="G992" s="101"/>
      <c r="H992" s="101"/>
    </row>
    <row r="993">
      <c r="C993" s="106"/>
      <c r="D993" s="106"/>
      <c r="E993" s="106"/>
      <c r="F993" s="101"/>
      <c r="G993" s="101"/>
      <c r="H993" s="101"/>
    </row>
    <row r="994">
      <c r="C994" s="106"/>
      <c r="D994" s="106"/>
      <c r="E994" s="106"/>
      <c r="F994" s="101"/>
      <c r="G994" s="101"/>
      <c r="H994" s="101"/>
    </row>
    <row r="995">
      <c r="C995" s="106"/>
      <c r="D995" s="106"/>
      <c r="E995" s="106"/>
      <c r="F995" s="101"/>
      <c r="G995" s="101"/>
      <c r="H995" s="101"/>
    </row>
    <row r="996">
      <c r="C996" s="106"/>
      <c r="D996" s="106"/>
      <c r="E996" s="106"/>
      <c r="F996" s="101"/>
      <c r="G996" s="101"/>
      <c r="H996" s="101"/>
    </row>
    <row r="997">
      <c r="C997" s="106"/>
      <c r="D997" s="106"/>
      <c r="E997" s="106"/>
      <c r="F997" s="101"/>
      <c r="G997" s="101"/>
      <c r="H997" s="101"/>
    </row>
    <row r="998">
      <c r="C998" s="106"/>
      <c r="D998" s="106"/>
      <c r="E998" s="106"/>
      <c r="F998" s="101"/>
      <c r="G998" s="101"/>
      <c r="H998" s="101"/>
    </row>
    <row r="999">
      <c r="C999" s="106"/>
      <c r="D999" s="106"/>
      <c r="E999" s="106"/>
      <c r="F999" s="101"/>
      <c r="G999" s="101"/>
      <c r="H999" s="101"/>
    </row>
    <row r="1000">
      <c r="C1000" s="106"/>
      <c r="D1000" s="106"/>
      <c r="E1000" s="106"/>
      <c r="F1000" s="101"/>
      <c r="G1000" s="101"/>
      <c r="H1000" s="101"/>
    </row>
    <row r="1001">
      <c r="H1001" s="101"/>
    </row>
    <row r="1002">
      <c r="H1002" s="10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2.63" defaultRowHeight="15.75"/>
  <cols>
    <col customWidth="1" min="1" max="1" width="4.5"/>
    <col customWidth="1" min="2" max="2" width="12.25"/>
  </cols>
  <sheetData>
    <row r="1" ht="36.0" customHeight="1">
      <c r="A1" s="121" t="s">
        <v>212</v>
      </c>
      <c r="F1" s="2"/>
      <c r="G1" s="2"/>
      <c r="H1" s="2"/>
      <c r="I1" s="2"/>
      <c r="J1" s="2"/>
      <c r="K1" s="2"/>
      <c r="L1" s="2"/>
      <c r="M1" s="2"/>
      <c r="N1" s="2"/>
      <c r="O1" s="2"/>
    </row>
    <row r="2">
      <c r="A2" s="122" t="s">
        <v>213</v>
      </c>
      <c r="F2" s="2"/>
      <c r="G2" s="2"/>
      <c r="H2" s="2"/>
      <c r="I2" s="2"/>
      <c r="J2" s="2"/>
      <c r="K2" s="2"/>
      <c r="L2" s="2"/>
      <c r="M2" s="2"/>
      <c r="N2" s="2"/>
      <c r="O2" s="2"/>
    </row>
    <row r="3">
      <c r="B3" s="123" t="str">
        <f>HYPERLINK("https://www.facebook.com/simplifytomultiply/videos/414884529373009/?__xts__%5B0%5D=68.ARC03yEoZ6ijx98H0N9ozcqExG9N-09yEnpxJW0WpPapNYo6sTRp5PLoTdpkGoluGX1E8lrVg4XpS_MDmi4qtZP8z0jF2PPrhzqiEk-HBhBogUgCtE996NsV3NDeT4QtNXqMVWWXy7-yuRC90LWcE47OAaXb7jD6A759NQKr-"&amp;"xpDbhpN2ZlJUN8sDcYD_C-DXoxt3AIVcNBGB6j674p5IUyr01A_9O3IJL7Lb5pH6dXmrSHebtfSIUa3WpXMgGmqeF9HG-1-d-F6MvAdAq7Gj1P8HGVpE_ISjHQ5MQ5fFGUgqCH-tjK7jfi9q5m6IIjFXQG3hBjvHFZZlvoEba4dwVdsI9RhryEGSMjXIQ&amp;__tn__=-R","Instructions")</f>
        <v>Instructions</v>
      </c>
      <c r="C3" s="124"/>
      <c r="D3" s="124"/>
      <c r="E3" s="124"/>
      <c r="F3" s="2"/>
      <c r="G3" s="2"/>
      <c r="H3" s="2"/>
      <c r="I3" s="2"/>
      <c r="J3" s="2"/>
      <c r="K3" s="2"/>
      <c r="L3" s="2"/>
      <c r="M3" s="2"/>
      <c r="N3" s="2"/>
      <c r="O3" s="2"/>
    </row>
    <row r="4">
      <c r="F4" s="2"/>
      <c r="G4" s="2"/>
      <c r="H4" s="2"/>
      <c r="I4" s="2"/>
      <c r="J4" s="2"/>
      <c r="K4" s="2"/>
      <c r="L4" s="2"/>
      <c r="M4" s="2"/>
      <c r="N4" s="2"/>
      <c r="O4" s="2"/>
    </row>
    <row r="5">
      <c r="A5" s="125" t="s">
        <v>214</v>
      </c>
      <c r="B5" s="125" t="s">
        <v>215</v>
      </c>
      <c r="C5" s="126" t="s">
        <v>216</v>
      </c>
      <c r="D5" s="126" t="s">
        <v>217</v>
      </c>
      <c r="E5" s="126" t="s">
        <v>218</v>
      </c>
      <c r="F5" s="2"/>
      <c r="G5" s="2"/>
      <c r="H5" s="2"/>
      <c r="I5" s="2"/>
      <c r="J5" s="2"/>
      <c r="K5" s="2"/>
      <c r="L5" s="2"/>
      <c r="M5" s="2"/>
      <c r="N5" s="2"/>
      <c r="O5" s="2"/>
    </row>
    <row r="6">
      <c r="A6" s="127">
        <v>0.0</v>
      </c>
      <c r="B6" s="128">
        <v>43831.0</v>
      </c>
      <c r="C6" s="129">
        <v>2.8E8</v>
      </c>
      <c r="D6" s="130">
        <f>C6</f>
        <v>280000000</v>
      </c>
      <c r="E6" s="130">
        <v>0.0</v>
      </c>
      <c r="F6" s="2"/>
      <c r="G6" s="2"/>
      <c r="H6" s="2"/>
      <c r="I6" s="2"/>
      <c r="J6" s="2"/>
      <c r="K6" s="2"/>
      <c r="L6" s="2"/>
      <c r="M6" s="2"/>
      <c r="N6" s="2"/>
      <c r="O6" s="2"/>
    </row>
    <row r="7">
      <c r="A7" s="127">
        <v>1.0</v>
      </c>
      <c r="B7" s="131">
        <f t="shared" ref="B7:B19" si="1">B6+7</f>
        <v>43838</v>
      </c>
      <c r="C7" s="132">
        <f t="shared" ref="C7:C19" si="2">C6-($C$6/$A$19)</f>
        <v>258461538.5</v>
      </c>
      <c r="D7" s="133">
        <f t="shared" ref="D7:D19" si="3">if(E7&lt;&gt;"",D6-E7,"")</f>
        <v>270000000</v>
      </c>
      <c r="E7" s="134">
        <v>1.0E7</v>
      </c>
      <c r="F7" s="2"/>
      <c r="G7" s="2"/>
      <c r="H7" s="2"/>
      <c r="I7" s="2"/>
      <c r="J7" s="2"/>
      <c r="K7" s="2"/>
      <c r="L7" s="2"/>
      <c r="M7" s="2"/>
      <c r="N7" s="2"/>
      <c r="O7" s="2"/>
    </row>
    <row r="8">
      <c r="A8" s="127">
        <v>2.0</v>
      </c>
      <c r="B8" s="131">
        <f t="shared" si="1"/>
        <v>43845</v>
      </c>
      <c r="C8" s="132">
        <f t="shared" si="2"/>
        <v>236923076.9</v>
      </c>
      <c r="D8" s="133">
        <f t="shared" si="3"/>
        <v>270000000</v>
      </c>
      <c r="E8" s="134">
        <v>0.0</v>
      </c>
      <c r="F8" s="2"/>
      <c r="G8" s="2"/>
      <c r="H8" s="2"/>
      <c r="I8" s="2"/>
      <c r="J8" s="2"/>
      <c r="K8" s="2"/>
      <c r="L8" s="2"/>
      <c r="M8" s="2"/>
      <c r="N8" s="2"/>
      <c r="O8" s="2"/>
    </row>
    <row r="9">
      <c r="A9" s="127">
        <v>3.0</v>
      </c>
      <c r="B9" s="131">
        <f t="shared" si="1"/>
        <v>43852</v>
      </c>
      <c r="C9" s="132">
        <f t="shared" si="2"/>
        <v>215384615.4</v>
      </c>
      <c r="D9" s="133">
        <f t="shared" si="3"/>
        <v>270000000</v>
      </c>
      <c r="E9" s="134">
        <v>0.0</v>
      </c>
      <c r="F9" s="2"/>
      <c r="G9" s="2"/>
      <c r="H9" s="2"/>
      <c r="I9" s="2"/>
      <c r="J9" s="2"/>
      <c r="K9" s="2"/>
      <c r="L9" s="2"/>
      <c r="M9" s="2"/>
      <c r="N9" s="2"/>
      <c r="O9" s="2"/>
    </row>
    <row r="10">
      <c r="A10" s="127">
        <v>4.0</v>
      </c>
      <c r="B10" s="131">
        <f t="shared" si="1"/>
        <v>43859</v>
      </c>
      <c r="C10" s="132">
        <f t="shared" si="2"/>
        <v>193846153.8</v>
      </c>
      <c r="D10" s="133">
        <f t="shared" si="3"/>
        <v>270000000</v>
      </c>
      <c r="E10" s="134">
        <v>0.0</v>
      </c>
      <c r="F10" s="2"/>
      <c r="G10" s="2"/>
      <c r="H10" s="2"/>
      <c r="I10" s="2"/>
      <c r="J10" s="2"/>
      <c r="K10" s="2"/>
      <c r="L10" s="2"/>
      <c r="M10" s="2"/>
      <c r="N10" s="2"/>
      <c r="O10" s="2"/>
    </row>
    <row r="11">
      <c r="A11" s="127">
        <v>5.0</v>
      </c>
      <c r="B11" s="131">
        <f t="shared" si="1"/>
        <v>43866</v>
      </c>
      <c r="C11" s="132">
        <f t="shared" si="2"/>
        <v>172307692.3</v>
      </c>
      <c r="D11" s="133">
        <f t="shared" si="3"/>
        <v>245000000</v>
      </c>
      <c r="E11" s="134">
        <v>2.5E7</v>
      </c>
      <c r="F11" s="2"/>
      <c r="G11" s="2"/>
      <c r="H11" s="2"/>
      <c r="I11" s="2"/>
      <c r="J11" s="2"/>
      <c r="K11" s="2"/>
      <c r="L11" s="2"/>
      <c r="M11" s="2"/>
      <c r="N11" s="2"/>
      <c r="O11" s="2"/>
    </row>
    <row r="12">
      <c r="A12" s="127">
        <v>6.0</v>
      </c>
      <c r="B12" s="131">
        <f t="shared" si="1"/>
        <v>43873</v>
      </c>
      <c r="C12" s="132">
        <f t="shared" si="2"/>
        <v>150769230.8</v>
      </c>
      <c r="D12" s="133">
        <f t="shared" si="3"/>
        <v>195000000</v>
      </c>
      <c r="E12" s="134">
        <v>5.0E7</v>
      </c>
      <c r="F12" s="2"/>
      <c r="G12" s="2"/>
      <c r="H12" s="2"/>
      <c r="I12" s="2"/>
      <c r="J12" s="2"/>
      <c r="K12" s="2"/>
      <c r="L12" s="2"/>
      <c r="M12" s="2"/>
      <c r="N12" s="2"/>
      <c r="O12" s="2"/>
    </row>
    <row r="13">
      <c r="A13" s="127">
        <v>7.0</v>
      </c>
      <c r="B13" s="131">
        <f t="shared" si="1"/>
        <v>43880</v>
      </c>
      <c r="C13" s="132">
        <f t="shared" si="2"/>
        <v>129230769.2</v>
      </c>
      <c r="D13" s="133" t="str">
        <f t="shared" si="3"/>
        <v/>
      </c>
      <c r="E13" s="134"/>
      <c r="F13" s="2"/>
      <c r="G13" s="2"/>
      <c r="H13" s="2"/>
      <c r="I13" s="2"/>
      <c r="J13" s="2"/>
      <c r="K13" s="2"/>
      <c r="L13" s="2"/>
      <c r="M13" s="2"/>
      <c r="N13" s="2"/>
      <c r="O13" s="2"/>
    </row>
    <row r="14">
      <c r="A14" s="127">
        <v>8.0</v>
      </c>
      <c r="B14" s="131">
        <f t="shared" si="1"/>
        <v>43887</v>
      </c>
      <c r="C14" s="132">
        <f t="shared" si="2"/>
        <v>107692307.7</v>
      </c>
      <c r="D14" s="133" t="str">
        <f t="shared" si="3"/>
        <v/>
      </c>
      <c r="E14" s="134"/>
      <c r="F14" s="2"/>
      <c r="G14" s="2"/>
      <c r="H14" s="2"/>
      <c r="I14" s="2"/>
      <c r="J14" s="2"/>
      <c r="K14" s="2"/>
      <c r="L14" s="2"/>
      <c r="M14" s="2"/>
      <c r="N14" s="2"/>
      <c r="O14" s="2"/>
    </row>
    <row r="15">
      <c r="A15" s="127">
        <v>9.0</v>
      </c>
      <c r="B15" s="131">
        <f t="shared" si="1"/>
        <v>43894</v>
      </c>
      <c r="C15" s="132">
        <f t="shared" si="2"/>
        <v>86153846.15</v>
      </c>
      <c r="D15" s="133" t="str">
        <f t="shared" si="3"/>
        <v/>
      </c>
      <c r="E15" s="134"/>
      <c r="F15" s="2"/>
      <c r="G15" s="2"/>
      <c r="H15" s="2"/>
      <c r="I15" s="2"/>
      <c r="J15" s="2"/>
      <c r="K15" s="2"/>
      <c r="L15" s="2"/>
      <c r="M15" s="2"/>
      <c r="N15" s="2"/>
      <c r="O15" s="2"/>
    </row>
    <row r="16">
      <c r="A16" s="127">
        <v>10.0</v>
      </c>
      <c r="B16" s="131">
        <f t="shared" si="1"/>
        <v>43901</v>
      </c>
      <c r="C16" s="132">
        <f t="shared" si="2"/>
        <v>64615384.62</v>
      </c>
      <c r="D16" s="133" t="str">
        <f t="shared" si="3"/>
        <v/>
      </c>
      <c r="E16" s="134"/>
      <c r="F16" s="2"/>
      <c r="G16" s="135" t="s">
        <v>219</v>
      </c>
      <c r="H16" s="136"/>
      <c r="I16" s="136"/>
      <c r="J16" s="137" t="s">
        <v>39</v>
      </c>
      <c r="K16" s="136"/>
      <c r="L16" s="138"/>
      <c r="M16" s="2"/>
      <c r="N16" s="2"/>
      <c r="O16" s="2"/>
    </row>
    <row r="17">
      <c r="A17" s="127">
        <v>11.0</v>
      </c>
      <c r="B17" s="131">
        <f t="shared" si="1"/>
        <v>43908</v>
      </c>
      <c r="C17" s="132">
        <f t="shared" si="2"/>
        <v>43076923.08</v>
      </c>
      <c r="D17" s="133" t="str">
        <f t="shared" si="3"/>
        <v/>
      </c>
      <c r="E17" s="134"/>
      <c r="F17" s="2"/>
      <c r="G17" s="2"/>
      <c r="H17" s="2"/>
      <c r="I17" s="2"/>
      <c r="J17" s="2"/>
      <c r="K17" s="2"/>
      <c r="L17" s="2"/>
      <c r="M17" s="2"/>
      <c r="N17" s="2"/>
      <c r="O17" s="2"/>
    </row>
    <row r="18">
      <c r="A18" s="127">
        <v>12.0</v>
      </c>
      <c r="B18" s="131">
        <f t="shared" si="1"/>
        <v>43915</v>
      </c>
      <c r="C18" s="132">
        <f t="shared" si="2"/>
        <v>21538461.54</v>
      </c>
      <c r="D18" s="133" t="str">
        <f t="shared" si="3"/>
        <v/>
      </c>
      <c r="E18" s="134"/>
      <c r="F18" s="2"/>
      <c r="G18" s="2"/>
      <c r="H18" s="2"/>
      <c r="I18" s="2"/>
      <c r="J18" s="2"/>
      <c r="K18" s="2"/>
      <c r="L18" s="2"/>
      <c r="M18" s="2"/>
      <c r="N18" s="2"/>
      <c r="O18" s="2"/>
    </row>
    <row r="19">
      <c r="A19" s="127">
        <v>13.0</v>
      </c>
      <c r="B19" s="131">
        <f t="shared" si="1"/>
        <v>43922</v>
      </c>
      <c r="C19" s="132">
        <f t="shared" si="2"/>
        <v>0.00000002235174179</v>
      </c>
      <c r="D19" s="133" t="str">
        <f t="shared" si="3"/>
        <v/>
      </c>
      <c r="E19" s="134"/>
      <c r="F19" s="2"/>
      <c r="G19" s="2"/>
      <c r="H19" s="2"/>
      <c r="I19" s="2"/>
      <c r="J19" s="2"/>
      <c r="K19" s="2"/>
      <c r="L19" s="2"/>
      <c r="M19" s="2"/>
      <c r="N19" s="2"/>
      <c r="O19" s="2"/>
    </row>
    <row r="20">
      <c r="A20" s="139"/>
      <c r="B20" s="139"/>
      <c r="C20" s="2"/>
      <c r="D20" s="2"/>
      <c r="E20" s="2"/>
      <c r="F20" s="2"/>
      <c r="G20" s="2"/>
      <c r="H20" s="2"/>
      <c r="I20" s="2"/>
      <c r="J20" s="2"/>
      <c r="K20" s="2"/>
      <c r="L20" s="2"/>
      <c r="M20" s="2"/>
      <c r="N20" s="2"/>
      <c r="O20" s="2"/>
    </row>
    <row r="21">
      <c r="A21" s="139"/>
      <c r="B21" s="139"/>
      <c r="C21" s="2"/>
      <c r="D21" s="140" t="s">
        <v>220</v>
      </c>
      <c r="E21" s="140" t="s">
        <v>221</v>
      </c>
      <c r="F21" s="2"/>
      <c r="G21" s="2"/>
      <c r="H21" s="2"/>
      <c r="I21" s="2"/>
      <c r="J21" s="2"/>
      <c r="K21" s="2"/>
      <c r="L21" s="2"/>
      <c r="M21" s="2"/>
      <c r="N21" s="2"/>
      <c r="O21" s="2"/>
    </row>
    <row r="22">
      <c r="A22" s="2"/>
      <c r="B22" s="2"/>
      <c r="C22" s="2"/>
      <c r="D22" s="141">
        <f>C6/$A$19</f>
        <v>21538461.54</v>
      </c>
      <c r="E22" s="142">
        <f>average(E7:E21)</f>
        <v>14166666.67</v>
      </c>
      <c r="F22" s="2"/>
      <c r="G22" s="2"/>
      <c r="H22" s="2"/>
      <c r="I22" s="2"/>
      <c r="J22" s="2"/>
      <c r="K22" s="2"/>
      <c r="L22" s="2"/>
      <c r="M22" s="2"/>
      <c r="N22" s="2"/>
      <c r="O22" s="2"/>
    </row>
    <row r="23">
      <c r="A23" s="2"/>
      <c r="B23" s="2"/>
      <c r="C23" s="2"/>
      <c r="D23" s="140" t="s">
        <v>222</v>
      </c>
      <c r="E23" s="143">
        <f>E22/D22</f>
        <v>0.6577380952</v>
      </c>
      <c r="F23" s="2"/>
      <c r="G23" s="2"/>
      <c r="H23" s="2"/>
      <c r="I23" s="2"/>
      <c r="J23" s="2"/>
      <c r="K23" s="2"/>
      <c r="L23" s="2"/>
      <c r="M23" s="2"/>
      <c r="N23" s="2"/>
      <c r="O23" s="2"/>
    </row>
    <row r="24">
      <c r="A24" s="2"/>
      <c r="B24" s="2"/>
      <c r="C24" s="2"/>
      <c r="D24" s="2"/>
      <c r="E24" s="2"/>
      <c r="F24" s="2"/>
      <c r="G24" s="2"/>
      <c r="H24" s="2"/>
      <c r="I24" s="2"/>
      <c r="J24" s="2"/>
      <c r="K24" s="2"/>
      <c r="L24" s="2"/>
      <c r="M24" s="2"/>
      <c r="N24" s="2"/>
      <c r="O24" s="2"/>
    </row>
    <row r="25">
      <c r="A25" s="2"/>
      <c r="B25" s="2"/>
      <c r="C25" s="144"/>
      <c r="D25" s="145"/>
      <c r="E25" s="146" t="s">
        <v>223</v>
      </c>
      <c r="F25" s="145"/>
      <c r="G25" s="145"/>
      <c r="H25" s="145"/>
      <c r="I25" s="145"/>
      <c r="J25" s="145"/>
      <c r="K25" s="145"/>
      <c r="L25" s="145"/>
      <c r="M25" s="145"/>
      <c r="N25" s="147"/>
      <c r="O25" s="2"/>
    </row>
    <row r="26">
      <c r="A26" s="2"/>
      <c r="B26" s="2"/>
      <c r="C26" s="148"/>
      <c r="N26" s="149"/>
      <c r="O26" s="2"/>
    </row>
    <row r="27">
      <c r="A27" s="2"/>
      <c r="B27" s="2"/>
      <c r="C27" s="148"/>
      <c r="N27" s="149"/>
      <c r="O27" s="2"/>
    </row>
    <row r="28">
      <c r="A28" s="2"/>
      <c r="B28" s="2"/>
      <c r="C28" s="148"/>
      <c r="E28" s="150" t="s">
        <v>224</v>
      </c>
      <c r="I28" s="151">
        <f>today()</f>
        <v>45214</v>
      </c>
      <c r="N28" s="149"/>
      <c r="O28" s="2"/>
    </row>
    <row r="29" ht="21.0" customHeight="1">
      <c r="A29" s="152"/>
      <c r="B29" s="153"/>
      <c r="C29" s="154"/>
      <c r="D29" s="155"/>
      <c r="M29" s="155"/>
      <c r="N29" s="156"/>
      <c r="O29" s="153"/>
    </row>
    <row r="30" ht="21.0" customHeight="1">
      <c r="A30" s="152"/>
      <c r="B30" s="153"/>
      <c r="C30" s="154"/>
      <c r="D30" s="155"/>
      <c r="E30" s="155"/>
      <c r="F30" s="155"/>
      <c r="G30" s="155"/>
      <c r="H30" s="155"/>
      <c r="I30" s="155"/>
      <c r="J30" s="155"/>
      <c r="K30" s="155"/>
      <c r="L30" s="155"/>
      <c r="M30" s="155"/>
      <c r="N30" s="156"/>
      <c r="O30" s="153"/>
    </row>
    <row r="31">
      <c r="A31" s="2"/>
      <c r="B31" s="153"/>
      <c r="C31" s="148"/>
      <c r="N31" s="149"/>
      <c r="O31" s="2"/>
    </row>
    <row r="32">
      <c r="A32" s="2"/>
      <c r="B32" s="153"/>
      <c r="C32" s="148"/>
      <c r="N32" s="149"/>
      <c r="O32" s="2"/>
    </row>
    <row r="33">
      <c r="A33" s="2"/>
      <c r="B33" s="2"/>
      <c r="C33" s="148"/>
      <c r="N33" s="149"/>
      <c r="O33" s="2"/>
    </row>
    <row r="34">
      <c r="A34" s="2"/>
      <c r="B34" s="2"/>
      <c r="C34" s="148"/>
      <c r="N34" s="149"/>
      <c r="O34" s="2"/>
    </row>
    <row r="35">
      <c r="A35" s="2"/>
      <c r="B35" s="2"/>
      <c r="C35" s="148"/>
      <c r="N35" s="149"/>
      <c r="O35" s="2"/>
    </row>
    <row r="36">
      <c r="A36" s="2"/>
      <c r="B36" s="2"/>
      <c r="C36" s="148"/>
      <c r="N36" s="149"/>
      <c r="O36" s="2"/>
    </row>
    <row r="37">
      <c r="A37" s="2"/>
      <c r="B37" s="2"/>
      <c r="C37" s="148"/>
      <c r="N37" s="149"/>
      <c r="O37" s="2"/>
    </row>
    <row r="38">
      <c r="A38" s="2"/>
      <c r="B38" s="2"/>
      <c r="C38" s="148"/>
      <c r="N38" s="149"/>
      <c r="O38" s="2"/>
    </row>
    <row r="39">
      <c r="A39" s="2"/>
      <c r="B39" s="2"/>
      <c r="C39" s="148"/>
      <c r="N39" s="149"/>
      <c r="O39" s="2"/>
    </row>
    <row r="40">
      <c r="A40" s="2"/>
      <c r="B40" s="2"/>
      <c r="C40" s="148"/>
      <c r="N40" s="149"/>
      <c r="O40" s="2"/>
    </row>
    <row r="41">
      <c r="A41" s="2"/>
      <c r="B41" s="2"/>
      <c r="C41" s="148"/>
      <c r="N41" s="149"/>
      <c r="O41" s="2"/>
    </row>
    <row r="42">
      <c r="A42" s="2"/>
      <c r="B42" s="2"/>
      <c r="C42" s="148"/>
      <c r="N42" s="149"/>
      <c r="O42" s="2"/>
    </row>
    <row r="43">
      <c r="A43" s="2"/>
      <c r="B43" s="2"/>
      <c r="C43" s="148"/>
      <c r="N43" s="149"/>
      <c r="O43" s="2"/>
    </row>
    <row r="44">
      <c r="A44" s="2"/>
      <c r="B44" s="2"/>
      <c r="C44" s="148"/>
      <c r="N44" s="149"/>
      <c r="O44" s="2"/>
    </row>
    <row r="45">
      <c r="A45" s="2"/>
      <c r="B45" s="2"/>
      <c r="C45" s="148"/>
      <c r="N45" s="149"/>
      <c r="O45" s="2"/>
    </row>
    <row r="46">
      <c r="A46" s="2"/>
      <c r="B46" s="2"/>
      <c r="C46" s="148"/>
      <c r="N46" s="149"/>
      <c r="O46" s="2"/>
    </row>
    <row r="47">
      <c r="A47" s="2"/>
      <c r="B47" s="2"/>
      <c r="C47" s="148"/>
      <c r="N47" s="149"/>
      <c r="O47" s="2"/>
    </row>
    <row r="48">
      <c r="A48" s="2"/>
      <c r="B48" s="2"/>
      <c r="C48" s="148"/>
      <c r="N48" s="149"/>
      <c r="O48" s="2"/>
    </row>
    <row r="49">
      <c r="A49" s="2"/>
      <c r="B49" s="2"/>
      <c r="C49" s="148"/>
      <c r="N49" s="149"/>
      <c r="O49" s="2"/>
    </row>
    <row r="50">
      <c r="A50" s="2"/>
      <c r="B50" s="2"/>
      <c r="C50" s="148"/>
      <c r="N50" s="149"/>
      <c r="O50" s="2"/>
    </row>
    <row r="51">
      <c r="A51" s="2"/>
      <c r="B51" s="2"/>
      <c r="C51" s="148"/>
      <c r="N51" s="149"/>
      <c r="O51" s="2"/>
    </row>
    <row r="52">
      <c r="A52" s="2"/>
      <c r="B52" s="2"/>
      <c r="C52" s="157" t="s">
        <v>225</v>
      </c>
      <c r="G52" s="158" t="s">
        <v>226</v>
      </c>
      <c r="K52" s="158" t="s">
        <v>226</v>
      </c>
      <c r="N52" s="149"/>
      <c r="O52" s="2"/>
    </row>
    <row r="53">
      <c r="A53" s="2"/>
      <c r="B53" s="2"/>
      <c r="C53" s="148"/>
      <c r="N53" s="149"/>
      <c r="O53" s="2"/>
    </row>
    <row r="54">
      <c r="A54" s="2"/>
      <c r="B54" s="2"/>
      <c r="C54" s="148"/>
      <c r="N54" s="149"/>
      <c r="O54" s="2"/>
    </row>
    <row r="55">
      <c r="A55" s="2"/>
      <c r="B55" s="2"/>
      <c r="C55" s="148"/>
      <c r="N55" s="149"/>
      <c r="O55" s="2"/>
    </row>
    <row r="56">
      <c r="A56" s="2"/>
      <c r="B56" s="2"/>
      <c r="C56" s="148"/>
      <c r="N56" s="149"/>
      <c r="O56" s="2"/>
    </row>
    <row r="57">
      <c r="A57" s="2"/>
      <c r="B57" s="2"/>
      <c r="C57" s="148"/>
      <c r="N57" s="149"/>
      <c r="O57" s="2"/>
    </row>
    <row r="58">
      <c r="A58" s="2"/>
      <c r="B58" s="2"/>
      <c r="C58" s="148"/>
      <c r="N58" s="149"/>
      <c r="O58" s="2"/>
    </row>
    <row r="59">
      <c r="A59" s="2"/>
      <c r="B59" s="2"/>
      <c r="C59" s="148"/>
      <c r="N59" s="149"/>
      <c r="O59" s="2"/>
    </row>
    <row r="60">
      <c r="A60" s="2"/>
      <c r="B60" s="2"/>
      <c r="C60" s="148"/>
      <c r="N60" s="149"/>
      <c r="O60" s="2"/>
    </row>
    <row r="61">
      <c r="A61" s="2"/>
      <c r="B61" s="2"/>
      <c r="C61" s="148"/>
      <c r="N61" s="149"/>
      <c r="O61" s="2"/>
    </row>
    <row r="62">
      <c r="A62" s="2"/>
      <c r="B62" s="2"/>
      <c r="C62" s="148"/>
      <c r="N62" s="149"/>
      <c r="O62" s="2"/>
    </row>
    <row r="63">
      <c r="A63" s="2"/>
      <c r="B63" s="2"/>
      <c r="C63" s="148"/>
      <c r="N63" s="149"/>
      <c r="O63" s="2"/>
    </row>
    <row r="64">
      <c r="A64" s="2"/>
      <c r="B64" s="2"/>
      <c r="C64" s="148"/>
      <c r="N64" s="149"/>
      <c r="O64" s="2"/>
    </row>
    <row r="65">
      <c r="A65" s="2"/>
      <c r="B65" s="2"/>
      <c r="C65" s="148"/>
      <c r="N65" s="149"/>
      <c r="O65" s="2"/>
    </row>
    <row r="66">
      <c r="A66" s="2"/>
      <c r="B66" s="2"/>
      <c r="C66" s="148"/>
      <c r="N66" s="149"/>
      <c r="O66" s="2"/>
    </row>
    <row r="67">
      <c r="A67" s="2"/>
      <c r="B67" s="2"/>
      <c r="C67" s="148"/>
      <c r="N67" s="149"/>
      <c r="O67" s="2"/>
    </row>
    <row r="68">
      <c r="A68" s="2"/>
      <c r="B68" s="2"/>
      <c r="C68" s="148"/>
      <c r="N68" s="149"/>
      <c r="O68" s="2"/>
    </row>
    <row r="69">
      <c r="A69" s="2"/>
      <c r="B69" s="2"/>
      <c r="C69" s="148"/>
      <c r="N69" s="149"/>
      <c r="O69" s="2"/>
    </row>
    <row r="70">
      <c r="A70" s="2"/>
      <c r="B70" s="2"/>
      <c r="C70" s="148"/>
      <c r="N70" s="149"/>
      <c r="O70" s="2"/>
    </row>
    <row r="71">
      <c r="A71" s="2"/>
      <c r="B71" s="2"/>
      <c r="C71" s="148"/>
      <c r="N71" s="149"/>
      <c r="O71" s="2"/>
    </row>
    <row r="72">
      <c r="A72" s="2"/>
      <c r="B72" s="2"/>
      <c r="C72" s="148"/>
      <c r="N72" s="149"/>
      <c r="O72" s="2"/>
    </row>
    <row r="73">
      <c r="A73" s="2"/>
      <c r="B73" s="2"/>
      <c r="C73" s="159">
        <v>18000.0</v>
      </c>
      <c r="G73" s="158" t="s">
        <v>227</v>
      </c>
      <c r="K73" s="158" t="s">
        <v>227</v>
      </c>
      <c r="N73" s="149"/>
      <c r="O73" s="2"/>
    </row>
    <row r="74">
      <c r="A74" s="2"/>
      <c r="B74" s="2"/>
      <c r="C74" s="148"/>
      <c r="N74" s="149"/>
      <c r="O74" s="2"/>
    </row>
    <row r="75">
      <c r="A75" s="2"/>
      <c r="B75" s="2"/>
      <c r="C75" s="160"/>
      <c r="N75" s="149"/>
      <c r="O75" s="2"/>
    </row>
    <row r="76">
      <c r="A76" s="2"/>
      <c r="B76" s="2"/>
      <c r="C76" s="148"/>
      <c r="N76" s="149"/>
      <c r="O76" s="2"/>
    </row>
    <row r="77">
      <c r="A77" s="2"/>
      <c r="B77" s="2"/>
      <c r="C77" s="161"/>
      <c r="D77" s="162"/>
      <c r="E77" s="162"/>
      <c r="F77" s="162"/>
      <c r="G77" s="162"/>
      <c r="H77" s="162"/>
      <c r="I77" s="162"/>
      <c r="J77" s="162"/>
      <c r="K77" s="162"/>
      <c r="L77" s="162"/>
      <c r="M77" s="162"/>
      <c r="N77" s="163"/>
      <c r="O77" s="2"/>
    </row>
    <row r="78">
      <c r="A78" s="2"/>
      <c r="B78" s="2"/>
      <c r="C78" s="2"/>
      <c r="D78" s="2"/>
      <c r="E78" s="2"/>
      <c r="F78" s="2"/>
      <c r="G78" s="2"/>
      <c r="H78" s="2"/>
      <c r="I78" s="2"/>
      <c r="J78" s="2"/>
      <c r="K78" s="2"/>
      <c r="L78" s="2"/>
      <c r="M78" s="2"/>
      <c r="N78" s="2"/>
      <c r="O78" s="2"/>
    </row>
    <row r="79" ht="40.5" customHeight="1">
      <c r="A79" s="164" t="s">
        <v>228</v>
      </c>
    </row>
  </sheetData>
  <mergeCells count="13">
    <mergeCell ref="C52:F53"/>
    <mergeCell ref="C73:F74"/>
    <mergeCell ref="G73:J74"/>
    <mergeCell ref="K73:N74"/>
    <mergeCell ref="C75:F75"/>
    <mergeCell ref="A79:O79"/>
    <mergeCell ref="A1:E1"/>
    <mergeCell ref="A2:E2"/>
    <mergeCell ref="E25:L27"/>
    <mergeCell ref="E28:H29"/>
    <mergeCell ref="I28:L29"/>
    <mergeCell ref="G52:J53"/>
    <mergeCell ref="K52:N53"/>
  </mergeCells>
  <conditionalFormatting sqref="E7:E19 D22">
    <cfRule type="colorScale" priority="1">
      <colorScale>
        <cfvo type="min"/>
        <cfvo type="percentile" val="50"/>
        <cfvo type="max"/>
        <color rgb="FFE67C73"/>
        <color rgb="FFFFFFFF"/>
        <color rgb="FF57BB8A"/>
      </colorScale>
    </cfRule>
  </conditionalFormatting>
  <conditionalFormatting sqref="D22:E22">
    <cfRule type="colorScale" priority="2">
      <colorScale>
        <cfvo type="min"/>
        <cfvo type="percentile" val="50"/>
        <cfvo type="max"/>
        <color rgb="FFE67C73"/>
        <color rgb="FFFFFFFF"/>
        <color rgb="FF57BB8A"/>
      </colorScale>
    </cfRule>
  </conditionalFormatting>
  <hyperlinks>
    <hyperlink r:id="rId1" ref="J16"/>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2.63" defaultRowHeight="15.75"/>
  <cols>
    <col customWidth="1" min="4" max="4" width="9.5"/>
    <col customWidth="1" min="5" max="5" width="11.5"/>
    <col customWidth="1" min="6" max="19" width="9.5"/>
    <col customWidth="1" min="20" max="20" width="11.5"/>
    <col customWidth="1" min="21" max="129" width="9.5"/>
  </cols>
  <sheetData>
    <row r="1" ht="31.5" customHeight="1">
      <c r="A1" s="165">
        <f>IF('📊Dashboard'!B4="",FLOOR(SMALL(Data!A4:A500,1),1),MAX(FLOOR(SMALL(Data!A4:A500,1),1),'📊Dashboard'!B4))</f>
        <v>45108</v>
      </c>
      <c r="B1" s="165">
        <f>IF('📊Dashboard'!I4="",CEILING(LARGE(Data!A4:A500,1),1),MIN(CEILING(LARGE(Data!A4:A500,1),1),'📊Dashboard'!I4)+1)</f>
        <v>45200</v>
      </c>
      <c r="C1" s="166"/>
      <c r="D1" s="167" t="s">
        <v>229</v>
      </c>
      <c r="S1" s="168" t="s">
        <v>230</v>
      </c>
      <c r="AH1" s="168" t="s">
        <v>231</v>
      </c>
      <c r="AW1" s="168" t="s">
        <v>232</v>
      </c>
      <c r="BL1" s="168" t="s">
        <v>233</v>
      </c>
      <c r="CA1" s="168" t="s">
        <v>231</v>
      </c>
      <c r="CP1" s="168" t="s">
        <v>232</v>
      </c>
      <c r="DE1" s="168" t="s">
        <v>233</v>
      </c>
      <c r="DT1" s="167"/>
      <c r="DU1" s="167"/>
      <c r="DV1" s="167"/>
      <c r="DW1" s="167"/>
      <c r="DX1" s="167"/>
      <c r="DY1" s="167"/>
    </row>
    <row r="2" ht="31.5" customHeight="1">
      <c r="A2" s="169"/>
      <c r="B2" s="169"/>
      <c r="C2" s="169"/>
      <c r="D2" s="170" t="str">
        <f t="array" ref="D2:S2">TRANSPOSE('Data Types'!B3:B21)</f>
        <v>#REF!</v>
      </c>
      <c r="E2" s="170"/>
      <c r="F2" s="170"/>
      <c r="G2" s="170"/>
      <c r="H2" s="170"/>
      <c r="I2" s="170"/>
      <c r="J2" s="170"/>
      <c r="K2" s="170"/>
      <c r="L2" s="170"/>
      <c r="M2" s="170"/>
      <c r="N2" s="170"/>
      <c r="O2" s="170"/>
      <c r="P2" s="170"/>
      <c r="Q2" s="170"/>
      <c r="R2" s="170"/>
      <c r="S2" s="171" t="str">
        <f t="array" ref="S2:AH2">TRANSPOSE('Data Types'!B3:B21)</f>
        <v>#REF!</v>
      </c>
      <c r="T2" s="172"/>
      <c r="U2" s="172"/>
      <c r="V2" s="172"/>
      <c r="W2" s="172"/>
      <c r="X2" s="172"/>
      <c r="Y2" s="172"/>
      <c r="Z2" s="172"/>
      <c r="AA2" s="172"/>
      <c r="AB2" s="172"/>
      <c r="AC2" s="172"/>
      <c r="AD2" s="172"/>
      <c r="AE2" s="172"/>
      <c r="AF2" s="172"/>
      <c r="AG2" s="172"/>
      <c r="AH2" s="173" t="str">
        <f t="array" ref="AH2:AW2">INDEX(Data!$B$1:$Q$1,0)</f>
        <v>#REF!</v>
      </c>
      <c r="AI2" s="172"/>
      <c r="AJ2" s="172"/>
      <c r="AK2" s="172"/>
      <c r="AL2" s="172"/>
      <c r="AM2" s="172"/>
      <c r="AN2" s="172"/>
      <c r="AO2" s="172"/>
      <c r="AP2" s="172"/>
      <c r="AQ2" s="172"/>
      <c r="AR2" s="172"/>
      <c r="AS2" s="172"/>
      <c r="AT2" s="172"/>
      <c r="AU2" s="172"/>
      <c r="AV2" s="172"/>
      <c r="AW2" s="173" t="str">
        <f t="array" ref="AW2:BL2">INDEX(Data!$B$1:$Q$1,0)</f>
        <v>#REF!</v>
      </c>
      <c r="AX2" s="172"/>
      <c r="AY2" s="172"/>
      <c r="AZ2" s="172"/>
      <c r="BA2" s="172"/>
      <c r="BB2" s="172"/>
      <c r="BC2" s="172"/>
      <c r="BD2" s="172"/>
      <c r="BE2" s="172"/>
      <c r="BF2" s="172"/>
      <c r="BG2" s="172"/>
      <c r="BH2" s="172"/>
      <c r="BI2" s="172"/>
      <c r="BJ2" s="172"/>
      <c r="BK2" s="172"/>
      <c r="BL2" s="173" t="str">
        <f t="array" ref="BL2:CA2">INDEX(Data!$B$1:$Q$1,0)</f>
        <v>#REF!</v>
      </c>
      <c r="BM2" s="172"/>
      <c r="BN2" s="172"/>
      <c r="BO2" s="172"/>
      <c r="BP2" s="172"/>
      <c r="BQ2" s="172"/>
      <c r="BR2" s="172"/>
      <c r="BS2" s="172"/>
      <c r="BT2" s="172"/>
      <c r="BU2" s="172"/>
      <c r="BV2" s="172"/>
      <c r="BW2" s="172"/>
      <c r="BX2" s="172"/>
      <c r="BY2" s="172"/>
      <c r="BZ2" s="172"/>
      <c r="CA2" s="173" t="str">
        <f t="array" ref="CA2:CP2">INDEX(Data!$B$1:$Q$1,0)</f>
        <v>#REF!</v>
      </c>
      <c r="CB2" s="172"/>
      <c r="CC2" s="172"/>
      <c r="CD2" s="172"/>
      <c r="CE2" s="172"/>
      <c r="CF2" s="172"/>
      <c r="CG2" s="172"/>
      <c r="CH2" s="172"/>
      <c r="CI2" s="172"/>
      <c r="CJ2" s="172"/>
      <c r="CK2" s="172"/>
      <c r="CL2" s="172"/>
      <c r="CM2" s="172"/>
      <c r="CN2" s="172"/>
      <c r="CO2" s="172"/>
      <c r="CP2" s="173" t="str">
        <f t="array" ref="CP2:DE2">INDEX(Data!$B$1:$Q$1,0)</f>
        <v>#REF!</v>
      </c>
      <c r="CQ2" s="172"/>
      <c r="CR2" s="172"/>
      <c r="CS2" s="172"/>
      <c r="CT2" s="172"/>
      <c r="CU2" s="172"/>
      <c r="CV2" s="172"/>
      <c r="CW2" s="172"/>
      <c r="CX2" s="172"/>
      <c r="CY2" s="172"/>
      <c r="CZ2" s="172"/>
      <c r="DA2" s="172"/>
      <c r="DB2" s="172"/>
      <c r="DC2" s="172"/>
      <c r="DD2" s="172"/>
      <c r="DE2" s="173" t="str">
        <f t="array" ref="DE2:DT2">INDEX(Data!$B$1:$Q$1,0)</f>
        <v>Leads</v>
      </c>
      <c r="DF2" s="172" t="s">
        <v>43</v>
      </c>
      <c r="DG2" s="172" t="s">
        <v>44</v>
      </c>
      <c r="DH2" s="172" t="s">
        <v>45</v>
      </c>
      <c r="DI2" s="172" t="s">
        <v>46</v>
      </c>
      <c r="DJ2" s="172" t="s">
        <v>46</v>
      </c>
      <c r="DK2" s="172" t="s">
        <v>47</v>
      </c>
      <c r="DL2" s="172" t="s">
        <v>48</v>
      </c>
      <c r="DM2" s="172" t="s">
        <v>49</v>
      </c>
      <c r="DN2" s="172" t="s">
        <v>50</v>
      </c>
      <c r="DO2" s="172" t="s">
        <v>51</v>
      </c>
      <c r="DP2" s="172" t="s">
        <v>52</v>
      </c>
      <c r="DQ2" s="172" t="s">
        <v>53</v>
      </c>
      <c r="DR2" s="172" t="s">
        <v>54</v>
      </c>
      <c r="DS2" s="172" t="s">
        <v>55</v>
      </c>
      <c r="DT2" s="172" t="s">
        <v>56</v>
      </c>
      <c r="DU2" s="172"/>
      <c r="DV2" s="172"/>
      <c r="DW2" s="172"/>
      <c r="DX2" s="172"/>
      <c r="DY2" s="172"/>
    </row>
    <row r="3" ht="31.5" customHeight="1">
      <c r="A3" s="174" t="s">
        <v>36</v>
      </c>
      <c r="B3" s="174" t="s">
        <v>37</v>
      </c>
      <c r="C3" s="175" t="s">
        <v>234</v>
      </c>
      <c r="D3" s="170" t="str">
        <f t="array" ref="D3:S3">INDEX(Data!$B$1:$Q$1,0)</f>
        <v>#REF!</v>
      </c>
      <c r="E3" s="170"/>
      <c r="F3" s="170"/>
      <c r="G3" s="170"/>
      <c r="H3" s="170"/>
      <c r="I3" s="170"/>
      <c r="J3" s="170"/>
      <c r="K3" s="170"/>
      <c r="L3" s="170"/>
      <c r="M3" s="170"/>
      <c r="N3" s="170"/>
      <c r="O3" s="170"/>
      <c r="P3" s="170"/>
      <c r="Q3" s="170"/>
      <c r="R3" s="170"/>
      <c r="S3" s="171" t="str">
        <f t="array" ref="S3:AH3">INDEX(Data!$B$1:$Q$1,0)</f>
        <v>#REF!</v>
      </c>
      <c r="T3" s="172"/>
      <c r="U3" s="172"/>
      <c r="V3" s="172"/>
      <c r="W3" s="172"/>
      <c r="X3" s="172"/>
      <c r="Y3" s="172"/>
      <c r="Z3" s="172"/>
      <c r="AA3" s="172"/>
      <c r="AB3" s="172"/>
      <c r="AC3" s="172"/>
      <c r="AD3" s="172"/>
      <c r="AE3" s="172"/>
      <c r="AF3" s="172"/>
      <c r="AG3" s="172"/>
      <c r="AH3" s="171" t="str">
        <f t="array" ref="AH3:AV3">AH2:AV2&amp;" Goal 1"</f>
        <v>#REF!</v>
      </c>
      <c r="AI3" s="172" t="s">
        <v>235</v>
      </c>
      <c r="AJ3" s="172" t="s">
        <v>235</v>
      </c>
      <c r="AK3" s="172" t="s">
        <v>235</v>
      </c>
      <c r="AL3" s="172" t="s">
        <v>235</v>
      </c>
      <c r="AM3" s="172" t="s">
        <v>235</v>
      </c>
      <c r="AN3" s="172" t="s">
        <v>235</v>
      </c>
      <c r="AO3" s="172" t="s">
        <v>235</v>
      </c>
      <c r="AP3" s="172" t="s">
        <v>235</v>
      </c>
      <c r="AQ3" s="172" t="s">
        <v>235</v>
      </c>
      <c r="AR3" s="172" t="s">
        <v>235</v>
      </c>
      <c r="AS3" s="172" t="s">
        <v>235</v>
      </c>
      <c r="AT3" s="172" t="s">
        <v>235</v>
      </c>
      <c r="AU3" s="172" t="s">
        <v>235</v>
      </c>
      <c r="AV3" s="172" t="s">
        <v>235</v>
      </c>
      <c r="AW3" s="171" t="str">
        <f t="array" ref="AW3:BK3">AW2:BK2&amp;" Goal 2"</f>
        <v>#REF!</v>
      </c>
      <c r="AX3" s="172" t="s">
        <v>236</v>
      </c>
      <c r="AY3" s="172" t="s">
        <v>236</v>
      </c>
      <c r="AZ3" s="172" t="s">
        <v>236</v>
      </c>
      <c r="BA3" s="172" t="s">
        <v>236</v>
      </c>
      <c r="BB3" s="172" t="s">
        <v>236</v>
      </c>
      <c r="BC3" s="172" t="s">
        <v>236</v>
      </c>
      <c r="BD3" s="172" t="s">
        <v>236</v>
      </c>
      <c r="BE3" s="172" t="s">
        <v>236</v>
      </c>
      <c r="BF3" s="172" t="s">
        <v>236</v>
      </c>
      <c r="BG3" s="172" t="s">
        <v>236</v>
      </c>
      <c r="BH3" s="172" t="s">
        <v>236</v>
      </c>
      <c r="BI3" s="172" t="s">
        <v>236</v>
      </c>
      <c r="BJ3" s="172" t="s">
        <v>236</v>
      </c>
      <c r="BK3" s="172" t="s">
        <v>236</v>
      </c>
      <c r="BL3" s="171" t="str">
        <f t="array" ref="BL3:BZ3">BL2:BZ2&amp;" Goal 3"</f>
        <v>#REF!</v>
      </c>
      <c r="BM3" s="172" t="s">
        <v>237</v>
      </c>
      <c r="BN3" s="172" t="s">
        <v>237</v>
      </c>
      <c r="BO3" s="172" t="s">
        <v>237</v>
      </c>
      <c r="BP3" s="172" t="s">
        <v>237</v>
      </c>
      <c r="BQ3" s="172" t="s">
        <v>237</v>
      </c>
      <c r="BR3" s="172" t="s">
        <v>237</v>
      </c>
      <c r="BS3" s="172" t="s">
        <v>237</v>
      </c>
      <c r="BT3" s="172" t="s">
        <v>237</v>
      </c>
      <c r="BU3" s="172" t="s">
        <v>237</v>
      </c>
      <c r="BV3" s="172" t="s">
        <v>237</v>
      </c>
      <c r="BW3" s="172" t="s">
        <v>237</v>
      </c>
      <c r="BX3" s="172" t="s">
        <v>237</v>
      </c>
      <c r="BY3" s="172" t="s">
        <v>237</v>
      </c>
      <c r="BZ3" s="172" t="s">
        <v>237</v>
      </c>
      <c r="CA3" s="171" t="str">
        <f t="array" ref="CA3:CO3">CA2:CO2&amp;" Goal 1"</f>
        <v>#REF!</v>
      </c>
      <c r="CB3" s="172" t="s">
        <v>235</v>
      </c>
      <c r="CC3" s="172" t="s">
        <v>235</v>
      </c>
      <c r="CD3" s="172" t="s">
        <v>235</v>
      </c>
      <c r="CE3" s="172" t="s">
        <v>235</v>
      </c>
      <c r="CF3" s="172" t="s">
        <v>235</v>
      </c>
      <c r="CG3" s="172" t="s">
        <v>235</v>
      </c>
      <c r="CH3" s="172" t="s">
        <v>235</v>
      </c>
      <c r="CI3" s="172" t="s">
        <v>235</v>
      </c>
      <c r="CJ3" s="172" t="s">
        <v>235</v>
      </c>
      <c r="CK3" s="172" t="s">
        <v>235</v>
      </c>
      <c r="CL3" s="172" t="s">
        <v>235</v>
      </c>
      <c r="CM3" s="172" t="s">
        <v>235</v>
      </c>
      <c r="CN3" s="172" t="s">
        <v>235</v>
      </c>
      <c r="CO3" s="172" t="s">
        <v>235</v>
      </c>
      <c r="CP3" s="171" t="str">
        <f t="array" ref="CP3:DD3">CP2:DD2&amp;" Goal 2"</f>
        <v>#REF!</v>
      </c>
      <c r="CQ3" s="172" t="s">
        <v>236</v>
      </c>
      <c r="CR3" s="172" t="s">
        <v>236</v>
      </c>
      <c r="CS3" s="172" t="s">
        <v>236</v>
      </c>
      <c r="CT3" s="172" t="s">
        <v>236</v>
      </c>
      <c r="CU3" s="172" t="s">
        <v>236</v>
      </c>
      <c r="CV3" s="172" t="s">
        <v>236</v>
      </c>
      <c r="CW3" s="172" t="s">
        <v>236</v>
      </c>
      <c r="CX3" s="172" t="s">
        <v>236</v>
      </c>
      <c r="CY3" s="172" t="s">
        <v>236</v>
      </c>
      <c r="CZ3" s="172" t="s">
        <v>236</v>
      </c>
      <c r="DA3" s="172" t="s">
        <v>236</v>
      </c>
      <c r="DB3" s="172" t="s">
        <v>236</v>
      </c>
      <c r="DC3" s="172" t="s">
        <v>236</v>
      </c>
      <c r="DD3" s="172" t="s">
        <v>236</v>
      </c>
      <c r="DE3" s="171" t="str">
        <f t="array" ref="DE3:DS3">DE2:DS2&amp;" Goal 3"</f>
        <v>Leads Goal 3</v>
      </c>
      <c r="DF3" s="172" t="s">
        <v>238</v>
      </c>
      <c r="DG3" s="172" t="s">
        <v>239</v>
      </c>
      <c r="DH3" s="172" t="s">
        <v>240</v>
      </c>
      <c r="DI3" s="172" t="s">
        <v>241</v>
      </c>
      <c r="DJ3" s="172" t="s">
        <v>241</v>
      </c>
      <c r="DK3" s="172" t="s">
        <v>242</v>
      </c>
      <c r="DL3" s="172" t="s">
        <v>243</v>
      </c>
      <c r="DM3" s="172" t="s">
        <v>244</v>
      </c>
      <c r="DN3" s="172" t="s">
        <v>245</v>
      </c>
      <c r="DO3" s="172" t="s">
        <v>246</v>
      </c>
      <c r="DP3" s="172" t="s">
        <v>247</v>
      </c>
      <c r="DQ3" s="172" t="s">
        <v>248</v>
      </c>
      <c r="DR3" s="172" t="s">
        <v>249</v>
      </c>
      <c r="DS3" s="172" t="s">
        <v>250</v>
      </c>
      <c r="DT3" s="172"/>
      <c r="DU3" s="172"/>
      <c r="DV3" s="172"/>
      <c r="DW3" s="172"/>
      <c r="DX3" s="172"/>
      <c r="DY3" s="172"/>
    </row>
    <row r="4">
      <c r="A4" s="176">
        <f>SWITCH(Seg,"Daily",StartDate,"Weekly",StartDate-WEEKDAY(StartDate,3),"Monthly",DATE(YEAR(StartDate),MONTH(StartDate),1),"Quarterly",DATE(YEAR(StartDate),FLOOR((MONTH(StartDate)-0.01)/3,1)*3+1,1),"Yearly",DATE(YEAR(StartDate),1,1))</f>
        <v>45103</v>
      </c>
      <c r="B4" s="176">
        <f>IF(A4="","",SWITCH(Seg,"Daily",A4+1,"Weekly",A4+7,"Monthly",DATE(YEAR(A4),MONTH(A4)+1,1),"Quarterly",DATE(YEAR(A4),MONTH(A4)+3,1),"Yearly",DATE(YEAR(A4)+1,1,1)))</f>
        <v>45110</v>
      </c>
      <c r="C4" s="177" t="str">
        <f>IF(A4="","",SWITCH(Seg,"Daily",TEXT(A4,"dd/MM/YYYY"),"Weekly","W"&amp;WEEKNUM(A4,2)&amp;" "&amp;YEAR(A4),"Monthly",PROPER(TEXT(A4,"MMM yyyy")),"Quarterly","Q"&amp;ROUNDUP(MONTH($A4)/3,0)&amp;" "&amp;YEAR($A4),"Yearly",YEAR(A4),TEXT(A4,"dd/MM/YYYY")))</f>
        <v>W27 2023</v>
      </c>
      <c r="D4" s="178" t="str">
        <f>IF(OR($A4="",D$2="Percentage"),"",SUMIFS(Data!B$4:B500,Data!$A$4:$A500,"&gt;="&amp;$A4,Data!$A$4:$A500,"&lt;="&amp;$B4))</f>
        <v>#REF!</v>
      </c>
      <c r="E4" s="179">
        <f>IF(OR($A4="",E$2="Percentage"),"",SUMIFS(Data!C$4:C500,Data!$A$4:$A500,"&gt;="&amp;$A4,Data!$A$4:$A500,"&lt;="&amp;$B4))</f>
        <v>13284</v>
      </c>
      <c r="F4" s="179">
        <f>IF(OR($A4="",F$2="Percentage"),"",SUMIFS(Data!D$4:D500,Data!$A$4:$A500,"&gt;="&amp;$A4,Data!$A$4:$A500,"&lt;="&amp;$B4))</f>
        <v>5500</v>
      </c>
      <c r="G4" s="179">
        <f>IF(OR($A4="",G$2="Percentage"),"",SUMIFS(Data!F$4:F500,Data!$A$4:$A500,"&gt;="&amp;$A4,Data!$A$4:$A500,"&lt;="&amp;$B4))</f>
        <v>0.18</v>
      </c>
      <c r="H4" s="180">
        <f>IF(OR($A4="",H$2="Percentage"),"",SUMIFS(Data!G$4:G500,Data!$A$4:$A500,"&gt;="&amp;$A4,Data!$A$4:$A500,"&lt;="&amp;$B4))</f>
        <v>0</v>
      </c>
      <c r="I4" s="180">
        <f>IF(OR($A4="",I$2="Percentage"),"",SUMIFS(Data!H$4:H500,Data!$A$4:$A500,"&gt;="&amp;$A4,Data!$A$4:$A500,"&lt;="&amp;$B4))</f>
        <v>6</v>
      </c>
      <c r="J4" s="178">
        <f>IF(OR($A4="",J$2="Percentage"),"",SUMIFS(Data!I$4:I500,Data!$A$4:$A500,"&gt;="&amp;$A4,Data!$A$4:$A500,"&lt;="&amp;$B4))</f>
        <v>3</v>
      </c>
      <c r="K4" s="178">
        <f>IF(OR($A4="",K$2="Percentage"),"",SUMIFS(Data!J$4:J500,Data!$A$4:$A500,"&gt;="&amp;$A4,Data!$A$4:$A500,"&lt;="&amp;$B4))</f>
        <v>23556</v>
      </c>
      <c r="L4" s="179">
        <f>IF(OR($A4="",L$2="Percentage"),"",SUMIFS(Data!K$4:K500,Data!$A$4:$A500,"&gt;="&amp;$A4,Data!$A$4:$A500,"&lt;="&amp;$B4))</f>
        <v>1</v>
      </c>
      <c r="M4" s="180">
        <f>IF(OR($A4="",M$2="Percentage"),"",SUMIFS(Data!L$4:L500,Data!$A$4:$A500,"&gt;="&amp;$A4,Data!$A$4:$A500,"&lt;="&amp;$B4))</f>
        <v>100</v>
      </c>
      <c r="N4" s="179">
        <f>IF(OR($A4="",N$2="Percentage"),"",SUMIFS(Data!M$4:M500,Data!$A$4:$A500,"&gt;="&amp;$A4,Data!$A$4:$A500,"&lt;="&amp;$B4))</f>
        <v>2</v>
      </c>
      <c r="O4" s="178">
        <f>IF(OR($A4="",O$2="Percentage"),"",SUMIFS(Data!N$4:N500,Data!$A$4:$A500,"&gt;="&amp;$A4,Data!$A$4:$A500,"&lt;="&amp;$B4))</f>
        <v>0.9</v>
      </c>
      <c r="P4" s="180">
        <f>IF(OR($A4="",P$2="Percentage"),"",SUMIFS(Data!O$4:O500,Data!$A$4:$A500,"&gt;="&amp;$A4,Data!$A$4:$A500,"&lt;="&amp;$B4))</f>
        <v>2</v>
      </c>
      <c r="Q4" s="178">
        <f>IF(OR($A4="",Q$2="Percentage"),"",SUMIFS(Data!P$4:P500,Data!$A$4:$A500,"&gt;="&amp;$A4,Data!$A$4:$A500,"&lt;="&amp;$B4))</f>
        <v>0</v>
      </c>
      <c r="R4" s="178">
        <f>IF(OR($A4="",R$2="Percentage"),"",SUMIFS(Data!Q$4:Q500,Data!$A$4:$A500,"&gt;="&amp;$A4,Data!$A$4:$A500,"&lt;="&amp;$B4))</f>
        <v>0</v>
      </c>
      <c r="S4" s="181">
        <f>IF($A4="","",IFERROR(AVERAGEIFS(Data!B$4:B500,Data!$A$4:$A500,"&gt;="&amp;$A4,Data!$A$4:$A500,"&lt;="&amp;$B4),0))</f>
        <v>31</v>
      </c>
      <c r="T4" s="178">
        <f>IF($A4="","",IFERROR(AVERAGEIFS(Data!C$4:C500,Data!$A$4:$A500,"&gt;="&amp;$A4,Data!$A$4:$A500,"&lt;="&amp;$B4),0))</f>
        <v>13284</v>
      </c>
      <c r="U4" s="178">
        <f>IF($A4="","",IFERROR(AVERAGEIFS(Data!D$4:D500,Data!$A$4:$A500,"&gt;="&amp;$A4,Data!$A$4:$A500,"&lt;="&amp;$B4),0))</f>
        <v>5500</v>
      </c>
      <c r="V4" s="178">
        <f>IF($A4="","",IFERROR(AVERAGEIFS(Data!F$4:F500,Data!$A$4:$A500,"&gt;="&amp;$A4,Data!$A$4:$A500,"&lt;="&amp;$B4),0))</f>
        <v>0.18</v>
      </c>
      <c r="W4" s="178">
        <f>IF($A4="","",IFERROR(AVERAGEIFS(Data!G$4:G500,Data!$A$4:$A500,"&gt;="&amp;$A4,Data!$A$4:$A500,"&lt;="&amp;$B4),0))</f>
        <v>0</v>
      </c>
      <c r="X4" s="180">
        <f>IF($A4="","",IFERROR(AVERAGEIFS(Data!H$4:H500,Data!$A$4:$A500,"&gt;="&amp;$A4,Data!$A$4:$A500,"&lt;="&amp;$B4),0))</f>
        <v>6</v>
      </c>
      <c r="Y4" s="178">
        <f>IF($A4="","",IFERROR(AVERAGEIFS(Data!I$4:I500,Data!$A$4:$A500,"&gt;="&amp;$A4,Data!$A$4:$A500,"&lt;="&amp;$B4),0))</f>
        <v>3</v>
      </c>
      <c r="Z4" s="178">
        <f>IF($A4="","",IFERROR(AVERAGEIFS(Data!J$4:J500,Data!$A$4:$A500,"&gt;="&amp;$A4,Data!$A$4:$A500,"&lt;="&amp;$B4),0))</f>
        <v>23556</v>
      </c>
      <c r="AA4" s="179">
        <f>IF($A4="","",IFERROR(AVERAGEIFS(Data!K$4:K500,Data!$A$4:$A500,"&gt;="&amp;$A4,Data!$A$4:$A500,"&lt;="&amp;$B4),0))</f>
        <v>1</v>
      </c>
      <c r="AB4" s="180">
        <f>IF($A4="","",IFERROR(AVERAGEIFS(Data!L$4:L500,Data!$A$4:$A500,"&gt;="&amp;$A4,Data!$A$4:$A500,"&lt;="&amp;$B4),0))</f>
        <v>100</v>
      </c>
      <c r="AC4" s="179">
        <f>IF($A4="","",IFERROR(AVERAGEIFS(Data!M$4:M500,Data!$A$4:$A500,"&gt;="&amp;$A4,Data!$A$4:$A500,"&lt;="&amp;$B4),0))</f>
        <v>2</v>
      </c>
      <c r="AD4" s="178">
        <f>IF($A4="","",IFERROR(AVERAGEIFS(Data!N$4:N500,Data!$A$4:$A500,"&gt;="&amp;$A4,Data!$A$4:$A500,"&lt;="&amp;$B4),0))</f>
        <v>0.9</v>
      </c>
      <c r="AE4" s="180">
        <f>IF($A4="","",IFERROR(AVERAGEIFS(Data!O$4:O500,Data!$A$4:$A500,"&gt;="&amp;$A4,Data!$A$4:$A500,"&lt;="&amp;$B4),0))</f>
        <v>2</v>
      </c>
      <c r="AF4" s="178">
        <f>IF($A4="","",IFERROR(AVERAGEIFS(Data!P$4:P500,Data!$A$4:$A500,"&gt;="&amp;$A4,Data!$A$4:$A500,"&lt;="&amp;$B4),0))</f>
        <v>0</v>
      </c>
      <c r="AG4" s="178">
        <f>IF($A4="","",IFERROR(AVERAGEIFS(Data!Q$4:Q500,Data!$A$4:$A500,"&gt;="&amp;$A4,Data!$A$4:$A500,"&lt;="&amp;$B4),0))</f>
        <v>0</v>
      </c>
      <c r="AH4" s="181" t="str">
        <f t="array" ref="AH4">IF($A4="","",VLOOKUP(AH$2,{'Data Types'!$A$3:$A500,OFFSET('Data Types'!$C$3:$E500,0,SWITCH(Seg,"Weekly",0,"Monthly",3,"Quarterly",6,"Yearly",9))},2,FALSE))</f>
        <v>#REF!</v>
      </c>
      <c r="AI4" s="178" t="str">
        <f t="array" ref="AI4">IF($A4="","",VLOOKUP(AI$2,{'Data Types'!$A$3:$A500,OFFSET('Data Types'!$C$3:$E500,0,SWITCH(Seg,"Weekly",0,"Monthly",3,"Quarterly",6,"Yearly",9))},2,FALSE))</f>
        <v>#N/A</v>
      </c>
      <c r="AJ4" s="178" t="str">
        <f t="array" ref="AJ4">IF($A4="","",VLOOKUP(AJ$2,{'Data Types'!$A$3:$A500,OFFSET('Data Types'!$C$3:$E500,0,SWITCH(Seg,"Weekly",0,"Monthly",3,"Quarterly",6,"Yearly",9))},2,FALSE))</f>
        <v>#N/A</v>
      </c>
      <c r="AK4" s="178" t="str">
        <f t="array" ref="AK4">IF($A4="","",VLOOKUP(AK$2,{'Data Types'!$A$3:$A500,OFFSET('Data Types'!$C$3:$E500,0,SWITCH(Seg,"Weekly",0,"Monthly",3,"Quarterly",6,"Yearly",9))},2,FALSE))</f>
        <v>#N/A</v>
      </c>
      <c r="AL4" s="178" t="str">
        <f t="array" ref="AL4">IF($A4="","",VLOOKUP(AL$2,{'Data Types'!$A$3:$A500,OFFSET('Data Types'!$C$3:$E500,0,SWITCH(Seg,"Weekly",0,"Monthly",3,"Quarterly",6,"Yearly",9))},2,FALSE))</f>
        <v>#N/A</v>
      </c>
      <c r="AM4" s="180" t="str">
        <f t="array" ref="AM4">IF($A4="","",VLOOKUP(AM$2,{'Data Types'!$A$3:$A500,OFFSET('Data Types'!$C$3:$E500,0,SWITCH(Seg,"Weekly",0,"Monthly",3,"Quarterly",6,"Yearly",9))},2,FALSE))</f>
        <v>#N/A</v>
      </c>
      <c r="AN4" s="178" t="str">
        <f t="array" ref="AN4">IF($A4="","",VLOOKUP(AN$2,{'Data Types'!$A$3:$A500,OFFSET('Data Types'!$C$3:$E500,0,SWITCH(Seg,"Weekly",0,"Monthly",3,"Quarterly",6,"Yearly",9))},2,FALSE))</f>
        <v>#N/A</v>
      </c>
      <c r="AO4" s="178" t="str">
        <f t="array" ref="AO4">IF($A4="","",VLOOKUP(AO$2,{'Data Types'!$A$3:$A500,OFFSET('Data Types'!$C$3:$E500,0,SWITCH(Seg,"Weekly",0,"Monthly",3,"Quarterly",6,"Yearly",9))},2,FALSE))</f>
        <v>#N/A</v>
      </c>
      <c r="AP4" s="179" t="str">
        <f t="array" ref="AP4">IF($A4="","",VLOOKUP(AP$2,{'Data Types'!$A$3:$A500,OFFSET('Data Types'!$C$3:$E500,0,SWITCH(Seg,"Weekly",0,"Monthly",3,"Quarterly",6,"Yearly",9))},2,FALSE))</f>
        <v>#N/A</v>
      </c>
      <c r="AQ4" s="180" t="str">
        <f t="array" ref="AQ4">IF($A4="","",VLOOKUP(AQ$2,{'Data Types'!$A$3:$A500,OFFSET('Data Types'!$C$3:$E500,0,SWITCH(Seg,"Weekly",0,"Monthly",3,"Quarterly",6,"Yearly",9))},2,FALSE))</f>
        <v>#N/A</v>
      </c>
      <c r="AR4" s="179" t="str">
        <f t="array" ref="AR4">IF($A4="","",VLOOKUP(AR$2,{'Data Types'!$A$3:$A500,OFFSET('Data Types'!$C$3:$E500,0,SWITCH(Seg,"Weekly",0,"Monthly",3,"Quarterly",6,"Yearly",9))},2,FALSE))</f>
        <v>#N/A</v>
      </c>
      <c r="AS4" s="178" t="str">
        <f t="array" ref="AS4">IF($A4="","",VLOOKUP(AS$2,{'Data Types'!$A$3:$A500,OFFSET('Data Types'!$C$3:$E500,0,SWITCH(Seg,"Weekly",0,"Monthly",3,"Quarterly",6,"Yearly",9))},2,FALSE))</f>
        <v>#N/A</v>
      </c>
      <c r="AT4" s="180" t="str">
        <f t="array" ref="AT4">IF($A4="","",VLOOKUP(AT$2,{'Data Types'!$A$3:$A500,OFFSET('Data Types'!$C$3:$E500,0,SWITCH(Seg,"Weekly",0,"Monthly",3,"Quarterly",6,"Yearly",9))},2,FALSE))</f>
        <v>#N/A</v>
      </c>
      <c r="AU4" s="178" t="str">
        <f t="array" ref="AU4">IF($A4="","",VLOOKUP(AU$2,{'Data Types'!$A$3:$A500,OFFSET('Data Types'!$C$3:$E500,0,SWITCH(Seg,"Weekly",0,"Monthly",3,"Quarterly",6,"Yearly",9))},2,FALSE))</f>
        <v>#N/A</v>
      </c>
      <c r="AV4" s="178" t="str">
        <f t="array" ref="AV4">IF($A4="","",VLOOKUP(AV$2,{'Data Types'!$A$3:$A500,OFFSET('Data Types'!$C$3:$E500,0,SWITCH(Seg,"Weekly",0,"Monthly",3,"Quarterly",6,"Yearly",9))},2,FALSE))</f>
        <v>#N/A</v>
      </c>
      <c r="AW4" s="181" t="str">
        <f t="array" ref="AW4">IF($A4="","",VLOOKUP(AW$2,{'Data Types'!$A$3:$A500,OFFSET('Data Types'!$C$3:$E500,0,SWITCH(Seg,"Weekly",0,"Monthly",3,"Quarterly",6,"Yearly",9))},3,FALSE))</f>
        <v>#REF!</v>
      </c>
      <c r="AX4" s="178" t="str">
        <f t="array" ref="AX4">IF($A4="","",VLOOKUP(AX$2,{'Data Types'!$A$3:$A500,OFFSET('Data Types'!$C$3:$E500,0,SWITCH(Seg,"Weekly",0,"Monthly",3,"Quarterly",6,"Yearly",9))},3,FALSE))</f>
        <v>#N/A</v>
      </c>
      <c r="AY4" s="178" t="str">
        <f t="array" ref="AY4">IF($A4="","",VLOOKUP(AY$2,{'Data Types'!$A$3:$A500,OFFSET('Data Types'!$C$3:$E500,0,SWITCH(Seg,"Weekly",0,"Monthly",3,"Quarterly",6,"Yearly",9))},3,FALSE))</f>
        <v>#N/A</v>
      </c>
      <c r="AZ4" s="178" t="str">
        <f t="array" ref="AZ4">IF($A4="","",VLOOKUP(AZ$2,{'Data Types'!$A$3:$A500,OFFSET('Data Types'!$C$3:$E500,0,SWITCH(Seg,"Weekly",0,"Monthly",3,"Quarterly",6,"Yearly",9))},3,FALSE))</f>
        <v>#N/A</v>
      </c>
      <c r="BA4" s="178" t="str">
        <f t="array" ref="BA4">IF($A4="","",VLOOKUP(BA$2,{'Data Types'!$A$3:$A500,OFFSET('Data Types'!$C$3:$E500,0,SWITCH(Seg,"Weekly",0,"Monthly",3,"Quarterly",6,"Yearly",9))},3,FALSE))</f>
        <v>#N/A</v>
      </c>
      <c r="BB4" s="180" t="str">
        <f t="array" ref="BB4">IF($A4="","",VLOOKUP(BB$2,{'Data Types'!$A$3:$A500,OFFSET('Data Types'!$C$3:$E500,0,SWITCH(Seg,"Weekly",0,"Monthly",3,"Quarterly",6,"Yearly",9))},3,FALSE))</f>
        <v>#N/A</v>
      </c>
      <c r="BC4" s="178" t="str">
        <f t="array" ref="BC4">IF($A4="","",VLOOKUP(BC$2,{'Data Types'!$A$3:$A500,OFFSET('Data Types'!$C$3:$E500,0,SWITCH(Seg,"Weekly",0,"Monthly",3,"Quarterly",6,"Yearly",9))},3,FALSE))</f>
        <v>#N/A</v>
      </c>
      <c r="BD4" s="178" t="str">
        <f t="array" ref="BD4">IF($A4="","",VLOOKUP(BD$2,{'Data Types'!$A$3:$A500,OFFSET('Data Types'!$C$3:$E500,0,SWITCH(Seg,"Weekly",0,"Monthly",3,"Quarterly",6,"Yearly",9))},3,FALSE))</f>
        <v>#N/A</v>
      </c>
      <c r="BE4" s="179" t="str">
        <f t="array" ref="BE4">IF($A4="","",VLOOKUP(BE$2,{'Data Types'!$A$3:$A500,OFFSET('Data Types'!$C$3:$E500,0,SWITCH(Seg,"Weekly",0,"Monthly",3,"Quarterly",6,"Yearly",9))},3,FALSE))</f>
        <v>#N/A</v>
      </c>
      <c r="BF4" s="180" t="str">
        <f t="array" ref="BF4">IF($A4="","",VLOOKUP(BF$2,{'Data Types'!$A$3:$A500,OFFSET('Data Types'!$C$3:$E500,0,SWITCH(Seg,"Weekly",0,"Monthly",3,"Quarterly",6,"Yearly",9))},3,FALSE))</f>
        <v>#N/A</v>
      </c>
      <c r="BG4" s="179" t="str">
        <f t="array" ref="BG4">IF($A4="","",VLOOKUP(BG$2,{'Data Types'!$A$3:$A500,OFFSET('Data Types'!$C$3:$E500,0,SWITCH(Seg,"Weekly",0,"Monthly",3,"Quarterly",6,"Yearly",9))},3,FALSE))</f>
        <v>#N/A</v>
      </c>
      <c r="BH4" s="178" t="str">
        <f t="array" ref="BH4">IF($A4="","",VLOOKUP(BH$2,{'Data Types'!$A$3:$A500,OFFSET('Data Types'!$C$3:$E500,0,SWITCH(Seg,"Weekly",0,"Monthly",3,"Quarterly",6,"Yearly",9))},3,FALSE))</f>
        <v>#N/A</v>
      </c>
      <c r="BI4" s="180" t="str">
        <f t="array" ref="BI4">IF($A4="","",VLOOKUP(BI$2,{'Data Types'!$A$3:$A500,OFFSET('Data Types'!$C$3:$E500,0,SWITCH(Seg,"Weekly",0,"Monthly",3,"Quarterly",6,"Yearly",9))},3,FALSE))</f>
        <v>#N/A</v>
      </c>
      <c r="BJ4" s="178" t="str">
        <f t="array" ref="BJ4">IF($A4="","",VLOOKUP(BJ$2,{'Data Types'!$A$3:$A500,OFFSET('Data Types'!$C$3:$E500,0,SWITCH(Seg,"Weekly",0,"Monthly",3,"Quarterly",6,"Yearly",9))},3,FALSE))</f>
        <v>#N/A</v>
      </c>
      <c r="BK4" s="178" t="str">
        <f t="array" ref="BK4">IF($A4="","",VLOOKUP(BK$2,{'Data Types'!$A$3:$A500,OFFSET('Data Types'!$C$3:$E500,0,SWITCH(Seg,"Weekly",0,"Monthly",3,"Quarterly",6,"Yearly",9))},3,FALSE))</f>
        <v>#N/A</v>
      </c>
      <c r="BL4" s="181" t="str">
        <f t="array" ref="BL4">IF($A4="","",VLOOKUP(BL$2,{'Data Types'!$A$3:$A500,OFFSET('Data Types'!$C$3:$E500,0,SWITCH(Seg,"Weekly",0,"Monthly",3,"Quarterly",6,"Yearly",9))},4,FALSE))</f>
        <v>#REF!</v>
      </c>
      <c r="BM4" s="178" t="str">
        <f t="array" ref="BM4">IF($A4="","",VLOOKUP(BM$2,{'Data Types'!$A$3:$A500,OFFSET('Data Types'!$C$3:$E500,0,SWITCH(Seg,"Weekly",0,"Monthly",3,"Quarterly",6,"Yearly",9))},4,FALSE))</f>
        <v>#N/A</v>
      </c>
      <c r="BN4" s="178" t="str">
        <f t="array" ref="BN4">IF($A4="","",VLOOKUP(BN$2,{'Data Types'!$A$3:$A500,OFFSET('Data Types'!$C$3:$E500,0,SWITCH(Seg,"Weekly",0,"Monthly",3,"Quarterly",6,"Yearly",9))},4,FALSE))</f>
        <v>#N/A</v>
      </c>
      <c r="BO4" s="178" t="str">
        <f t="array" ref="BO4">IF($A4="","",VLOOKUP(BO$2,{'Data Types'!$A$3:$A500,OFFSET('Data Types'!$C$3:$E500,0,SWITCH(Seg,"Weekly",0,"Monthly",3,"Quarterly",6,"Yearly",9))},4,FALSE))</f>
        <v>#N/A</v>
      </c>
      <c r="BP4" s="178" t="str">
        <f t="array" ref="BP4">IF($A4="","",VLOOKUP(BP$2,{'Data Types'!$A$3:$A500,OFFSET('Data Types'!$C$3:$E500,0,SWITCH(Seg,"Weekly",0,"Monthly",3,"Quarterly",6,"Yearly",9))},4,FALSE))</f>
        <v>#N/A</v>
      </c>
      <c r="BQ4" s="180" t="str">
        <f t="array" ref="BQ4">IF($A4="","",VLOOKUP(BQ$2,{'Data Types'!$A$3:$A500,OFFSET('Data Types'!$C$3:$E500,0,SWITCH(Seg,"Weekly",0,"Monthly",3,"Quarterly",6,"Yearly",9))},4,FALSE))</f>
        <v>#N/A</v>
      </c>
      <c r="BR4" s="178" t="str">
        <f t="array" ref="BR4">IF($A4="","",VLOOKUP(BR$2,{'Data Types'!$A$3:$A500,OFFSET('Data Types'!$C$3:$E500,0,SWITCH(Seg,"Weekly",0,"Monthly",3,"Quarterly",6,"Yearly",9))},4,FALSE))</f>
        <v>#N/A</v>
      </c>
      <c r="BS4" s="178" t="str">
        <f t="array" ref="BS4">IF($A4="","",VLOOKUP(BS$2,{'Data Types'!$A$3:$A500,OFFSET('Data Types'!$C$3:$E500,0,SWITCH(Seg,"Weekly",0,"Monthly",3,"Quarterly",6,"Yearly",9))},4,FALSE))</f>
        <v>#N/A</v>
      </c>
      <c r="BT4" s="179" t="str">
        <f t="array" ref="BT4">IF($A4="","",VLOOKUP(BT$2,{'Data Types'!$A$3:$A500,OFFSET('Data Types'!$C$3:$E500,0,SWITCH(Seg,"Weekly",0,"Monthly",3,"Quarterly",6,"Yearly",9))},4,FALSE))</f>
        <v>#N/A</v>
      </c>
      <c r="BU4" s="180" t="str">
        <f t="array" ref="BU4">IF($A4="","",VLOOKUP(BU$2,{'Data Types'!$A$3:$A500,OFFSET('Data Types'!$C$3:$E500,0,SWITCH(Seg,"Weekly",0,"Monthly",3,"Quarterly",6,"Yearly",9))},4,FALSE))</f>
        <v>#N/A</v>
      </c>
      <c r="BV4" s="179" t="str">
        <f t="array" ref="BV4">IF($A4="","",VLOOKUP(BV$2,{'Data Types'!$A$3:$A500,OFFSET('Data Types'!$C$3:$E500,0,SWITCH(Seg,"Weekly",0,"Monthly",3,"Quarterly",6,"Yearly",9))},4,FALSE))</f>
        <v>#N/A</v>
      </c>
      <c r="BW4" s="178" t="str">
        <f t="array" ref="BW4">IF($A4="","",VLOOKUP(BW$2,{'Data Types'!$A$3:$A500,OFFSET('Data Types'!$C$3:$E500,0,SWITCH(Seg,"Weekly",0,"Monthly",3,"Quarterly",6,"Yearly",9))},4,FALSE))</f>
        <v>#N/A</v>
      </c>
      <c r="BX4" s="180" t="str">
        <f t="array" ref="BX4">IF($A4="","",VLOOKUP(BX$2,{'Data Types'!$A$3:$A500,OFFSET('Data Types'!$C$3:$E500,0,SWITCH(Seg,"Weekly",0,"Monthly",3,"Quarterly",6,"Yearly",9))},4,FALSE))</f>
        <v>#N/A</v>
      </c>
      <c r="BY4" s="178" t="str">
        <f t="array" ref="BY4">IF($A4="","",VLOOKUP(BY$2,{'Data Types'!$A$3:$A500,OFFSET('Data Types'!$C$3:$E500,0,SWITCH(Seg,"Weekly",0,"Monthly",3,"Quarterly",6,"Yearly",9))},4,FALSE))</f>
        <v>#N/A</v>
      </c>
      <c r="BZ4" s="178" t="str">
        <f t="array" ref="BZ4">IF($A4="","",VLOOKUP(BZ$2,{'Data Types'!$A$3:$A500,OFFSET('Data Types'!$C$3:$E500,0,SWITCH(Seg,"Weekly",0,"Monthly",3,"Quarterly",6,"Yearly",9))},4,FALSE))</f>
        <v>#N/A</v>
      </c>
      <c r="CA4" s="181" t="str">
        <f t="array" ref="CA4">IF($A4="","",VLOOKUP(BL$2,{'Data Types'!$A$3:$A500,'Data Types'!$C$3:$E500},2,FALSE))</f>
        <v>#REF!</v>
      </c>
      <c r="CB4" s="178" t="str">
        <f t="array" ref="CB4">IF($A4="","",VLOOKUP(BM$2,{'Data Types'!$A$3:$A500,'Data Types'!$C$3:$E500},2,FALSE))</f>
        <v>#N/A</v>
      </c>
      <c r="CC4" s="178" t="str">
        <f t="array" ref="CC4">IF($A4="","",VLOOKUP(BN$2,{'Data Types'!$A$3:$A500,'Data Types'!$C$3:$E500},2,FALSE))</f>
        <v>#N/A</v>
      </c>
      <c r="CD4" s="178" t="str">
        <f t="array" ref="CD4">IF($A4="","",VLOOKUP(BO$2,{'Data Types'!$A$3:$A500,'Data Types'!$C$3:$E500},2,FALSE))</f>
        <v>#N/A</v>
      </c>
      <c r="CE4" s="178" t="str">
        <f t="array" ref="CE4">IF($A4="","",VLOOKUP(BP$2,{'Data Types'!$A$3:$A500,'Data Types'!$C$3:$E500},2,FALSE))</f>
        <v>#N/A</v>
      </c>
      <c r="CF4" s="180" t="str">
        <f t="array" ref="CF4">IF($A4="","",VLOOKUP(BQ$2,{'Data Types'!$A$3:$A500,'Data Types'!$C$3:$E500},2,FALSE))</f>
        <v>#N/A</v>
      </c>
      <c r="CG4" s="178" t="str">
        <f t="array" ref="CG4">IF($A4="","",VLOOKUP(BR$2,{'Data Types'!$A$3:$A500,'Data Types'!$C$3:$E500},2,FALSE))</f>
        <v>#N/A</v>
      </c>
      <c r="CH4" s="178" t="str">
        <f t="array" ref="CH4">IF($A4="","",VLOOKUP(BS$2,{'Data Types'!$A$3:$A500,'Data Types'!$C$3:$E500},2,FALSE))</f>
        <v>#N/A</v>
      </c>
      <c r="CI4" s="179" t="str">
        <f t="array" ref="CI4">IF($A4="","",VLOOKUP(BT$2,{'Data Types'!$A$3:$A500,'Data Types'!$C$3:$E500},2,FALSE))</f>
        <v>#N/A</v>
      </c>
      <c r="CJ4" s="180" t="str">
        <f t="array" ref="CJ4">IF($A4="","",VLOOKUP(BU$2,{'Data Types'!$A$3:$A500,'Data Types'!$C$3:$E500},2,FALSE))</f>
        <v>#N/A</v>
      </c>
      <c r="CK4" s="179" t="str">
        <f t="array" ref="CK4">IF($A4="","",VLOOKUP(BV$2,{'Data Types'!$A$3:$A500,'Data Types'!$C$3:$E500},2,FALSE))</f>
        <v>#N/A</v>
      </c>
      <c r="CL4" s="178" t="str">
        <f t="array" ref="CL4">IF($A4="","",VLOOKUP(BW$2,{'Data Types'!$A$3:$A500,'Data Types'!$C$3:$E500},2,FALSE))</f>
        <v>#N/A</v>
      </c>
      <c r="CM4" s="180" t="str">
        <f t="array" ref="CM4">IF($A4="","",VLOOKUP(BX$2,{'Data Types'!$A$3:$A500,'Data Types'!$C$3:$E500},2,FALSE))</f>
        <v>#N/A</v>
      </c>
      <c r="CN4" s="178" t="str">
        <f t="array" ref="CN4">IF($A4="","",VLOOKUP(BY$2,{'Data Types'!$A$3:$A500,'Data Types'!$C$3:$E500},2,FALSE))</f>
        <v>#N/A</v>
      </c>
      <c r="CO4" s="178" t="str">
        <f t="array" ref="CO4">IF($A4="","",VLOOKUP(BZ$2,{'Data Types'!$A$3:$A500,'Data Types'!$C$3:$E500},2,FALSE))</f>
        <v>#N/A</v>
      </c>
      <c r="CP4" s="181" t="str">
        <f t="array" ref="CP4">IF($A4="","",VLOOKUP(CA$2,{'Data Types'!$A$3:$A500,'Data Types'!$C$3:$E500},3,FALSE))</f>
        <v>#REF!</v>
      </c>
      <c r="CQ4" s="178" t="str">
        <f t="array" ref="CQ4">IF($A4="","",VLOOKUP(CB$2,{'Data Types'!$A$3:$A500,'Data Types'!$C$3:$E500},3,FALSE))</f>
        <v>#N/A</v>
      </c>
      <c r="CR4" s="178" t="str">
        <f t="array" ref="CR4">IF($A4="","",VLOOKUP(CC$2,{'Data Types'!$A$3:$A500,'Data Types'!$C$3:$E500},3,FALSE))</f>
        <v>#N/A</v>
      </c>
      <c r="CS4" s="178" t="str">
        <f t="array" ref="CS4">IF($A4="","",VLOOKUP(CD$2,{'Data Types'!$A$3:$A500,'Data Types'!$C$3:$E500},3,FALSE))</f>
        <v>#N/A</v>
      </c>
      <c r="CT4" s="178" t="str">
        <f t="array" ref="CT4">IF($A4="","",VLOOKUP(CE$2,{'Data Types'!$A$3:$A500,'Data Types'!$C$3:$E500},3,FALSE))</f>
        <v>#N/A</v>
      </c>
      <c r="CU4" s="180" t="str">
        <f t="array" ref="CU4">IF($A4="","",VLOOKUP(CF$2,{'Data Types'!$A$3:$A500,'Data Types'!$C$3:$E500},3,FALSE))</f>
        <v>#N/A</v>
      </c>
      <c r="CV4" s="178" t="str">
        <f t="array" ref="CV4">IF($A4="","",VLOOKUP(CG$2,{'Data Types'!$A$3:$A500,'Data Types'!$C$3:$E500},3,FALSE))</f>
        <v>#N/A</v>
      </c>
      <c r="CW4" s="178" t="str">
        <f t="array" ref="CW4">IF($A4="","",VLOOKUP(CH$2,{'Data Types'!$A$3:$A500,'Data Types'!$C$3:$E500},3,FALSE))</f>
        <v>#N/A</v>
      </c>
      <c r="CX4" s="179" t="str">
        <f t="array" ref="CX4">IF($A4="","",VLOOKUP(CI$2,{'Data Types'!$A$3:$A500,'Data Types'!$C$3:$E500},3,FALSE))</f>
        <v>#N/A</v>
      </c>
      <c r="CY4" s="180" t="str">
        <f t="array" ref="CY4">IF($A4="","",VLOOKUP(CJ$2,{'Data Types'!$A$3:$A500,'Data Types'!$C$3:$E500},3,FALSE))</f>
        <v>#N/A</v>
      </c>
      <c r="CZ4" s="179" t="str">
        <f t="array" ref="CZ4">IF($A4="","",VLOOKUP(CK$2,{'Data Types'!$A$3:$A500,'Data Types'!$C$3:$E500},3,FALSE))</f>
        <v>#N/A</v>
      </c>
      <c r="DA4" s="178" t="str">
        <f t="array" ref="DA4">IF($A4="","",VLOOKUP(CL$2,{'Data Types'!$A$3:$A500,'Data Types'!$C$3:$E500},3,FALSE))</f>
        <v>#N/A</v>
      </c>
      <c r="DB4" s="180" t="str">
        <f t="array" ref="DB4">IF($A4="","",VLOOKUP(CM$2,{'Data Types'!$A$3:$A500,'Data Types'!$C$3:$E500},3,FALSE))</f>
        <v>#N/A</v>
      </c>
      <c r="DC4" s="178" t="str">
        <f t="array" ref="DC4">IF($A4="","",VLOOKUP(CN$2,{'Data Types'!$A$3:$A500,'Data Types'!$C$3:$E500},3,FALSE))</f>
        <v>#N/A</v>
      </c>
      <c r="DD4" s="178" t="str">
        <f t="array" ref="DD4">IF($A4="","",VLOOKUP(CO$2,{'Data Types'!$A$3:$A500,'Data Types'!$C$3:$E500},3,FALSE))</f>
        <v>#N/A</v>
      </c>
      <c r="DE4" s="181" t="str">
        <f t="array" ref="DE4">IF($A4="","",VLOOKUP(CP$2,{'Data Types'!$A$3:$A500,'Data Types'!$C$3:$E500},4,FALSE))</f>
        <v>#REF!</v>
      </c>
      <c r="DF4" s="178" t="str">
        <f t="array" ref="DF4">IF($A4="","",VLOOKUP(CQ$2,{'Data Types'!$A$3:$A500,'Data Types'!$C$3:$E500},4,FALSE))</f>
        <v>#N/A</v>
      </c>
      <c r="DG4" s="178" t="str">
        <f t="array" ref="DG4">IF($A4="","",VLOOKUP(CR$2,{'Data Types'!$A$3:$A500,'Data Types'!$C$3:$E500},4,FALSE))</f>
        <v>#N/A</v>
      </c>
      <c r="DH4" s="178" t="str">
        <f t="array" ref="DH4">IF($A4="","",VLOOKUP(CS$2,{'Data Types'!$A$3:$A500,'Data Types'!$C$3:$E500},4,FALSE))</f>
        <v>#N/A</v>
      </c>
      <c r="DI4" s="178" t="str">
        <f t="array" ref="DI4">IF($A4="","",VLOOKUP(CT$2,{'Data Types'!$A$3:$A500,'Data Types'!$C$3:$E500},4,FALSE))</f>
        <v>#N/A</v>
      </c>
      <c r="DJ4" s="180" t="str">
        <f t="array" ref="DJ4">IF($A4="","",VLOOKUP(CU$2,{'Data Types'!$A$3:$A500,'Data Types'!$C$3:$E500},4,FALSE))</f>
        <v>#N/A</v>
      </c>
      <c r="DK4" s="178" t="str">
        <f t="array" ref="DK4">IF($A4="","",VLOOKUP(CV$2,{'Data Types'!$A$3:$A500,'Data Types'!$C$3:$E500},4,FALSE))</f>
        <v>#N/A</v>
      </c>
      <c r="DL4" s="178" t="str">
        <f t="array" ref="DL4">IF($A4="","",VLOOKUP(CW$2,{'Data Types'!$A$3:$A500,'Data Types'!$C$3:$E500},4,FALSE))</f>
        <v>#N/A</v>
      </c>
      <c r="DM4" s="179" t="str">
        <f t="array" ref="DM4">IF($A4="","",VLOOKUP(CX$2,{'Data Types'!$A$3:$A500,'Data Types'!$C$3:$E500},4,FALSE))</f>
        <v>#N/A</v>
      </c>
      <c r="DN4" s="180" t="str">
        <f t="array" ref="DN4">IF($A4="","",VLOOKUP(CY$2,{'Data Types'!$A$3:$A500,'Data Types'!$C$3:$E500},4,FALSE))</f>
        <v>#N/A</v>
      </c>
      <c r="DO4" s="179" t="str">
        <f t="array" ref="DO4">IF($A4="","",VLOOKUP(CZ$2,{'Data Types'!$A$3:$A500,'Data Types'!$C$3:$E500},4,FALSE))</f>
        <v>#N/A</v>
      </c>
      <c r="DP4" s="178" t="str">
        <f t="array" ref="DP4">IF($A4="","",VLOOKUP(DA$2,{'Data Types'!$A$3:$A500,'Data Types'!$C$3:$E500},4,FALSE))</f>
        <v>#N/A</v>
      </c>
      <c r="DQ4" s="180" t="str">
        <f t="array" ref="DQ4">IF($A4="","",VLOOKUP(DB$2,{'Data Types'!$A$3:$A500,'Data Types'!$C$3:$E500},4,FALSE))</f>
        <v>#N/A</v>
      </c>
      <c r="DR4" s="178" t="str">
        <f t="array" ref="DR4">IF($A4="","",VLOOKUP(DC$2,{'Data Types'!$A$3:$A500,'Data Types'!$C$3:$E500},4,FALSE))</f>
        <v>#N/A</v>
      </c>
      <c r="DS4" s="178" t="str">
        <f t="array" ref="DS4">IF($A4="","",VLOOKUP(DD$2,{'Data Types'!$A$3:$A500,'Data Types'!$C$3:$E500},4,FALSE))</f>
        <v>#N/A</v>
      </c>
      <c r="DT4" s="178"/>
      <c r="DU4" s="178"/>
      <c r="DV4" s="178"/>
      <c r="DW4" s="178"/>
      <c r="DX4" s="178"/>
      <c r="DY4" s="178"/>
    </row>
    <row r="5">
      <c r="A5" s="176">
        <f>IF(A4="","",IF(B4+1&gt;EndDate,"",B4))</f>
        <v>45110</v>
      </c>
      <c r="B5" s="176">
        <f>IF(A5="","",SWITCH(Seg,"Daily",A5+1,"Weekly",A5+7,"Monthly",DATE(YEAR(A5),MONTH(A5)+1,1),"Quarterly",DATE(YEAR(A5),MONTH(A5)+3,1),"Yearly",DATE(YEAR(A5)+1,1,1)))</f>
        <v>45117</v>
      </c>
      <c r="C5" s="177" t="str">
        <f>IF(A5="","",SWITCH(Seg,"Daily",TEXT(A5,"dd/MM/YYYY"),"Weekly","W"&amp;WEEKNUM(A5,2)&amp;" "&amp;YEAR(A5),"Monthly",PROPER(TEXT(A5,"MMM yyyy")),"Quarterly","Q"&amp;ROUNDUP(MONTH($A5)/3,0)&amp;" "&amp;YEAR($A5),"Yearly",YEAR(A5),TEXT(A5,"dd/MM/YYYY")))</f>
        <v>W28 2023</v>
      </c>
      <c r="D5" s="178" t="str">
        <f>IF(OR($A5="",D$2="Percentage"),"",SUMIFS(Data!B$4:B500,Data!$A$4:$A500,"&gt;="&amp;$A5,Data!$A$4:$A500,"&lt;="&amp;$B5))</f>
        <v>#REF!</v>
      </c>
      <c r="E5" s="179">
        <f>IF(OR($A5="",E$2="Percentage"),"",SUMIFS(Data!C$4:C500,Data!$A$4:$A500,"&gt;="&amp;$A5,Data!$A$4:$A500,"&lt;="&amp;$B5))</f>
        <v>16095</v>
      </c>
      <c r="F5" s="179">
        <f>IF(OR($A5="",F$2="Percentage"),"",SUMIFS(Data!D$4:D500,Data!$A$4:$A500,"&gt;="&amp;$A5,Data!$A$4:$A500,"&lt;="&amp;$B5))</f>
        <v>5500</v>
      </c>
      <c r="G5" s="179">
        <f>IF(OR($A5="",G$2="Percentage"),"",SUMIFS(Data!F$4:F500,Data!$A$4:$A500,"&gt;="&amp;$A5,Data!$A$4:$A500,"&lt;="&amp;$B5))</f>
        <v>0.166</v>
      </c>
      <c r="H5" s="180">
        <f>IF(OR($A5="",H$2="Percentage"),"",SUMIFS(Data!G$4:G500,Data!$A$4:$A500,"&gt;="&amp;$A5,Data!$A$4:$A500,"&lt;="&amp;$B5))</f>
        <v>0</v>
      </c>
      <c r="I5" s="180">
        <f>IF(OR($A5="",I$2="Percentage"),"",SUMIFS(Data!H$4:H500,Data!$A$4:$A500,"&gt;="&amp;$A5,Data!$A$4:$A500,"&lt;="&amp;$B5))</f>
        <v>5</v>
      </c>
      <c r="J5" s="178">
        <f>IF(OR($A5="",J$2="Percentage"),"",SUMIFS(Data!I$4:I500,Data!$A$4:$A500,"&gt;="&amp;$A5,Data!$A$4:$A500,"&lt;="&amp;$B5))</f>
        <v>2</v>
      </c>
      <c r="K5" s="178">
        <f>IF(OR($A5="",K$2="Percentage"),"",SUMIFS(Data!J$4:J500,Data!$A$4:$A500,"&gt;="&amp;$A5,Data!$A$4:$A500,"&lt;="&amp;$B5))</f>
        <v>23306</v>
      </c>
      <c r="L5" s="179">
        <f>IF(OR($A5="",L$2="Percentage"),"",SUMIFS(Data!K$4:K500,Data!$A$4:$A500,"&gt;="&amp;$A5,Data!$A$4:$A500,"&lt;="&amp;$B5))</f>
        <v>1</v>
      </c>
      <c r="M5" s="180">
        <f>IF(OR($A5="",M$2="Percentage"),"",SUMIFS(Data!L$4:L500,Data!$A$4:$A500,"&gt;="&amp;$A5,Data!$A$4:$A500,"&lt;="&amp;$B5))</f>
        <v>269</v>
      </c>
      <c r="N5" s="179">
        <f>IF(OR($A5="",N$2="Percentage"),"",SUMIFS(Data!M$4:M500,Data!$A$4:$A500,"&gt;="&amp;$A5,Data!$A$4:$A500,"&lt;="&amp;$B5))</f>
        <v>2</v>
      </c>
      <c r="O5" s="178">
        <f>IF(OR($A5="",O$2="Percentage"),"",SUMIFS(Data!N$4:N500,Data!$A$4:$A500,"&gt;="&amp;$A5,Data!$A$4:$A500,"&lt;="&amp;$B5))</f>
        <v>0.87</v>
      </c>
      <c r="P5" s="180">
        <f>IF(OR($A5="",P$2="Percentage"),"",SUMIFS(Data!O$4:O500,Data!$A$4:$A500,"&gt;="&amp;$A5,Data!$A$4:$A500,"&lt;="&amp;$B5))</f>
        <v>2</v>
      </c>
      <c r="Q5" s="178">
        <f>IF(OR($A5="",Q$2="Percentage"),"",SUMIFS(Data!P$4:P500,Data!$A$4:$A500,"&gt;="&amp;$A5,Data!$A$4:$A500,"&lt;="&amp;$B5))</f>
        <v>1</v>
      </c>
      <c r="R5" s="178">
        <f>IF(OR($A5="",R$2="Percentage"),"",SUMIFS(Data!Q$4:Q500,Data!$A$4:$A500,"&gt;="&amp;$A5,Data!$A$4:$A500,"&lt;="&amp;$B5))</f>
        <v>6</v>
      </c>
      <c r="S5" s="181">
        <f>IF($A5="","",IFERROR(AVERAGEIFS(Data!B$4:B500,Data!$A$4:$A500,"&gt;="&amp;$A5,Data!$A$4:$A500,"&lt;="&amp;$B5),0))</f>
        <v>19</v>
      </c>
      <c r="T5" s="178">
        <f>IF($A5="","",IFERROR(AVERAGEIFS(Data!C$4:C500,Data!$A$4:$A500,"&gt;="&amp;$A5,Data!$A$4:$A500,"&lt;="&amp;$B5),0))</f>
        <v>16095</v>
      </c>
      <c r="U5" s="178">
        <f>IF($A5="","",IFERROR(AVERAGEIFS(Data!D$4:D500,Data!$A$4:$A500,"&gt;="&amp;$A5,Data!$A$4:$A500,"&lt;="&amp;$B5),0))</f>
        <v>5500</v>
      </c>
      <c r="V5" s="178">
        <f>IF($A5="","",IFERROR(AVERAGEIFS(Data!F$4:F500,Data!$A$4:$A500,"&gt;="&amp;$A5,Data!$A$4:$A500,"&lt;="&amp;$B5),0))</f>
        <v>0.166</v>
      </c>
      <c r="W5" s="178">
        <f>IF($A5="","",IFERROR(AVERAGEIFS(Data!G$4:G500,Data!$A$4:$A500,"&gt;="&amp;$A5,Data!$A$4:$A500,"&lt;="&amp;$B5),0))</f>
        <v>0</v>
      </c>
      <c r="X5" s="180">
        <f>IF($A5="","",IFERROR(AVERAGEIFS(Data!H$4:H500,Data!$A$4:$A500,"&gt;="&amp;$A5,Data!$A$4:$A500,"&lt;="&amp;$B5),0))</f>
        <v>5</v>
      </c>
      <c r="Y5" s="178">
        <f>IF($A5="","",IFERROR(AVERAGEIFS(Data!I$4:I500,Data!$A$4:$A500,"&gt;="&amp;$A5,Data!$A$4:$A500,"&lt;="&amp;$B5),0))</f>
        <v>2</v>
      </c>
      <c r="Z5" s="178">
        <f>IF($A5="","",IFERROR(AVERAGEIFS(Data!J$4:J500,Data!$A$4:$A500,"&gt;="&amp;$A5,Data!$A$4:$A500,"&lt;="&amp;$B5),0))</f>
        <v>23306</v>
      </c>
      <c r="AA5" s="179">
        <f>IF($A5="","",IFERROR(AVERAGEIFS(Data!K$4:K500,Data!$A$4:$A500,"&gt;="&amp;$A5,Data!$A$4:$A500,"&lt;="&amp;$B5),0))</f>
        <v>1</v>
      </c>
      <c r="AB5" s="180">
        <f>IF($A5="","",IFERROR(AVERAGEIFS(Data!L$4:L500,Data!$A$4:$A500,"&gt;="&amp;$A5,Data!$A$4:$A500,"&lt;="&amp;$B5),0))</f>
        <v>269</v>
      </c>
      <c r="AC5" s="179">
        <f>IF($A5="","",IFERROR(AVERAGEIFS(Data!M$4:M500,Data!$A$4:$A500,"&gt;="&amp;$A5,Data!$A$4:$A500,"&lt;="&amp;$B5),0))</f>
        <v>2</v>
      </c>
      <c r="AD5" s="178">
        <f>IF($A5="","",IFERROR(AVERAGEIFS(Data!N$4:N500,Data!$A$4:$A500,"&gt;="&amp;$A5,Data!$A$4:$A500,"&lt;="&amp;$B5),0))</f>
        <v>0.87</v>
      </c>
      <c r="AE5" s="180">
        <f>IF($A5="","",IFERROR(AVERAGEIFS(Data!O$4:O500,Data!$A$4:$A500,"&gt;="&amp;$A5,Data!$A$4:$A500,"&lt;="&amp;$B5),0))</f>
        <v>2</v>
      </c>
      <c r="AF5" s="178">
        <f>IF($A5="","",IFERROR(AVERAGEIFS(Data!P$4:P500,Data!$A$4:$A500,"&gt;="&amp;$A5,Data!$A$4:$A500,"&lt;="&amp;$B5),0))</f>
        <v>1</v>
      </c>
      <c r="AG5" s="178">
        <f>IF($A5="","",IFERROR(AVERAGEIFS(Data!Q$4:Q500,Data!$A$4:$A500,"&gt;="&amp;$A5,Data!$A$4:$A500,"&lt;="&amp;$B5),0))</f>
        <v>6</v>
      </c>
      <c r="AH5" s="181" t="str">
        <f t="shared" ref="AH5:DS5" si="1">IF($A5="","",AH4)</f>
        <v>#REF!</v>
      </c>
      <c r="AI5" s="178" t="str">
        <f t="shared" si="1"/>
        <v>#N/A</v>
      </c>
      <c r="AJ5" s="178" t="str">
        <f t="shared" si="1"/>
        <v>#N/A</v>
      </c>
      <c r="AK5" s="178" t="str">
        <f t="shared" si="1"/>
        <v>#N/A</v>
      </c>
      <c r="AL5" s="178" t="str">
        <f t="shared" si="1"/>
        <v>#N/A</v>
      </c>
      <c r="AM5" s="180" t="str">
        <f t="shared" si="1"/>
        <v>#N/A</v>
      </c>
      <c r="AN5" s="178" t="str">
        <f t="shared" si="1"/>
        <v>#N/A</v>
      </c>
      <c r="AO5" s="178" t="str">
        <f t="shared" si="1"/>
        <v>#N/A</v>
      </c>
      <c r="AP5" s="179" t="str">
        <f t="shared" si="1"/>
        <v>#N/A</v>
      </c>
      <c r="AQ5" s="180" t="str">
        <f t="shared" si="1"/>
        <v>#N/A</v>
      </c>
      <c r="AR5" s="179" t="str">
        <f t="shared" si="1"/>
        <v>#N/A</v>
      </c>
      <c r="AS5" s="178" t="str">
        <f t="shared" si="1"/>
        <v>#N/A</v>
      </c>
      <c r="AT5" s="180" t="str">
        <f t="shared" si="1"/>
        <v>#N/A</v>
      </c>
      <c r="AU5" s="178" t="str">
        <f t="shared" si="1"/>
        <v>#N/A</v>
      </c>
      <c r="AV5" s="178" t="str">
        <f t="shared" si="1"/>
        <v>#N/A</v>
      </c>
      <c r="AW5" s="181" t="str">
        <f t="shared" si="1"/>
        <v>#REF!</v>
      </c>
      <c r="AX5" s="178" t="str">
        <f t="shared" si="1"/>
        <v>#N/A</v>
      </c>
      <c r="AY5" s="178" t="str">
        <f t="shared" si="1"/>
        <v>#N/A</v>
      </c>
      <c r="AZ5" s="178" t="str">
        <f t="shared" si="1"/>
        <v>#N/A</v>
      </c>
      <c r="BA5" s="178" t="str">
        <f t="shared" si="1"/>
        <v>#N/A</v>
      </c>
      <c r="BB5" s="180" t="str">
        <f t="shared" si="1"/>
        <v>#N/A</v>
      </c>
      <c r="BC5" s="178" t="str">
        <f t="shared" si="1"/>
        <v>#N/A</v>
      </c>
      <c r="BD5" s="178" t="str">
        <f t="shared" si="1"/>
        <v>#N/A</v>
      </c>
      <c r="BE5" s="179" t="str">
        <f t="shared" si="1"/>
        <v>#N/A</v>
      </c>
      <c r="BF5" s="180" t="str">
        <f t="shared" si="1"/>
        <v>#N/A</v>
      </c>
      <c r="BG5" s="179" t="str">
        <f t="shared" si="1"/>
        <v>#N/A</v>
      </c>
      <c r="BH5" s="178" t="str">
        <f t="shared" si="1"/>
        <v>#N/A</v>
      </c>
      <c r="BI5" s="180" t="str">
        <f t="shared" si="1"/>
        <v>#N/A</v>
      </c>
      <c r="BJ5" s="178" t="str">
        <f t="shared" si="1"/>
        <v>#N/A</v>
      </c>
      <c r="BK5" s="178" t="str">
        <f t="shared" si="1"/>
        <v>#N/A</v>
      </c>
      <c r="BL5" s="181" t="str">
        <f t="shared" si="1"/>
        <v>#REF!</v>
      </c>
      <c r="BM5" s="178" t="str">
        <f t="shared" si="1"/>
        <v>#N/A</v>
      </c>
      <c r="BN5" s="178" t="str">
        <f t="shared" si="1"/>
        <v>#N/A</v>
      </c>
      <c r="BO5" s="178" t="str">
        <f t="shared" si="1"/>
        <v>#N/A</v>
      </c>
      <c r="BP5" s="178" t="str">
        <f t="shared" si="1"/>
        <v>#N/A</v>
      </c>
      <c r="BQ5" s="180" t="str">
        <f t="shared" si="1"/>
        <v>#N/A</v>
      </c>
      <c r="BR5" s="178" t="str">
        <f t="shared" si="1"/>
        <v>#N/A</v>
      </c>
      <c r="BS5" s="178" t="str">
        <f t="shared" si="1"/>
        <v>#N/A</v>
      </c>
      <c r="BT5" s="179" t="str">
        <f t="shared" si="1"/>
        <v>#N/A</v>
      </c>
      <c r="BU5" s="180" t="str">
        <f t="shared" si="1"/>
        <v>#N/A</v>
      </c>
      <c r="BV5" s="179" t="str">
        <f t="shared" si="1"/>
        <v>#N/A</v>
      </c>
      <c r="BW5" s="178" t="str">
        <f t="shared" si="1"/>
        <v>#N/A</v>
      </c>
      <c r="BX5" s="180" t="str">
        <f t="shared" si="1"/>
        <v>#N/A</v>
      </c>
      <c r="BY5" s="178" t="str">
        <f t="shared" si="1"/>
        <v>#N/A</v>
      </c>
      <c r="BZ5" s="178" t="str">
        <f t="shared" si="1"/>
        <v>#N/A</v>
      </c>
      <c r="CA5" s="181" t="str">
        <f t="shared" si="1"/>
        <v>#REF!</v>
      </c>
      <c r="CB5" s="178" t="str">
        <f t="shared" si="1"/>
        <v>#N/A</v>
      </c>
      <c r="CC5" s="178" t="str">
        <f t="shared" si="1"/>
        <v>#N/A</v>
      </c>
      <c r="CD5" s="178" t="str">
        <f t="shared" si="1"/>
        <v>#N/A</v>
      </c>
      <c r="CE5" s="178" t="str">
        <f t="shared" si="1"/>
        <v>#N/A</v>
      </c>
      <c r="CF5" s="180" t="str">
        <f t="shared" si="1"/>
        <v>#N/A</v>
      </c>
      <c r="CG5" s="178" t="str">
        <f t="shared" si="1"/>
        <v>#N/A</v>
      </c>
      <c r="CH5" s="178" t="str">
        <f t="shared" si="1"/>
        <v>#N/A</v>
      </c>
      <c r="CI5" s="179" t="str">
        <f t="shared" si="1"/>
        <v>#N/A</v>
      </c>
      <c r="CJ5" s="180" t="str">
        <f t="shared" si="1"/>
        <v>#N/A</v>
      </c>
      <c r="CK5" s="179" t="str">
        <f t="shared" si="1"/>
        <v>#N/A</v>
      </c>
      <c r="CL5" s="178" t="str">
        <f t="shared" si="1"/>
        <v>#N/A</v>
      </c>
      <c r="CM5" s="180" t="str">
        <f t="shared" si="1"/>
        <v>#N/A</v>
      </c>
      <c r="CN5" s="178" t="str">
        <f t="shared" si="1"/>
        <v>#N/A</v>
      </c>
      <c r="CO5" s="178" t="str">
        <f t="shared" si="1"/>
        <v>#N/A</v>
      </c>
      <c r="CP5" s="181" t="str">
        <f t="shared" si="1"/>
        <v>#REF!</v>
      </c>
      <c r="CQ5" s="178" t="str">
        <f t="shared" si="1"/>
        <v>#N/A</v>
      </c>
      <c r="CR5" s="178" t="str">
        <f t="shared" si="1"/>
        <v>#N/A</v>
      </c>
      <c r="CS5" s="178" t="str">
        <f t="shared" si="1"/>
        <v>#N/A</v>
      </c>
      <c r="CT5" s="178" t="str">
        <f t="shared" si="1"/>
        <v>#N/A</v>
      </c>
      <c r="CU5" s="180" t="str">
        <f t="shared" si="1"/>
        <v>#N/A</v>
      </c>
      <c r="CV5" s="178" t="str">
        <f t="shared" si="1"/>
        <v>#N/A</v>
      </c>
      <c r="CW5" s="178" t="str">
        <f t="shared" si="1"/>
        <v>#N/A</v>
      </c>
      <c r="CX5" s="179" t="str">
        <f t="shared" si="1"/>
        <v>#N/A</v>
      </c>
      <c r="CY5" s="180" t="str">
        <f t="shared" si="1"/>
        <v>#N/A</v>
      </c>
      <c r="CZ5" s="179" t="str">
        <f t="shared" si="1"/>
        <v>#N/A</v>
      </c>
      <c r="DA5" s="178" t="str">
        <f t="shared" si="1"/>
        <v>#N/A</v>
      </c>
      <c r="DB5" s="180" t="str">
        <f t="shared" si="1"/>
        <v>#N/A</v>
      </c>
      <c r="DC5" s="178" t="str">
        <f t="shared" si="1"/>
        <v>#N/A</v>
      </c>
      <c r="DD5" s="178" t="str">
        <f t="shared" si="1"/>
        <v>#N/A</v>
      </c>
      <c r="DE5" s="181" t="str">
        <f t="shared" si="1"/>
        <v>#REF!</v>
      </c>
      <c r="DF5" s="178" t="str">
        <f t="shared" si="1"/>
        <v>#N/A</v>
      </c>
      <c r="DG5" s="178" t="str">
        <f t="shared" si="1"/>
        <v>#N/A</v>
      </c>
      <c r="DH5" s="178" t="str">
        <f t="shared" si="1"/>
        <v>#N/A</v>
      </c>
      <c r="DI5" s="178" t="str">
        <f t="shared" si="1"/>
        <v>#N/A</v>
      </c>
      <c r="DJ5" s="180" t="str">
        <f t="shared" si="1"/>
        <v>#N/A</v>
      </c>
      <c r="DK5" s="178" t="str">
        <f t="shared" si="1"/>
        <v>#N/A</v>
      </c>
      <c r="DL5" s="178" t="str">
        <f t="shared" si="1"/>
        <v>#N/A</v>
      </c>
      <c r="DM5" s="179" t="str">
        <f t="shared" si="1"/>
        <v>#N/A</v>
      </c>
      <c r="DN5" s="180" t="str">
        <f t="shared" si="1"/>
        <v>#N/A</v>
      </c>
      <c r="DO5" s="179" t="str">
        <f t="shared" si="1"/>
        <v>#N/A</v>
      </c>
      <c r="DP5" s="178" t="str">
        <f t="shared" si="1"/>
        <v>#N/A</v>
      </c>
      <c r="DQ5" s="180" t="str">
        <f t="shared" si="1"/>
        <v>#N/A</v>
      </c>
      <c r="DR5" s="178" t="str">
        <f t="shared" si="1"/>
        <v>#N/A</v>
      </c>
      <c r="DS5" s="178" t="str">
        <f t="shared" si="1"/>
        <v>#N/A</v>
      </c>
      <c r="DT5" s="178"/>
      <c r="DU5" s="178"/>
      <c r="DV5" s="178"/>
      <c r="DW5" s="178"/>
      <c r="DX5" s="178"/>
      <c r="DY5" s="178"/>
    </row>
    <row r="6">
      <c r="A6" s="176">
        <f>IF(A5="","",IF(B5+1&gt;EndDate,"",B5))</f>
        <v>45117</v>
      </c>
      <c r="B6" s="176">
        <f>IF(A6="","",SWITCH(Seg,"Daily",A6+1,"Weekly",A6+7,"Monthly",DATE(YEAR(A6),MONTH(A6)+1,1),"Quarterly",DATE(YEAR(A6),MONTH(A6)+3,1),"Yearly",DATE(YEAR(A6)+1,1,1)))</f>
        <v>45124</v>
      </c>
      <c r="C6" s="177" t="str">
        <f>IF(A6="","",SWITCH(Seg,"Daily",TEXT(A6,"dd/MM/YYYY"),"Weekly","W"&amp;WEEKNUM(A6,2)&amp;" "&amp;YEAR(A6),"Monthly",PROPER(TEXT(A6,"MMM yyyy")),"Quarterly","Q"&amp;ROUNDUP(MONTH($A6)/3,0)&amp;" "&amp;YEAR($A6),"Yearly",YEAR(A6),TEXT(A6,"dd/MM/YYYY")))</f>
        <v>W29 2023</v>
      </c>
      <c r="D6" s="178" t="str">
        <f>IF(OR($A6="",D$2="Percentage"),"",SUMIFS(Data!B$4:B500,Data!$A$4:$A500,"&gt;="&amp;$A6,Data!$A$4:$A500,"&lt;="&amp;$B6))</f>
        <v>#REF!</v>
      </c>
      <c r="E6" s="179">
        <f>IF(OR($A6="",E$2="Percentage"),"",SUMIFS(Data!C$4:C500,Data!$A$4:$A500,"&gt;="&amp;$A6,Data!$A$4:$A500,"&lt;="&amp;$B6))</f>
        <v>2019.4</v>
      </c>
      <c r="F6" s="179">
        <f>IF(OR($A6="",F$2="Percentage"),"",SUMIFS(Data!D$4:D500,Data!$A$4:$A500,"&gt;="&amp;$A6,Data!$A$4:$A500,"&lt;="&amp;$B6))</f>
        <v>0</v>
      </c>
      <c r="G6" s="179">
        <f>IF(OR($A6="",G$2="Percentage"),"",SUMIFS(Data!F$4:F500,Data!$A$4:$A500,"&gt;="&amp;$A6,Data!$A$4:$A500,"&lt;="&amp;$B6))</f>
        <v>0.045</v>
      </c>
      <c r="H6" s="180">
        <f>IF(OR($A6="",H$2="Percentage"),"",SUMIFS(Data!G$4:G500,Data!$A$4:$A500,"&gt;="&amp;$A6,Data!$A$4:$A500,"&lt;="&amp;$B6))</f>
        <v>0</v>
      </c>
      <c r="I6" s="180">
        <f>IF(OR($A6="",I$2="Percentage"),"",SUMIFS(Data!H$4:H500,Data!$A$4:$A500,"&gt;="&amp;$A6,Data!$A$4:$A500,"&lt;="&amp;$B6))</f>
        <v>1</v>
      </c>
      <c r="J6" s="178">
        <f>IF(OR($A6="",J$2="Percentage"),"",SUMIFS(Data!I$4:I500,Data!$A$4:$A500,"&gt;="&amp;$A6,Data!$A$4:$A500,"&lt;="&amp;$B6))</f>
        <v>0</v>
      </c>
      <c r="K6" s="178">
        <f>IF(OR($A6="",K$2="Percentage"),"",SUMIFS(Data!J$4:J500,Data!$A$4:$A500,"&gt;="&amp;$A6,Data!$A$4:$A500,"&lt;="&amp;$B6))</f>
        <v>22642</v>
      </c>
      <c r="L6" s="179">
        <f>IF(OR($A6="",L$2="Percentage"),"",SUMIFS(Data!K$4:K500,Data!$A$4:$A500,"&gt;="&amp;$A6,Data!$A$4:$A500,"&lt;="&amp;$B6))</f>
        <v>1</v>
      </c>
      <c r="M6" s="180">
        <f>IF(OR($A6="",M$2="Percentage"),"",SUMIFS(Data!L$4:L500,Data!$A$4:$A500,"&gt;="&amp;$A6,Data!$A$4:$A500,"&lt;="&amp;$B6))</f>
        <v>1099</v>
      </c>
      <c r="N6" s="179">
        <f>IF(OR($A6="",N$2="Percentage"),"",SUMIFS(Data!M$4:M500,Data!$A$4:$A500,"&gt;="&amp;$A6,Data!$A$4:$A500,"&lt;="&amp;$B6))</f>
        <v>3</v>
      </c>
      <c r="O6" s="178">
        <f>IF(OR($A6="",O$2="Percentage"),"",SUMIFS(Data!N$4:N500,Data!$A$4:$A500,"&gt;="&amp;$A6,Data!$A$4:$A500,"&lt;="&amp;$B6))</f>
        <v>0.93</v>
      </c>
      <c r="P6" s="180">
        <f>IF(OR($A6="",P$2="Percentage"),"",SUMIFS(Data!O$4:O500,Data!$A$4:$A500,"&gt;="&amp;$A6,Data!$A$4:$A500,"&lt;="&amp;$B6))</f>
        <v>5</v>
      </c>
      <c r="Q6" s="178">
        <f>IF(OR($A6="",Q$2="Percentage"),"",SUMIFS(Data!P$4:P500,Data!$A$4:$A500,"&gt;="&amp;$A6,Data!$A$4:$A500,"&lt;="&amp;$B6))</f>
        <v>0</v>
      </c>
      <c r="R6" s="178">
        <f>IF(OR($A6="",R$2="Percentage"),"",SUMIFS(Data!Q$4:Q500,Data!$A$4:$A500,"&gt;="&amp;$A6,Data!$A$4:$A500,"&lt;="&amp;$B6))</f>
        <v>11</v>
      </c>
      <c r="S6" s="181">
        <f>IF($A6="","",IFERROR(AVERAGEIFS(Data!B$4:B500,Data!$A$4:$A500,"&gt;="&amp;$A6,Data!$A$4:$A500,"&lt;="&amp;$B6),0))</f>
        <v>24</v>
      </c>
      <c r="T6" s="178">
        <f>IF($A6="","",IFERROR(AVERAGEIFS(Data!C$4:C500,Data!$A$4:$A500,"&gt;="&amp;$A6,Data!$A$4:$A500,"&lt;="&amp;$B6),0))</f>
        <v>2019.4</v>
      </c>
      <c r="U6" s="178">
        <f>IF($A6="","",IFERROR(AVERAGEIFS(Data!D$4:D500,Data!$A$4:$A500,"&gt;="&amp;$A6,Data!$A$4:$A500,"&lt;="&amp;$B6),0))</f>
        <v>0</v>
      </c>
      <c r="V6" s="178">
        <f>IF($A6="","",IFERROR(AVERAGEIFS(Data!F$4:F500,Data!$A$4:$A500,"&gt;="&amp;$A6,Data!$A$4:$A500,"&lt;="&amp;$B6),0))</f>
        <v>0.045</v>
      </c>
      <c r="W6" s="178">
        <f>IF($A6="","",IFERROR(AVERAGEIFS(Data!G$4:G500,Data!$A$4:$A500,"&gt;="&amp;$A6,Data!$A$4:$A500,"&lt;="&amp;$B6),0))</f>
        <v>0</v>
      </c>
      <c r="X6" s="180">
        <f>IF($A6="","",IFERROR(AVERAGEIFS(Data!H$4:H500,Data!$A$4:$A500,"&gt;="&amp;$A6,Data!$A$4:$A500,"&lt;="&amp;$B6),0))</f>
        <v>1</v>
      </c>
      <c r="Y6" s="178">
        <f>IF($A6="","",IFERROR(AVERAGEIFS(Data!I$4:I500,Data!$A$4:$A500,"&gt;="&amp;$A6,Data!$A$4:$A500,"&lt;="&amp;$B6),0))</f>
        <v>0</v>
      </c>
      <c r="Z6" s="178">
        <f>IF($A6="","",IFERROR(AVERAGEIFS(Data!J$4:J500,Data!$A$4:$A500,"&gt;="&amp;$A6,Data!$A$4:$A500,"&lt;="&amp;$B6),0))</f>
        <v>22642</v>
      </c>
      <c r="AA6" s="179">
        <f>IF($A6="","",IFERROR(AVERAGEIFS(Data!K$4:K500,Data!$A$4:$A500,"&gt;="&amp;$A6,Data!$A$4:$A500,"&lt;="&amp;$B6),0))</f>
        <v>1</v>
      </c>
      <c r="AB6" s="180">
        <f>IF($A6="","",IFERROR(AVERAGEIFS(Data!L$4:L500,Data!$A$4:$A500,"&gt;="&amp;$A6,Data!$A$4:$A500,"&lt;="&amp;$B6),0))</f>
        <v>1099</v>
      </c>
      <c r="AC6" s="179">
        <f>IF($A6="","",IFERROR(AVERAGEIFS(Data!M$4:M500,Data!$A$4:$A500,"&gt;="&amp;$A6,Data!$A$4:$A500,"&lt;="&amp;$B6),0))</f>
        <v>3</v>
      </c>
      <c r="AD6" s="178">
        <f>IF($A6="","",IFERROR(AVERAGEIFS(Data!N$4:N500,Data!$A$4:$A500,"&gt;="&amp;$A6,Data!$A$4:$A500,"&lt;="&amp;$B6),0))</f>
        <v>0.93</v>
      </c>
      <c r="AE6" s="180">
        <f>IF($A6="","",IFERROR(AVERAGEIFS(Data!O$4:O500,Data!$A$4:$A500,"&gt;="&amp;$A6,Data!$A$4:$A500,"&lt;="&amp;$B6),0))</f>
        <v>5</v>
      </c>
      <c r="AF6" s="178">
        <f>IF($A6="","",IFERROR(AVERAGEIFS(Data!P$4:P500,Data!$A$4:$A500,"&gt;="&amp;$A6,Data!$A$4:$A500,"&lt;="&amp;$B6),0))</f>
        <v>0</v>
      </c>
      <c r="AG6" s="178">
        <f>IF($A6="","",IFERROR(AVERAGEIFS(Data!Q$4:Q500,Data!$A$4:$A500,"&gt;="&amp;$A6,Data!$A$4:$A500,"&lt;="&amp;$B6),0))</f>
        <v>11</v>
      </c>
      <c r="AH6" s="181" t="str">
        <f t="shared" ref="AH6:DS6" si="2">IF($A6="","",AH5)</f>
        <v>#REF!</v>
      </c>
      <c r="AI6" s="178" t="str">
        <f t="shared" si="2"/>
        <v>#N/A</v>
      </c>
      <c r="AJ6" s="178" t="str">
        <f t="shared" si="2"/>
        <v>#N/A</v>
      </c>
      <c r="AK6" s="178" t="str">
        <f t="shared" si="2"/>
        <v>#N/A</v>
      </c>
      <c r="AL6" s="178" t="str">
        <f t="shared" si="2"/>
        <v>#N/A</v>
      </c>
      <c r="AM6" s="180" t="str">
        <f t="shared" si="2"/>
        <v>#N/A</v>
      </c>
      <c r="AN6" s="178" t="str">
        <f t="shared" si="2"/>
        <v>#N/A</v>
      </c>
      <c r="AO6" s="178" t="str">
        <f t="shared" si="2"/>
        <v>#N/A</v>
      </c>
      <c r="AP6" s="179" t="str">
        <f t="shared" si="2"/>
        <v>#N/A</v>
      </c>
      <c r="AQ6" s="180" t="str">
        <f t="shared" si="2"/>
        <v>#N/A</v>
      </c>
      <c r="AR6" s="179" t="str">
        <f t="shared" si="2"/>
        <v>#N/A</v>
      </c>
      <c r="AS6" s="178" t="str">
        <f t="shared" si="2"/>
        <v>#N/A</v>
      </c>
      <c r="AT6" s="180" t="str">
        <f t="shared" si="2"/>
        <v>#N/A</v>
      </c>
      <c r="AU6" s="178" t="str">
        <f t="shared" si="2"/>
        <v>#N/A</v>
      </c>
      <c r="AV6" s="178" t="str">
        <f t="shared" si="2"/>
        <v>#N/A</v>
      </c>
      <c r="AW6" s="181" t="str">
        <f t="shared" si="2"/>
        <v>#REF!</v>
      </c>
      <c r="AX6" s="178" t="str">
        <f t="shared" si="2"/>
        <v>#N/A</v>
      </c>
      <c r="AY6" s="178" t="str">
        <f t="shared" si="2"/>
        <v>#N/A</v>
      </c>
      <c r="AZ6" s="178" t="str">
        <f t="shared" si="2"/>
        <v>#N/A</v>
      </c>
      <c r="BA6" s="178" t="str">
        <f t="shared" si="2"/>
        <v>#N/A</v>
      </c>
      <c r="BB6" s="180" t="str">
        <f t="shared" si="2"/>
        <v>#N/A</v>
      </c>
      <c r="BC6" s="178" t="str">
        <f t="shared" si="2"/>
        <v>#N/A</v>
      </c>
      <c r="BD6" s="178" t="str">
        <f t="shared" si="2"/>
        <v>#N/A</v>
      </c>
      <c r="BE6" s="179" t="str">
        <f t="shared" si="2"/>
        <v>#N/A</v>
      </c>
      <c r="BF6" s="180" t="str">
        <f t="shared" si="2"/>
        <v>#N/A</v>
      </c>
      <c r="BG6" s="179" t="str">
        <f t="shared" si="2"/>
        <v>#N/A</v>
      </c>
      <c r="BH6" s="178" t="str">
        <f t="shared" si="2"/>
        <v>#N/A</v>
      </c>
      <c r="BI6" s="180" t="str">
        <f t="shared" si="2"/>
        <v>#N/A</v>
      </c>
      <c r="BJ6" s="178" t="str">
        <f t="shared" si="2"/>
        <v>#N/A</v>
      </c>
      <c r="BK6" s="178" t="str">
        <f t="shared" si="2"/>
        <v>#N/A</v>
      </c>
      <c r="BL6" s="181" t="str">
        <f t="shared" si="2"/>
        <v>#REF!</v>
      </c>
      <c r="BM6" s="178" t="str">
        <f t="shared" si="2"/>
        <v>#N/A</v>
      </c>
      <c r="BN6" s="178" t="str">
        <f t="shared" si="2"/>
        <v>#N/A</v>
      </c>
      <c r="BO6" s="178" t="str">
        <f t="shared" si="2"/>
        <v>#N/A</v>
      </c>
      <c r="BP6" s="178" t="str">
        <f t="shared" si="2"/>
        <v>#N/A</v>
      </c>
      <c r="BQ6" s="180" t="str">
        <f t="shared" si="2"/>
        <v>#N/A</v>
      </c>
      <c r="BR6" s="178" t="str">
        <f t="shared" si="2"/>
        <v>#N/A</v>
      </c>
      <c r="BS6" s="178" t="str">
        <f t="shared" si="2"/>
        <v>#N/A</v>
      </c>
      <c r="BT6" s="179" t="str">
        <f t="shared" si="2"/>
        <v>#N/A</v>
      </c>
      <c r="BU6" s="180" t="str">
        <f t="shared" si="2"/>
        <v>#N/A</v>
      </c>
      <c r="BV6" s="179" t="str">
        <f t="shared" si="2"/>
        <v>#N/A</v>
      </c>
      <c r="BW6" s="178" t="str">
        <f t="shared" si="2"/>
        <v>#N/A</v>
      </c>
      <c r="BX6" s="180" t="str">
        <f t="shared" si="2"/>
        <v>#N/A</v>
      </c>
      <c r="BY6" s="178" t="str">
        <f t="shared" si="2"/>
        <v>#N/A</v>
      </c>
      <c r="BZ6" s="178" t="str">
        <f t="shared" si="2"/>
        <v>#N/A</v>
      </c>
      <c r="CA6" s="181" t="str">
        <f t="shared" si="2"/>
        <v>#REF!</v>
      </c>
      <c r="CB6" s="178" t="str">
        <f t="shared" si="2"/>
        <v>#N/A</v>
      </c>
      <c r="CC6" s="178" t="str">
        <f t="shared" si="2"/>
        <v>#N/A</v>
      </c>
      <c r="CD6" s="178" t="str">
        <f t="shared" si="2"/>
        <v>#N/A</v>
      </c>
      <c r="CE6" s="178" t="str">
        <f t="shared" si="2"/>
        <v>#N/A</v>
      </c>
      <c r="CF6" s="180" t="str">
        <f t="shared" si="2"/>
        <v>#N/A</v>
      </c>
      <c r="CG6" s="178" t="str">
        <f t="shared" si="2"/>
        <v>#N/A</v>
      </c>
      <c r="CH6" s="178" t="str">
        <f t="shared" si="2"/>
        <v>#N/A</v>
      </c>
      <c r="CI6" s="179" t="str">
        <f t="shared" si="2"/>
        <v>#N/A</v>
      </c>
      <c r="CJ6" s="180" t="str">
        <f t="shared" si="2"/>
        <v>#N/A</v>
      </c>
      <c r="CK6" s="179" t="str">
        <f t="shared" si="2"/>
        <v>#N/A</v>
      </c>
      <c r="CL6" s="178" t="str">
        <f t="shared" si="2"/>
        <v>#N/A</v>
      </c>
      <c r="CM6" s="180" t="str">
        <f t="shared" si="2"/>
        <v>#N/A</v>
      </c>
      <c r="CN6" s="178" t="str">
        <f t="shared" si="2"/>
        <v>#N/A</v>
      </c>
      <c r="CO6" s="178" t="str">
        <f t="shared" si="2"/>
        <v>#N/A</v>
      </c>
      <c r="CP6" s="181" t="str">
        <f t="shared" si="2"/>
        <v>#REF!</v>
      </c>
      <c r="CQ6" s="178" t="str">
        <f t="shared" si="2"/>
        <v>#N/A</v>
      </c>
      <c r="CR6" s="178" t="str">
        <f t="shared" si="2"/>
        <v>#N/A</v>
      </c>
      <c r="CS6" s="178" t="str">
        <f t="shared" si="2"/>
        <v>#N/A</v>
      </c>
      <c r="CT6" s="178" t="str">
        <f t="shared" si="2"/>
        <v>#N/A</v>
      </c>
      <c r="CU6" s="180" t="str">
        <f t="shared" si="2"/>
        <v>#N/A</v>
      </c>
      <c r="CV6" s="178" t="str">
        <f t="shared" si="2"/>
        <v>#N/A</v>
      </c>
      <c r="CW6" s="178" t="str">
        <f t="shared" si="2"/>
        <v>#N/A</v>
      </c>
      <c r="CX6" s="179" t="str">
        <f t="shared" si="2"/>
        <v>#N/A</v>
      </c>
      <c r="CY6" s="180" t="str">
        <f t="shared" si="2"/>
        <v>#N/A</v>
      </c>
      <c r="CZ6" s="179" t="str">
        <f t="shared" si="2"/>
        <v>#N/A</v>
      </c>
      <c r="DA6" s="178" t="str">
        <f t="shared" si="2"/>
        <v>#N/A</v>
      </c>
      <c r="DB6" s="180" t="str">
        <f t="shared" si="2"/>
        <v>#N/A</v>
      </c>
      <c r="DC6" s="178" t="str">
        <f t="shared" si="2"/>
        <v>#N/A</v>
      </c>
      <c r="DD6" s="178" t="str">
        <f t="shared" si="2"/>
        <v>#N/A</v>
      </c>
      <c r="DE6" s="181" t="str">
        <f t="shared" si="2"/>
        <v>#REF!</v>
      </c>
      <c r="DF6" s="178" t="str">
        <f t="shared" si="2"/>
        <v>#N/A</v>
      </c>
      <c r="DG6" s="178" t="str">
        <f t="shared" si="2"/>
        <v>#N/A</v>
      </c>
      <c r="DH6" s="178" t="str">
        <f t="shared" si="2"/>
        <v>#N/A</v>
      </c>
      <c r="DI6" s="178" t="str">
        <f t="shared" si="2"/>
        <v>#N/A</v>
      </c>
      <c r="DJ6" s="180" t="str">
        <f t="shared" si="2"/>
        <v>#N/A</v>
      </c>
      <c r="DK6" s="178" t="str">
        <f t="shared" si="2"/>
        <v>#N/A</v>
      </c>
      <c r="DL6" s="178" t="str">
        <f t="shared" si="2"/>
        <v>#N/A</v>
      </c>
      <c r="DM6" s="179" t="str">
        <f t="shared" si="2"/>
        <v>#N/A</v>
      </c>
      <c r="DN6" s="180" t="str">
        <f t="shared" si="2"/>
        <v>#N/A</v>
      </c>
      <c r="DO6" s="179" t="str">
        <f t="shared" si="2"/>
        <v>#N/A</v>
      </c>
      <c r="DP6" s="178" t="str">
        <f t="shared" si="2"/>
        <v>#N/A</v>
      </c>
      <c r="DQ6" s="180" t="str">
        <f t="shared" si="2"/>
        <v>#N/A</v>
      </c>
      <c r="DR6" s="178" t="str">
        <f t="shared" si="2"/>
        <v>#N/A</v>
      </c>
      <c r="DS6" s="178" t="str">
        <f t="shared" si="2"/>
        <v>#N/A</v>
      </c>
      <c r="DT6" s="178"/>
      <c r="DU6" s="178"/>
      <c r="DV6" s="178"/>
      <c r="DW6" s="178"/>
      <c r="DX6" s="178"/>
      <c r="DY6" s="178"/>
    </row>
    <row r="7">
      <c r="A7" s="176">
        <f>IF(A6="","",IF(B6+1&gt;EndDate,"",B6))</f>
        <v>45124</v>
      </c>
      <c r="B7" s="176">
        <f>IF(A7="","",SWITCH(Seg,"Daily",A7+1,"Weekly",A7+7,"Monthly",DATE(YEAR(A7),MONTH(A7)+1,1),"Quarterly",DATE(YEAR(A7),MONTH(A7)+3,1),"Yearly",DATE(YEAR(A7)+1,1,1)))</f>
        <v>45131</v>
      </c>
      <c r="C7" s="177" t="str">
        <f>IF(A7="","",SWITCH(Seg,"Daily",TEXT(A7,"dd/MM/YYYY"),"Weekly","W"&amp;WEEKNUM(A7,2)&amp;" "&amp;YEAR(A7),"Monthly",PROPER(TEXT(A7,"MMM yyyy")),"Quarterly","Q"&amp;ROUNDUP(MONTH($A7)/3,0)&amp;" "&amp;YEAR($A7),"Yearly",YEAR(A7),TEXT(A7,"dd/MM/YYYY")))</f>
        <v>W30 2023</v>
      </c>
      <c r="D7" s="178" t="str">
        <f>IF(OR($A7="",D$2="Percentage"),"",SUMIFS(Data!B$4:B500,Data!$A$4:$A500,"&gt;="&amp;$A7,Data!$A$4:$A500,"&lt;="&amp;$B7))</f>
        <v>#REF!</v>
      </c>
      <c r="E7" s="179">
        <f>IF(OR($A7="",E$2="Percentage"),"",SUMIFS(Data!C$4:C500,Data!$A$4:$A500,"&gt;="&amp;$A7,Data!$A$4:$A500,"&lt;="&amp;$B7))</f>
        <v>20573</v>
      </c>
      <c r="F7" s="179">
        <f>IF(OR($A7="",F$2="Percentage"),"",SUMIFS(Data!D$4:D500,Data!$A$4:$A500,"&gt;="&amp;$A7,Data!$A$4:$A500,"&lt;="&amp;$B7))</f>
        <v>0</v>
      </c>
      <c r="G7" s="179">
        <f>IF(OR($A7="",G$2="Percentage"),"",SUMIFS(Data!F$4:F500,Data!$A$4:$A500,"&gt;="&amp;$A7,Data!$A$4:$A500,"&lt;="&amp;$B7))</f>
        <v>0.3</v>
      </c>
      <c r="H7" s="180">
        <f>IF(OR($A7="",H$2="Percentage"),"",SUMIFS(Data!G$4:G500,Data!$A$4:$A500,"&gt;="&amp;$A7,Data!$A$4:$A500,"&lt;="&amp;$B7))</f>
        <v>0</v>
      </c>
      <c r="I7" s="180">
        <f>IF(OR($A7="",I$2="Percentage"),"",SUMIFS(Data!H$4:H500,Data!$A$4:$A500,"&gt;="&amp;$A7,Data!$A$4:$A500,"&lt;="&amp;$B7))</f>
        <v>7</v>
      </c>
      <c r="J7" s="178">
        <f>IF(OR($A7="",J$2="Percentage"),"",SUMIFS(Data!I$4:I500,Data!$A$4:$A500,"&gt;="&amp;$A7,Data!$A$4:$A500,"&lt;="&amp;$B7))</f>
        <v>0</v>
      </c>
      <c r="K7" s="178">
        <f>IF(OR($A7="",K$2="Percentage"),"",SUMIFS(Data!J$4:J500,Data!$A$4:$A500,"&gt;="&amp;$A7,Data!$A$4:$A500,"&lt;="&amp;$B7))</f>
        <v>22398</v>
      </c>
      <c r="L7" s="179">
        <f>IF(OR($A7="",L$2="Percentage"),"",SUMIFS(Data!K$4:K500,Data!$A$4:$A500,"&gt;="&amp;$A7,Data!$A$4:$A500,"&lt;="&amp;$B7))</f>
        <v>1</v>
      </c>
      <c r="M7" s="180">
        <f>IF(OR($A7="",M$2="Percentage"),"",SUMIFS(Data!L$4:L500,Data!$A$4:$A500,"&gt;="&amp;$A7,Data!$A$4:$A500,"&lt;="&amp;$B7))</f>
        <v>3600</v>
      </c>
      <c r="N7" s="179">
        <f>IF(OR($A7="",N$2="Percentage"),"",SUMIFS(Data!M$4:M500,Data!$A$4:$A500,"&gt;="&amp;$A7,Data!$A$4:$A500,"&lt;="&amp;$B7))</f>
        <v>3</v>
      </c>
      <c r="O7" s="178">
        <f>IF(OR($A7="",O$2="Percentage"),"",SUMIFS(Data!N$4:N500,Data!$A$4:$A500,"&gt;="&amp;$A7,Data!$A$4:$A500,"&lt;="&amp;$B7))</f>
        <v>0.91</v>
      </c>
      <c r="P7" s="180">
        <f>IF(OR($A7="",P$2="Percentage"),"",SUMIFS(Data!O$4:O500,Data!$A$4:$A500,"&gt;="&amp;$A7,Data!$A$4:$A500,"&lt;="&amp;$B7))</f>
        <v>2</v>
      </c>
      <c r="Q7" s="178">
        <f>IF(OR($A7="",Q$2="Percentage"),"",SUMIFS(Data!P$4:P500,Data!$A$4:$A500,"&gt;="&amp;$A7,Data!$A$4:$A500,"&lt;="&amp;$B7))</f>
        <v>6</v>
      </c>
      <c r="R7" s="178">
        <f>IF(OR($A7="",R$2="Percentage"),"",SUMIFS(Data!Q$4:Q500,Data!$A$4:$A500,"&gt;="&amp;$A7,Data!$A$4:$A500,"&lt;="&amp;$B7))</f>
        <v>0</v>
      </c>
      <c r="S7" s="181">
        <f>IF($A7="","",IFERROR(AVERAGEIFS(Data!B$4:B500,Data!$A$4:$A500,"&gt;="&amp;$A7,Data!$A$4:$A500,"&lt;="&amp;$B7),0))</f>
        <v>26</v>
      </c>
      <c r="T7" s="178">
        <f>IF($A7="","",IFERROR(AVERAGEIFS(Data!C$4:C500,Data!$A$4:$A500,"&gt;="&amp;$A7,Data!$A$4:$A500,"&lt;="&amp;$B7),0))</f>
        <v>20573</v>
      </c>
      <c r="U7" s="178">
        <f>IF($A7="","",IFERROR(AVERAGEIFS(Data!D$4:D500,Data!$A$4:$A500,"&gt;="&amp;$A7,Data!$A$4:$A500,"&lt;="&amp;$B7),0))</f>
        <v>0</v>
      </c>
      <c r="V7" s="178">
        <f>IF($A7="","",IFERROR(AVERAGEIFS(Data!F$4:F500,Data!$A$4:$A500,"&gt;="&amp;$A7,Data!$A$4:$A500,"&lt;="&amp;$B7),0))</f>
        <v>0.3</v>
      </c>
      <c r="W7" s="178">
        <f>IF($A7="","",IFERROR(AVERAGEIFS(Data!G$4:G500,Data!$A$4:$A500,"&gt;="&amp;$A7,Data!$A$4:$A500,"&lt;="&amp;$B7),0))</f>
        <v>0</v>
      </c>
      <c r="X7" s="180">
        <f>IF($A7="","",IFERROR(AVERAGEIFS(Data!H$4:H500,Data!$A$4:$A500,"&gt;="&amp;$A7,Data!$A$4:$A500,"&lt;="&amp;$B7),0))</f>
        <v>7</v>
      </c>
      <c r="Y7" s="178">
        <f>IF($A7="","",IFERROR(AVERAGEIFS(Data!I$4:I500,Data!$A$4:$A500,"&gt;="&amp;$A7,Data!$A$4:$A500,"&lt;="&amp;$B7),0))</f>
        <v>0</v>
      </c>
      <c r="Z7" s="178">
        <f>IF($A7="","",IFERROR(AVERAGEIFS(Data!J$4:J500,Data!$A$4:$A500,"&gt;="&amp;$A7,Data!$A$4:$A500,"&lt;="&amp;$B7),0))</f>
        <v>22398</v>
      </c>
      <c r="AA7" s="179">
        <f>IF($A7="","",IFERROR(AVERAGEIFS(Data!K$4:K500,Data!$A$4:$A500,"&gt;="&amp;$A7,Data!$A$4:$A500,"&lt;="&amp;$B7),0))</f>
        <v>1</v>
      </c>
      <c r="AB7" s="180">
        <f>IF($A7="","",IFERROR(AVERAGEIFS(Data!L$4:L500,Data!$A$4:$A500,"&gt;="&amp;$A7,Data!$A$4:$A500,"&lt;="&amp;$B7),0))</f>
        <v>3600</v>
      </c>
      <c r="AC7" s="179">
        <f>IF($A7="","",IFERROR(AVERAGEIFS(Data!M$4:M500,Data!$A$4:$A500,"&gt;="&amp;$A7,Data!$A$4:$A500,"&lt;="&amp;$B7),0))</f>
        <v>3</v>
      </c>
      <c r="AD7" s="178">
        <f>IF($A7="","",IFERROR(AVERAGEIFS(Data!N$4:N500,Data!$A$4:$A500,"&gt;="&amp;$A7,Data!$A$4:$A500,"&lt;="&amp;$B7),0))</f>
        <v>0.91</v>
      </c>
      <c r="AE7" s="180">
        <f>IF($A7="","",IFERROR(AVERAGEIFS(Data!O$4:O500,Data!$A$4:$A500,"&gt;="&amp;$A7,Data!$A$4:$A500,"&lt;="&amp;$B7),0))</f>
        <v>2</v>
      </c>
      <c r="AF7" s="178">
        <f>IF($A7="","",IFERROR(AVERAGEIFS(Data!P$4:P500,Data!$A$4:$A500,"&gt;="&amp;$A7,Data!$A$4:$A500,"&lt;="&amp;$B7),0))</f>
        <v>6</v>
      </c>
      <c r="AG7" s="178">
        <f>IF($A7="","",IFERROR(AVERAGEIFS(Data!Q$4:Q500,Data!$A$4:$A500,"&gt;="&amp;$A7,Data!$A$4:$A500,"&lt;="&amp;$B7),0))</f>
        <v>0</v>
      </c>
      <c r="AH7" s="181" t="str">
        <f t="shared" ref="AH7:DS7" si="3">IF($A7="","",AH6)</f>
        <v>#REF!</v>
      </c>
      <c r="AI7" s="178" t="str">
        <f t="shared" si="3"/>
        <v>#N/A</v>
      </c>
      <c r="AJ7" s="178" t="str">
        <f t="shared" si="3"/>
        <v>#N/A</v>
      </c>
      <c r="AK7" s="178" t="str">
        <f t="shared" si="3"/>
        <v>#N/A</v>
      </c>
      <c r="AL7" s="178" t="str">
        <f t="shared" si="3"/>
        <v>#N/A</v>
      </c>
      <c r="AM7" s="180" t="str">
        <f t="shared" si="3"/>
        <v>#N/A</v>
      </c>
      <c r="AN7" s="178" t="str">
        <f t="shared" si="3"/>
        <v>#N/A</v>
      </c>
      <c r="AO7" s="178" t="str">
        <f t="shared" si="3"/>
        <v>#N/A</v>
      </c>
      <c r="AP7" s="179" t="str">
        <f t="shared" si="3"/>
        <v>#N/A</v>
      </c>
      <c r="AQ7" s="180" t="str">
        <f t="shared" si="3"/>
        <v>#N/A</v>
      </c>
      <c r="AR7" s="179" t="str">
        <f t="shared" si="3"/>
        <v>#N/A</v>
      </c>
      <c r="AS7" s="178" t="str">
        <f t="shared" si="3"/>
        <v>#N/A</v>
      </c>
      <c r="AT7" s="180" t="str">
        <f t="shared" si="3"/>
        <v>#N/A</v>
      </c>
      <c r="AU7" s="178" t="str">
        <f t="shared" si="3"/>
        <v>#N/A</v>
      </c>
      <c r="AV7" s="178" t="str">
        <f t="shared" si="3"/>
        <v>#N/A</v>
      </c>
      <c r="AW7" s="181" t="str">
        <f t="shared" si="3"/>
        <v>#REF!</v>
      </c>
      <c r="AX7" s="178" t="str">
        <f t="shared" si="3"/>
        <v>#N/A</v>
      </c>
      <c r="AY7" s="178" t="str">
        <f t="shared" si="3"/>
        <v>#N/A</v>
      </c>
      <c r="AZ7" s="178" t="str">
        <f t="shared" si="3"/>
        <v>#N/A</v>
      </c>
      <c r="BA7" s="178" t="str">
        <f t="shared" si="3"/>
        <v>#N/A</v>
      </c>
      <c r="BB7" s="180" t="str">
        <f t="shared" si="3"/>
        <v>#N/A</v>
      </c>
      <c r="BC7" s="178" t="str">
        <f t="shared" si="3"/>
        <v>#N/A</v>
      </c>
      <c r="BD7" s="178" t="str">
        <f t="shared" si="3"/>
        <v>#N/A</v>
      </c>
      <c r="BE7" s="179" t="str">
        <f t="shared" si="3"/>
        <v>#N/A</v>
      </c>
      <c r="BF7" s="180" t="str">
        <f t="shared" si="3"/>
        <v>#N/A</v>
      </c>
      <c r="BG7" s="179" t="str">
        <f t="shared" si="3"/>
        <v>#N/A</v>
      </c>
      <c r="BH7" s="178" t="str">
        <f t="shared" si="3"/>
        <v>#N/A</v>
      </c>
      <c r="BI7" s="180" t="str">
        <f t="shared" si="3"/>
        <v>#N/A</v>
      </c>
      <c r="BJ7" s="178" t="str">
        <f t="shared" si="3"/>
        <v>#N/A</v>
      </c>
      <c r="BK7" s="178" t="str">
        <f t="shared" si="3"/>
        <v>#N/A</v>
      </c>
      <c r="BL7" s="181" t="str">
        <f t="shared" si="3"/>
        <v>#REF!</v>
      </c>
      <c r="BM7" s="178" t="str">
        <f t="shared" si="3"/>
        <v>#N/A</v>
      </c>
      <c r="BN7" s="178" t="str">
        <f t="shared" si="3"/>
        <v>#N/A</v>
      </c>
      <c r="BO7" s="178" t="str">
        <f t="shared" si="3"/>
        <v>#N/A</v>
      </c>
      <c r="BP7" s="178" t="str">
        <f t="shared" si="3"/>
        <v>#N/A</v>
      </c>
      <c r="BQ7" s="180" t="str">
        <f t="shared" si="3"/>
        <v>#N/A</v>
      </c>
      <c r="BR7" s="178" t="str">
        <f t="shared" si="3"/>
        <v>#N/A</v>
      </c>
      <c r="BS7" s="178" t="str">
        <f t="shared" si="3"/>
        <v>#N/A</v>
      </c>
      <c r="BT7" s="179" t="str">
        <f t="shared" si="3"/>
        <v>#N/A</v>
      </c>
      <c r="BU7" s="180" t="str">
        <f t="shared" si="3"/>
        <v>#N/A</v>
      </c>
      <c r="BV7" s="179" t="str">
        <f t="shared" si="3"/>
        <v>#N/A</v>
      </c>
      <c r="BW7" s="178" t="str">
        <f t="shared" si="3"/>
        <v>#N/A</v>
      </c>
      <c r="BX7" s="180" t="str">
        <f t="shared" si="3"/>
        <v>#N/A</v>
      </c>
      <c r="BY7" s="178" t="str">
        <f t="shared" si="3"/>
        <v>#N/A</v>
      </c>
      <c r="BZ7" s="178" t="str">
        <f t="shared" si="3"/>
        <v>#N/A</v>
      </c>
      <c r="CA7" s="181" t="str">
        <f t="shared" si="3"/>
        <v>#REF!</v>
      </c>
      <c r="CB7" s="178" t="str">
        <f t="shared" si="3"/>
        <v>#N/A</v>
      </c>
      <c r="CC7" s="178" t="str">
        <f t="shared" si="3"/>
        <v>#N/A</v>
      </c>
      <c r="CD7" s="178" t="str">
        <f t="shared" si="3"/>
        <v>#N/A</v>
      </c>
      <c r="CE7" s="178" t="str">
        <f t="shared" si="3"/>
        <v>#N/A</v>
      </c>
      <c r="CF7" s="180" t="str">
        <f t="shared" si="3"/>
        <v>#N/A</v>
      </c>
      <c r="CG7" s="178" t="str">
        <f t="shared" si="3"/>
        <v>#N/A</v>
      </c>
      <c r="CH7" s="178" t="str">
        <f t="shared" si="3"/>
        <v>#N/A</v>
      </c>
      <c r="CI7" s="179" t="str">
        <f t="shared" si="3"/>
        <v>#N/A</v>
      </c>
      <c r="CJ7" s="180" t="str">
        <f t="shared" si="3"/>
        <v>#N/A</v>
      </c>
      <c r="CK7" s="179" t="str">
        <f t="shared" si="3"/>
        <v>#N/A</v>
      </c>
      <c r="CL7" s="178" t="str">
        <f t="shared" si="3"/>
        <v>#N/A</v>
      </c>
      <c r="CM7" s="180" t="str">
        <f t="shared" si="3"/>
        <v>#N/A</v>
      </c>
      <c r="CN7" s="178" t="str">
        <f t="shared" si="3"/>
        <v>#N/A</v>
      </c>
      <c r="CO7" s="178" t="str">
        <f t="shared" si="3"/>
        <v>#N/A</v>
      </c>
      <c r="CP7" s="181" t="str">
        <f t="shared" si="3"/>
        <v>#REF!</v>
      </c>
      <c r="CQ7" s="178" t="str">
        <f t="shared" si="3"/>
        <v>#N/A</v>
      </c>
      <c r="CR7" s="178" t="str">
        <f t="shared" si="3"/>
        <v>#N/A</v>
      </c>
      <c r="CS7" s="178" t="str">
        <f t="shared" si="3"/>
        <v>#N/A</v>
      </c>
      <c r="CT7" s="178" t="str">
        <f t="shared" si="3"/>
        <v>#N/A</v>
      </c>
      <c r="CU7" s="180" t="str">
        <f t="shared" si="3"/>
        <v>#N/A</v>
      </c>
      <c r="CV7" s="178" t="str">
        <f t="shared" si="3"/>
        <v>#N/A</v>
      </c>
      <c r="CW7" s="178" t="str">
        <f t="shared" si="3"/>
        <v>#N/A</v>
      </c>
      <c r="CX7" s="179" t="str">
        <f t="shared" si="3"/>
        <v>#N/A</v>
      </c>
      <c r="CY7" s="180" t="str">
        <f t="shared" si="3"/>
        <v>#N/A</v>
      </c>
      <c r="CZ7" s="179" t="str">
        <f t="shared" si="3"/>
        <v>#N/A</v>
      </c>
      <c r="DA7" s="178" t="str">
        <f t="shared" si="3"/>
        <v>#N/A</v>
      </c>
      <c r="DB7" s="180" t="str">
        <f t="shared" si="3"/>
        <v>#N/A</v>
      </c>
      <c r="DC7" s="178" t="str">
        <f t="shared" si="3"/>
        <v>#N/A</v>
      </c>
      <c r="DD7" s="178" t="str">
        <f t="shared" si="3"/>
        <v>#N/A</v>
      </c>
      <c r="DE7" s="181" t="str">
        <f t="shared" si="3"/>
        <v>#REF!</v>
      </c>
      <c r="DF7" s="178" t="str">
        <f t="shared" si="3"/>
        <v>#N/A</v>
      </c>
      <c r="DG7" s="178" t="str">
        <f t="shared" si="3"/>
        <v>#N/A</v>
      </c>
      <c r="DH7" s="178" t="str">
        <f t="shared" si="3"/>
        <v>#N/A</v>
      </c>
      <c r="DI7" s="178" t="str">
        <f t="shared" si="3"/>
        <v>#N/A</v>
      </c>
      <c r="DJ7" s="180" t="str">
        <f t="shared" si="3"/>
        <v>#N/A</v>
      </c>
      <c r="DK7" s="178" t="str">
        <f t="shared" si="3"/>
        <v>#N/A</v>
      </c>
      <c r="DL7" s="178" t="str">
        <f t="shared" si="3"/>
        <v>#N/A</v>
      </c>
      <c r="DM7" s="179" t="str">
        <f t="shared" si="3"/>
        <v>#N/A</v>
      </c>
      <c r="DN7" s="180" t="str">
        <f t="shared" si="3"/>
        <v>#N/A</v>
      </c>
      <c r="DO7" s="179" t="str">
        <f t="shared" si="3"/>
        <v>#N/A</v>
      </c>
      <c r="DP7" s="178" t="str">
        <f t="shared" si="3"/>
        <v>#N/A</v>
      </c>
      <c r="DQ7" s="180" t="str">
        <f t="shared" si="3"/>
        <v>#N/A</v>
      </c>
      <c r="DR7" s="178" t="str">
        <f t="shared" si="3"/>
        <v>#N/A</v>
      </c>
      <c r="DS7" s="178" t="str">
        <f t="shared" si="3"/>
        <v>#N/A</v>
      </c>
      <c r="DT7" s="178"/>
      <c r="DU7" s="178"/>
      <c r="DV7" s="178"/>
      <c r="DW7" s="178"/>
      <c r="DX7" s="178"/>
      <c r="DY7" s="178"/>
    </row>
    <row r="8">
      <c r="A8" s="176">
        <f>IF(A7="","",IF(B7+1&gt;EndDate,"",B7))</f>
        <v>45131</v>
      </c>
      <c r="B8" s="176">
        <f>IF(A8="","",SWITCH(Seg,"Daily",A8+1,"Weekly",A8+7,"Monthly",DATE(YEAR(A8),MONTH(A8)+1,1),"Quarterly",DATE(YEAR(A8),MONTH(A8)+3,1),"Yearly",DATE(YEAR(A8)+1,1,1)))</f>
        <v>45138</v>
      </c>
      <c r="C8" s="177" t="str">
        <f>IF(A8="","",SWITCH(Seg,"Daily",TEXT(A8,"dd/MM/YYYY"),"Weekly","W"&amp;WEEKNUM(A8,2)&amp;" "&amp;YEAR(A8),"Monthly",PROPER(TEXT(A8,"MMM yyyy")),"Quarterly","Q"&amp;ROUNDUP(MONTH($A8)/3,0)&amp;" "&amp;YEAR($A8),"Yearly",YEAR(A8),TEXT(A8,"dd/MM/YYYY")))</f>
        <v>W31 2023</v>
      </c>
      <c r="D8" s="178" t="str">
        <f>IF(OR($A8="",D$2="Percentage"),"",SUMIFS(Data!B$4:B500,Data!$A$4:$A500,"&gt;="&amp;$A8,Data!$A$4:$A500,"&lt;="&amp;$B8))</f>
        <v>#REF!</v>
      </c>
      <c r="E8" s="179">
        <f>IF(OR($A8="",E$2="Percentage"),"",SUMIFS(Data!C$4:C500,Data!$A$4:$A500,"&gt;="&amp;$A8,Data!$A$4:$A500,"&lt;="&amp;$B8))</f>
        <v>21362</v>
      </c>
      <c r="F8" s="179">
        <f>IF(OR($A8="",F$2="Percentage"),"",SUMIFS(Data!D$4:D500,Data!$A$4:$A500,"&gt;="&amp;$A8,Data!$A$4:$A500,"&lt;="&amp;$B8))</f>
        <v>1500</v>
      </c>
      <c r="G8" s="179">
        <f>IF(OR($A8="",G$2="Percentage"),"",SUMIFS(Data!F$4:F500,Data!$A$4:$A500,"&gt;="&amp;$A8,Data!$A$4:$A500,"&lt;="&amp;$B8))</f>
        <v>0.43</v>
      </c>
      <c r="H8" s="180">
        <f>IF(OR($A8="",H$2="Percentage"),"",SUMIFS(Data!G$4:G500,Data!$A$4:$A500,"&gt;="&amp;$A8,Data!$A$4:$A500,"&lt;="&amp;$B8))</f>
        <v>0</v>
      </c>
      <c r="I8" s="180">
        <f>IF(OR($A8="",I$2="Percentage"),"",SUMIFS(Data!H$4:H500,Data!$A$4:$A500,"&gt;="&amp;$A8,Data!$A$4:$A500,"&lt;="&amp;$B8))</f>
        <v>7</v>
      </c>
      <c r="J8" s="178">
        <f>IF(OR($A8="",J$2="Percentage"),"",SUMIFS(Data!I$4:I500,Data!$A$4:$A500,"&gt;="&amp;$A8,Data!$A$4:$A500,"&lt;="&amp;$B8))</f>
        <v>1</v>
      </c>
      <c r="K8" s="178">
        <f>IF(OR($A8="",K$2="Percentage"),"",SUMIFS(Data!J$4:J500,Data!$A$4:$A500,"&gt;="&amp;$A8,Data!$A$4:$A500,"&lt;="&amp;$B8))</f>
        <v>22643</v>
      </c>
      <c r="L8" s="179">
        <f>IF(OR($A8="",L$2="Percentage"),"",SUMIFS(Data!K$4:K500,Data!$A$4:$A500,"&gt;="&amp;$A8,Data!$A$4:$A500,"&lt;="&amp;$B8))</f>
        <v>1</v>
      </c>
      <c r="M8" s="180">
        <f>IF(OR($A8="",M$2="Percentage"),"",SUMIFS(Data!L$4:L500,Data!$A$4:$A500,"&gt;="&amp;$A8,Data!$A$4:$A500,"&lt;="&amp;$B8))</f>
        <v>497</v>
      </c>
      <c r="N8" s="179">
        <f>IF(OR($A8="",N$2="Percentage"),"",SUMIFS(Data!M$4:M500,Data!$A$4:$A500,"&gt;="&amp;$A8,Data!$A$4:$A500,"&lt;="&amp;$B8))</f>
        <v>0</v>
      </c>
      <c r="O8" s="178">
        <f>IF(OR($A8="",O$2="Percentage"),"",SUMIFS(Data!N$4:N500,Data!$A$4:$A500,"&gt;="&amp;$A8,Data!$A$4:$A500,"&lt;="&amp;$B8))</f>
        <v>0.9</v>
      </c>
      <c r="P8" s="180">
        <f>IF(OR($A8="",P$2="Percentage"),"",SUMIFS(Data!O$4:O500,Data!$A$4:$A500,"&gt;="&amp;$A8,Data!$A$4:$A500,"&lt;="&amp;$B8))</f>
        <v>2</v>
      </c>
      <c r="Q8" s="178">
        <f>IF(OR($A8="",Q$2="Percentage"),"",SUMIFS(Data!P$4:P500,Data!$A$4:$A500,"&gt;="&amp;$A8,Data!$A$4:$A500,"&lt;="&amp;$B8))</f>
        <v>0</v>
      </c>
      <c r="R8" s="178">
        <f>IF(OR($A8="",R$2="Percentage"),"",SUMIFS(Data!Q$4:Q500,Data!$A$4:$A500,"&gt;="&amp;$A8,Data!$A$4:$A500,"&lt;="&amp;$B8))</f>
        <v>5</v>
      </c>
      <c r="S8" s="181">
        <f>IF($A8="","",IFERROR(AVERAGEIFS(Data!B$4:B500,Data!$A$4:$A500,"&gt;="&amp;$A8,Data!$A$4:$A500,"&lt;="&amp;$B8),0))</f>
        <v>18</v>
      </c>
      <c r="T8" s="178">
        <f>IF($A8="","",IFERROR(AVERAGEIFS(Data!C$4:C500,Data!$A$4:$A500,"&gt;="&amp;$A8,Data!$A$4:$A500,"&lt;="&amp;$B8),0))</f>
        <v>21362</v>
      </c>
      <c r="U8" s="178">
        <f>IF($A8="","",IFERROR(AVERAGEIFS(Data!D$4:D500,Data!$A$4:$A500,"&gt;="&amp;$A8,Data!$A$4:$A500,"&lt;="&amp;$B8),0))</f>
        <v>1500</v>
      </c>
      <c r="V8" s="178">
        <f>IF($A8="","",IFERROR(AVERAGEIFS(Data!F$4:F500,Data!$A$4:$A500,"&gt;="&amp;$A8,Data!$A$4:$A500,"&lt;="&amp;$B8),0))</f>
        <v>0.43</v>
      </c>
      <c r="W8" s="178">
        <f>IF($A8="","",IFERROR(AVERAGEIFS(Data!G$4:G500,Data!$A$4:$A500,"&gt;="&amp;$A8,Data!$A$4:$A500,"&lt;="&amp;$B8),0))</f>
        <v>0</v>
      </c>
      <c r="X8" s="180">
        <f>IF($A8="","",IFERROR(AVERAGEIFS(Data!H$4:H500,Data!$A$4:$A500,"&gt;="&amp;$A8,Data!$A$4:$A500,"&lt;="&amp;$B8),0))</f>
        <v>7</v>
      </c>
      <c r="Y8" s="178">
        <f>IF($A8="","",IFERROR(AVERAGEIFS(Data!I$4:I500,Data!$A$4:$A500,"&gt;="&amp;$A8,Data!$A$4:$A500,"&lt;="&amp;$B8),0))</f>
        <v>1</v>
      </c>
      <c r="Z8" s="178">
        <f>IF($A8="","",IFERROR(AVERAGEIFS(Data!J$4:J500,Data!$A$4:$A500,"&gt;="&amp;$A8,Data!$A$4:$A500,"&lt;="&amp;$B8),0))</f>
        <v>22643</v>
      </c>
      <c r="AA8" s="179">
        <f>IF($A8="","",IFERROR(AVERAGEIFS(Data!K$4:K500,Data!$A$4:$A500,"&gt;="&amp;$A8,Data!$A$4:$A500,"&lt;="&amp;$B8),0))</f>
        <v>1</v>
      </c>
      <c r="AB8" s="180">
        <f>IF($A8="","",IFERROR(AVERAGEIFS(Data!L$4:L500,Data!$A$4:$A500,"&gt;="&amp;$A8,Data!$A$4:$A500,"&lt;="&amp;$B8),0))</f>
        <v>497</v>
      </c>
      <c r="AC8" s="179">
        <f>IF($A8="","",IFERROR(AVERAGEIFS(Data!M$4:M500,Data!$A$4:$A500,"&gt;="&amp;$A8,Data!$A$4:$A500,"&lt;="&amp;$B8),0))</f>
        <v>0</v>
      </c>
      <c r="AD8" s="178">
        <f>IF($A8="","",IFERROR(AVERAGEIFS(Data!N$4:N500,Data!$A$4:$A500,"&gt;="&amp;$A8,Data!$A$4:$A500,"&lt;="&amp;$B8),0))</f>
        <v>0.9</v>
      </c>
      <c r="AE8" s="180">
        <f>IF($A8="","",IFERROR(AVERAGEIFS(Data!O$4:O500,Data!$A$4:$A500,"&gt;="&amp;$A8,Data!$A$4:$A500,"&lt;="&amp;$B8),0))</f>
        <v>2</v>
      </c>
      <c r="AF8" s="178">
        <f>IF($A8="","",IFERROR(AVERAGEIFS(Data!P$4:P500,Data!$A$4:$A500,"&gt;="&amp;$A8,Data!$A$4:$A500,"&lt;="&amp;$B8),0))</f>
        <v>0</v>
      </c>
      <c r="AG8" s="178">
        <f>IF($A8="","",IFERROR(AVERAGEIFS(Data!Q$4:Q500,Data!$A$4:$A500,"&gt;="&amp;$A8,Data!$A$4:$A500,"&lt;="&amp;$B8),0))</f>
        <v>5</v>
      </c>
      <c r="AH8" s="181" t="str">
        <f t="shared" ref="AH8:DS8" si="4">IF($A8="","",AH7)</f>
        <v>#REF!</v>
      </c>
      <c r="AI8" s="178" t="str">
        <f t="shared" si="4"/>
        <v>#N/A</v>
      </c>
      <c r="AJ8" s="178" t="str">
        <f t="shared" si="4"/>
        <v>#N/A</v>
      </c>
      <c r="AK8" s="178" t="str">
        <f t="shared" si="4"/>
        <v>#N/A</v>
      </c>
      <c r="AL8" s="178" t="str">
        <f t="shared" si="4"/>
        <v>#N/A</v>
      </c>
      <c r="AM8" s="180" t="str">
        <f t="shared" si="4"/>
        <v>#N/A</v>
      </c>
      <c r="AN8" s="178" t="str">
        <f t="shared" si="4"/>
        <v>#N/A</v>
      </c>
      <c r="AO8" s="178" t="str">
        <f t="shared" si="4"/>
        <v>#N/A</v>
      </c>
      <c r="AP8" s="179" t="str">
        <f t="shared" si="4"/>
        <v>#N/A</v>
      </c>
      <c r="AQ8" s="180" t="str">
        <f t="shared" si="4"/>
        <v>#N/A</v>
      </c>
      <c r="AR8" s="179" t="str">
        <f t="shared" si="4"/>
        <v>#N/A</v>
      </c>
      <c r="AS8" s="178" t="str">
        <f t="shared" si="4"/>
        <v>#N/A</v>
      </c>
      <c r="AT8" s="180" t="str">
        <f t="shared" si="4"/>
        <v>#N/A</v>
      </c>
      <c r="AU8" s="178" t="str">
        <f t="shared" si="4"/>
        <v>#N/A</v>
      </c>
      <c r="AV8" s="178" t="str">
        <f t="shared" si="4"/>
        <v>#N/A</v>
      </c>
      <c r="AW8" s="181" t="str">
        <f t="shared" si="4"/>
        <v>#REF!</v>
      </c>
      <c r="AX8" s="178" t="str">
        <f t="shared" si="4"/>
        <v>#N/A</v>
      </c>
      <c r="AY8" s="178" t="str">
        <f t="shared" si="4"/>
        <v>#N/A</v>
      </c>
      <c r="AZ8" s="178" t="str">
        <f t="shared" si="4"/>
        <v>#N/A</v>
      </c>
      <c r="BA8" s="178" t="str">
        <f t="shared" si="4"/>
        <v>#N/A</v>
      </c>
      <c r="BB8" s="180" t="str">
        <f t="shared" si="4"/>
        <v>#N/A</v>
      </c>
      <c r="BC8" s="178" t="str">
        <f t="shared" si="4"/>
        <v>#N/A</v>
      </c>
      <c r="BD8" s="178" t="str">
        <f t="shared" si="4"/>
        <v>#N/A</v>
      </c>
      <c r="BE8" s="179" t="str">
        <f t="shared" si="4"/>
        <v>#N/A</v>
      </c>
      <c r="BF8" s="180" t="str">
        <f t="shared" si="4"/>
        <v>#N/A</v>
      </c>
      <c r="BG8" s="179" t="str">
        <f t="shared" si="4"/>
        <v>#N/A</v>
      </c>
      <c r="BH8" s="178" t="str">
        <f t="shared" si="4"/>
        <v>#N/A</v>
      </c>
      <c r="BI8" s="180" t="str">
        <f t="shared" si="4"/>
        <v>#N/A</v>
      </c>
      <c r="BJ8" s="178" t="str">
        <f t="shared" si="4"/>
        <v>#N/A</v>
      </c>
      <c r="BK8" s="178" t="str">
        <f t="shared" si="4"/>
        <v>#N/A</v>
      </c>
      <c r="BL8" s="181" t="str">
        <f t="shared" si="4"/>
        <v>#REF!</v>
      </c>
      <c r="BM8" s="178" t="str">
        <f t="shared" si="4"/>
        <v>#N/A</v>
      </c>
      <c r="BN8" s="178" t="str">
        <f t="shared" si="4"/>
        <v>#N/A</v>
      </c>
      <c r="BO8" s="178" t="str">
        <f t="shared" si="4"/>
        <v>#N/A</v>
      </c>
      <c r="BP8" s="178" t="str">
        <f t="shared" si="4"/>
        <v>#N/A</v>
      </c>
      <c r="BQ8" s="180" t="str">
        <f t="shared" si="4"/>
        <v>#N/A</v>
      </c>
      <c r="BR8" s="178" t="str">
        <f t="shared" si="4"/>
        <v>#N/A</v>
      </c>
      <c r="BS8" s="178" t="str">
        <f t="shared" si="4"/>
        <v>#N/A</v>
      </c>
      <c r="BT8" s="179" t="str">
        <f t="shared" si="4"/>
        <v>#N/A</v>
      </c>
      <c r="BU8" s="180" t="str">
        <f t="shared" si="4"/>
        <v>#N/A</v>
      </c>
      <c r="BV8" s="179" t="str">
        <f t="shared" si="4"/>
        <v>#N/A</v>
      </c>
      <c r="BW8" s="178" t="str">
        <f t="shared" si="4"/>
        <v>#N/A</v>
      </c>
      <c r="BX8" s="180" t="str">
        <f t="shared" si="4"/>
        <v>#N/A</v>
      </c>
      <c r="BY8" s="178" t="str">
        <f t="shared" si="4"/>
        <v>#N/A</v>
      </c>
      <c r="BZ8" s="178" t="str">
        <f t="shared" si="4"/>
        <v>#N/A</v>
      </c>
      <c r="CA8" s="181" t="str">
        <f t="shared" si="4"/>
        <v>#REF!</v>
      </c>
      <c r="CB8" s="178" t="str">
        <f t="shared" si="4"/>
        <v>#N/A</v>
      </c>
      <c r="CC8" s="178" t="str">
        <f t="shared" si="4"/>
        <v>#N/A</v>
      </c>
      <c r="CD8" s="178" t="str">
        <f t="shared" si="4"/>
        <v>#N/A</v>
      </c>
      <c r="CE8" s="178" t="str">
        <f t="shared" si="4"/>
        <v>#N/A</v>
      </c>
      <c r="CF8" s="180" t="str">
        <f t="shared" si="4"/>
        <v>#N/A</v>
      </c>
      <c r="CG8" s="178" t="str">
        <f t="shared" si="4"/>
        <v>#N/A</v>
      </c>
      <c r="CH8" s="178" t="str">
        <f t="shared" si="4"/>
        <v>#N/A</v>
      </c>
      <c r="CI8" s="179" t="str">
        <f t="shared" si="4"/>
        <v>#N/A</v>
      </c>
      <c r="CJ8" s="180" t="str">
        <f t="shared" si="4"/>
        <v>#N/A</v>
      </c>
      <c r="CK8" s="179" t="str">
        <f t="shared" si="4"/>
        <v>#N/A</v>
      </c>
      <c r="CL8" s="178" t="str">
        <f t="shared" si="4"/>
        <v>#N/A</v>
      </c>
      <c r="CM8" s="180" t="str">
        <f t="shared" si="4"/>
        <v>#N/A</v>
      </c>
      <c r="CN8" s="178" t="str">
        <f t="shared" si="4"/>
        <v>#N/A</v>
      </c>
      <c r="CO8" s="178" t="str">
        <f t="shared" si="4"/>
        <v>#N/A</v>
      </c>
      <c r="CP8" s="181" t="str">
        <f t="shared" si="4"/>
        <v>#REF!</v>
      </c>
      <c r="CQ8" s="178" t="str">
        <f t="shared" si="4"/>
        <v>#N/A</v>
      </c>
      <c r="CR8" s="178" t="str">
        <f t="shared" si="4"/>
        <v>#N/A</v>
      </c>
      <c r="CS8" s="178" t="str">
        <f t="shared" si="4"/>
        <v>#N/A</v>
      </c>
      <c r="CT8" s="178" t="str">
        <f t="shared" si="4"/>
        <v>#N/A</v>
      </c>
      <c r="CU8" s="180" t="str">
        <f t="shared" si="4"/>
        <v>#N/A</v>
      </c>
      <c r="CV8" s="178" t="str">
        <f t="shared" si="4"/>
        <v>#N/A</v>
      </c>
      <c r="CW8" s="178" t="str">
        <f t="shared" si="4"/>
        <v>#N/A</v>
      </c>
      <c r="CX8" s="179" t="str">
        <f t="shared" si="4"/>
        <v>#N/A</v>
      </c>
      <c r="CY8" s="180" t="str">
        <f t="shared" si="4"/>
        <v>#N/A</v>
      </c>
      <c r="CZ8" s="179" t="str">
        <f t="shared" si="4"/>
        <v>#N/A</v>
      </c>
      <c r="DA8" s="178" t="str">
        <f t="shared" si="4"/>
        <v>#N/A</v>
      </c>
      <c r="DB8" s="180" t="str">
        <f t="shared" si="4"/>
        <v>#N/A</v>
      </c>
      <c r="DC8" s="178" t="str">
        <f t="shared" si="4"/>
        <v>#N/A</v>
      </c>
      <c r="DD8" s="178" t="str">
        <f t="shared" si="4"/>
        <v>#N/A</v>
      </c>
      <c r="DE8" s="181" t="str">
        <f t="shared" si="4"/>
        <v>#REF!</v>
      </c>
      <c r="DF8" s="178" t="str">
        <f t="shared" si="4"/>
        <v>#N/A</v>
      </c>
      <c r="DG8" s="178" t="str">
        <f t="shared" si="4"/>
        <v>#N/A</v>
      </c>
      <c r="DH8" s="178" t="str">
        <f t="shared" si="4"/>
        <v>#N/A</v>
      </c>
      <c r="DI8" s="178" t="str">
        <f t="shared" si="4"/>
        <v>#N/A</v>
      </c>
      <c r="DJ8" s="180" t="str">
        <f t="shared" si="4"/>
        <v>#N/A</v>
      </c>
      <c r="DK8" s="178" t="str">
        <f t="shared" si="4"/>
        <v>#N/A</v>
      </c>
      <c r="DL8" s="178" t="str">
        <f t="shared" si="4"/>
        <v>#N/A</v>
      </c>
      <c r="DM8" s="179" t="str">
        <f t="shared" si="4"/>
        <v>#N/A</v>
      </c>
      <c r="DN8" s="180" t="str">
        <f t="shared" si="4"/>
        <v>#N/A</v>
      </c>
      <c r="DO8" s="179" t="str">
        <f t="shared" si="4"/>
        <v>#N/A</v>
      </c>
      <c r="DP8" s="178" t="str">
        <f t="shared" si="4"/>
        <v>#N/A</v>
      </c>
      <c r="DQ8" s="180" t="str">
        <f t="shared" si="4"/>
        <v>#N/A</v>
      </c>
      <c r="DR8" s="178" t="str">
        <f t="shared" si="4"/>
        <v>#N/A</v>
      </c>
      <c r="DS8" s="178" t="str">
        <f t="shared" si="4"/>
        <v>#N/A</v>
      </c>
      <c r="DT8" s="178"/>
      <c r="DU8" s="178"/>
      <c r="DV8" s="178"/>
      <c r="DW8" s="178"/>
      <c r="DX8" s="178"/>
      <c r="DY8" s="178"/>
    </row>
    <row r="9">
      <c r="A9" s="176">
        <f>IF(A8="","",IF(B8+1&gt;EndDate,"",B8))</f>
        <v>45138</v>
      </c>
      <c r="B9" s="176">
        <f>IF(A9="","",SWITCH(Seg,"Daily",A9+1,"Weekly",A9+7,"Monthly",DATE(YEAR(A9),MONTH(A9)+1,1),"Quarterly",DATE(YEAR(A9),MONTH(A9)+3,1),"Yearly",DATE(YEAR(A9)+1,1,1)))</f>
        <v>45145</v>
      </c>
      <c r="C9" s="177" t="str">
        <f>IF(A9="","",SWITCH(Seg,"Daily",TEXT(A9,"dd/MM/YYYY"),"Weekly","W"&amp;WEEKNUM(A9,2)&amp;" "&amp;YEAR(A9),"Monthly",PROPER(TEXT(A9,"MMM yyyy")),"Quarterly","Q"&amp;ROUNDUP(MONTH($A9)/3,0)&amp;" "&amp;YEAR($A9),"Yearly",YEAR(A9),TEXT(A9,"dd/MM/YYYY")))</f>
        <v>W32 2023</v>
      </c>
      <c r="D9" s="178" t="str">
        <f>IF(OR($A9="",D$2="Percentage"),"",SUMIFS(Data!B$4:B500,Data!$A$4:$A500,"&gt;="&amp;$A9,Data!$A$4:$A500,"&lt;="&amp;$B9))</f>
        <v>#REF!</v>
      </c>
      <c r="E9" s="179">
        <f>IF(OR($A9="",E$2="Percentage"),"",SUMIFS(Data!C$4:C500,Data!$A$4:$A500,"&gt;="&amp;$A9,Data!$A$4:$A500,"&lt;="&amp;$B9))</f>
        <v>17431</v>
      </c>
      <c r="F9" s="179">
        <f>IF(OR($A9="",F$2="Percentage"),"",SUMIFS(Data!D$4:D500,Data!$A$4:$A500,"&gt;="&amp;$A9,Data!$A$4:$A500,"&lt;="&amp;$B9))</f>
        <v>4000</v>
      </c>
      <c r="G9" s="179">
        <f>IF(OR($A9="",G$2="Percentage"),"",SUMIFS(Data!F$4:F500,Data!$A$4:$A500,"&gt;="&amp;$A9,Data!$A$4:$A500,"&lt;="&amp;$B9))</f>
        <v>0.39</v>
      </c>
      <c r="H9" s="180">
        <f>IF(OR($A9="",H$2="Percentage"),"",SUMIFS(Data!G$4:G500,Data!$A$4:$A500,"&gt;="&amp;$A9,Data!$A$4:$A500,"&lt;="&amp;$B9))</f>
        <v>0</v>
      </c>
      <c r="I9" s="180">
        <f>IF(OR($A9="",I$2="Percentage"),"",SUMIFS(Data!H$4:H500,Data!$A$4:$A500,"&gt;="&amp;$A9,Data!$A$4:$A500,"&lt;="&amp;$B9))</f>
        <v>9</v>
      </c>
      <c r="J9" s="178">
        <f>IF(OR($A9="",J$2="Percentage"),"",SUMIFS(Data!I$4:I500,Data!$A$4:$A500,"&gt;="&amp;$A9,Data!$A$4:$A500,"&lt;="&amp;$B9))</f>
        <v>2</v>
      </c>
      <c r="K9" s="178">
        <f>IF(OR($A9="",K$2="Percentage"),"",SUMIFS(Data!J$4:J500,Data!$A$4:$A500,"&gt;="&amp;$A9,Data!$A$4:$A500,"&lt;="&amp;$B9))</f>
        <v>22245</v>
      </c>
      <c r="L9" s="179">
        <f>IF(OR($A9="",L$2="Percentage"),"",SUMIFS(Data!K$4:K500,Data!$A$4:$A500,"&gt;="&amp;$A9,Data!$A$4:$A500,"&lt;="&amp;$B9))</f>
        <v>1</v>
      </c>
      <c r="M9" s="180">
        <f>IF(OR($A9="",M$2="Percentage"),"",SUMIFS(Data!L$4:L500,Data!$A$4:$A500,"&gt;="&amp;$A9,Data!$A$4:$A500,"&lt;="&amp;$B9))</f>
        <v>120</v>
      </c>
      <c r="N9" s="179">
        <f>IF(OR($A9="",N$2="Percentage"),"",SUMIFS(Data!M$4:M500,Data!$A$4:$A500,"&gt;="&amp;$A9,Data!$A$4:$A500,"&lt;="&amp;$B9))</f>
        <v>0</v>
      </c>
      <c r="O9" s="178">
        <f>IF(OR($A9="",O$2="Percentage"),"",SUMIFS(Data!N$4:N500,Data!$A$4:$A500,"&gt;="&amp;$A9,Data!$A$4:$A500,"&lt;="&amp;$B9))</f>
        <v>0.88</v>
      </c>
      <c r="P9" s="180">
        <f>IF(OR($A9="",P$2="Percentage"),"",SUMIFS(Data!O$4:O500,Data!$A$4:$A500,"&gt;="&amp;$A9,Data!$A$4:$A500,"&lt;="&amp;$B9))</f>
        <v>2</v>
      </c>
      <c r="Q9" s="178">
        <f>IF(OR($A9="",Q$2="Percentage"),"",SUMIFS(Data!P$4:P500,Data!$A$4:$A500,"&gt;="&amp;$A9,Data!$A$4:$A500,"&lt;="&amp;$B9))</f>
        <v>0</v>
      </c>
      <c r="R9" s="178">
        <f>IF(OR($A9="",R$2="Percentage"),"",SUMIFS(Data!Q$4:Q500,Data!$A$4:$A500,"&gt;="&amp;$A9,Data!$A$4:$A500,"&lt;="&amp;$B9))</f>
        <v>0</v>
      </c>
      <c r="S9" s="181">
        <f>IF($A9="","",IFERROR(AVERAGEIFS(Data!B$4:B500,Data!$A$4:$A500,"&gt;="&amp;$A9,Data!$A$4:$A500,"&lt;="&amp;$B9),0))</f>
        <v>19</v>
      </c>
      <c r="T9" s="178">
        <f>IF($A9="","",IFERROR(AVERAGEIFS(Data!C$4:C500,Data!$A$4:$A500,"&gt;="&amp;$A9,Data!$A$4:$A500,"&lt;="&amp;$B9),0))</f>
        <v>17431</v>
      </c>
      <c r="U9" s="178">
        <f>IF($A9="","",IFERROR(AVERAGEIFS(Data!D$4:D500,Data!$A$4:$A500,"&gt;="&amp;$A9,Data!$A$4:$A500,"&lt;="&amp;$B9),0))</f>
        <v>4000</v>
      </c>
      <c r="V9" s="178">
        <f>IF($A9="","",IFERROR(AVERAGEIFS(Data!F$4:F500,Data!$A$4:$A500,"&gt;="&amp;$A9,Data!$A$4:$A500,"&lt;="&amp;$B9),0))</f>
        <v>0.39</v>
      </c>
      <c r="W9" s="178">
        <f>IF($A9="","",IFERROR(AVERAGEIFS(Data!G$4:G500,Data!$A$4:$A500,"&gt;="&amp;$A9,Data!$A$4:$A500,"&lt;="&amp;$B9),0))</f>
        <v>0</v>
      </c>
      <c r="X9" s="180">
        <f>IF($A9="","",IFERROR(AVERAGEIFS(Data!H$4:H500,Data!$A$4:$A500,"&gt;="&amp;$A9,Data!$A$4:$A500,"&lt;="&amp;$B9),0))</f>
        <v>9</v>
      </c>
      <c r="Y9" s="178">
        <f>IF($A9="","",IFERROR(AVERAGEIFS(Data!I$4:I500,Data!$A$4:$A500,"&gt;="&amp;$A9,Data!$A$4:$A500,"&lt;="&amp;$B9),0))</f>
        <v>2</v>
      </c>
      <c r="Z9" s="178">
        <f>IF($A9="","",IFERROR(AVERAGEIFS(Data!J$4:J500,Data!$A$4:$A500,"&gt;="&amp;$A9,Data!$A$4:$A500,"&lt;="&amp;$B9),0))</f>
        <v>22245</v>
      </c>
      <c r="AA9" s="179">
        <f>IF($A9="","",IFERROR(AVERAGEIFS(Data!K$4:K500,Data!$A$4:$A500,"&gt;="&amp;$A9,Data!$A$4:$A500,"&lt;="&amp;$B9),0))</f>
        <v>1</v>
      </c>
      <c r="AB9" s="180">
        <f>IF($A9="","",IFERROR(AVERAGEIFS(Data!L$4:L500,Data!$A$4:$A500,"&gt;="&amp;$A9,Data!$A$4:$A500,"&lt;="&amp;$B9),0))</f>
        <v>120</v>
      </c>
      <c r="AC9" s="179">
        <f>IF($A9="","",IFERROR(AVERAGEIFS(Data!M$4:M500,Data!$A$4:$A500,"&gt;="&amp;$A9,Data!$A$4:$A500,"&lt;="&amp;$B9),0))</f>
        <v>0</v>
      </c>
      <c r="AD9" s="178">
        <f>IF($A9="","",IFERROR(AVERAGEIFS(Data!N$4:N500,Data!$A$4:$A500,"&gt;="&amp;$A9,Data!$A$4:$A500,"&lt;="&amp;$B9),0))</f>
        <v>0.88</v>
      </c>
      <c r="AE9" s="180">
        <f>IF($A9="","",IFERROR(AVERAGEIFS(Data!O$4:O500,Data!$A$4:$A500,"&gt;="&amp;$A9,Data!$A$4:$A500,"&lt;="&amp;$B9),0))</f>
        <v>2</v>
      </c>
      <c r="AF9" s="178">
        <f>IF($A9="","",IFERROR(AVERAGEIFS(Data!P$4:P500,Data!$A$4:$A500,"&gt;="&amp;$A9,Data!$A$4:$A500,"&lt;="&amp;$B9),0))</f>
        <v>0</v>
      </c>
      <c r="AG9" s="178">
        <f>IF($A9="","",IFERROR(AVERAGEIFS(Data!Q$4:Q500,Data!$A$4:$A500,"&gt;="&amp;$A9,Data!$A$4:$A500,"&lt;="&amp;$B9),0))</f>
        <v>0</v>
      </c>
      <c r="AH9" s="181" t="str">
        <f t="shared" ref="AH9:DS9" si="5">IF($A9="","",AH8)</f>
        <v>#REF!</v>
      </c>
      <c r="AI9" s="178" t="str">
        <f t="shared" si="5"/>
        <v>#N/A</v>
      </c>
      <c r="AJ9" s="178" t="str">
        <f t="shared" si="5"/>
        <v>#N/A</v>
      </c>
      <c r="AK9" s="178" t="str">
        <f t="shared" si="5"/>
        <v>#N/A</v>
      </c>
      <c r="AL9" s="178" t="str">
        <f t="shared" si="5"/>
        <v>#N/A</v>
      </c>
      <c r="AM9" s="180" t="str">
        <f t="shared" si="5"/>
        <v>#N/A</v>
      </c>
      <c r="AN9" s="178" t="str">
        <f t="shared" si="5"/>
        <v>#N/A</v>
      </c>
      <c r="AO9" s="178" t="str">
        <f t="shared" si="5"/>
        <v>#N/A</v>
      </c>
      <c r="AP9" s="179" t="str">
        <f t="shared" si="5"/>
        <v>#N/A</v>
      </c>
      <c r="AQ9" s="180" t="str">
        <f t="shared" si="5"/>
        <v>#N/A</v>
      </c>
      <c r="AR9" s="179" t="str">
        <f t="shared" si="5"/>
        <v>#N/A</v>
      </c>
      <c r="AS9" s="178" t="str">
        <f t="shared" si="5"/>
        <v>#N/A</v>
      </c>
      <c r="AT9" s="180" t="str">
        <f t="shared" si="5"/>
        <v>#N/A</v>
      </c>
      <c r="AU9" s="178" t="str">
        <f t="shared" si="5"/>
        <v>#N/A</v>
      </c>
      <c r="AV9" s="178" t="str">
        <f t="shared" si="5"/>
        <v>#N/A</v>
      </c>
      <c r="AW9" s="181" t="str">
        <f t="shared" si="5"/>
        <v>#REF!</v>
      </c>
      <c r="AX9" s="178" t="str">
        <f t="shared" si="5"/>
        <v>#N/A</v>
      </c>
      <c r="AY9" s="178" t="str">
        <f t="shared" si="5"/>
        <v>#N/A</v>
      </c>
      <c r="AZ9" s="178" t="str">
        <f t="shared" si="5"/>
        <v>#N/A</v>
      </c>
      <c r="BA9" s="178" t="str">
        <f t="shared" si="5"/>
        <v>#N/A</v>
      </c>
      <c r="BB9" s="180" t="str">
        <f t="shared" si="5"/>
        <v>#N/A</v>
      </c>
      <c r="BC9" s="178" t="str">
        <f t="shared" si="5"/>
        <v>#N/A</v>
      </c>
      <c r="BD9" s="178" t="str">
        <f t="shared" si="5"/>
        <v>#N/A</v>
      </c>
      <c r="BE9" s="179" t="str">
        <f t="shared" si="5"/>
        <v>#N/A</v>
      </c>
      <c r="BF9" s="180" t="str">
        <f t="shared" si="5"/>
        <v>#N/A</v>
      </c>
      <c r="BG9" s="179" t="str">
        <f t="shared" si="5"/>
        <v>#N/A</v>
      </c>
      <c r="BH9" s="178" t="str">
        <f t="shared" si="5"/>
        <v>#N/A</v>
      </c>
      <c r="BI9" s="180" t="str">
        <f t="shared" si="5"/>
        <v>#N/A</v>
      </c>
      <c r="BJ9" s="178" t="str">
        <f t="shared" si="5"/>
        <v>#N/A</v>
      </c>
      <c r="BK9" s="178" t="str">
        <f t="shared" si="5"/>
        <v>#N/A</v>
      </c>
      <c r="BL9" s="181" t="str">
        <f t="shared" si="5"/>
        <v>#REF!</v>
      </c>
      <c r="BM9" s="178" t="str">
        <f t="shared" si="5"/>
        <v>#N/A</v>
      </c>
      <c r="BN9" s="178" t="str">
        <f t="shared" si="5"/>
        <v>#N/A</v>
      </c>
      <c r="BO9" s="178" t="str">
        <f t="shared" si="5"/>
        <v>#N/A</v>
      </c>
      <c r="BP9" s="178" t="str">
        <f t="shared" si="5"/>
        <v>#N/A</v>
      </c>
      <c r="BQ9" s="180" t="str">
        <f t="shared" si="5"/>
        <v>#N/A</v>
      </c>
      <c r="BR9" s="178" t="str">
        <f t="shared" si="5"/>
        <v>#N/A</v>
      </c>
      <c r="BS9" s="178" t="str">
        <f t="shared" si="5"/>
        <v>#N/A</v>
      </c>
      <c r="BT9" s="179" t="str">
        <f t="shared" si="5"/>
        <v>#N/A</v>
      </c>
      <c r="BU9" s="180" t="str">
        <f t="shared" si="5"/>
        <v>#N/A</v>
      </c>
      <c r="BV9" s="179" t="str">
        <f t="shared" si="5"/>
        <v>#N/A</v>
      </c>
      <c r="BW9" s="178" t="str">
        <f t="shared" si="5"/>
        <v>#N/A</v>
      </c>
      <c r="BX9" s="180" t="str">
        <f t="shared" si="5"/>
        <v>#N/A</v>
      </c>
      <c r="BY9" s="178" t="str">
        <f t="shared" si="5"/>
        <v>#N/A</v>
      </c>
      <c r="BZ9" s="178" t="str">
        <f t="shared" si="5"/>
        <v>#N/A</v>
      </c>
      <c r="CA9" s="181" t="str">
        <f t="shared" si="5"/>
        <v>#REF!</v>
      </c>
      <c r="CB9" s="178" t="str">
        <f t="shared" si="5"/>
        <v>#N/A</v>
      </c>
      <c r="CC9" s="178" t="str">
        <f t="shared" si="5"/>
        <v>#N/A</v>
      </c>
      <c r="CD9" s="178" t="str">
        <f t="shared" si="5"/>
        <v>#N/A</v>
      </c>
      <c r="CE9" s="178" t="str">
        <f t="shared" si="5"/>
        <v>#N/A</v>
      </c>
      <c r="CF9" s="180" t="str">
        <f t="shared" si="5"/>
        <v>#N/A</v>
      </c>
      <c r="CG9" s="178" t="str">
        <f t="shared" si="5"/>
        <v>#N/A</v>
      </c>
      <c r="CH9" s="178" t="str">
        <f t="shared" si="5"/>
        <v>#N/A</v>
      </c>
      <c r="CI9" s="179" t="str">
        <f t="shared" si="5"/>
        <v>#N/A</v>
      </c>
      <c r="CJ9" s="180" t="str">
        <f t="shared" si="5"/>
        <v>#N/A</v>
      </c>
      <c r="CK9" s="179" t="str">
        <f t="shared" si="5"/>
        <v>#N/A</v>
      </c>
      <c r="CL9" s="178" t="str">
        <f t="shared" si="5"/>
        <v>#N/A</v>
      </c>
      <c r="CM9" s="180" t="str">
        <f t="shared" si="5"/>
        <v>#N/A</v>
      </c>
      <c r="CN9" s="178" t="str">
        <f t="shared" si="5"/>
        <v>#N/A</v>
      </c>
      <c r="CO9" s="178" t="str">
        <f t="shared" si="5"/>
        <v>#N/A</v>
      </c>
      <c r="CP9" s="181" t="str">
        <f t="shared" si="5"/>
        <v>#REF!</v>
      </c>
      <c r="CQ9" s="178" t="str">
        <f t="shared" si="5"/>
        <v>#N/A</v>
      </c>
      <c r="CR9" s="178" t="str">
        <f t="shared" si="5"/>
        <v>#N/A</v>
      </c>
      <c r="CS9" s="178" t="str">
        <f t="shared" si="5"/>
        <v>#N/A</v>
      </c>
      <c r="CT9" s="178" t="str">
        <f t="shared" si="5"/>
        <v>#N/A</v>
      </c>
      <c r="CU9" s="180" t="str">
        <f t="shared" si="5"/>
        <v>#N/A</v>
      </c>
      <c r="CV9" s="178" t="str">
        <f t="shared" si="5"/>
        <v>#N/A</v>
      </c>
      <c r="CW9" s="178" t="str">
        <f t="shared" si="5"/>
        <v>#N/A</v>
      </c>
      <c r="CX9" s="179" t="str">
        <f t="shared" si="5"/>
        <v>#N/A</v>
      </c>
      <c r="CY9" s="180" t="str">
        <f t="shared" si="5"/>
        <v>#N/A</v>
      </c>
      <c r="CZ9" s="179" t="str">
        <f t="shared" si="5"/>
        <v>#N/A</v>
      </c>
      <c r="DA9" s="178" t="str">
        <f t="shared" si="5"/>
        <v>#N/A</v>
      </c>
      <c r="DB9" s="180" t="str">
        <f t="shared" si="5"/>
        <v>#N/A</v>
      </c>
      <c r="DC9" s="178" t="str">
        <f t="shared" si="5"/>
        <v>#N/A</v>
      </c>
      <c r="DD9" s="178" t="str">
        <f t="shared" si="5"/>
        <v>#N/A</v>
      </c>
      <c r="DE9" s="181" t="str">
        <f t="shared" si="5"/>
        <v>#REF!</v>
      </c>
      <c r="DF9" s="178" t="str">
        <f t="shared" si="5"/>
        <v>#N/A</v>
      </c>
      <c r="DG9" s="178" t="str">
        <f t="shared" si="5"/>
        <v>#N/A</v>
      </c>
      <c r="DH9" s="178" t="str">
        <f t="shared" si="5"/>
        <v>#N/A</v>
      </c>
      <c r="DI9" s="178" t="str">
        <f t="shared" si="5"/>
        <v>#N/A</v>
      </c>
      <c r="DJ9" s="180" t="str">
        <f t="shared" si="5"/>
        <v>#N/A</v>
      </c>
      <c r="DK9" s="178" t="str">
        <f t="shared" si="5"/>
        <v>#N/A</v>
      </c>
      <c r="DL9" s="178" t="str">
        <f t="shared" si="5"/>
        <v>#N/A</v>
      </c>
      <c r="DM9" s="179" t="str">
        <f t="shared" si="5"/>
        <v>#N/A</v>
      </c>
      <c r="DN9" s="180" t="str">
        <f t="shared" si="5"/>
        <v>#N/A</v>
      </c>
      <c r="DO9" s="179" t="str">
        <f t="shared" si="5"/>
        <v>#N/A</v>
      </c>
      <c r="DP9" s="178" t="str">
        <f t="shared" si="5"/>
        <v>#N/A</v>
      </c>
      <c r="DQ9" s="180" t="str">
        <f t="shared" si="5"/>
        <v>#N/A</v>
      </c>
      <c r="DR9" s="178" t="str">
        <f t="shared" si="5"/>
        <v>#N/A</v>
      </c>
      <c r="DS9" s="178" t="str">
        <f t="shared" si="5"/>
        <v>#N/A</v>
      </c>
      <c r="DT9" s="178"/>
      <c r="DU9" s="178"/>
      <c r="DV9" s="178"/>
      <c r="DW9" s="178"/>
      <c r="DX9" s="178"/>
      <c r="DY9" s="178"/>
    </row>
    <row r="10">
      <c r="A10" s="176">
        <f>IF(A9="","",IF(B9+1&gt;EndDate,"",B9))</f>
        <v>45145</v>
      </c>
      <c r="B10" s="176">
        <f>IF(A10="","",SWITCH(Seg,"Daily",A10+1,"Weekly",A10+7,"Monthly",DATE(YEAR(A10),MONTH(A10)+1,1),"Quarterly",DATE(YEAR(A10),MONTH(A10)+3,1),"Yearly",DATE(YEAR(A10)+1,1,1)))</f>
        <v>45152</v>
      </c>
      <c r="C10" s="177" t="str">
        <f>IF(A10="","",SWITCH(Seg,"Daily",TEXT(A10,"dd/MM/YYYY"),"Weekly","W"&amp;WEEKNUM(A10,2)&amp;" "&amp;YEAR(A10),"Monthly",PROPER(TEXT(A10,"MMM yyyy")),"Quarterly","Q"&amp;ROUNDUP(MONTH($A10)/3,0)&amp;" "&amp;YEAR($A10),"Yearly",YEAR(A10),TEXT(A10,"dd/MM/YYYY")))</f>
        <v>W33 2023</v>
      </c>
      <c r="D10" s="178" t="str">
        <f>IF(OR($A10="",D$2="Percentage"),"",SUMIFS(Data!B$4:B500,Data!$A$4:$A500,"&gt;="&amp;$A10,Data!$A$4:$A500,"&lt;="&amp;$B10))</f>
        <v>#REF!</v>
      </c>
      <c r="E10" s="179">
        <f>IF(OR($A10="",E$2="Percentage"),"",SUMIFS(Data!C$4:C500,Data!$A$4:$A500,"&gt;="&amp;$A10,Data!$A$4:$A500,"&lt;="&amp;$B10))</f>
        <v>11214.2</v>
      </c>
      <c r="F10" s="179">
        <f>IF(OR($A10="",F$2="Percentage"),"",SUMIFS(Data!D$4:D500,Data!$A$4:$A500,"&gt;="&amp;$A10,Data!$A$4:$A500,"&lt;="&amp;$B10))</f>
        <v>0</v>
      </c>
      <c r="G10" s="179">
        <f>IF(OR($A10="",G$2="Percentage"),"",SUMIFS(Data!F$4:F500,Data!$A$4:$A500,"&gt;="&amp;$A10,Data!$A$4:$A500,"&lt;="&amp;$B10))</f>
        <v>0.25</v>
      </c>
      <c r="H10" s="180">
        <f>IF(OR($A10="",H$2="Percentage"),"",SUMIFS(Data!G$4:G500,Data!$A$4:$A500,"&gt;="&amp;$A10,Data!$A$4:$A500,"&lt;="&amp;$B10))</f>
        <v>0</v>
      </c>
      <c r="I10" s="180">
        <f>IF(OR($A10="",I$2="Percentage"),"",SUMIFS(Data!H$4:H500,Data!$A$4:$A500,"&gt;="&amp;$A10,Data!$A$4:$A500,"&lt;="&amp;$B10))</f>
        <v>3</v>
      </c>
      <c r="J10" s="178">
        <f>IF(OR($A10="",J$2="Percentage"),"",SUMIFS(Data!I$4:I500,Data!$A$4:$A500,"&gt;="&amp;$A10,Data!$A$4:$A500,"&lt;="&amp;$B10))</f>
        <v>0</v>
      </c>
      <c r="K10" s="178">
        <f>IF(OR($A10="",K$2="Percentage"),"",SUMIFS(Data!J$4:J500,Data!$A$4:$A500,"&gt;="&amp;$A10,Data!$A$4:$A500,"&lt;="&amp;$B10))</f>
        <v>22476</v>
      </c>
      <c r="L10" s="179">
        <f>IF(OR($A10="",L$2="Percentage"),"",SUMIFS(Data!K$4:K500,Data!$A$4:$A500,"&gt;="&amp;$A10,Data!$A$4:$A500,"&lt;="&amp;$B10))</f>
        <v>0.2</v>
      </c>
      <c r="M10" s="180">
        <f>IF(OR($A10="",M$2="Percentage"),"",SUMIFS(Data!L$4:L500,Data!$A$4:$A500,"&gt;="&amp;$A10,Data!$A$4:$A500,"&lt;="&amp;$B10))</f>
        <v>1060</v>
      </c>
      <c r="N10" s="179">
        <f>IF(OR($A10="",N$2="Percentage"),"",SUMIFS(Data!M$4:M500,Data!$A$4:$A500,"&gt;="&amp;$A10,Data!$A$4:$A500,"&lt;="&amp;$B10))</f>
        <v>1</v>
      </c>
      <c r="O10" s="178">
        <f>IF(OR($A10="",O$2="Percentage"),"",SUMIFS(Data!N$4:N500,Data!$A$4:$A500,"&gt;="&amp;$A10,Data!$A$4:$A500,"&lt;="&amp;$B10))</f>
        <v>0.92</v>
      </c>
      <c r="P10" s="180">
        <f>IF(OR($A10="",P$2="Percentage"),"",SUMIFS(Data!O$4:O500,Data!$A$4:$A500,"&gt;="&amp;$A10,Data!$A$4:$A500,"&lt;="&amp;$B10))</f>
        <v>1</v>
      </c>
      <c r="Q10" s="178">
        <f>IF(OR($A10="",Q$2="Percentage"),"",SUMIFS(Data!P$4:P500,Data!$A$4:$A500,"&gt;="&amp;$A10,Data!$A$4:$A500,"&lt;="&amp;$B10))</f>
        <v>0</v>
      </c>
      <c r="R10" s="178">
        <f>IF(OR($A10="",R$2="Percentage"),"",SUMIFS(Data!Q$4:Q500,Data!$A$4:$A500,"&gt;="&amp;$A10,Data!$A$4:$A500,"&lt;="&amp;$B10))</f>
        <v>0</v>
      </c>
      <c r="S10" s="181">
        <f>IF($A10="","",IFERROR(AVERAGEIFS(Data!B$4:B500,Data!$A$4:$A500,"&gt;="&amp;$A10,Data!$A$4:$A500,"&lt;="&amp;$B10),0))</f>
        <v>12</v>
      </c>
      <c r="T10" s="178">
        <f>IF($A10="","",IFERROR(AVERAGEIFS(Data!C$4:C500,Data!$A$4:$A500,"&gt;="&amp;$A10,Data!$A$4:$A500,"&lt;="&amp;$B10),0))</f>
        <v>11214.2</v>
      </c>
      <c r="U10" s="178">
        <f>IF($A10="","",IFERROR(AVERAGEIFS(Data!D$4:D500,Data!$A$4:$A500,"&gt;="&amp;$A10,Data!$A$4:$A500,"&lt;="&amp;$B10),0))</f>
        <v>0</v>
      </c>
      <c r="V10" s="178">
        <f>IF($A10="","",IFERROR(AVERAGEIFS(Data!F$4:F500,Data!$A$4:$A500,"&gt;="&amp;$A10,Data!$A$4:$A500,"&lt;="&amp;$B10),0))</f>
        <v>0.25</v>
      </c>
      <c r="W10" s="178">
        <f>IF($A10="","",IFERROR(AVERAGEIFS(Data!G$4:G500,Data!$A$4:$A500,"&gt;="&amp;$A10,Data!$A$4:$A500,"&lt;="&amp;$B10),0))</f>
        <v>0</v>
      </c>
      <c r="X10" s="180">
        <f>IF($A10="","",IFERROR(AVERAGEIFS(Data!H$4:H500,Data!$A$4:$A500,"&gt;="&amp;$A10,Data!$A$4:$A500,"&lt;="&amp;$B10),0))</f>
        <v>3</v>
      </c>
      <c r="Y10" s="178">
        <f>IF($A10="","",IFERROR(AVERAGEIFS(Data!I$4:I500,Data!$A$4:$A500,"&gt;="&amp;$A10,Data!$A$4:$A500,"&lt;="&amp;$B10),0))</f>
        <v>0</v>
      </c>
      <c r="Z10" s="178">
        <f>IF($A10="","",IFERROR(AVERAGEIFS(Data!J$4:J500,Data!$A$4:$A500,"&gt;="&amp;$A10,Data!$A$4:$A500,"&lt;="&amp;$B10),0))</f>
        <v>22476</v>
      </c>
      <c r="AA10" s="179">
        <f>IF($A10="","",IFERROR(AVERAGEIFS(Data!K$4:K500,Data!$A$4:$A500,"&gt;="&amp;$A10,Data!$A$4:$A500,"&lt;="&amp;$B10),0))</f>
        <v>0.2</v>
      </c>
      <c r="AB10" s="180">
        <f>IF($A10="","",IFERROR(AVERAGEIFS(Data!L$4:L500,Data!$A$4:$A500,"&gt;="&amp;$A10,Data!$A$4:$A500,"&lt;="&amp;$B10),0))</f>
        <v>1060</v>
      </c>
      <c r="AC10" s="179">
        <f>IF($A10="","",IFERROR(AVERAGEIFS(Data!M$4:M500,Data!$A$4:$A500,"&gt;="&amp;$A10,Data!$A$4:$A500,"&lt;="&amp;$B10),0))</f>
        <v>1</v>
      </c>
      <c r="AD10" s="178">
        <f>IF($A10="","",IFERROR(AVERAGEIFS(Data!N$4:N500,Data!$A$4:$A500,"&gt;="&amp;$A10,Data!$A$4:$A500,"&lt;="&amp;$B10),0))</f>
        <v>0.92</v>
      </c>
      <c r="AE10" s="180">
        <f>IF($A10="","",IFERROR(AVERAGEIFS(Data!O$4:O500,Data!$A$4:$A500,"&gt;="&amp;$A10,Data!$A$4:$A500,"&lt;="&amp;$B10),0))</f>
        <v>1</v>
      </c>
      <c r="AF10" s="178">
        <f>IF($A10="","",IFERROR(AVERAGEIFS(Data!P$4:P500,Data!$A$4:$A500,"&gt;="&amp;$A10,Data!$A$4:$A500,"&lt;="&amp;$B10),0))</f>
        <v>0</v>
      </c>
      <c r="AG10" s="178">
        <f>IF($A10="","",IFERROR(AVERAGEIFS(Data!Q$4:Q500,Data!$A$4:$A500,"&gt;="&amp;$A10,Data!$A$4:$A500,"&lt;="&amp;$B10),0))</f>
        <v>0</v>
      </c>
      <c r="AH10" s="181" t="str">
        <f t="shared" ref="AH10:DS10" si="6">IF($A10="","",AH9)</f>
        <v>#REF!</v>
      </c>
      <c r="AI10" s="178" t="str">
        <f t="shared" si="6"/>
        <v>#N/A</v>
      </c>
      <c r="AJ10" s="178" t="str">
        <f t="shared" si="6"/>
        <v>#N/A</v>
      </c>
      <c r="AK10" s="178" t="str">
        <f t="shared" si="6"/>
        <v>#N/A</v>
      </c>
      <c r="AL10" s="178" t="str">
        <f t="shared" si="6"/>
        <v>#N/A</v>
      </c>
      <c r="AM10" s="180" t="str">
        <f t="shared" si="6"/>
        <v>#N/A</v>
      </c>
      <c r="AN10" s="178" t="str">
        <f t="shared" si="6"/>
        <v>#N/A</v>
      </c>
      <c r="AO10" s="178" t="str">
        <f t="shared" si="6"/>
        <v>#N/A</v>
      </c>
      <c r="AP10" s="179" t="str">
        <f t="shared" si="6"/>
        <v>#N/A</v>
      </c>
      <c r="AQ10" s="180" t="str">
        <f t="shared" si="6"/>
        <v>#N/A</v>
      </c>
      <c r="AR10" s="179" t="str">
        <f t="shared" si="6"/>
        <v>#N/A</v>
      </c>
      <c r="AS10" s="178" t="str">
        <f t="shared" si="6"/>
        <v>#N/A</v>
      </c>
      <c r="AT10" s="180" t="str">
        <f t="shared" si="6"/>
        <v>#N/A</v>
      </c>
      <c r="AU10" s="178" t="str">
        <f t="shared" si="6"/>
        <v>#N/A</v>
      </c>
      <c r="AV10" s="178" t="str">
        <f t="shared" si="6"/>
        <v>#N/A</v>
      </c>
      <c r="AW10" s="181" t="str">
        <f t="shared" si="6"/>
        <v>#REF!</v>
      </c>
      <c r="AX10" s="178" t="str">
        <f t="shared" si="6"/>
        <v>#N/A</v>
      </c>
      <c r="AY10" s="178" t="str">
        <f t="shared" si="6"/>
        <v>#N/A</v>
      </c>
      <c r="AZ10" s="178" t="str">
        <f t="shared" si="6"/>
        <v>#N/A</v>
      </c>
      <c r="BA10" s="178" t="str">
        <f t="shared" si="6"/>
        <v>#N/A</v>
      </c>
      <c r="BB10" s="180" t="str">
        <f t="shared" si="6"/>
        <v>#N/A</v>
      </c>
      <c r="BC10" s="178" t="str">
        <f t="shared" si="6"/>
        <v>#N/A</v>
      </c>
      <c r="BD10" s="178" t="str">
        <f t="shared" si="6"/>
        <v>#N/A</v>
      </c>
      <c r="BE10" s="179" t="str">
        <f t="shared" si="6"/>
        <v>#N/A</v>
      </c>
      <c r="BF10" s="180" t="str">
        <f t="shared" si="6"/>
        <v>#N/A</v>
      </c>
      <c r="BG10" s="179" t="str">
        <f t="shared" si="6"/>
        <v>#N/A</v>
      </c>
      <c r="BH10" s="178" t="str">
        <f t="shared" si="6"/>
        <v>#N/A</v>
      </c>
      <c r="BI10" s="180" t="str">
        <f t="shared" si="6"/>
        <v>#N/A</v>
      </c>
      <c r="BJ10" s="178" t="str">
        <f t="shared" si="6"/>
        <v>#N/A</v>
      </c>
      <c r="BK10" s="178" t="str">
        <f t="shared" si="6"/>
        <v>#N/A</v>
      </c>
      <c r="BL10" s="181" t="str">
        <f t="shared" si="6"/>
        <v>#REF!</v>
      </c>
      <c r="BM10" s="178" t="str">
        <f t="shared" si="6"/>
        <v>#N/A</v>
      </c>
      <c r="BN10" s="178" t="str">
        <f t="shared" si="6"/>
        <v>#N/A</v>
      </c>
      <c r="BO10" s="178" t="str">
        <f t="shared" si="6"/>
        <v>#N/A</v>
      </c>
      <c r="BP10" s="178" t="str">
        <f t="shared" si="6"/>
        <v>#N/A</v>
      </c>
      <c r="BQ10" s="180" t="str">
        <f t="shared" si="6"/>
        <v>#N/A</v>
      </c>
      <c r="BR10" s="178" t="str">
        <f t="shared" si="6"/>
        <v>#N/A</v>
      </c>
      <c r="BS10" s="178" t="str">
        <f t="shared" si="6"/>
        <v>#N/A</v>
      </c>
      <c r="BT10" s="179" t="str">
        <f t="shared" si="6"/>
        <v>#N/A</v>
      </c>
      <c r="BU10" s="180" t="str">
        <f t="shared" si="6"/>
        <v>#N/A</v>
      </c>
      <c r="BV10" s="179" t="str">
        <f t="shared" si="6"/>
        <v>#N/A</v>
      </c>
      <c r="BW10" s="178" t="str">
        <f t="shared" si="6"/>
        <v>#N/A</v>
      </c>
      <c r="BX10" s="180" t="str">
        <f t="shared" si="6"/>
        <v>#N/A</v>
      </c>
      <c r="BY10" s="178" t="str">
        <f t="shared" si="6"/>
        <v>#N/A</v>
      </c>
      <c r="BZ10" s="178" t="str">
        <f t="shared" si="6"/>
        <v>#N/A</v>
      </c>
      <c r="CA10" s="181" t="str">
        <f t="shared" si="6"/>
        <v>#REF!</v>
      </c>
      <c r="CB10" s="178" t="str">
        <f t="shared" si="6"/>
        <v>#N/A</v>
      </c>
      <c r="CC10" s="178" t="str">
        <f t="shared" si="6"/>
        <v>#N/A</v>
      </c>
      <c r="CD10" s="178" t="str">
        <f t="shared" si="6"/>
        <v>#N/A</v>
      </c>
      <c r="CE10" s="178" t="str">
        <f t="shared" si="6"/>
        <v>#N/A</v>
      </c>
      <c r="CF10" s="180" t="str">
        <f t="shared" si="6"/>
        <v>#N/A</v>
      </c>
      <c r="CG10" s="178" t="str">
        <f t="shared" si="6"/>
        <v>#N/A</v>
      </c>
      <c r="CH10" s="178" t="str">
        <f t="shared" si="6"/>
        <v>#N/A</v>
      </c>
      <c r="CI10" s="179" t="str">
        <f t="shared" si="6"/>
        <v>#N/A</v>
      </c>
      <c r="CJ10" s="180" t="str">
        <f t="shared" si="6"/>
        <v>#N/A</v>
      </c>
      <c r="CK10" s="179" t="str">
        <f t="shared" si="6"/>
        <v>#N/A</v>
      </c>
      <c r="CL10" s="178" t="str">
        <f t="shared" si="6"/>
        <v>#N/A</v>
      </c>
      <c r="CM10" s="180" t="str">
        <f t="shared" si="6"/>
        <v>#N/A</v>
      </c>
      <c r="CN10" s="178" t="str">
        <f t="shared" si="6"/>
        <v>#N/A</v>
      </c>
      <c r="CO10" s="178" t="str">
        <f t="shared" si="6"/>
        <v>#N/A</v>
      </c>
      <c r="CP10" s="181" t="str">
        <f t="shared" si="6"/>
        <v>#REF!</v>
      </c>
      <c r="CQ10" s="178" t="str">
        <f t="shared" si="6"/>
        <v>#N/A</v>
      </c>
      <c r="CR10" s="178" t="str">
        <f t="shared" si="6"/>
        <v>#N/A</v>
      </c>
      <c r="CS10" s="178" t="str">
        <f t="shared" si="6"/>
        <v>#N/A</v>
      </c>
      <c r="CT10" s="178" t="str">
        <f t="shared" si="6"/>
        <v>#N/A</v>
      </c>
      <c r="CU10" s="180" t="str">
        <f t="shared" si="6"/>
        <v>#N/A</v>
      </c>
      <c r="CV10" s="178" t="str">
        <f t="shared" si="6"/>
        <v>#N/A</v>
      </c>
      <c r="CW10" s="178" t="str">
        <f t="shared" si="6"/>
        <v>#N/A</v>
      </c>
      <c r="CX10" s="179" t="str">
        <f t="shared" si="6"/>
        <v>#N/A</v>
      </c>
      <c r="CY10" s="180" t="str">
        <f t="shared" si="6"/>
        <v>#N/A</v>
      </c>
      <c r="CZ10" s="179" t="str">
        <f t="shared" si="6"/>
        <v>#N/A</v>
      </c>
      <c r="DA10" s="178" t="str">
        <f t="shared" si="6"/>
        <v>#N/A</v>
      </c>
      <c r="DB10" s="180" t="str">
        <f t="shared" si="6"/>
        <v>#N/A</v>
      </c>
      <c r="DC10" s="178" t="str">
        <f t="shared" si="6"/>
        <v>#N/A</v>
      </c>
      <c r="DD10" s="178" t="str">
        <f t="shared" si="6"/>
        <v>#N/A</v>
      </c>
      <c r="DE10" s="181" t="str">
        <f t="shared" si="6"/>
        <v>#REF!</v>
      </c>
      <c r="DF10" s="178" t="str">
        <f t="shared" si="6"/>
        <v>#N/A</v>
      </c>
      <c r="DG10" s="178" t="str">
        <f t="shared" si="6"/>
        <v>#N/A</v>
      </c>
      <c r="DH10" s="178" t="str">
        <f t="shared" si="6"/>
        <v>#N/A</v>
      </c>
      <c r="DI10" s="178" t="str">
        <f t="shared" si="6"/>
        <v>#N/A</v>
      </c>
      <c r="DJ10" s="180" t="str">
        <f t="shared" si="6"/>
        <v>#N/A</v>
      </c>
      <c r="DK10" s="178" t="str">
        <f t="shared" si="6"/>
        <v>#N/A</v>
      </c>
      <c r="DL10" s="178" t="str">
        <f t="shared" si="6"/>
        <v>#N/A</v>
      </c>
      <c r="DM10" s="179" t="str">
        <f t="shared" si="6"/>
        <v>#N/A</v>
      </c>
      <c r="DN10" s="180" t="str">
        <f t="shared" si="6"/>
        <v>#N/A</v>
      </c>
      <c r="DO10" s="179" t="str">
        <f t="shared" si="6"/>
        <v>#N/A</v>
      </c>
      <c r="DP10" s="178" t="str">
        <f t="shared" si="6"/>
        <v>#N/A</v>
      </c>
      <c r="DQ10" s="180" t="str">
        <f t="shared" si="6"/>
        <v>#N/A</v>
      </c>
      <c r="DR10" s="178" t="str">
        <f t="shared" si="6"/>
        <v>#N/A</v>
      </c>
      <c r="DS10" s="178" t="str">
        <f t="shared" si="6"/>
        <v>#N/A</v>
      </c>
      <c r="DT10" s="178"/>
      <c r="DU10" s="178"/>
      <c r="DV10" s="178"/>
      <c r="DW10" s="178"/>
      <c r="DX10" s="178"/>
      <c r="DY10" s="178"/>
    </row>
    <row r="11">
      <c r="A11" s="176">
        <f>IF(A10="","",IF(B10+1&gt;EndDate,"",B10))</f>
        <v>45152</v>
      </c>
      <c r="B11" s="176">
        <f>IF(A11="","",SWITCH(Seg,"Daily",A11+1,"Weekly",A11+7,"Monthly",DATE(YEAR(A11),MONTH(A11)+1,1),"Quarterly",DATE(YEAR(A11),MONTH(A11)+3,1),"Yearly",DATE(YEAR(A11)+1,1,1)))</f>
        <v>45159</v>
      </c>
      <c r="C11" s="177" t="str">
        <f>IF(A11="","",SWITCH(Seg,"Daily",TEXT(A11,"dd/MM/YYYY"),"Weekly","W"&amp;WEEKNUM(A11,2)&amp;" "&amp;YEAR(A11),"Monthly",PROPER(TEXT(A11,"MMM yyyy")),"Quarterly","Q"&amp;ROUNDUP(MONTH($A11)/3,0)&amp;" "&amp;YEAR($A11),"Yearly",YEAR(A11),TEXT(A11,"dd/MM/YYYY")))</f>
        <v>W34 2023</v>
      </c>
      <c r="D11" s="178" t="str">
        <f>IF(OR($A11="",D$2="Percentage"),"",SUMIFS(Data!B$4:B500,Data!$A$4:$A500,"&gt;="&amp;$A11,Data!$A$4:$A500,"&lt;="&amp;$B11))</f>
        <v>#REF!</v>
      </c>
      <c r="E11" s="179">
        <f>IF(OR($A11="",E$2="Percentage"),"",SUMIFS(Data!C$4:C500,Data!$A$4:$A500,"&gt;="&amp;$A11,Data!$A$4:$A500,"&lt;="&amp;$B11))</f>
        <v>18494.2</v>
      </c>
      <c r="F11" s="179">
        <f>IF(OR($A11="",F$2="Percentage"),"",SUMIFS(Data!D$4:D500,Data!$A$4:$A500,"&gt;="&amp;$A11,Data!$A$4:$A500,"&lt;="&amp;$B11))</f>
        <v>0</v>
      </c>
      <c r="G11" s="179">
        <f>IF(OR($A11="",G$2="Percentage"),"",SUMIFS(Data!F$4:F500,Data!$A$4:$A500,"&gt;="&amp;$A11,Data!$A$4:$A500,"&lt;="&amp;$B11))</f>
        <v>0.61</v>
      </c>
      <c r="H11" s="180">
        <f>IF(OR($A11="",H$2="Percentage"),"",SUMIFS(Data!G$4:G500,Data!$A$4:$A500,"&gt;="&amp;$A11,Data!$A$4:$A500,"&lt;="&amp;$B11))</f>
        <v>0</v>
      </c>
      <c r="I11" s="180">
        <f>IF(OR($A11="",I$2="Percentage"),"",SUMIFS(Data!H$4:H500,Data!$A$4:$A500,"&gt;="&amp;$A11,Data!$A$4:$A500,"&lt;="&amp;$B11))</f>
        <v>11</v>
      </c>
      <c r="J11" s="178">
        <f>IF(OR($A11="",J$2="Percentage"),"",SUMIFS(Data!I$4:I500,Data!$A$4:$A500,"&gt;="&amp;$A11,Data!$A$4:$A500,"&lt;="&amp;$B11))</f>
        <v>0</v>
      </c>
      <c r="K11" s="178">
        <f>IF(OR($A11="",K$2="Percentage"),"",SUMIFS(Data!J$4:J500,Data!$A$4:$A500,"&gt;="&amp;$A11,Data!$A$4:$A500,"&lt;="&amp;$B11))</f>
        <v>22923</v>
      </c>
      <c r="L11" s="179">
        <f>IF(OR($A11="",L$2="Percentage"),"",SUMIFS(Data!K$4:K500,Data!$A$4:$A500,"&gt;="&amp;$A11,Data!$A$4:$A500,"&lt;="&amp;$B11))</f>
        <v>0.2</v>
      </c>
      <c r="M11" s="180">
        <f>IF(OR($A11="",M$2="Percentage"),"",SUMIFS(Data!L$4:L500,Data!$A$4:$A500,"&gt;="&amp;$A11,Data!$A$4:$A500,"&lt;="&amp;$B11))</f>
        <v>0</v>
      </c>
      <c r="N11" s="179">
        <f>IF(OR($A11="",N$2="Percentage"),"",SUMIFS(Data!M$4:M500,Data!$A$4:$A500,"&gt;="&amp;$A11,Data!$A$4:$A500,"&lt;="&amp;$B11))</f>
        <v>1</v>
      </c>
      <c r="O11" s="178">
        <f>IF(OR($A11="",O$2="Percentage"),"",SUMIFS(Data!N$4:N500,Data!$A$4:$A500,"&gt;="&amp;$A11,Data!$A$4:$A500,"&lt;="&amp;$B11))</f>
        <v>0.96</v>
      </c>
      <c r="P11" s="180">
        <f>IF(OR($A11="",P$2="Percentage"),"",SUMIFS(Data!O$4:O500,Data!$A$4:$A500,"&gt;="&amp;$A11,Data!$A$4:$A500,"&lt;="&amp;$B11))</f>
        <v>0</v>
      </c>
      <c r="Q11" s="178">
        <f>IF(OR($A11="",Q$2="Percentage"),"",SUMIFS(Data!P$4:P500,Data!$A$4:$A500,"&gt;="&amp;$A11,Data!$A$4:$A500,"&lt;="&amp;$B11))</f>
        <v>0</v>
      </c>
      <c r="R11" s="178">
        <f>IF(OR($A11="",R$2="Percentage"),"",SUMIFS(Data!Q$4:Q500,Data!$A$4:$A500,"&gt;="&amp;$A11,Data!$A$4:$A500,"&lt;="&amp;$B11))</f>
        <v>0</v>
      </c>
      <c r="S11" s="181">
        <f>IF($A11="","",IFERROR(AVERAGEIFS(Data!B$4:B500,Data!$A$4:$A500,"&gt;="&amp;$A11,Data!$A$4:$A500,"&lt;="&amp;$B11),0))</f>
        <v>19</v>
      </c>
      <c r="T11" s="178">
        <f>IF($A11="","",IFERROR(AVERAGEIFS(Data!C$4:C500,Data!$A$4:$A500,"&gt;="&amp;$A11,Data!$A$4:$A500,"&lt;="&amp;$B11),0))</f>
        <v>18494.2</v>
      </c>
      <c r="U11" s="178">
        <f>IF($A11="","",IFERROR(AVERAGEIFS(Data!D$4:D500,Data!$A$4:$A500,"&gt;="&amp;$A11,Data!$A$4:$A500,"&lt;="&amp;$B11),0))</f>
        <v>0</v>
      </c>
      <c r="V11" s="178">
        <f>IF($A11="","",IFERROR(AVERAGEIFS(Data!F$4:F500,Data!$A$4:$A500,"&gt;="&amp;$A11,Data!$A$4:$A500,"&lt;="&amp;$B11),0))</f>
        <v>0.61</v>
      </c>
      <c r="W11" s="178">
        <f>IF($A11="","",IFERROR(AVERAGEIFS(Data!G$4:G500,Data!$A$4:$A500,"&gt;="&amp;$A11,Data!$A$4:$A500,"&lt;="&amp;$B11),0))</f>
        <v>0</v>
      </c>
      <c r="X11" s="180">
        <f>IF($A11="","",IFERROR(AVERAGEIFS(Data!H$4:H500,Data!$A$4:$A500,"&gt;="&amp;$A11,Data!$A$4:$A500,"&lt;="&amp;$B11),0))</f>
        <v>11</v>
      </c>
      <c r="Y11" s="178">
        <f>IF($A11="","",IFERROR(AVERAGEIFS(Data!I$4:I500,Data!$A$4:$A500,"&gt;="&amp;$A11,Data!$A$4:$A500,"&lt;="&amp;$B11),0))</f>
        <v>0</v>
      </c>
      <c r="Z11" s="178">
        <f>IF($A11="","",IFERROR(AVERAGEIFS(Data!J$4:J500,Data!$A$4:$A500,"&gt;="&amp;$A11,Data!$A$4:$A500,"&lt;="&amp;$B11),0))</f>
        <v>22923</v>
      </c>
      <c r="AA11" s="179">
        <f>IF($A11="","",IFERROR(AVERAGEIFS(Data!K$4:K500,Data!$A$4:$A500,"&gt;="&amp;$A11,Data!$A$4:$A500,"&lt;="&amp;$B11),0))</f>
        <v>0.2</v>
      </c>
      <c r="AB11" s="180">
        <f>IF($A11="","",IFERROR(AVERAGEIFS(Data!L$4:L500,Data!$A$4:$A500,"&gt;="&amp;$A11,Data!$A$4:$A500,"&lt;="&amp;$B11),0))</f>
        <v>0</v>
      </c>
      <c r="AC11" s="179">
        <f>IF($A11="","",IFERROR(AVERAGEIFS(Data!M$4:M500,Data!$A$4:$A500,"&gt;="&amp;$A11,Data!$A$4:$A500,"&lt;="&amp;$B11),0))</f>
        <v>1</v>
      </c>
      <c r="AD11" s="178">
        <f>IF($A11="","",IFERROR(AVERAGEIFS(Data!N$4:N500,Data!$A$4:$A500,"&gt;="&amp;$A11,Data!$A$4:$A500,"&lt;="&amp;$B11),0))</f>
        <v>0.96</v>
      </c>
      <c r="AE11" s="180">
        <f>IF($A11="","",IFERROR(AVERAGEIFS(Data!O$4:O500,Data!$A$4:$A500,"&gt;="&amp;$A11,Data!$A$4:$A500,"&lt;="&amp;$B11),0))</f>
        <v>0</v>
      </c>
      <c r="AF11" s="178">
        <f>IF($A11="","",IFERROR(AVERAGEIFS(Data!P$4:P500,Data!$A$4:$A500,"&gt;="&amp;$A11,Data!$A$4:$A500,"&lt;="&amp;$B11),0))</f>
        <v>0</v>
      </c>
      <c r="AG11" s="178">
        <f>IF($A11="","",IFERROR(AVERAGEIFS(Data!Q$4:Q500,Data!$A$4:$A500,"&gt;="&amp;$A11,Data!$A$4:$A500,"&lt;="&amp;$B11),0))</f>
        <v>0</v>
      </c>
      <c r="AH11" s="181" t="str">
        <f t="shared" ref="AH11:DS11" si="7">IF($A11="","",AH10)</f>
        <v>#REF!</v>
      </c>
      <c r="AI11" s="178" t="str">
        <f t="shared" si="7"/>
        <v>#N/A</v>
      </c>
      <c r="AJ11" s="178" t="str">
        <f t="shared" si="7"/>
        <v>#N/A</v>
      </c>
      <c r="AK11" s="178" t="str">
        <f t="shared" si="7"/>
        <v>#N/A</v>
      </c>
      <c r="AL11" s="178" t="str">
        <f t="shared" si="7"/>
        <v>#N/A</v>
      </c>
      <c r="AM11" s="180" t="str">
        <f t="shared" si="7"/>
        <v>#N/A</v>
      </c>
      <c r="AN11" s="178" t="str">
        <f t="shared" si="7"/>
        <v>#N/A</v>
      </c>
      <c r="AO11" s="178" t="str">
        <f t="shared" si="7"/>
        <v>#N/A</v>
      </c>
      <c r="AP11" s="179" t="str">
        <f t="shared" si="7"/>
        <v>#N/A</v>
      </c>
      <c r="AQ11" s="180" t="str">
        <f t="shared" si="7"/>
        <v>#N/A</v>
      </c>
      <c r="AR11" s="179" t="str">
        <f t="shared" si="7"/>
        <v>#N/A</v>
      </c>
      <c r="AS11" s="178" t="str">
        <f t="shared" si="7"/>
        <v>#N/A</v>
      </c>
      <c r="AT11" s="180" t="str">
        <f t="shared" si="7"/>
        <v>#N/A</v>
      </c>
      <c r="AU11" s="178" t="str">
        <f t="shared" si="7"/>
        <v>#N/A</v>
      </c>
      <c r="AV11" s="178" t="str">
        <f t="shared" si="7"/>
        <v>#N/A</v>
      </c>
      <c r="AW11" s="181" t="str">
        <f t="shared" si="7"/>
        <v>#REF!</v>
      </c>
      <c r="AX11" s="178" t="str">
        <f t="shared" si="7"/>
        <v>#N/A</v>
      </c>
      <c r="AY11" s="178" t="str">
        <f t="shared" si="7"/>
        <v>#N/A</v>
      </c>
      <c r="AZ11" s="178" t="str">
        <f t="shared" si="7"/>
        <v>#N/A</v>
      </c>
      <c r="BA11" s="178" t="str">
        <f t="shared" si="7"/>
        <v>#N/A</v>
      </c>
      <c r="BB11" s="180" t="str">
        <f t="shared" si="7"/>
        <v>#N/A</v>
      </c>
      <c r="BC11" s="178" t="str">
        <f t="shared" si="7"/>
        <v>#N/A</v>
      </c>
      <c r="BD11" s="178" t="str">
        <f t="shared" si="7"/>
        <v>#N/A</v>
      </c>
      <c r="BE11" s="179" t="str">
        <f t="shared" si="7"/>
        <v>#N/A</v>
      </c>
      <c r="BF11" s="180" t="str">
        <f t="shared" si="7"/>
        <v>#N/A</v>
      </c>
      <c r="BG11" s="179" t="str">
        <f t="shared" si="7"/>
        <v>#N/A</v>
      </c>
      <c r="BH11" s="178" t="str">
        <f t="shared" si="7"/>
        <v>#N/A</v>
      </c>
      <c r="BI11" s="180" t="str">
        <f t="shared" si="7"/>
        <v>#N/A</v>
      </c>
      <c r="BJ11" s="178" t="str">
        <f t="shared" si="7"/>
        <v>#N/A</v>
      </c>
      <c r="BK11" s="178" t="str">
        <f t="shared" si="7"/>
        <v>#N/A</v>
      </c>
      <c r="BL11" s="181" t="str">
        <f t="shared" si="7"/>
        <v>#REF!</v>
      </c>
      <c r="BM11" s="178" t="str">
        <f t="shared" si="7"/>
        <v>#N/A</v>
      </c>
      <c r="BN11" s="178" t="str">
        <f t="shared" si="7"/>
        <v>#N/A</v>
      </c>
      <c r="BO11" s="178" t="str">
        <f t="shared" si="7"/>
        <v>#N/A</v>
      </c>
      <c r="BP11" s="178" t="str">
        <f t="shared" si="7"/>
        <v>#N/A</v>
      </c>
      <c r="BQ11" s="180" t="str">
        <f t="shared" si="7"/>
        <v>#N/A</v>
      </c>
      <c r="BR11" s="178" t="str">
        <f t="shared" si="7"/>
        <v>#N/A</v>
      </c>
      <c r="BS11" s="178" t="str">
        <f t="shared" si="7"/>
        <v>#N/A</v>
      </c>
      <c r="BT11" s="179" t="str">
        <f t="shared" si="7"/>
        <v>#N/A</v>
      </c>
      <c r="BU11" s="180" t="str">
        <f t="shared" si="7"/>
        <v>#N/A</v>
      </c>
      <c r="BV11" s="179" t="str">
        <f t="shared" si="7"/>
        <v>#N/A</v>
      </c>
      <c r="BW11" s="178" t="str">
        <f t="shared" si="7"/>
        <v>#N/A</v>
      </c>
      <c r="BX11" s="180" t="str">
        <f t="shared" si="7"/>
        <v>#N/A</v>
      </c>
      <c r="BY11" s="178" t="str">
        <f t="shared" si="7"/>
        <v>#N/A</v>
      </c>
      <c r="BZ11" s="178" t="str">
        <f t="shared" si="7"/>
        <v>#N/A</v>
      </c>
      <c r="CA11" s="181" t="str">
        <f t="shared" si="7"/>
        <v>#REF!</v>
      </c>
      <c r="CB11" s="178" t="str">
        <f t="shared" si="7"/>
        <v>#N/A</v>
      </c>
      <c r="CC11" s="178" t="str">
        <f t="shared" si="7"/>
        <v>#N/A</v>
      </c>
      <c r="CD11" s="178" t="str">
        <f t="shared" si="7"/>
        <v>#N/A</v>
      </c>
      <c r="CE11" s="178" t="str">
        <f t="shared" si="7"/>
        <v>#N/A</v>
      </c>
      <c r="CF11" s="180" t="str">
        <f t="shared" si="7"/>
        <v>#N/A</v>
      </c>
      <c r="CG11" s="178" t="str">
        <f t="shared" si="7"/>
        <v>#N/A</v>
      </c>
      <c r="CH11" s="178" t="str">
        <f t="shared" si="7"/>
        <v>#N/A</v>
      </c>
      <c r="CI11" s="179" t="str">
        <f t="shared" si="7"/>
        <v>#N/A</v>
      </c>
      <c r="CJ11" s="180" t="str">
        <f t="shared" si="7"/>
        <v>#N/A</v>
      </c>
      <c r="CK11" s="179" t="str">
        <f t="shared" si="7"/>
        <v>#N/A</v>
      </c>
      <c r="CL11" s="178" t="str">
        <f t="shared" si="7"/>
        <v>#N/A</v>
      </c>
      <c r="CM11" s="180" t="str">
        <f t="shared" si="7"/>
        <v>#N/A</v>
      </c>
      <c r="CN11" s="178" t="str">
        <f t="shared" si="7"/>
        <v>#N/A</v>
      </c>
      <c r="CO11" s="178" t="str">
        <f t="shared" si="7"/>
        <v>#N/A</v>
      </c>
      <c r="CP11" s="181" t="str">
        <f t="shared" si="7"/>
        <v>#REF!</v>
      </c>
      <c r="CQ11" s="178" t="str">
        <f t="shared" si="7"/>
        <v>#N/A</v>
      </c>
      <c r="CR11" s="178" t="str">
        <f t="shared" si="7"/>
        <v>#N/A</v>
      </c>
      <c r="CS11" s="178" t="str">
        <f t="shared" si="7"/>
        <v>#N/A</v>
      </c>
      <c r="CT11" s="178" t="str">
        <f t="shared" si="7"/>
        <v>#N/A</v>
      </c>
      <c r="CU11" s="180" t="str">
        <f t="shared" si="7"/>
        <v>#N/A</v>
      </c>
      <c r="CV11" s="178" t="str">
        <f t="shared" si="7"/>
        <v>#N/A</v>
      </c>
      <c r="CW11" s="178" t="str">
        <f t="shared" si="7"/>
        <v>#N/A</v>
      </c>
      <c r="CX11" s="179" t="str">
        <f t="shared" si="7"/>
        <v>#N/A</v>
      </c>
      <c r="CY11" s="180" t="str">
        <f t="shared" si="7"/>
        <v>#N/A</v>
      </c>
      <c r="CZ11" s="179" t="str">
        <f t="shared" si="7"/>
        <v>#N/A</v>
      </c>
      <c r="DA11" s="178" t="str">
        <f t="shared" si="7"/>
        <v>#N/A</v>
      </c>
      <c r="DB11" s="180" t="str">
        <f t="shared" si="7"/>
        <v>#N/A</v>
      </c>
      <c r="DC11" s="178" t="str">
        <f t="shared" si="7"/>
        <v>#N/A</v>
      </c>
      <c r="DD11" s="178" t="str">
        <f t="shared" si="7"/>
        <v>#N/A</v>
      </c>
      <c r="DE11" s="181" t="str">
        <f t="shared" si="7"/>
        <v>#REF!</v>
      </c>
      <c r="DF11" s="178" t="str">
        <f t="shared" si="7"/>
        <v>#N/A</v>
      </c>
      <c r="DG11" s="178" t="str">
        <f t="shared" si="7"/>
        <v>#N/A</v>
      </c>
      <c r="DH11" s="178" t="str">
        <f t="shared" si="7"/>
        <v>#N/A</v>
      </c>
      <c r="DI11" s="178" t="str">
        <f t="shared" si="7"/>
        <v>#N/A</v>
      </c>
      <c r="DJ11" s="180" t="str">
        <f t="shared" si="7"/>
        <v>#N/A</v>
      </c>
      <c r="DK11" s="178" t="str">
        <f t="shared" si="7"/>
        <v>#N/A</v>
      </c>
      <c r="DL11" s="178" t="str">
        <f t="shared" si="7"/>
        <v>#N/A</v>
      </c>
      <c r="DM11" s="179" t="str">
        <f t="shared" si="7"/>
        <v>#N/A</v>
      </c>
      <c r="DN11" s="180" t="str">
        <f t="shared" si="7"/>
        <v>#N/A</v>
      </c>
      <c r="DO11" s="179" t="str">
        <f t="shared" si="7"/>
        <v>#N/A</v>
      </c>
      <c r="DP11" s="178" t="str">
        <f t="shared" si="7"/>
        <v>#N/A</v>
      </c>
      <c r="DQ11" s="180" t="str">
        <f t="shared" si="7"/>
        <v>#N/A</v>
      </c>
      <c r="DR11" s="178" t="str">
        <f t="shared" si="7"/>
        <v>#N/A</v>
      </c>
      <c r="DS11" s="178" t="str">
        <f t="shared" si="7"/>
        <v>#N/A</v>
      </c>
      <c r="DT11" s="178"/>
      <c r="DU11" s="178"/>
      <c r="DV11" s="178"/>
      <c r="DW11" s="178"/>
      <c r="DX11" s="178"/>
      <c r="DY11" s="178"/>
    </row>
    <row r="12">
      <c r="A12" s="176">
        <f>IF(A11="","",IF(B11+1&gt;EndDate,"",B11))</f>
        <v>45159</v>
      </c>
      <c r="B12" s="176">
        <f>IF(A12="","",SWITCH(Seg,"Daily",A12+1,"Weekly",A12+7,"Monthly",DATE(YEAR(A12),MONTH(A12)+1,1),"Quarterly",DATE(YEAR(A12),MONTH(A12)+3,1),"Yearly",DATE(YEAR(A12)+1,1,1)))</f>
        <v>45166</v>
      </c>
      <c r="C12" s="177" t="str">
        <f>IF(A12="","",SWITCH(Seg,"Daily",TEXT(A12,"dd/MM/YYYY"),"Weekly","W"&amp;WEEKNUM(A12,2)&amp;" "&amp;YEAR(A12),"Monthly",PROPER(TEXT(A12,"MMM yyyy")),"Quarterly","Q"&amp;ROUNDUP(MONTH($A12)/3,0)&amp;" "&amp;YEAR($A12),"Yearly",YEAR(A12),TEXT(A12,"dd/MM/YYYY")))</f>
        <v>W35 2023</v>
      </c>
      <c r="D12" s="178" t="str">
        <f>IF(OR($A12="",D$2="Percentage"),"",SUMIFS(Data!B$4:B500,Data!$A$4:$A500,"&gt;="&amp;$A12,Data!$A$4:$A500,"&lt;="&amp;$B12))</f>
        <v>#REF!</v>
      </c>
      <c r="E12" s="179">
        <f>IF(OR($A12="",E$2="Percentage"),"",SUMIFS(Data!C$4:C500,Data!$A$4:$A500,"&gt;="&amp;$A12,Data!$A$4:$A500,"&lt;="&amp;$B12))</f>
        <v>10865.2</v>
      </c>
      <c r="F12" s="179">
        <f>IF(OR($A12="",F$2="Percentage"),"",SUMIFS(Data!D$4:D500,Data!$A$4:$A500,"&gt;="&amp;$A12,Data!$A$4:$A500,"&lt;="&amp;$B12))</f>
        <v>3500</v>
      </c>
      <c r="G12" s="179">
        <f>IF(OR($A12="",G$2="Percentage"),"",SUMIFS(Data!F$4:F500,Data!$A$4:$A500,"&gt;="&amp;$A12,Data!$A$4:$A500,"&lt;="&amp;$B12))</f>
        <v>0.18</v>
      </c>
      <c r="H12" s="180">
        <f>IF(OR($A12="",H$2="Percentage"),"",SUMIFS(Data!G$4:G500,Data!$A$4:$A500,"&gt;="&amp;$A12,Data!$A$4:$A500,"&lt;="&amp;$B12))</f>
        <v>0</v>
      </c>
      <c r="I12" s="180">
        <f>IF(OR($A12="",I$2="Percentage"),"",SUMIFS(Data!H$4:H500,Data!$A$4:$A500,"&gt;="&amp;$A12,Data!$A$4:$A500,"&lt;="&amp;$B12))</f>
        <v>4</v>
      </c>
      <c r="J12" s="178">
        <f>IF(OR($A12="",J$2="Percentage"),"",SUMIFS(Data!I$4:I500,Data!$A$4:$A500,"&gt;="&amp;$A12,Data!$A$4:$A500,"&lt;="&amp;$B12))</f>
        <v>1</v>
      </c>
      <c r="K12" s="178">
        <f>IF(OR($A12="",K$2="Percentage"),"",SUMIFS(Data!J$4:J500,Data!$A$4:$A500,"&gt;="&amp;$A12,Data!$A$4:$A500,"&lt;="&amp;$B12))</f>
        <v>22921</v>
      </c>
      <c r="L12" s="179">
        <f>IF(OR($A12="",L$2="Percentage"),"",SUMIFS(Data!K$4:K500,Data!$A$4:$A500,"&gt;="&amp;$A12,Data!$A$4:$A500,"&lt;="&amp;$B12))</f>
        <v>1</v>
      </c>
      <c r="M12" s="180">
        <f>IF(OR($A12="",M$2="Percentage"),"",SUMIFS(Data!L$4:L500,Data!$A$4:$A500,"&gt;="&amp;$A12,Data!$A$4:$A500,"&lt;="&amp;$B12))</f>
        <v>0</v>
      </c>
      <c r="N12" s="179">
        <f>IF(OR($A12="",N$2="Percentage"),"",SUMIFS(Data!M$4:M500,Data!$A$4:$A500,"&gt;="&amp;$A12,Data!$A$4:$A500,"&lt;="&amp;$B12))</f>
        <v>1</v>
      </c>
      <c r="O12" s="178">
        <f>IF(OR($A12="",O$2="Percentage"),"",SUMIFS(Data!N$4:N500,Data!$A$4:$A500,"&gt;="&amp;$A12,Data!$A$4:$A500,"&lt;="&amp;$B12))</f>
        <v>0.95</v>
      </c>
      <c r="P12" s="180">
        <f>IF(OR($A12="",P$2="Percentage"),"",SUMIFS(Data!O$4:O500,Data!$A$4:$A500,"&gt;="&amp;$A12,Data!$A$4:$A500,"&lt;="&amp;$B12))</f>
        <v>0</v>
      </c>
      <c r="Q12" s="178">
        <f>IF(OR($A12="",Q$2="Percentage"),"",SUMIFS(Data!P$4:P500,Data!$A$4:$A500,"&gt;="&amp;$A12,Data!$A$4:$A500,"&lt;="&amp;$B12))</f>
        <v>0</v>
      </c>
      <c r="R12" s="178">
        <f>IF(OR($A12="",R$2="Percentage"),"",SUMIFS(Data!Q$4:Q500,Data!$A$4:$A500,"&gt;="&amp;$A12,Data!$A$4:$A500,"&lt;="&amp;$B12))</f>
        <v>0</v>
      </c>
      <c r="S12" s="181">
        <f>IF($A12="","",IFERROR(AVERAGEIFS(Data!B$4:B500,Data!$A$4:$A500,"&gt;="&amp;$A12,Data!$A$4:$A500,"&lt;="&amp;$B12),0))</f>
        <v>19</v>
      </c>
      <c r="T12" s="178">
        <f>IF($A12="","",IFERROR(AVERAGEIFS(Data!C$4:C500,Data!$A$4:$A500,"&gt;="&amp;$A12,Data!$A$4:$A500,"&lt;="&amp;$B12),0))</f>
        <v>10865.2</v>
      </c>
      <c r="U12" s="178">
        <f>IF($A12="","",IFERROR(AVERAGEIFS(Data!D$4:D500,Data!$A$4:$A500,"&gt;="&amp;$A12,Data!$A$4:$A500,"&lt;="&amp;$B12),0))</f>
        <v>3500</v>
      </c>
      <c r="V12" s="178">
        <f>IF($A12="","",IFERROR(AVERAGEIFS(Data!F$4:F500,Data!$A$4:$A500,"&gt;="&amp;$A12,Data!$A$4:$A500,"&lt;="&amp;$B12),0))</f>
        <v>0.18</v>
      </c>
      <c r="W12" s="178">
        <f>IF($A12="","",IFERROR(AVERAGEIFS(Data!G$4:G500,Data!$A$4:$A500,"&gt;="&amp;$A12,Data!$A$4:$A500,"&lt;="&amp;$B12),0))</f>
        <v>0</v>
      </c>
      <c r="X12" s="180">
        <f>IF($A12="","",IFERROR(AVERAGEIFS(Data!H$4:H500,Data!$A$4:$A500,"&gt;="&amp;$A12,Data!$A$4:$A500,"&lt;="&amp;$B12),0))</f>
        <v>4</v>
      </c>
      <c r="Y12" s="178">
        <f>IF($A12="","",IFERROR(AVERAGEIFS(Data!I$4:I500,Data!$A$4:$A500,"&gt;="&amp;$A12,Data!$A$4:$A500,"&lt;="&amp;$B12),0))</f>
        <v>1</v>
      </c>
      <c r="Z12" s="178">
        <f>IF($A12="","",IFERROR(AVERAGEIFS(Data!J$4:J500,Data!$A$4:$A500,"&gt;="&amp;$A12,Data!$A$4:$A500,"&lt;="&amp;$B12),0))</f>
        <v>22921</v>
      </c>
      <c r="AA12" s="179">
        <f>IF($A12="","",IFERROR(AVERAGEIFS(Data!K$4:K500,Data!$A$4:$A500,"&gt;="&amp;$A12,Data!$A$4:$A500,"&lt;="&amp;$B12),0))</f>
        <v>1</v>
      </c>
      <c r="AB12" s="180">
        <f>IF($A12="","",IFERROR(AVERAGEIFS(Data!L$4:L500,Data!$A$4:$A500,"&gt;="&amp;$A12,Data!$A$4:$A500,"&lt;="&amp;$B12),0))</f>
        <v>0</v>
      </c>
      <c r="AC12" s="179">
        <f>IF($A12="","",IFERROR(AVERAGEIFS(Data!M$4:M500,Data!$A$4:$A500,"&gt;="&amp;$A12,Data!$A$4:$A500,"&lt;="&amp;$B12),0))</f>
        <v>1</v>
      </c>
      <c r="AD12" s="178">
        <f>IF($A12="","",IFERROR(AVERAGEIFS(Data!N$4:N500,Data!$A$4:$A500,"&gt;="&amp;$A12,Data!$A$4:$A500,"&lt;="&amp;$B12),0))</f>
        <v>0.95</v>
      </c>
      <c r="AE12" s="180">
        <f>IF($A12="","",IFERROR(AVERAGEIFS(Data!O$4:O500,Data!$A$4:$A500,"&gt;="&amp;$A12,Data!$A$4:$A500,"&lt;="&amp;$B12),0))</f>
        <v>0</v>
      </c>
      <c r="AF12" s="178">
        <f>IF($A12="","",IFERROR(AVERAGEIFS(Data!P$4:P500,Data!$A$4:$A500,"&gt;="&amp;$A12,Data!$A$4:$A500,"&lt;="&amp;$B12),0))</f>
        <v>0</v>
      </c>
      <c r="AG12" s="178">
        <f>IF($A12="","",IFERROR(AVERAGEIFS(Data!Q$4:Q500,Data!$A$4:$A500,"&gt;="&amp;$A12,Data!$A$4:$A500,"&lt;="&amp;$B12),0))</f>
        <v>0</v>
      </c>
      <c r="AH12" s="181" t="str">
        <f t="shared" ref="AH12:DS12" si="8">IF($A12="","",AH11)</f>
        <v>#REF!</v>
      </c>
      <c r="AI12" s="178" t="str">
        <f t="shared" si="8"/>
        <v>#N/A</v>
      </c>
      <c r="AJ12" s="178" t="str">
        <f t="shared" si="8"/>
        <v>#N/A</v>
      </c>
      <c r="AK12" s="178" t="str">
        <f t="shared" si="8"/>
        <v>#N/A</v>
      </c>
      <c r="AL12" s="178" t="str">
        <f t="shared" si="8"/>
        <v>#N/A</v>
      </c>
      <c r="AM12" s="180" t="str">
        <f t="shared" si="8"/>
        <v>#N/A</v>
      </c>
      <c r="AN12" s="178" t="str">
        <f t="shared" si="8"/>
        <v>#N/A</v>
      </c>
      <c r="AO12" s="178" t="str">
        <f t="shared" si="8"/>
        <v>#N/A</v>
      </c>
      <c r="AP12" s="179" t="str">
        <f t="shared" si="8"/>
        <v>#N/A</v>
      </c>
      <c r="AQ12" s="180" t="str">
        <f t="shared" si="8"/>
        <v>#N/A</v>
      </c>
      <c r="AR12" s="179" t="str">
        <f t="shared" si="8"/>
        <v>#N/A</v>
      </c>
      <c r="AS12" s="178" t="str">
        <f t="shared" si="8"/>
        <v>#N/A</v>
      </c>
      <c r="AT12" s="180" t="str">
        <f t="shared" si="8"/>
        <v>#N/A</v>
      </c>
      <c r="AU12" s="178" t="str">
        <f t="shared" si="8"/>
        <v>#N/A</v>
      </c>
      <c r="AV12" s="178" t="str">
        <f t="shared" si="8"/>
        <v>#N/A</v>
      </c>
      <c r="AW12" s="181" t="str">
        <f t="shared" si="8"/>
        <v>#REF!</v>
      </c>
      <c r="AX12" s="178" t="str">
        <f t="shared" si="8"/>
        <v>#N/A</v>
      </c>
      <c r="AY12" s="178" t="str">
        <f t="shared" si="8"/>
        <v>#N/A</v>
      </c>
      <c r="AZ12" s="178" t="str">
        <f t="shared" si="8"/>
        <v>#N/A</v>
      </c>
      <c r="BA12" s="178" t="str">
        <f t="shared" si="8"/>
        <v>#N/A</v>
      </c>
      <c r="BB12" s="180" t="str">
        <f t="shared" si="8"/>
        <v>#N/A</v>
      </c>
      <c r="BC12" s="178" t="str">
        <f t="shared" si="8"/>
        <v>#N/A</v>
      </c>
      <c r="BD12" s="178" t="str">
        <f t="shared" si="8"/>
        <v>#N/A</v>
      </c>
      <c r="BE12" s="179" t="str">
        <f t="shared" si="8"/>
        <v>#N/A</v>
      </c>
      <c r="BF12" s="180" t="str">
        <f t="shared" si="8"/>
        <v>#N/A</v>
      </c>
      <c r="BG12" s="179" t="str">
        <f t="shared" si="8"/>
        <v>#N/A</v>
      </c>
      <c r="BH12" s="178" t="str">
        <f t="shared" si="8"/>
        <v>#N/A</v>
      </c>
      <c r="BI12" s="180" t="str">
        <f t="shared" si="8"/>
        <v>#N/A</v>
      </c>
      <c r="BJ12" s="178" t="str">
        <f t="shared" si="8"/>
        <v>#N/A</v>
      </c>
      <c r="BK12" s="178" t="str">
        <f t="shared" si="8"/>
        <v>#N/A</v>
      </c>
      <c r="BL12" s="181" t="str">
        <f t="shared" si="8"/>
        <v>#REF!</v>
      </c>
      <c r="BM12" s="178" t="str">
        <f t="shared" si="8"/>
        <v>#N/A</v>
      </c>
      <c r="BN12" s="178" t="str">
        <f t="shared" si="8"/>
        <v>#N/A</v>
      </c>
      <c r="BO12" s="178" t="str">
        <f t="shared" si="8"/>
        <v>#N/A</v>
      </c>
      <c r="BP12" s="178" t="str">
        <f t="shared" si="8"/>
        <v>#N/A</v>
      </c>
      <c r="BQ12" s="180" t="str">
        <f t="shared" si="8"/>
        <v>#N/A</v>
      </c>
      <c r="BR12" s="178" t="str">
        <f t="shared" si="8"/>
        <v>#N/A</v>
      </c>
      <c r="BS12" s="178" t="str">
        <f t="shared" si="8"/>
        <v>#N/A</v>
      </c>
      <c r="BT12" s="179" t="str">
        <f t="shared" si="8"/>
        <v>#N/A</v>
      </c>
      <c r="BU12" s="180" t="str">
        <f t="shared" si="8"/>
        <v>#N/A</v>
      </c>
      <c r="BV12" s="179" t="str">
        <f t="shared" si="8"/>
        <v>#N/A</v>
      </c>
      <c r="BW12" s="178" t="str">
        <f t="shared" si="8"/>
        <v>#N/A</v>
      </c>
      <c r="BX12" s="180" t="str">
        <f t="shared" si="8"/>
        <v>#N/A</v>
      </c>
      <c r="BY12" s="178" t="str">
        <f t="shared" si="8"/>
        <v>#N/A</v>
      </c>
      <c r="BZ12" s="178" t="str">
        <f t="shared" si="8"/>
        <v>#N/A</v>
      </c>
      <c r="CA12" s="181" t="str">
        <f t="shared" si="8"/>
        <v>#REF!</v>
      </c>
      <c r="CB12" s="178" t="str">
        <f t="shared" si="8"/>
        <v>#N/A</v>
      </c>
      <c r="CC12" s="178" t="str">
        <f t="shared" si="8"/>
        <v>#N/A</v>
      </c>
      <c r="CD12" s="178" t="str">
        <f t="shared" si="8"/>
        <v>#N/A</v>
      </c>
      <c r="CE12" s="178" t="str">
        <f t="shared" si="8"/>
        <v>#N/A</v>
      </c>
      <c r="CF12" s="180" t="str">
        <f t="shared" si="8"/>
        <v>#N/A</v>
      </c>
      <c r="CG12" s="178" t="str">
        <f t="shared" si="8"/>
        <v>#N/A</v>
      </c>
      <c r="CH12" s="178" t="str">
        <f t="shared" si="8"/>
        <v>#N/A</v>
      </c>
      <c r="CI12" s="179" t="str">
        <f t="shared" si="8"/>
        <v>#N/A</v>
      </c>
      <c r="CJ12" s="180" t="str">
        <f t="shared" si="8"/>
        <v>#N/A</v>
      </c>
      <c r="CK12" s="179" t="str">
        <f t="shared" si="8"/>
        <v>#N/A</v>
      </c>
      <c r="CL12" s="178" t="str">
        <f t="shared" si="8"/>
        <v>#N/A</v>
      </c>
      <c r="CM12" s="180" t="str">
        <f t="shared" si="8"/>
        <v>#N/A</v>
      </c>
      <c r="CN12" s="178" t="str">
        <f t="shared" si="8"/>
        <v>#N/A</v>
      </c>
      <c r="CO12" s="178" t="str">
        <f t="shared" si="8"/>
        <v>#N/A</v>
      </c>
      <c r="CP12" s="181" t="str">
        <f t="shared" si="8"/>
        <v>#REF!</v>
      </c>
      <c r="CQ12" s="178" t="str">
        <f t="shared" si="8"/>
        <v>#N/A</v>
      </c>
      <c r="CR12" s="178" t="str">
        <f t="shared" si="8"/>
        <v>#N/A</v>
      </c>
      <c r="CS12" s="178" t="str">
        <f t="shared" si="8"/>
        <v>#N/A</v>
      </c>
      <c r="CT12" s="178" t="str">
        <f t="shared" si="8"/>
        <v>#N/A</v>
      </c>
      <c r="CU12" s="180" t="str">
        <f t="shared" si="8"/>
        <v>#N/A</v>
      </c>
      <c r="CV12" s="178" t="str">
        <f t="shared" si="8"/>
        <v>#N/A</v>
      </c>
      <c r="CW12" s="178" t="str">
        <f t="shared" si="8"/>
        <v>#N/A</v>
      </c>
      <c r="CX12" s="179" t="str">
        <f t="shared" si="8"/>
        <v>#N/A</v>
      </c>
      <c r="CY12" s="180" t="str">
        <f t="shared" si="8"/>
        <v>#N/A</v>
      </c>
      <c r="CZ12" s="179" t="str">
        <f t="shared" si="8"/>
        <v>#N/A</v>
      </c>
      <c r="DA12" s="178" t="str">
        <f t="shared" si="8"/>
        <v>#N/A</v>
      </c>
      <c r="DB12" s="180" t="str">
        <f t="shared" si="8"/>
        <v>#N/A</v>
      </c>
      <c r="DC12" s="178" t="str">
        <f t="shared" si="8"/>
        <v>#N/A</v>
      </c>
      <c r="DD12" s="178" t="str">
        <f t="shared" si="8"/>
        <v>#N/A</v>
      </c>
      <c r="DE12" s="181" t="str">
        <f t="shared" si="8"/>
        <v>#REF!</v>
      </c>
      <c r="DF12" s="178" t="str">
        <f t="shared" si="8"/>
        <v>#N/A</v>
      </c>
      <c r="DG12" s="178" t="str">
        <f t="shared" si="8"/>
        <v>#N/A</v>
      </c>
      <c r="DH12" s="178" t="str">
        <f t="shared" si="8"/>
        <v>#N/A</v>
      </c>
      <c r="DI12" s="178" t="str">
        <f t="shared" si="8"/>
        <v>#N/A</v>
      </c>
      <c r="DJ12" s="180" t="str">
        <f t="shared" si="8"/>
        <v>#N/A</v>
      </c>
      <c r="DK12" s="178" t="str">
        <f t="shared" si="8"/>
        <v>#N/A</v>
      </c>
      <c r="DL12" s="178" t="str">
        <f t="shared" si="8"/>
        <v>#N/A</v>
      </c>
      <c r="DM12" s="179" t="str">
        <f t="shared" si="8"/>
        <v>#N/A</v>
      </c>
      <c r="DN12" s="180" t="str">
        <f t="shared" si="8"/>
        <v>#N/A</v>
      </c>
      <c r="DO12" s="179" t="str">
        <f t="shared" si="8"/>
        <v>#N/A</v>
      </c>
      <c r="DP12" s="178" t="str">
        <f t="shared" si="8"/>
        <v>#N/A</v>
      </c>
      <c r="DQ12" s="180" t="str">
        <f t="shared" si="8"/>
        <v>#N/A</v>
      </c>
      <c r="DR12" s="178" t="str">
        <f t="shared" si="8"/>
        <v>#N/A</v>
      </c>
      <c r="DS12" s="178" t="str">
        <f t="shared" si="8"/>
        <v>#N/A</v>
      </c>
      <c r="DT12" s="178"/>
      <c r="DU12" s="178"/>
      <c r="DV12" s="178"/>
      <c r="DW12" s="178"/>
      <c r="DX12" s="178"/>
      <c r="DY12" s="178"/>
    </row>
    <row r="13">
      <c r="A13" s="176">
        <f>IF(A12="","",IF(B12+1&gt;EndDate,"",B12))</f>
        <v>45166</v>
      </c>
      <c r="B13" s="176">
        <f>IF(A13="","",SWITCH(Seg,"Daily",A13+1,"Weekly",A13+7,"Monthly",DATE(YEAR(A13),MONTH(A13)+1,1),"Quarterly",DATE(YEAR(A13),MONTH(A13)+3,1),"Yearly",DATE(YEAR(A13)+1,1,1)))</f>
        <v>45173</v>
      </c>
      <c r="C13" s="177" t="str">
        <f>IF(A13="","",SWITCH(Seg,"Daily",TEXT(A13,"dd/MM/YYYY"),"Weekly","W"&amp;WEEKNUM(A13,2)&amp;" "&amp;YEAR(A13),"Monthly",PROPER(TEXT(A13,"MMM yyyy")),"Quarterly","Q"&amp;ROUNDUP(MONTH($A13)/3,0)&amp;" "&amp;YEAR($A13),"Yearly",YEAR(A13),TEXT(A13,"dd/MM/YYYY")))</f>
        <v>W36 2023</v>
      </c>
      <c r="D13" s="178" t="str">
        <f>IF(OR($A13="",D$2="Percentage"),"",SUMIFS(Data!B$4:B500,Data!$A$4:$A500,"&gt;="&amp;$A13,Data!$A$4:$A500,"&lt;="&amp;$B13))</f>
        <v>#REF!</v>
      </c>
      <c r="E13" s="179">
        <f>IF(OR($A13="",E$2="Percentage"),"",SUMIFS(Data!C$4:C500,Data!$A$4:$A500,"&gt;="&amp;$A13,Data!$A$4:$A500,"&lt;="&amp;$B13))</f>
        <v>5917</v>
      </c>
      <c r="F13" s="179">
        <f>IF(OR($A13="",F$2="Percentage"),"",SUMIFS(Data!D$4:D500,Data!$A$4:$A500,"&gt;="&amp;$A13,Data!$A$4:$A500,"&lt;="&amp;$B13))</f>
        <v>0</v>
      </c>
      <c r="G13" s="179">
        <f>IF(OR($A13="",G$2="Percentage"),"",SUMIFS(Data!F$4:F500,Data!$A$4:$A500,"&gt;="&amp;$A13,Data!$A$4:$A500,"&lt;="&amp;$B13))</f>
        <v>0.15</v>
      </c>
      <c r="H13" s="180">
        <f>IF(OR($A13="",H$2="Percentage"),"",SUMIFS(Data!G$4:G500,Data!$A$4:$A500,"&gt;="&amp;$A13,Data!$A$4:$A500,"&lt;="&amp;$B13))</f>
        <v>0</v>
      </c>
      <c r="I13" s="180">
        <f>IF(OR($A13="",I$2="Percentage"),"",SUMIFS(Data!H$4:H500,Data!$A$4:$A500,"&gt;="&amp;$A13,Data!$A$4:$A500,"&lt;="&amp;$B13))</f>
        <v>2</v>
      </c>
      <c r="J13" s="178">
        <f>IF(OR($A13="",J$2="Percentage"),"",SUMIFS(Data!I$4:I500,Data!$A$4:$A500,"&gt;="&amp;$A13,Data!$A$4:$A500,"&lt;="&amp;$B13))</f>
        <v>0</v>
      </c>
      <c r="K13" s="178">
        <f>IF(OR($A13="",K$2="Percentage"),"",SUMIFS(Data!J$4:J500,Data!$A$4:$A500,"&gt;="&amp;$A13,Data!$A$4:$A500,"&lt;="&amp;$B13))</f>
        <v>22323</v>
      </c>
      <c r="L13" s="179">
        <f>IF(OR($A13="",L$2="Percentage"),"",SUMIFS(Data!K$4:K500,Data!$A$4:$A500,"&gt;="&amp;$A13,Data!$A$4:$A500,"&lt;="&amp;$B13))</f>
        <v>1</v>
      </c>
      <c r="M13" s="180">
        <f>IF(OR($A13="",M$2="Percentage"),"",SUMIFS(Data!L$4:L500,Data!$A$4:$A500,"&gt;="&amp;$A13,Data!$A$4:$A500,"&lt;="&amp;$B13))</f>
        <v>540</v>
      </c>
      <c r="N13" s="179">
        <f>IF(OR($A13="",N$2="Percentage"),"",SUMIFS(Data!M$4:M500,Data!$A$4:$A500,"&gt;="&amp;$A13,Data!$A$4:$A500,"&lt;="&amp;$B13))</f>
        <v>1</v>
      </c>
      <c r="O13" s="178">
        <f>IF(OR($A13="",O$2="Percentage"),"",SUMIFS(Data!N$4:N500,Data!$A$4:$A500,"&gt;="&amp;$A13,Data!$A$4:$A500,"&lt;="&amp;$B13))</f>
        <v>0.92</v>
      </c>
      <c r="P13" s="180">
        <f>IF(OR($A13="",P$2="Percentage"),"",SUMIFS(Data!O$4:O500,Data!$A$4:$A500,"&gt;="&amp;$A13,Data!$A$4:$A500,"&lt;="&amp;$B13))</f>
        <v>1</v>
      </c>
      <c r="Q13" s="178">
        <f>IF(OR($A13="",Q$2="Percentage"),"",SUMIFS(Data!P$4:P500,Data!$A$4:$A500,"&gt;="&amp;$A13,Data!$A$4:$A500,"&lt;="&amp;$B13))</f>
        <v>0</v>
      </c>
      <c r="R13" s="178">
        <f>IF(OR($A13="",R$2="Percentage"),"",SUMIFS(Data!Q$4:Q500,Data!$A$4:$A500,"&gt;="&amp;$A13,Data!$A$4:$A500,"&lt;="&amp;$B13))</f>
        <v>8</v>
      </c>
      <c r="S13" s="181">
        <f>IF($A13="","",IFERROR(AVERAGEIFS(Data!B$4:B500,Data!$A$4:$A500,"&gt;="&amp;$A13,Data!$A$4:$A500,"&lt;="&amp;$B13),0))</f>
        <v>13</v>
      </c>
      <c r="T13" s="178">
        <f>IF($A13="","",IFERROR(AVERAGEIFS(Data!C$4:C500,Data!$A$4:$A500,"&gt;="&amp;$A13,Data!$A$4:$A500,"&lt;="&amp;$B13),0))</f>
        <v>5917</v>
      </c>
      <c r="U13" s="178">
        <f>IF($A13="","",IFERROR(AVERAGEIFS(Data!D$4:D500,Data!$A$4:$A500,"&gt;="&amp;$A13,Data!$A$4:$A500,"&lt;="&amp;$B13),0))</f>
        <v>0</v>
      </c>
      <c r="V13" s="178">
        <f>IF($A13="","",IFERROR(AVERAGEIFS(Data!F$4:F500,Data!$A$4:$A500,"&gt;="&amp;$A13,Data!$A$4:$A500,"&lt;="&amp;$B13),0))</f>
        <v>0.15</v>
      </c>
      <c r="W13" s="178">
        <f>IF($A13="","",IFERROR(AVERAGEIFS(Data!G$4:G500,Data!$A$4:$A500,"&gt;="&amp;$A13,Data!$A$4:$A500,"&lt;="&amp;$B13),0))</f>
        <v>0</v>
      </c>
      <c r="X13" s="180">
        <f>IF($A13="","",IFERROR(AVERAGEIFS(Data!H$4:H500,Data!$A$4:$A500,"&gt;="&amp;$A13,Data!$A$4:$A500,"&lt;="&amp;$B13),0))</f>
        <v>2</v>
      </c>
      <c r="Y13" s="178">
        <f>IF($A13="","",IFERROR(AVERAGEIFS(Data!I$4:I500,Data!$A$4:$A500,"&gt;="&amp;$A13,Data!$A$4:$A500,"&lt;="&amp;$B13),0))</f>
        <v>0</v>
      </c>
      <c r="Z13" s="178">
        <f>IF($A13="","",IFERROR(AVERAGEIFS(Data!J$4:J500,Data!$A$4:$A500,"&gt;="&amp;$A13,Data!$A$4:$A500,"&lt;="&amp;$B13),0))</f>
        <v>22323</v>
      </c>
      <c r="AA13" s="179">
        <f>IF($A13="","",IFERROR(AVERAGEIFS(Data!K$4:K500,Data!$A$4:$A500,"&gt;="&amp;$A13,Data!$A$4:$A500,"&lt;="&amp;$B13),0))</f>
        <v>1</v>
      </c>
      <c r="AB13" s="180">
        <f>IF($A13="","",IFERROR(AVERAGEIFS(Data!L$4:L500,Data!$A$4:$A500,"&gt;="&amp;$A13,Data!$A$4:$A500,"&lt;="&amp;$B13),0))</f>
        <v>540</v>
      </c>
      <c r="AC13" s="179">
        <f>IF($A13="","",IFERROR(AVERAGEIFS(Data!M$4:M500,Data!$A$4:$A500,"&gt;="&amp;$A13,Data!$A$4:$A500,"&lt;="&amp;$B13),0))</f>
        <v>1</v>
      </c>
      <c r="AD13" s="178">
        <f>IF($A13="","",IFERROR(AVERAGEIFS(Data!N$4:N500,Data!$A$4:$A500,"&gt;="&amp;$A13,Data!$A$4:$A500,"&lt;="&amp;$B13),0))</f>
        <v>0.92</v>
      </c>
      <c r="AE13" s="180">
        <f>IF($A13="","",IFERROR(AVERAGEIFS(Data!O$4:O500,Data!$A$4:$A500,"&gt;="&amp;$A13,Data!$A$4:$A500,"&lt;="&amp;$B13),0))</f>
        <v>1</v>
      </c>
      <c r="AF13" s="178">
        <f>IF($A13="","",IFERROR(AVERAGEIFS(Data!P$4:P500,Data!$A$4:$A500,"&gt;="&amp;$A13,Data!$A$4:$A500,"&lt;="&amp;$B13),0))</f>
        <v>0</v>
      </c>
      <c r="AG13" s="178">
        <f>IF($A13="","",IFERROR(AVERAGEIFS(Data!Q$4:Q500,Data!$A$4:$A500,"&gt;="&amp;$A13,Data!$A$4:$A500,"&lt;="&amp;$B13),0))</f>
        <v>8</v>
      </c>
      <c r="AH13" s="181" t="str">
        <f t="shared" ref="AH13:DS13" si="9">IF($A13="","",AH12)</f>
        <v>#REF!</v>
      </c>
      <c r="AI13" s="178" t="str">
        <f t="shared" si="9"/>
        <v>#N/A</v>
      </c>
      <c r="AJ13" s="178" t="str">
        <f t="shared" si="9"/>
        <v>#N/A</v>
      </c>
      <c r="AK13" s="178" t="str">
        <f t="shared" si="9"/>
        <v>#N/A</v>
      </c>
      <c r="AL13" s="178" t="str">
        <f t="shared" si="9"/>
        <v>#N/A</v>
      </c>
      <c r="AM13" s="180" t="str">
        <f t="shared" si="9"/>
        <v>#N/A</v>
      </c>
      <c r="AN13" s="178" t="str">
        <f t="shared" si="9"/>
        <v>#N/A</v>
      </c>
      <c r="AO13" s="178" t="str">
        <f t="shared" si="9"/>
        <v>#N/A</v>
      </c>
      <c r="AP13" s="179" t="str">
        <f t="shared" si="9"/>
        <v>#N/A</v>
      </c>
      <c r="AQ13" s="180" t="str">
        <f t="shared" si="9"/>
        <v>#N/A</v>
      </c>
      <c r="AR13" s="179" t="str">
        <f t="shared" si="9"/>
        <v>#N/A</v>
      </c>
      <c r="AS13" s="178" t="str">
        <f t="shared" si="9"/>
        <v>#N/A</v>
      </c>
      <c r="AT13" s="180" t="str">
        <f t="shared" si="9"/>
        <v>#N/A</v>
      </c>
      <c r="AU13" s="178" t="str">
        <f t="shared" si="9"/>
        <v>#N/A</v>
      </c>
      <c r="AV13" s="178" t="str">
        <f t="shared" si="9"/>
        <v>#N/A</v>
      </c>
      <c r="AW13" s="181" t="str">
        <f t="shared" si="9"/>
        <v>#REF!</v>
      </c>
      <c r="AX13" s="178" t="str">
        <f t="shared" si="9"/>
        <v>#N/A</v>
      </c>
      <c r="AY13" s="178" t="str">
        <f t="shared" si="9"/>
        <v>#N/A</v>
      </c>
      <c r="AZ13" s="178" t="str">
        <f t="shared" si="9"/>
        <v>#N/A</v>
      </c>
      <c r="BA13" s="178" t="str">
        <f t="shared" si="9"/>
        <v>#N/A</v>
      </c>
      <c r="BB13" s="180" t="str">
        <f t="shared" si="9"/>
        <v>#N/A</v>
      </c>
      <c r="BC13" s="178" t="str">
        <f t="shared" si="9"/>
        <v>#N/A</v>
      </c>
      <c r="BD13" s="178" t="str">
        <f t="shared" si="9"/>
        <v>#N/A</v>
      </c>
      <c r="BE13" s="179" t="str">
        <f t="shared" si="9"/>
        <v>#N/A</v>
      </c>
      <c r="BF13" s="180" t="str">
        <f t="shared" si="9"/>
        <v>#N/A</v>
      </c>
      <c r="BG13" s="179" t="str">
        <f t="shared" si="9"/>
        <v>#N/A</v>
      </c>
      <c r="BH13" s="178" t="str">
        <f t="shared" si="9"/>
        <v>#N/A</v>
      </c>
      <c r="BI13" s="180" t="str">
        <f t="shared" si="9"/>
        <v>#N/A</v>
      </c>
      <c r="BJ13" s="178" t="str">
        <f t="shared" si="9"/>
        <v>#N/A</v>
      </c>
      <c r="BK13" s="178" t="str">
        <f t="shared" si="9"/>
        <v>#N/A</v>
      </c>
      <c r="BL13" s="181" t="str">
        <f t="shared" si="9"/>
        <v>#REF!</v>
      </c>
      <c r="BM13" s="178" t="str">
        <f t="shared" si="9"/>
        <v>#N/A</v>
      </c>
      <c r="BN13" s="178" t="str">
        <f t="shared" si="9"/>
        <v>#N/A</v>
      </c>
      <c r="BO13" s="178" t="str">
        <f t="shared" si="9"/>
        <v>#N/A</v>
      </c>
      <c r="BP13" s="178" t="str">
        <f t="shared" si="9"/>
        <v>#N/A</v>
      </c>
      <c r="BQ13" s="180" t="str">
        <f t="shared" si="9"/>
        <v>#N/A</v>
      </c>
      <c r="BR13" s="178" t="str">
        <f t="shared" si="9"/>
        <v>#N/A</v>
      </c>
      <c r="BS13" s="178" t="str">
        <f t="shared" si="9"/>
        <v>#N/A</v>
      </c>
      <c r="BT13" s="179" t="str">
        <f t="shared" si="9"/>
        <v>#N/A</v>
      </c>
      <c r="BU13" s="180" t="str">
        <f t="shared" si="9"/>
        <v>#N/A</v>
      </c>
      <c r="BV13" s="179" t="str">
        <f t="shared" si="9"/>
        <v>#N/A</v>
      </c>
      <c r="BW13" s="178" t="str">
        <f t="shared" si="9"/>
        <v>#N/A</v>
      </c>
      <c r="BX13" s="180" t="str">
        <f t="shared" si="9"/>
        <v>#N/A</v>
      </c>
      <c r="BY13" s="178" t="str">
        <f t="shared" si="9"/>
        <v>#N/A</v>
      </c>
      <c r="BZ13" s="178" t="str">
        <f t="shared" si="9"/>
        <v>#N/A</v>
      </c>
      <c r="CA13" s="181" t="str">
        <f t="shared" si="9"/>
        <v>#REF!</v>
      </c>
      <c r="CB13" s="178" t="str">
        <f t="shared" si="9"/>
        <v>#N/A</v>
      </c>
      <c r="CC13" s="178" t="str">
        <f t="shared" si="9"/>
        <v>#N/A</v>
      </c>
      <c r="CD13" s="178" t="str">
        <f t="shared" si="9"/>
        <v>#N/A</v>
      </c>
      <c r="CE13" s="178" t="str">
        <f t="shared" si="9"/>
        <v>#N/A</v>
      </c>
      <c r="CF13" s="180" t="str">
        <f t="shared" si="9"/>
        <v>#N/A</v>
      </c>
      <c r="CG13" s="178" t="str">
        <f t="shared" si="9"/>
        <v>#N/A</v>
      </c>
      <c r="CH13" s="178" t="str">
        <f t="shared" si="9"/>
        <v>#N/A</v>
      </c>
      <c r="CI13" s="179" t="str">
        <f t="shared" si="9"/>
        <v>#N/A</v>
      </c>
      <c r="CJ13" s="180" t="str">
        <f t="shared" si="9"/>
        <v>#N/A</v>
      </c>
      <c r="CK13" s="179" t="str">
        <f t="shared" si="9"/>
        <v>#N/A</v>
      </c>
      <c r="CL13" s="178" t="str">
        <f t="shared" si="9"/>
        <v>#N/A</v>
      </c>
      <c r="CM13" s="180" t="str">
        <f t="shared" si="9"/>
        <v>#N/A</v>
      </c>
      <c r="CN13" s="178" t="str">
        <f t="shared" si="9"/>
        <v>#N/A</v>
      </c>
      <c r="CO13" s="178" t="str">
        <f t="shared" si="9"/>
        <v>#N/A</v>
      </c>
      <c r="CP13" s="181" t="str">
        <f t="shared" si="9"/>
        <v>#REF!</v>
      </c>
      <c r="CQ13" s="178" t="str">
        <f t="shared" si="9"/>
        <v>#N/A</v>
      </c>
      <c r="CR13" s="178" t="str">
        <f t="shared" si="9"/>
        <v>#N/A</v>
      </c>
      <c r="CS13" s="178" t="str">
        <f t="shared" si="9"/>
        <v>#N/A</v>
      </c>
      <c r="CT13" s="178" t="str">
        <f t="shared" si="9"/>
        <v>#N/A</v>
      </c>
      <c r="CU13" s="180" t="str">
        <f t="shared" si="9"/>
        <v>#N/A</v>
      </c>
      <c r="CV13" s="178" t="str">
        <f t="shared" si="9"/>
        <v>#N/A</v>
      </c>
      <c r="CW13" s="178" t="str">
        <f t="shared" si="9"/>
        <v>#N/A</v>
      </c>
      <c r="CX13" s="179" t="str">
        <f t="shared" si="9"/>
        <v>#N/A</v>
      </c>
      <c r="CY13" s="180" t="str">
        <f t="shared" si="9"/>
        <v>#N/A</v>
      </c>
      <c r="CZ13" s="179" t="str">
        <f t="shared" si="9"/>
        <v>#N/A</v>
      </c>
      <c r="DA13" s="178" t="str">
        <f t="shared" si="9"/>
        <v>#N/A</v>
      </c>
      <c r="DB13" s="180" t="str">
        <f t="shared" si="9"/>
        <v>#N/A</v>
      </c>
      <c r="DC13" s="178" t="str">
        <f t="shared" si="9"/>
        <v>#N/A</v>
      </c>
      <c r="DD13" s="178" t="str">
        <f t="shared" si="9"/>
        <v>#N/A</v>
      </c>
      <c r="DE13" s="181" t="str">
        <f t="shared" si="9"/>
        <v>#REF!</v>
      </c>
      <c r="DF13" s="178" t="str">
        <f t="shared" si="9"/>
        <v>#N/A</v>
      </c>
      <c r="DG13" s="178" t="str">
        <f t="shared" si="9"/>
        <v>#N/A</v>
      </c>
      <c r="DH13" s="178" t="str">
        <f t="shared" si="9"/>
        <v>#N/A</v>
      </c>
      <c r="DI13" s="178" t="str">
        <f t="shared" si="9"/>
        <v>#N/A</v>
      </c>
      <c r="DJ13" s="180" t="str">
        <f t="shared" si="9"/>
        <v>#N/A</v>
      </c>
      <c r="DK13" s="178" t="str">
        <f t="shared" si="9"/>
        <v>#N/A</v>
      </c>
      <c r="DL13" s="178" t="str">
        <f t="shared" si="9"/>
        <v>#N/A</v>
      </c>
      <c r="DM13" s="179" t="str">
        <f t="shared" si="9"/>
        <v>#N/A</v>
      </c>
      <c r="DN13" s="180" t="str">
        <f t="shared" si="9"/>
        <v>#N/A</v>
      </c>
      <c r="DO13" s="179" t="str">
        <f t="shared" si="9"/>
        <v>#N/A</v>
      </c>
      <c r="DP13" s="178" t="str">
        <f t="shared" si="9"/>
        <v>#N/A</v>
      </c>
      <c r="DQ13" s="180" t="str">
        <f t="shared" si="9"/>
        <v>#N/A</v>
      </c>
      <c r="DR13" s="178" t="str">
        <f t="shared" si="9"/>
        <v>#N/A</v>
      </c>
      <c r="DS13" s="178" t="str">
        <f t="shared" si="9"/>
        <v>#N/A</v>
      </c>
      <c r="DT13" s="178"/>
      <c r="DU13" s="178"/>
      <c r="DV13" s="178"/>
      <c r="DW13" s="178"/>
      <c r="DX13" s="178"/>
      <c r="DY13" s="178"/>
    </row>
    <row r="14">
      <c r="A14" s="176">
        <f>IF(A13="","",IF(B13+1&gt;EndDate,"",B13))</f>
        <v>45173</v>
      </c>
      <c r="B14" s="176">
        <f>IF(A14="","",SWITCH(Seg,"Daily",A14+1,"Weekly",A14+7,"Monthly",DATE(YEAR(A14),MONTH(A14)+1,1),"Quarterly",DATE(YEAR(A14),MONTH(A14)+3,1),"Yearly",DATE(YEAR(A14)+1,1,1)))</f>
        <v>45180</v>
      </c>
      <c r="C14" s="177" t="str">
        <f>IF(A14="","",SWITCH(Seg,"Daily",TEXT(A14,"dd/MM/YYYY"),"Weekly","W"&amp;WEEKNUM(A14,2)&amp;" "&amp;YEAR(A14),"Monthly",PROPER(TEXT(A14,"MMM yyyy")),"Quarterly","Q"&amp;ROUNDUP(MONTH($A14)/3,0)&amp;" "&amp;YEAR($A14),"Yearly",YEAR(A14),TEXT(A14,"dd/MM/YYYY")))</f>
        <v>W37 2023</v>
      </c>
      <c r="D14" s="178" t="str">
        <f>IF(OR($A14="",D$2="Percentage"),"",SUMIFS(Data!B$4:B500,Data!$A$4:$A500,"&gt;="&amp;$A14,Data!$A$4:$A500,"&lt;="&amp;$B14))</f>
        <v>#REF!</v>
      </c>
      <c r="E14" s="179">
        <f>IF(OR($A14="",E$2="Percentage"),"",SUMIFS(Data!C$4:C500,Data!$A$4:$A500,"&gt;="&amp;$A14,Data!$A$4:$A500,"&lt;="&amp;$B14))</f>
        <v>9490.2</v>
      </c>
      <c r="F14" s="179">
        <f>IF(OR($A14="",F$2="Percentage"),"",SUMIFS(Data!D$4:D500,Data!$A$4:$A500,"&gt;="&amp;$A14,Data!$A$4:$A500,"&lt;="&amp;$B14))</f>
        <v>750</v>
      </c>
      <c r="G14" s="179">
        <f>IF(OR($A14="",G$2="Percentage"),"",SUMIFS(Data!F$4:F500,Data!$A$4:$A500,"&gt;="&amp;$A14,Data!$A$4:$A500,"&lt;="&amp;$B14))</f>
        <v>0.143</v>
      </c>
      <c r="H14" s="180">
        <f>IF(OR($A14="",H$2="Percentage"),"",SUMIFS(Data!G$4:G500,Data!$A$4:$A500,"&gt;="&amp;$A14,Data!$A$4:$A500,"&lt;="&amp;$B14))</f>
        <v>0</v>
      </c>
      <c r="I14" s="180">
        <f>IF(OR($A14="",I$2="Percentage"),"",SUMIFS(Data!H$4:H500,Data!$A$4:$A500,"&gt;="&amp;$A14,Data!$A$4:$A500,"&lt;="&amp;$B14))</f>
        <v>2</v>
      </c>
      <c r="J14" s="178">
        <f>IF(OR($A14="",J$2="Percentage"),"",SUMIFS(Data!I$4:I500,Data!$A$4:$A500,"&gt;="&amp;$A14,Data!$A$4:$A500,"&lt;="&amp;$B14))</f>
        <v>1</v>
      </c>
      <c r="K14" s="178">
        <f>IF(OR($A14="",K$2="Percentage"),"",SUMIFS(Data!J$4:J500,Data!$A$4:$A500,"&gt;="&amp;$A14,Data!$A$4:$A500,"&lt;="&amp;$B14))</f>
        <v>22468</v>
      </c>
      <c r="L14" s="179">
        <f>IF(OR($A14="",L$2="Percentage"),"",SUMIFS(Data!K$4:K500,Data!$A$4:$A500,"&gt;="&amp;$A14,Data!$A$4:$A500,"&lt;="&amp;$B14))</f>
        <v>1</v>
      </c>
      <c r="M14" s="180">
        <f>IF(OR($A14="",M$2="Percentage"),"",SUMIFS(Data!L$4:L500,Data!$A$4:$A500,"&gt;="&amp;$A14,Data!$A$4:$A500,"&lt;="&amp;$B14))</f>
        <v>100</v>
      </c>
      <c r="N14" s="179">
        <f>IF(OR($A14="",N$2="Percentage"),"",SUMIFS(Data!M$4:M500,Data!$A$4:$A500,"&gt;="&amp;$A14,Data!$A$4:$A500,"&lt;="&amp;$B14))</f>
        <v>1</v>
      </c>
      <c r="O14" s="178">
        <f>IF(OR($A14="",O$2="Percentage"),"",SUMIFS(Data!N$4:N500,Data!$A$4:$A500,"&gt;="&amp;$A14,Data!$A$4:$A500,"&lt;="&amp;$B14))</f>
        <v>0.9</v>
      </c>
      <c r="P14" s="180">
        <f>IF(OR($A14="",P$2="Percentage"),"",SUMIFS(Data!O$4:O500,Data!$A$4:$A500,"&gt;="&amp;$A14,Data!$A$4:$A500,"&lt;="&amp;$B14))</f>
        <v>2</v>
      </c>
      <c r="Q14" s="178">
        <f>IF(OR($A14="",Q$2="Percentage"),"",SUMIFS(Data!P$4:P500,Data!$A$4:$A500,"&gt;="&amp;$A14,Data!$A$4:$A500,"&lt;="&amp;$B14))</f>
        <v>0</v>
      </c>
      <c r="R14" s="178">
        <f>IF(OR($A14="",R$2="Percentage"),"",SUMIFS(Data!Q$4:Q500,Data!$A$4:$A500,"&gt;="&amp;$A14,Data!$A$4:$A500,"&lt;="&amp;$B14))</f>
        <v>0</v>
      </c>
      <c r="S14" s="181">
        <f>IF($A14="","",IFERROR(AVERAGEIFS(Data!B$4:B500,Data!$A$4:$A500,"&gt;="&amp;$A14,Data!$A$4:$A500,"&lt;="&amp;$B14),0))</f>
        <v>14</v>
      </c>
      <c r="T14" s="178">
        <f>IF($A14="","",IFERROR(AVERAGEIFS(Data!C$4:C500,Data!$A$4:$A500,"&gt;="&amp;$A14,Data!$A$4:$A500,"&lt;="&amp;$B14),0))</f>
        <v>9490.2</v>
      </c>
      <c r="U14" s="178">
        <f>IF($A14="","",IFERROR(AVERAGEIFS(Data!D$4:D500,Data!$A$4:$A500,"&gt;="&amp;$A14,Data!$A$4:$A500,"&lt;="&amp;$B14),0))</f>
        <v>750</v>
      </c>
      <c r="V14" s="178">
        <f>IF($A14="","",IFERROR(AVERAGEIFS(Data!F$4:F500,Data!$A$4:$A500,"&gt;="&amp;$A14,Data!$A$4:$A500,"&lt;="&amp;$B14),0))</f>
        <v>0.143</v>
      </c>
      <c r="W14" s="178">
        <f>IF($A14="","",IFERROR(AVERAGEIFS(Data!G$4:G500,Data!$A$4:$A500,"&gt;="&amp;$A14,Data!$A$4:$A500,"&lt;="&amp;$B14),0))</f>
        <v>0</v>
      </c>
      <c r="X14" s="180">
        <f>IF($A14="","",IFERROR(AVERAGEIFS(Data!H$4:H500,Data!$A$4:$A500,"&gt;="&amp;$A14,Data!$A$4:$A500,"&lt;="&amp;$B14),0))</f>
        <v>2</v>
      </c>
      <c r="Y14" s="178">
        <f>IF($A14="","",IFERROR(AVERAGEIFS(Data!I$4:I500,Data!$A$4:$A500,"&gt;="&amp;$A14,Data!$A$4:$A500,"&lt;="&amp;$B14),0))</f>
        <v>1</v>
      </c>
      <c r="Z14" s="178">
        <f>IF($A14="","",IFERROR(AVERAGEIFS(Data!J$4:J500,Data!$A$4:$A500,"&gt;="&amp;$A14,Data!$A$4:$A500,"&lt;="&amp;$B14),0))</f>
        <v>22468</v>
      </c>
      <c r="AA14" s="179">
        <f>IF($A14="","",IFERROR(AVERAGEIFS(Data!K$4:K500,Data!$A$4:$A500,"&gt;="&amp;$A14,Data!$A$4:$A500,"&lt;="&amp;$B14),0))</f>
        <v>1</v>
      </c>
      <c r="AB14" s="180">
        <f>IF($A14="","",IFERROR(AVERAGEIFS(Data!L$4:L500,Data!$A$4:$A500,"&gt;="&amp;$A14,Data!$A$4:$A500,"&lt;="&amp;$B14),0))</f>
        <v>100</v>
      </c>
      <c r="AC14" s="179">
        <f>IF($A14="","",IFERROR(AVERAGEIFS(Data!M$4:M500,Data!$A$4:$A500,"&gt;="&amp;$A14,Data!$A$4:$A500,"&lt;="&amp;$B14),0))</f>
        <v>1</v>
      </c>
      <c r="AD14" s="178">
        <f>IF($A14="","",IFERROR(AVERAGEIFS(Data!N$4:N500,Data!$A$4:$A500,"&gt;="&amp;$A14,Data!$A$4:$A500,"&lt;="&amp;$B14),0))</f>
        <v>0.9</v>
      </c>
      <c r="AE14" s="180">
        <f>IF($A14="","",IFERROR(AVERAGEIFS(Data!O$4:O500,Data!$A$4:$A500,"&gt;="&amp;$A14,Data!$A$4:$A500,"&lt;="&amp;$B14),0))</f>
        <v>2</v>
      </c>
      <c r="AF14" s="178">
        <f>IF($A14="","",IFERROR(AVERAGEIFS(Data!P$4:P500,Data!$A$4:$A500,"&gt;="&amp;$A14,Data!$A$4:$A500,"&lt;="&amp;$B14),0))</f>
        <v>0</v>
      </c>
      <c r="AG14" s="178">
        <f>IF($A14="","",IFERROR(AVERAGEIFS(Data!Q$4:Q500,Data!$A$4:$A500,"&gt;="&amp;$A14,Data!$A$4:$A500,"&lt;="&amp;$B14),0))</f>
        <v>0</v>
      </c>
      <c r="AH14" s="181" t="str">
        <f t="shared" ref="AH14:DS14" si="10">IF($A14="","",AH13)</f>
        <v>#REF!</v>
      </c>
      <c r="AI14" s="178" t="str">
        <f t="shared" si="10"/>
        <v>#N/A</v>
      </c>
      <c r="AJ14" s="178" t="str">
        <f t="shared" si="10"/>
        <v>#N/A</v>
      </c>
      <c r="AK14" s="178" t="str">
        <f t="shared" si="10"/>
        <v>#N/A</v>
      </c>
      <c r="AL14" s="178" t="str">
        <f t="shared" si="10"/>
        <v>#N/A</v>
      </c>
      <c r="AM14" s="180" t="str">
        <f t="shared" si="10"/>
        <v>#N/A</v>
      </c>
      <c r="AN14" s="178" t="str">
        <f t="shared" si="10"/>
        <v>#N/A</v>
      </c>
      <c r="AO14" s="178" t="str">
        <f t="shared" si="10"/>
        <v>#N/A</v>
      </c>
      <c r="AP14" s="179" t="str">
        <f t="shared" si="10"/>
        <v>#N/A</v>
      </c>
      <c r="AQ14" s="180" t="str">
        <f t="shared" si="10"/>
        <v>#N/A</v>
      </c>
      <c r="AR14" s="179" t="str">
        <f t="shared" si="10"/>
        <v>#N/A</v>
      </c>
      <c r="AS14" s="178" t="str">
        <f t="shared" si="10"/>
        <v>#N/A</v>
      </c>
      <c r="AT14" s="180" t="str">
        <f t="shared" si="10"/>
        <v>#N/A</v>
      </c>
      <c r="AU14" s="178" t="str">
        <f t="shared" si="10"/>
        <v>#N/A</v>
      </c>
      <c r="AV14" s="178" t="str">
        <f t="shared" si="10"/>
        <v>#N/A</v>
      </c>
      <c r="AW14" s="181" t="str">
        <f t="shared" si="10"/>
        <v>#REF!</v>
      </c>
      <c r="AX14" s="178" t="str">
        <f t="shared" si="10"/>
        <v>#N/A</v>
      </c>
      <c r="AY14" s="178" t="str">
        <f t="shared" si="10"/>
        <v>#N/A</v>
      </c>
      <c r="AZ14" s="178" t="str">
        <f t="shared" si="10"/>
        <v>#N/A</v>
      </c>
      <c r="BA14" s="178" t="str">
        <f t="shared" si="10"/>
        <v>#N/A</v>
      </c>
      <c r="BB14" s="180" t="str">
        <f t="shared" si="10"/>
        <v>#N/A</v>
      </c>
      <c r="BC14" s="178" t="str">
        <f t="shared" si="10"/>
        <v>#N/A</v>
      </c>
      <c r="BD14" s="178" t="str">
        <f t="shared" si="10"/>
        <v>#N/A</v>
      </c>
      <c r="BE14" s="179" t="str">
        <f t="shared" si="10"/>
        <v>#N/A</v>
      </c>
      <c r="BF14" s="180" t="str">
        <f t="shared" si="10"/>
        <v>#N/A</v>
      </c>
      <c r="BG14" s="179" t="str">
        <f t="shared" si="10"/>
        <v>#N/A</v>
      </c>
      <c r="BH14" s="178" t="str">
        <f t="shared" si="10"/>
        <v>#N/A</v>
      </c>
      <c r="BI14" s="180" t="str">
        <f t="shared" si="10"/>
        <v>#N/A</v>
      </c>
      <c r="BJ14" s="178" t="str">
        <f t="shared" si="10"/>
        <v>#N/A</v>
      </c>
      <c r="BK14" s="178" t="str">
        <f t="shared" si="10"/>
        <v>#N/A</v>
      </c>
      <c r="BL14" s="181" t="str">
        <f t="shared" si="10"/>
        <v>#REF!</v>
      </c>
      <c r="BM14" s="178" t="str">
        <f t="shared" si="10"/>
        <v>#N/A</v>
      </c>
      <c r="BN14" s="178" t="str">
        <f t="shared" si="10"/>
        <v>#N/A</v>
      </c>
      <c r="BO14" s="178" t="str">
        <f t="shared" si="10"/>
        <v>#N/A</v>
      </c>
      <c r="BP14" s="178" t="str">
        <f t="shared" si="10"/>
        <v>#N/A</v>
      </c>
      <c r="BQ14" s="180" t="str">
        <f t="shared" si="10"/>
        <v>#N/A</v>
      </c>
      <c r="BR14" s="178" t="str">
        <f t="shared" si="10"/>
        <v>#N/A</v>
      </c>
      <c r="BS14" s="178" t="str">
        <f t="shared" si="10"/>
        <v>#N/A</v>
      </c>
      <c r="BT14" s="179" t="str">
        <f t="shared" si="10"/>
        <v>#N/A</v>
      </c>
      <c r="BU14" s="180" t="str">
        <f t="shared" si="10"/>
        <v>#N/A</v>
      </c>
      <c r="BV14" s="179" t="str">
        <f t="shared" si="10"/>
        <v>#N/A</v>
      </c>
      <c r="BW14" s="178" t="str">
        <f t="shared" si="10"/>
        <v>#N/A</v>
      </c>
      <c r="BX14" s="180" t="str">
        <f t="shared" si="10"/>
        <v>#N/A</v>
      </c>
      <c r="BY14" s="178" t="str">
        <f t="shared" si="10"/>
        <v>#N/A</v>
      </c>
      <c r="BZ14" s="178" t="str">
        <f t="shared" si="10"/>
        <v>#N/A</v>
      </c>
      <c r="CA14" s="181" t="str">
        <f t="shared" si="10"/>
        <v>#REF!</v>
      </c>
      <c r="CB14" s="178" t="str">
        <f t="shared" si="10"/>
        <v>#N/A</v>
      </c>
      <c r="CC14" s="178" t="str">
        <f t="shared" si="10"/>
        <v>#N/A</v>
      </c>
      <c r="CD14" s="178" t="str">
        <f t="shared" si="10"/>
        <v>#N/A</v>
      </c>
      <c r="CE14" s="178" t="str">
        <f t="shared" si="10"/>
        <v>#N/A</v>
      </c>
      <c r="CF14" s="180" t="str">
        <f t="shared" si="10"/>
        <v>#N/A</v>
      </c>
      <c r="CG14" s="178" t="str">
        <f t="shared" si="10"/>
        <v>#N/A</v>
      </c>
      <c r="CH14" s="178" t="str">
        <f t="shared" si="10"/>
        <v>#N/A</v>
      </c>
      <c r="CI14" s="179" t="str">
        <f t="shared" si="10"/>
        <v>#N/A</v>
      </c>
      <c r="CJ14" s="180" t="str">
        <f t="shared" si="10"/>
        <v>#N/A</v>
      </c>
      <c r="CK14" s="179" t="str">
        <f t="shared" si="10"/>
        <v>#N/A</v>
      </c>
      <c r="CL14" s="178" t="str">
        <f t="shared" si="10"/>
        <v>#N/A</v>
      </c>
      <c r="CM14" s="180" t="str">
        <f t="shared" si="10"/>
        <v>#N/A</v>
      </c>
      <c r="CN14" s="178" t="str">
        <f t="shared" si="10"/>
        <v>#N/A</v>
      </c>
      <c r="CO14" s="178" t="str">
        <f t="shared" si="10"/>
        <v>#N/A</v>
      </c>
      <c r="CP14" s="181" t="str">
        <f t="shared" si="10"/>
        <v>#REF!</v>
      </c>
      <c r="CQ14" s="178" t="str">
        <f t="shared" si="10"/>
        <v>#N/A</v>
      </c>
      <c r="CR14" s="178" t="str">
        <f t="shared" si="10"/>
        <v>#N/A</v>
      </c>
      <c r="CS14" s="178" t="str">
        <f t="shared" si="10"/>
        <v>#N/A</v>
      </c>
      <c r="CT14" s="178" t="str">
        <f t="shared" si="10"/>
        <v>#N/A</v>
      </c>
      <c r="CU14" s="180" t="str">
        <f t="shared" si="10"/>
        <v>#N/A</v>
      </c>
      <c r="CV14" s="178" t="str">
        <f t="shared" si="10"/>
        <v>#N/A</v>
      </c>
      <c r="CW14" s="178" t="str">
        <f t="shared" si="10"/>
        <v>#N/A</v>
      </c>
      <c r="CX14" s="179" t="str">
        <f t="shared" si="10"/>
        <v>#N/A</v>
      </c>
      <c r="CY14" s="180" t="str">
        <f t="shared" si="10"/>
        <v>#N/A</v>
      </c>
      <c r="CZ14" s="179" t="str">
        <f t="shared" si="10"/>
        <v>#N/A</v>
      </c>
      <c r="DA14" s="178" t="str">
        <f t="shared" si="10"/>
        <v>#N/A</v>
      </c>
      <c r="DB14" s="180" t="str">
        <f t="shared" si="10"/>
        <v>#N/A</v>
      </c>
      <c r="DC14" s="178" t="str">
        <f t="shared" si="10"/>
        <v>#N/A</v>
      </c>
      <c r="DD14" s="178" t="str">
        <f t="shared" si="10"/>
        <v>#N/A</v>
      </c>
      <c r="DE14" s="181" t="str">
        <f t="shared" si="10"/>
        <v>#REF!</v>
      </c>
      <c r="DF14" s="178" t="str">
        <f t="shared" si="10"/>
        <v>#N/A</v>
      </c>
      <c r="DG14" s="178" t="str">
        <f t="shared" si="10"/>
        <v>#N/A</v>
      </c>
      <c r="DH14" s="178" t="str">
        <f t="shared" si="10"/>
        <v>#N/A</v>
      </c>
      <c r="DI14" s="178" t="str">
        <f t="shared" si="10"/>
        <v>#N/A</v>
      </c>
      <c r="DJ14" s="180" t="str">
        <f t="shared" si="10"/>
        <v>#N/A</v>
      </c>
      <c r="DK14" s="178" t="str">
        <f t="shared" si="10"/>
        <v>#N/A</v>
      </c>
      <c r="DL14" s="178" t="str">
        <f t="shared" si="10"/>
        <v>#N/A</v>
      </c>
      <c r="DM14" s="179" t="str">
        <f t="shared" si="10"/>
        <v>#N/A</v>
      </c>
      <c r="DN14" s="180" t="str">
        <f t="shared" si="10"/>
        <v>#N/A</v>
      </c>
      <c r="DO14" s="179" t="str">
        <f t="shared" si="10"/>
        <v>#N/A</v>
      </c>
      <c r="DP14" s="178" t="str">
        <f t="shared" si="10"/>
        <v>#N/A</v>
      </c>
      <c r="DQ14" s="180" t="str">
        <f t="shared" si="10"/>
        <v>#N/A</v>
      </c>
      <c r="DR14" s="178" t="str">
        <f t="shared" si="10"/>
        <v>#N/A</v>
      </c>
      <c r="DS14" s="178" t="str">
        <f t="shared" si="10"/>
        <v>#N/A</v>
      </c>
      <c r="DT14" s="178"/>
      <c r="DU14" s="178"/>
      <c r="DV14" s="178"/>
      <c r="DW14" s="178"/>
      <c r="DX14" s="178"/>
      <c r="DY14" s="178"/>
    </row>
    <row r="15">
      <c r="A15" s="176">
        <f>IF(A14="","",IF(B14+1&gt;EndDate,"",B14))</f>
        <v>45180</v>
      </c>
      <c r="B15" s="176">
        <f>IF(A15="","",SWITCH(Seg,"Daily",A15+1,"Weekly",A15+7,"Monthly",DATE(YEAR(A15),MONTH(A15)+1,1),"Quarterly",DATE(YEAR(A15),MONTH(A15)+3,1),"Yearly",DATE(YEAR(A15)+1,1,1)))</f>
        <v>45187</v>
      </c>
      <c r="C15" s="177" t="str">
        <f>IF(A15="","",SWITCH(Seg,"Daily",TEXT(A15,"dd/MM/YYYY"),"Weekly","W"&amp;WEEKNUM(A15,2)&amp;" "&amp;YEAR(A15),"Monthly",PROPER(TEXT(A15,"MMM yyyy")),"Quarterly","Q"&amp;ROUNDUP(MONTH($A15)/3,0)&amp;" "&amp;YEAR($A15),"Yearly",YEAR(A15),TEXT(A15,"dd/MM/YYYY")))</f>
        <v>W38 2023</v>
      </c>
      <c r="D15" s="178" t="str">
        <f>IF(OR($A15="",D$2="Percentage"),"",SUMIFS(Data!B$4:B500,Data!$A$4:$A500,"&gt;="&amp;$A15,Data!$A$4:$A500,"&lt;="&amp;$B15))</f>
        <v>#REF!</v>
      </c>
      <c r="E15" s="179">
        <f>IF(OR($A15="",E$2="Percentage"),"",SUMIFS(Data!C$4:C500,Data!$A$4:$A500,"&gt;="&amp;$A15,Data!$A$4:$A500,"&lt;="&amp;$B15))</f>
        <v>9135.2</v>
      </c>
      <c r="F15" s="179">
        <f>IF(OR($A15="",F$2="Percentage"),"",SUMIFS(Data!D$4:D500,Data!$A$4:$A500,"&gt;="&amp;$A15,Data!$A$4:$A500,"&lt;="&amp;$B15))</f>
        <v>1500</v>
      </c>
      <c r="G15" s="179">
        <f>IF(OR($A15="",G$2="Percentage"),"",SUMIFS(Data!F$4:F500,Data!$A$4:$A500,"&gt;="&amp;$A15,Data!$A$4:$A500,"&lt;="&amp;$B15))</f>
        <v>0.4</v>
      </c>
      <c r="H15" s="180">
        <f>IF(OR($A15="",H$2="Percentage"),"",SUMIFS(Data!G$4:G500,Data!$A$4:$A500,"&gt;="&amp;$A15,Data!$A$4:$A500,"&lt;="&amp;$B15))</f>
        <v>0</v>
      </c>
      <c r="I15" s="180">
        <f>IF(OR($A15="",I$2="Percentage"),"",SUMIFS(Data!H$4:H500,Data!$A$4:$A500,"&gt;="&amp;$A15,Data!$A$4:$A500,"&lt;="&amp;$B15))</f>
        <v>6</v>
      </c>
      <c r="J15" s="178">
        <f>IF(OR($A15="",J$2="Percentage"),"",SUMIFS(Data!I$4:I500,Data!$A$4:$A500,"&gt;="&amp;$A15,Data!$A$4:$A500,"&lt;="&amp;$B15))</f>
        <v>1</v>
      </c>
      <c r="K15" s="178">
        <f>IF(OR($A15="",K$2="Percentage"),"",SUMIFS(Data!J$4:J500,Data!$A$4:$A500,"&gt;="&amp;$A15,Data!$A$4:$A500,"&lt;="&amp;$B15))</f>
        <v>22743</v>
      </c>
      <c r="L15" s="179">
        <f>IF(OR($A15="",L$2="Percentage"),"",SUMIFS(Data!K$4:K500,Data!$A$4:$A500,"&gt;="&amp;$A15,Data!$A$4:$A500,"&lt;="&amp;$B15))</f>
        <v>1</v>
      </c>
      <c r="M15" s="180">
        <f>IF(OR($A15="",M$2="Percentage"),"",SUMIFS(Data!L$4:L500,Data!$A$4:$A500,"&gt;="&amp;$A15,Data!$A$4:$A500,"&lt;="&amp;$B15))</f>
        <v>1497</v>
      </c>
      <c r="N15" s="179">
        <f>IF(OR($A15="",N$2="Percentage"),"",SUMIFS(Data!M$4:M500,Data!$A$4:$A500,"&gt;="&amp;$A15,Data!$A$4:$A500,"&lt;="&amp;$B15))</f>
        <v>1</v>
      </c>
      <c r="O15" s="178">
        <f>IF(OR($A15="",O$2="Percentage"),"",SUMIFS(Data!N$4:N500,Data!$A$4:$A500,"&gt;="&amp;$A15,Data!$A$4:$A500,"&lt;="&amp;$B15))</f>
        <v>0.84</v>
      </c>
      <c r="P15" s="180">
        <f>IF(OR($A15="",P$2="Percentage"),"",SUMIFS(Data!O$4:O500,Data!$A$4:$A500,"&gt;="&amp;$A15,Data!$A$4:$A500,"&lt;="&amp;$B15))</f>
        <v>2</v>
      </c>
      <c r="Q15" s="178">
        <f>IF(OR($A15="",Q$2="Percentage"),"",SUMIFS(Data!P$4:P500,Data!$A$4:$A500,"&gt;="&amp;$A15,Data!$A$4:$A500,"&lt;="&amp;$B15))</f>
        <v>0</v>
      </c>
      <c r="R15" s="178">
        <f>IF(OR($A15="",R$2="Percentage"),"",SUMIFS(Data!Q$4:Q500,Data!$A$4:$A500,"&gt;="&amp;$A15,Data!$A$4:$A500,"&lt;="&amp;$B15))</f>
        <v>0</v>
      </c>
      <c r="S15" s="181">
        <f>IF($A15="","",IFERROR(AVERAGEIFS(Data!B$4:B500,Data!$A$4:$A500,"&gt;="&amp;$A15,Data!$A$4:$A500,"&lt;="&amp;$B15),0))</f>
        <v>20</v>
      </c>
      <c r="T15" s="178">
        <f>IF($A15="","",IFERROR(AVERAGEIFS(Data!C$4:C500,Data!$A$4:$A500,"&gt;="&amp;$A15,Data!$A$4:$A500,"&lt;="&amp;$B15),0))</f>
        <v>9135.2</v>
      </c>
      <c r="U15" s="178">
        <f>IF($A15="","",IFERROR(AVERAGEIFS(Data!D$4:D500,Data!$A$4:$A500,"&gt;="&amp;$A15,Data!$A$4:$A500,"&lt;="&amp;$B15),0))</f>
        <v>1500</v>
      </c>
      <c r="V15" s="178">
        <f>IF($A15="","",IFERROR(AVERAGEIFS(Data!F$4:F500,Data!$A$4:$A500,"&gt;="&amp;$A15,Data!$A$4:$A500,"&lt;="&amp;$B15),0))</f>
        <v>0.4</v>
      </c>
      <c r="W15" s="178">
        <f>IF($A15="","",IFERROR(AVERAGEIFS(Data!G$4:G500,Data!$A$4:$A500,"&gt;="&amp;$A15,Data!$A$4:$A500,"&lt;="&amp;$B15),0))</f>
        <v>0</v>
      </c>
      <c r="X15" s="180">
        <f>IF($A15="","",IFERROR(AVERAGEIFS(Data!H$4:H500,Data!$A$4:$A500,"&gt;="&amp;$A15,Data!$A$4:$A500,"&lt;="&amp;$B15),0))</f>
        <v>6</v>
      </c>
      <c r="Y15" s="178">
        <f>IF($A15="","",IFERROR(AVERAGEIFS(Data!I$4:I500,Data!$A$4:$A500,"&gt;="&amp;$A15,Data!$A$4:$A500,"&lt;="&amp;$B15),0))</f>
        <v>1</v>
      </c>
      <c r="Z15" s="178">
        <f>IF($A15="","",IFERROR(AVERAGEIFS(Data!J$4:J500,Data!$A$4:$A500,"&gt;="&amp;$A15,Data!$A$4:$A500,"&lt;="&amp;$B15),0))</f>
        <v>22743</v>
      </c>
      <c r="AA15" s="179">
        <f>IF($A15="","",IFERROR(AVERAGEIFS(Data!K$4:K500,Data!$A$4:$A500,"&gt;="&amp;$A15,Data!$A$4:$A500,"&lt;="&amp;$B15),0))</f>
        <v>1</v>
      </c>
      <c r="AB15" s="180">
        <f>IF($A15="","",IFERROR(AVERAGEIFS(Data!L$4:L500,Data!$A$4:$A500,"&gt;="&amp;$A15,Data!$A$4:$A500,"&lt;="&amp;$B15),0))</f>
        <v>1497</v>
      </c>
      <c r="AC15" s="179">
        <f>IF($A15="","",IFERROR(AVERAGEIFS(Data!M$4:M500,Data!$A$4:$A500,"&gt;="&amp;$A15,Data!$A$4:$A500,"&lt;="&amp;$B15),0))</f>
        <v>1</v>
      </c>
      <c r="AD15" s="178">
        <f>IF($A15="","",IFERROR(AVERAGEIFS(Data!N$4:N500,Data!$A$4:$A500,"&gt;="&amp;$A15,Data!$A$4:$A500,"&lt;="&amp;$B15),0))</f>
        <v>0.84</v>
      </c>
      <c r="AE15" s="180">
        <f>IF($A15="","",IFERROR(AVERAGEIFS(Data!O$4:O500,Data!$A$4:$A500,"&gt;="&amp;$A15,Data!$A$4:$A500,"&lt;="&amp;$B15),0))</f>
        <v>2</v>
      </c>
      <c r="AF15" s="178">
        <f>IF($A15="","",IFERROR(AVERAGEIFS(Data!P$4:P500,Data!$A$4:$A500,"&gt;="&amp;$A15,Data!$A$4:$A500,"&lt;="&amp;$B15),0))</f>
        <v>0</v>
      </c>
      <c r="AG15" s="178">
        <f>IF($A15="","",IFERROR(AVERAGEIFS(Data!Q$4:Q500,Data!$A$4:$A500,"&gt;="&amp;$A15,Data!$A$4:$A500,"&lt;="&amp;$B15),0))</f>
        <v>0</v>
      </c>
      <c r="AH15" s="181" t="str">
        <f t="shared" ref="AH15:DS15" si="11">IF($A15="","",AH14)</f>
        <v>#REF!</v>
      </c>
      <c r="AI15" s="178" t="str">
        <f t="shared" si="11"/>
        <v>#N/A</v>
      </c>
      <c r="AJ15" s="178" t="str">
        <f t="shared" si="11"/>
        <v>#N/A</v>
      </c>
      <c r="AK15" s="178" t="str">
        <f t="shared" si="11"/>
        <v>#N/A</v>
      </c>
      <c r="AL15" s="178" t="str">
        <f t="shared" si="11"/>
        <v>#N/A</v>
      </c>
      <c r="AM15" s="180" t="str">
        <f t="shared" si="11"/>
        <v>#N/A</v>
      </c>
      <c r="AN15" s="178" t="str">
        <f t="shared" si="11"/>
        <v>#N/A</v>
      </c>
      <c r="AO15" s="178" t="str">
        <f t="shared" si="11"/>
        <v>#N/A</v>
      </c>
      <c r="AP15" s="179" t="str">
        <f t="shared" si="11"/>
        <v>#N/A</v>
      </c>
      <c r="AQ15" s="180" t="str">
        <f t="shared" si="11"/>
        <v>#N/A</v>
      </c>
      <c r="AR15" s="179" t="str">
        <f t="shared" si="11"/>
        <v>#N/A</v>
      </c>
      <c r="AS15" s="178" t="str">
        <f t="shared" si="11"/>
        <v>#N/A</v>
      </c>
      <c r="AT15" s="180" t="str">
        <f t="shared" si="11"/>
        <v>#N/A</v>
      </c>
      <c r="AU15" s="178" t="str">
        <f t="shared" si="11"/>
        <v>#N/A</v>
      </c>
      <c r="AV15" s="178" t="str">
        <f t="shared" si="11"/>
        <v>#N/A</v>
      </c>
      <c r="AW15" s="181" t="str">
        <f t="shared" si="11"/>
        <v>#REF!</v>
      </c>
      <c r="AX15" s="178" t="str">
        <f t="shared" si="11"/>
        <v>#N/A</v>
      </c>
      <c r="AY15" s="178" t="str">
        <f t="shared" si="11"/>
        <v>#N/A</v>
      </c>
      <c r="AZ15" s="178" t="str">
        <f t="shared" si="11"/>
        <v>#N/A</v>
      </c>
      <c r="BA15" s="178" t="str">
        <f t="shared" si="11"/>
        <v>#N/A</v>
      </c>
      <c r="BB15" s="180" t="str">
        <f t="shared" si="11"/>
        <v>#N/A</v>
      </c>
      <c r="BC15" s="178" t="str">
        <f t="shared" si="11"/>
        <v>#N/A</v>
      </c>
      <c r="BD15" s="178" t="str">
        <f t="shared" si="11"/>
        <v>#N/A</v>
      </c>
      <c r="BE15" s="179" t="str">
        <f t="shared" si="11"/>
        <v>#N/A</v>
      </c>
      <c r="BF15" s="180" t="str">
        <f t="shared" si="11"/>
        <v>#N/A</v>
      </c>
      <c r="BG15" s="179" t="str">
        <f t="shared" si="11"/>
        <v>#N/A</v>
      </c>
      <c r="BH15" s="178" t="str">
        <f t="shared" si="11"/>
        <v>#N/A</v>
      </c>
      <c r="BI15" s="180" t="str">
        <f t="shared" si="11"/>
        <v>#N/A</v>
      </c>
      <c r="BJ15" s="178" t="str">
        <f t="shared" si="11"/>
        <v>#N/A</v>
      </c>
      <c r="BK15" s="178" t="str">
        <f t="shared" si="11"/>
        <v>#N/A</v>
      </c>
      <c r="BL15" s="181" t="str">
        <f t="shared" si="11"/>
        <v>#REF!</v>
      </c>
      <c r="BM15" s="178" t="str">
        <f t="shared" si="11"/>
        <v>#N/A</v>
      </c>
      <c r="BN15" s="178" t="str">
        <f t="shared" si="11"/>
        <v>#N/A</v>
      </c>
      <c r="BO15" s="178" t="str">
        <f t="shared" si="11"/>
        <v>#N/A</v>
      </c>
      <c r="BP15" s="178" t="str">
        <f t="shared" si="11"/>
        <v>#N/A</v>
      </c>
      <c r="BQ15" s="180" t="str">
        <f t="shared" si="11"/>
        <v>#N/A</v>
      </c>
      <c r="BR15" s="178" t="str">
        <f t="shared" si="11"/>
        <v>#N/A</v>
      </c>
      <c r="BS15" s="178" t="str">
        <f t="shared" si="11"/>
        <v>#N/A</v>
      </c>
      <c r="BT15" s="179" t="str">
        <f t="shared" si="11"/>
        <v>#N/A</v>
      </c>
      <c r="BU15" s="180" t="str">
        <f t="shared" si="11"/>
        <v>#N/A</v>
      </c>
      <c r="BV15" s="179" t="str">
        <f t="shared" si="11"/>
        <v>#N/A</v>
      </c>
      <c r="BW15" s="178" t="str">
        <f t="shared" si="11"/>
        <v>#N/A</v>
      </c>
      <c r="BX15" s="180" t="str">
        <f t="shared" si="11"/>
        <v>#N/A</v>
      </c>
      <c r="BY15" s="178" t="str">
        <f t="shared" si="11"/>
        <v>#N/A</v>
      </c>
      <c r="BZ15" s="178" t="str">
        <f t="shared" si="11"/>
        <v>#N/A</v>
      </c>
      <c r="CA15" s="181" t="str">
        <f t="shared" si="11"/>
        <v>#REF!</v>
      </c>
      <c r="CB15" s="178" t="str">
        <f t="shared" si="11"/>
        <v>#N/A</v>
      </c>
      <c r="CC15" s="178" t="str">
        <f t="shared" si="11"/>
        <v>#N/A</v>
      </c>
      <c r="CD15" s="178" t="str">
        <f t="shared" si="11"/>
        <v>#N/A</v>
      </c>
      <c r="CE15" s="178" t="str">
        <f t="shared" si="11"/>
        <v>#N/A</v>
      </c>
      <c r="CF15" s="180" t="str">
        <f t="shared" si="11"/>
        <v>#N/A</v>
      </c>
      <c r="CG15" s="178" t="str">
        <f t="shared" si="11"/>
        <v>#N/A</v>
      </c>
      <c r="CH15" s="178" t="str">
        <f t="shared" si="11"/>
        <v>#N/A</v>
      </c>
      <c r="CI15" s="179" t="str">
        <f t="shared" si="11"/>
        <v>#N/A</v>
      </c>
      <c r="CJ15" s="180" t="str">
        <f t="shared" si="11"/>
        <v>#N/A</v>
      </c>
      <c r="CK15" s="179" t="str">
        <f t="shared" si="11"/>
        <v>#N/A</v>
      </c>
      <c r="CL15" s="178" t="str">
        <f t="shared" si="11"/>
        <v>#N/A</v>
      </c>
      <c r="CM15" s="180" t="str">
        <f t="shared" si="11"/>
        <v>#N/A</v>
      </c>
      <c r="CN15" s="178" t="str">
        <f t="shared" si="11"/>
        <v>#N/A</v>
      </c>
      <c r="CO15" s="178" t="str">
        <f t="shared" si="11"/>
        <v>#N/A</v>
      </c>
      <c r="CP15" s="181" t="str">
        <f t="shared" si="11"/>
        <v>#REF!</v>
      </c>
      <c r="CQ15" s="178" t="str">
        <f t="shared" si="11"/>
        <v>#N/A</v>
      </c>
      <c r="CR15" s="178" t="str">
        <f t="shared" si="11"/>
        <v>#N/A</v>
      </c>
      <c r="CS15" s="178" t="str">
        <f t="shared" si="11"/>
        <v>#N/A</v>
      </c>
      <c r="CT15" s="178" t="str">
        <f t="shared" si="11"/>
        <v>#N/A</v>
      </c>
      <c r="CU15" s="180" t="str">
        <f t="shared" si="11"/>
        <v>#N/A</v>
      </c>
      <c r="CV15" s="178" t="str">
        <f t="shared" si="11"/>
        <v>#N/A</v>
      </c>
      <c r="CW15" s="178" t="str">
        <f t="shared" si="11"/>
        <v>#N/A</v>
      </c>
      <c r="CX15" s="179" t="str">
        <f t="shared" si="11"/>
        <v>#N/A</v>
      </c>
      <c r="CY15" s="180" t="str">
        <f t="shared" si="11"/>
        <v>#N/A</v>
      </c>
      <c r="CZ15" s="179" t="str">
        <f t="shared" si="11"/>
        <v>#N/A</v>
      </c>
      <c r="DA15" s="178" t="str">
        <f t="shared" si="11"/>
        <v>#N/A</v>
      </c>
      <c r="DB15" s="180" t="str">
        <f t="shared" si="11"/>
        <v>#N/A</v>
      </c>
      <c r="DC15" s="178" t="str">
        <f t="shared" si="11"/>
        <v>#N/A</v>
      </c>
      <c r="DD15" s="178" t="str">
        <f t="shared" si="11"/>
        <v>#N/A</v>
      </c>
      <c r="DE15" s="181" t="str">
        <f t="shared" si="11"/>
        <v>#REF!</v>
      </c>
      <c r="DF15" s="178" t="str">
        <f t="shared" si="11"/>
        <v>#N/A</v>
      </c>
      <c r="DG15" s="178" t="str">
        <f t="shared" si="11"/>
        <v>#N/A</v>
      </c>
      <c r="DH15" s="178" t="str">
        <f t="shared" si="11"/>
        <v>#N/A</v>
      </c>
      <c r="DI15" s="178" t="str">
        <f t="shared" si="11"/>
        <v>#N/A</v>
      </c>
      <c r="DJ15" s="180" t="str">
        <f t="shared" si="11"/>
        <v>#N/A</v>
      </c>
      <c r="DK15" s="178" t="str">
        <f t="shared" si="11"/>
        <v>#N/A</v>
      </c>
      <c r="DL15" s="178" t="str">
        <f t="shared" si="11"/>
        <v>#N/A</v>
      </c>
      <c r="DM15" s="179" t="str">
        <f t="shared" si="11"/>
        <v>#N/A</v>
      </c>
      <c r="DN15" s="180" t="str">
        <f t="shared" si="11"/>
        <v>#N/A</v>
      </c>
      <c r="DO15" s="179" t="str">
        <f t="shared" si="11"/>
        <v>#N/A</v>
      </c>
      <c r="DP15" s="178" t="str">
        <f t="shared" si="11"/>
        <v>#N/A</v>
      </c>
      <c r="DQ15" s="180" t="str">
        <f t="shared" si="11"/>
        <v>#N/A</v>
      </c>
      <c r="DR15" s="178" t="str">
        <f t="shared" si="11"/>
        <v>#N/A</v>
      </c>
      <c r="DS15" s="178" t="str">
        <f t="shared" si="11"/>
        <v>#N/A</v>
      </c>
      <c r="DT15" s="178"/>
      <c r="DU15" s="178"/>
      <c r="DV15" s="178"/>
      <c r="DW15" s="178"/>
      <c r="DX15" s="178"/>
      <c r="DY15" s="178"/>
    </row>
    <row r="16">
      <c r="A16" s="176">
        <f>IF(A15="","",IF(B15+1&gt;EndDate,"",B15))</f>
        <v>45187</v>
      </c>
      <c r="B16" s="176">
        <f>IF(A16="","",SWITCH(Seg,"Daily",A16+1,"Weekly",A16+7,"Monthly",DATE(YEAR(A16),MONTH(A16)+1,1),"Quarterly",DATE(YEAR(A16),MONTH(A16)+3,1),"Yearly",DATE(YEAR(A16)+1,1,1)))</f>
        <v>45194</v>
      </c>
      <c r="C16" s="177" t="str">
        <f>IF(A16="","",SWITCH(Seg,"Daily",TEXT(A16,"dd/MM/YYYY"),"Weekly","W"&amp;WEEKNUM(A16,2)&amp;" "&amp;YEAR(A16),"Monthly",PROPER(TEXT(A16,"MMM yyyy")),"Quarterly","Q"&amp;ROUNDUP(MONTH($A16)/3,0)&amp;" "&amp;YEAR($A16),"Yearly",YEAR(A16),TEXT(A16,"dd/MM/YYYY")))</f>
        <v>W39 2023</v>
      </c>
      <c r="D16" s="178" t="str">
        <f>IF(OR($A16="",D$2="Percentage"),"",SUMIFS(Data!B$4:B500,Data!$A$4:$A500,"&gt;="&amp;$A16,Data!$A$4:$A500,"&lt;="&amp;$B16))</f>
        <v>#REF!</v>
      </c>
      <c r="E16" s="179">
        <f>IF(OR($A16="",E$2="Percentage"),"",SUMIFS(Data!C$4:C500,Data!$A$4:$A500,"&gt;="&amp;$A16,Data!$A$4:$A500,"&lt;="&amp;$B16))</f>
        <v>9201.2</v>
      </c>
      <c r="F16" s="179">
        <f>IF(OR($A16="",F$2="Percentage"),"",SUMIFS(Data!D$4:D500,Data!$A$4:$A500,"&gt;="&amp;$A16,Data!$A$4:$A500,"&lt;="&amp;$B16))</f>
        <v>397</v>
      </c>
      <c r="G16" s="179">
        <f>IF(OR($A16="",G$2="Percentage"),"",SUMIFS(Data!F$4:F500,Data!$A$4:$A500,"&gt;="&amp;$A16,Data!$A$4:$A500,"&lt;="&amp;$B16))</f>
        <v>0.44</v>
      </c>
      <c r="H16" s="180">
        <f>IF(OR($A16="",H$2="Percentage"),"",SUMIFS(Data!G$4:G500,Data!$A$4:$A500,"&gt;="&amp;$A16,Data!$A$4:$A500,"&lt;="&amp;$B16))</f>
        <v>0</v>
      </c>
      <c r="I16" s="180">
        <f>IF(OR($A16="",I$2="Percentage"),"",SUMIFS(Data!H$4:H500,Data!$A$4:$A500,"&gt;="&amp;$A16,Data!$A$4:$A500,"&lt;="&amp;$B16))</f>
        <v>8</v>
      </c>
      <c r="J16" s="178">
        <f>IF(OR($A16="",J$2="Percentage"),"",SUMIFS(Data!I$4:I500,Data!$A$4:$A500,"&gt;="&amp;$A16,Data!$A$4:$A500,"&lt;="&amp;$B16))</f>
        <v>1</v>
      </c>
      <c r="K16" s="178">
        <f>IF(OR($A16="",K$2="Percentage"),"",SUMIFS(Data!J$4:J500,Data!$A$4:$A500,"&gt;="&amp;$A16,Data!$A$4:$A500,"&lt;="&amp;$B16))</f>
        <v>22801</v>
      </c>
      <c r="L16" s="179">
        <f>IF(OR($A16="",L$2="Percentage"),"",SUMIFS(Data!K$4:K500,Data!$A$4:$A500,"&gt;="&amp;$A16,Data!$A$4:$A500,"&lt;="&amp;$B16))</f>
        <v>1</v>
      </c>
      <c r="M16" s="180">
        <f>IF(OR($A16="",M$2="Percentage"),"",SUMIFS(Data!L$4:L500,Data!$A$4:$A500,"&gt;="&amp;$A16,Data!$A$4:$A500,"&lt;="&amp;$B16))</f>
        <v>200</v>
      </c>
      <c r="N16" s="179">
        <f>IF(OR($A16="",N$2="Percentage"),"",SUMIFS(Data!M$4:M500,Data!$A$4:$A500,"&gt;="&amp;$A16,Data!$A$4:$A500,"&lt;="&amp;$B16))</f>
        <v>1</v>
      </c>
      <c r="O16" s="178">
        <f>IF(OR($A16="",O$2="Percentage"),"",SUMIFS(Data!N$4:N500,Data!$A$4:$A500,"&gt;="&amp;$A16,Data!$A$4:$A500,"&lt;="&amp;$B16))</f>
        <v>0.82</v>
      </c>
      <c r="P16" s="180">
        <f>IF(OR($A16="",P$2="Percentage"),"",SUMIFS(Data!O$4:O500,Data!$A$4:$A500,"&gt;="&amp;$A16,Data!$A$4:$A500,"&lt;="&amp;$B16))</f>
        <v>2</v>
      </c>
      <c r="Q16" s="178">
        <f>IF(OR($A16="",Q$2="Percentage"),"",SUMIFS(Data!P$4:P500,Data!$A$4:$A500,"&gt;="&amp;$A16,Data!$A$4:$A500,"&lt;="&amp;$B16))</f>
        <v>2</v>
      </c>
      <c r="R16" s="178">
        <f>IF(OR($A16="",R$2="Percentage"),"",SUMIFS(Data!Q$4:Q500,Data!$A$4:$A500,"&gt;="&amp;$A16,Data!$A$4:$A500,"&lt;="&amp;$B16))</f>
        <v>0</v>
      </c>
      <c r="S16" s="181">
        <f>IF($A16="","",IFERROR(AVERAGEIFS(Data!B$4:B500,Data!$A$4:$A500,"&gt;="&amp;$A16,Data!$A$4:$A500,"&lt;="&amp;$B16),0))</f>
        <v>18</v>
      </c>
      <c r="T16" s="178">
        <f>IF($A16="","",IFERROR(AVERAGEIFS(Data!C$4:C500,Data!$A$4:$A500,"&gt;="&amp;$A16,Data!$A$4:$A500,"&lt;="&amp;$B16),0))</f>
        <v>9201.2</v>
      </c>
      <c r="U16" s="178">
        <f>IF($A16="","",IFERROR(AVERAGEIFS(Data!D$4:D500,Data!$A$4:$A500,"&gt;="&amp;$A16,Data!$A$4:$A500,"&lt;="&amp;$B16),0))</f>
        <v>397</v>
      </c>
      <c r="V16" s="178">
        <f>IF($A16="","",IFERROR(AVERAGEIFS(Data!F$4:F500,Data!$A$4:$A500,"&gt;="&amp;$A16,Data!$A$4:$A500,"&lt;="&amp;$B16),0))</f>
        <v>0.44</v>
      </c>
      <c r="W16" s="178">
        <f>IF($A16="","",IFERROR(AVERAGEIFS(Data!G$4:G500,Data!$A$4:$A500,"&gt;="&amp;$A16,Data!$A$4:$A500,"&lt;="&amp;$B16),0))</f>
        <v>0</v>
      </c>
      <c r="X16" s="180">
        <f>IF($A16="","",IFERROR(AVERAGEIFS(Data!H$4:H500,Data!$A$4:$A500,"&gt;="&amp;$A16,Data!$A$4:$A500,"&lt;="&amp;$B16),0))</f>
        <v>8</v>
      </c>
      <c r="Y16" s="178">
        <f>IF($A16="","",IFERROR(AVERAGEIFS(Data!I$4:I500,Data!$A$4:$A500,"&gt;="&amp;$A16,Data!$A$4:$A500,"&lt;="&amp;$B16),0))</f>
        <v>1</v>
      </c>
      <c r="Z16" s="178">
        <f>IF($A16="","",IFERROR(AVERAGEIFS(Data!J$4:J500,Data!$A$4:$A500,"&gt;="&amp;$A16,Data!$A$4:$A500,"&lt;="&amp;$B16),0))</f>
        <v>22801</v>
      </c>
      <c r="AA16" s="179">
        <f>IF($A16="","",IFERROR(AVERAGEIFS(Data!K$4:K500,Data!$A$4:$A500,"&gt;="&amp;$A16,Data!$A$4:$A500,"&lt;="&amp;$B16),0))</f>
        <v>1</v>
      </c>
      <c r="AB16" s="180">
        <f>IF($A16="","",IFERROR(AVERAGEIFS(Data!L$4:L500,Data!$A$4:$A500,"&gt;="&amp;$A16,Data!$A$4:$A500,"&lt;="&amp;$B16),0))</f>
        <v>200</v>
      </c>
      <c r="AC16" s="179">
        <f>IF($A16="","",IFERROR(AVERAGEIFS(Data!M$4:M500,Data!$A$4:$A500,"&gt;="&amp;$A16,Data!$A$4:$A500,"&lt;="&amp;$B16),0))</f>
        <v>1</v>
      </c>
      <c r="AD16" s="178">
        <f>IF($A16="","",IFERROR(AVERAGEIFS(Data!N$4:N500,Data!$A$4:$A500,"&gt;="&amp;$A16,Data!$A$4:$A500,"&lt;="&amp;$B16),0))</f>
        <v>0.82</v>
      </c>
      <c r="AE16" s="180">
        <f>IF($A16="","",IFERROR(AVERAGEIFS(Data!O$4:O500,Data!$A$4:$A500,"&gt;="&amp;$A16,Data!$A$4:$A500,"&lt;="&amp;$B16),0))</f>
        <v>2</v>
      </c>
      <c r="AF16" s="178">
        <f>IF($A16="","",IFERROR(AVERAGEIFS(Data!P$4:P500,Data!$A$4:$A500,"&gt;="&amp;$A16,Data!$A$4:$A500,"&lt;="&amp;$B16),0))</f>
        <v>2</v>
      </c>
      <c r="AG16" s="178">
        <f>IF($A16="","",IFERROR(AVERAGEIFS(Data!Q$4:Q500,Data!$A$4:$A500,"&gt;="&amp;$A16,Data!$A$4:$A500,"&lt;="&amp;$B16),0))</f>
        <v>0</v>
      </c>
      <c r="AH16" s="181" t="str">
        <f t="shared" ref="AH16:DS16" si="12">IF($A16="","",AH15)</f>
        <v>#REF!</v>
      </c>
      <c r="AI16" s="178" t="str">
        <f t="shared" si="12"/>
        <v>#N/A</v>
      </c>
      <c r="AJ16" s="178" t="str">
        <f t="shared" si="12"/>
        <v>#N/A</v>
      </c>
      <c r="AK16" s="178" t="str">
        <f t="shared" si="12"/>
        <v>#N/A</v>
      </c>
      <c r="AL16" s="178" t="str">
        <f t="shared" si="12"/>
        <v>#N/A</v>
      </c>
      <c r="AM16" s="180" t="str">
        <f t="shared" si="12"/>
        <v>#N/A</v>
      </c>
      <c r="AN16" s="178" t="str">
        <f t="shared" si="12"/>
        <v>#N/A</v>
      </c>
      <c r="AO16" s="178" t="str">
        <f t="shared" si="12"/>
        <v>#N/A</v>
      </c>
      <c r="AP16" s="179" t="str">
        <f t="shared" si="12"/>
        <v>#N/A</v>
      </c>
      <c r="AQ16" s="180" t="str">
        <f t="shared" si="12"/>
        <v>#N/A</v>
      </c>
      <c r="AR16" s="179" t="str">
        <f t="shared" si="12"/>
        <v>#N/A</v>
      </c>
      <c r="AS16" s="178" t="str">
        <f t="shared" si="12"/>
        <v>#N/A</v>
      </c>
      <c r="AT16" s="180" t="str">
        <f t="shared" si="12"/>
        <v>#N/A</v>
      </c>
      <c r="AU16" s="178" t="str">
        <f t="shared" si="12"/>
        <v>#N/A</v>
      </c>
      <c r="AV16" s="178" t="str">
        <f t="shared" si="12"/>
        <v>#N/A</v>
      </c>
      <c r="AW16" s="181" t="str">
        <f t="shared" si="12"/>
        <v>#REF!</v>
      </c>
      <c r="AX16" s="178" t="str">
        <f t="shared" si="12"/>
        <v>#N/A</v>
      </c>
      <c r="AY16" s="178" t="str">
        <f t="shared" si="12"/>
        <v>#N/A</v>
      </c>
      <c r="AZ16" s="178" t="str">
        <f t="shared" si="12"/>
        <v>#N/A</v>
      </c>
      <c r="BA16" s="178" t="str">
        <f t="shared" si="12"/>
        <v>#N/A</v>
      </c>
      <c r="BB16" s="180" t="str">
        <f t="shared" si="12"/>
        <v>#N/A</v>
      </c>
      <c r="BC16" s="178" t="str">
        <f t="shared" si="12"/>
        <v>#N/A</v>
      </c>
      <c r="BD16" s="178" t="str">
        <f t="shared" si="12"/>
        <v>#N/A</v>
      </c>
      <c r="BE16" s="179" t="str">
        <f t="shared" si="12"/>
        <v>#N/A</v>
      </c>
      <c r="BF16" s="180" t="str">
        <f t="shared" si="12"/>
        <v>#N/A</v>
      </c>
      <c r="BG16" s="179" t="str">
        <f t="shared" si="12"/>
        <v>#N/A</v>
      </c>
      <c r="BH16" s="178" t="str">
        <f t="shared" si="12"/>
        <v>#N/A</v>
      </c>
      <c r="BI16" s="180" t="str">
        <f t="shared" si="12"/>
        <v>#N/A</v>
      </c>
      <c r="BJ16" s="178" t="str">
        <f t="shared" si="12"/>
        <v>#N/A</v>
      </c>
      <c r="BK16" s="178" t="str">
        <f t="shared" si="12"/>
        <v>#N/A</v>
      </c>
      <c r="BL16" s="181" t="str">
        <f t="shared" si="12"/>
        <v>#REF!</v>
      </c>
      <c r="BM16" s="178" t="str">
        <f t="shared" si="12"/>
        <v>#N/A</v>
      </c>
      <c r="BN16" s="178" t="str">
        <f t="shared" si="12"/>
        <v>#N/A</v>
      </c>
      <c r="BO16" s="178" t="str">
        <f t="shared" si="12"/>
        <v>#N/A</v>
      </c>
      <c r="BP16" s="178" t="str">
        <f t="shared" si="12"/>
        <v>#N/A</v>
      </c>
      <c r="BQ16" s="180" t="str">
        <f t="shared" si="12"/>
        <v>#N/A</v>
      </c>
      <c r="BR16" s="178" t="str">
        <f t="shared" si="12"/>
        <v>#N/A</v>
      </c>
      <c r="BS16" s="178" t="str">
        <f t="shared" si="12"/>
        <v>#N/A</v>
      </c>
      <c r="BT16" s="179" t="str">
        <f t="shared" si="12"/>
        <v>#N/A</v>
      </c>
      <c r="BU16" s="180" t="str">
        <f t="shared" si="12"/>
        <v>#N/A</v>
      </c>
      <c r="BV16" s="179" t="str">
        <f t="shared" si="12"/>
        <v>#N/A</v>
      </c>
      <c r="BW16" s="178" t="str">
        <f t="shared" si="12"/>
        <v>#N/A</v>
      </c>
      <c r="BX16" s="180" t="str">
        <f t="shared" si="12"/>
        <v>#N/A</v>
      </c>
      <c r="BY16" s="178" t="str">
        <f t="shared" si="12"/>
        <v>#N/A</v>
      </c>
      <c r="BZ16" s="178" t="str">
        <f t="shared" si="12"/>
        <v>#N/A</v>
      </c>
      <c r="CA16" s="181" t="str">
        <f t="shared" si="12"/>
        <v>#REF!</v>
      </c>
      <c r="CB16" s="178" t="str">
        <f t="shared" si="12"/>
        <v>#N/A</v>
      </c>
      <c r="CC16" s="178" t="str">
        <f t="shared" si="12"/>
        <v>#N/A</v>
      </c>
      <c r="CD16" s="178" t="str">
        <f t="shared" si="12"/>
        <v>#N/A</v>
      </c>
      <c r="CE16" s="178" t="str">
        <f t="shared" si="12"/>
        <v>#N/A</v>
      </c>
      <c r="CF16" s="180" t="str">
        <f t="shared" si="12"/>
        <v>#N/A</v>
      </c>
      <c r="CG16" s="178" t="str">
        <f t="shared" si="12"/>
        <v>#N/A</v>
      </c>
      <c r="CH16" s="178" t="str">
        <f t="shared" si="12"/>
        <v>#N/A</v>
      </c>
      <c r="CI16" s="179" t="str">
        <f t="shared" si="12"/>
        <v>#N/A</v>
      </c>
      <c r="CJ16" s="180" t="str">
        <f t="shared" si="12"/>
        <v>#N/A</v>
      </c>
      <c r="CK16" s="179" t="str">
        <f t="shared" si="12"/>
        <v>#N/A</v>
      </c>
      <c r="CL16" s="178" t="str">
        <f t="shared" si="12"/>
        <v>#N/A</v>
      </c>
      <c r="CM16" s="180" t="str">
        <f t="shared" si="12"/>
        <v>#N/A</v>
      </c>
      <c r="CN16" s="178" t="str">
        <f t="shared" si="12"/>
        <v>#N/A</v>
      </c>
      <c r="CO16" s="178" t="str">
        <f t="shared" si="12"/>
        <v>#N/A</v>
      </c>
      <c r="CP16" s="181" t="str">
        <f t="shared" si="12"/>
        <v>#REF!</v>
      </c>
      <c r="CQ16" s="178" t="str">
        <f t="shared" si="12"/>
        <v>#N/A</v>
      </c>
      <c r="CR16" s="178" t="str">
        <f t="shared" si="12"/>
        <v>#N/A</v>
      </c>
      <c r="CS16" s="178" t="str">
        <f t="shared" si="12"/>
        <v>#N/A</v>
      </c>
      <c r="CT16" s="178" t="str">
        <f t="shared" si="12"/>
        <v>#N/A</v>
      </c>
      <c r="CU16" s="180" t="str">
        <f t="shared" si="12"/>
        <v>#N/A</v>
      </c>
      <c r="CV16" s="178" t="str">
        <f t="shared" si="12"/>
        <v>#N/A</v>
      </c>
      <c r="CW16" s="178" t="str">
        <f t="shared" si="12"/>
        <v>#N/A</v>
      </c>
      <c r="CX16" s="179" t="str">
        <f t="shared" si="12"/>
        <v>#N/A</v>
      </c>
      <c r="CY16" s="180" t="str">
        <f t="shared" si="12"/>
        <v>#N/A</v>
      </c>
      <c r="CZ16" s="179" t="str">
        <f t="shared" si="12"/>
        <v>#N/A</v>
      </c>
      <c r="DA16" s="178" t="str">
        <f t="shared" si="12"/>
        <v>#N/A</v>
      </c>
      <c r="DB16" s="180" t="str">
        <f t="shared" si="12"/>
        <v>#N/A</v>
      </c>
      <c r="DC16" s="178" t="str">
        <f t="shared" si="12"/>
        <v>#N/A</v>
      </c>
      <c r="DD16" s="178" t="str">
        <f t="shared" si="12"/>
        <v>#N/A</v>
      </c>
      <c r="DE16" s="181" t="str">
        <f t="shared" si="12"/>
        <v>#REF!</v>
      </c>
      <c r="DF16" s="178" t="str">
        <f t="shared" si="12"/>
        <v>#N/A</v>
      </c>
      <c r="DG16" s="178" t="str">
        <f t="shared" si="12"/>
        <v>#N/A</v>
      </c>
      <c r="DH16" s="178" t="str">
        <f t="shared" si="12"/>
        <v>#N/A</v>
      </c>
      <c r="DI16" s="178" t="str">
        <f t="shared" si="12"/>
        <v>#N/A</v>
      </c>
      <c r="DJ16" s="180" t="str">
        <f t="shared" si="12"/>
        <v>#N/A</v>
      </c>
      <c r="DK16" s="178" t="str">
        <f t="shared" si="12"/>
        <v>#N/A</v>
      </c>
      <c r="DL16" s="178" t="str">
        <f t="shared" si="12"/>
        <v>#N/A</v>
      </c>
      <c r="DM16" s="179" t="str">
        <f t="shared" si="12"/>
        <v>#N/A</v>
      </c>
      <c r="DN16" s="180" t="str">
        <f t="shared" si="12"/>
        <v>#N/A</v>
      </c>
      <c r="DO16" s="179" t="str">
        <f t="shared" si="12"/>
        <v>#N/A</v>
      </c>
      <c r="DP16" s="178" t="str">
        <f t="shared" si="12"/>
        <v>#N/A</v>
      </c>
      <c r="DQ16" s="180" t="str">
        <f t="shared" si="12"/>
        <v>#N/A</v>
      </c>
      <c r="DR16" s="178" t="str">
        <f t="shared" si="12"/>
        <v>#N/A</v>
      </c>
      <c r="DS16" s="178" t="str">
        <f t="shared" si="12"/>
        <v>#N/A</v>
      </c>
      <c r="DT16" s="178"/>
      <c r="DU16" s="178"/>
      <c r="DV16" s="178"/>
      <c r="DW16" s="178"/>
      <c r="DX16" s="178"/>
      <c r="DY16" s="178"/>
    </row>
    <row r="17">
      <c r="A17" s="176">
        <f>IF(A16="","",IF(B16+1&gt;EndDate,"",B16))</f>
        <v>45194</v>
      </c>
      <c r="B17" s="176">
        <f>IF(A17="","",SWITCH(Seg,"Daily",A17+1,"Weekly",A17+7,"Monthly",DATE(YEAR(A17),MONTH(A17)+1,1),"Quarterly",DATE(YEAR(A17),MONTH(A17)+3,1),"Yearly",DATE(YEAR(A17)+1,1,1)))</f>
        <v>45201</v>
      </c>
      <c r="C17" s="177" t="str">
        <f>IF(A17="","",SWITCH(Seg,"Daily",TEXT(A17,"dd/MM/YYYY"),"Weekly","W"&amp;WEEKNUM(A17,2)&amp;" "&amp;YEAR(A17),"Monthly",PROPER(TEXT(A17,"MMM yyyy")),"Quarterly","Q"&amp;ROUNDUP(MONTH($A17)/3,0)&amp;" "&amp;YEAR($A17),"Yearly",YEAR(A17),TEXT(A17,"dd/MM/YYYY")))</f>
        <v>W40 2023</v>
      </c>
      <c r="D17" s="178" t="str">
        <f>IF(OR($A17="",D$2="Percentage"),"",SUMIFS(Data!B$4:B500,Data!$A$4:$A500,"&gt;="&amp;$A17,Data!$A$4:$A500,"&lt;="&amp;$B17))</f>
        <v>#REF!</v>
      </c>
      <c r="E17" s="179">
        <f>IF(OR($A17="",E$2="Percentage"),"",SUMIFS(Data!C$4:C500,Data!$A$4:$A500,"&gt;="&amp;$A17,Data!$A$4:$A500,"&lt;="&amp;$B17))</f>
        <v>12853</v>
      </c>
      <c r="F17" s="179">
        <f>IF(OR($A17="",F$2="Percentage"),"",SUMIFS(Data!D$4:D500,Data!$A$4:$A500,"&gt;="&amp;$A17,Data!$A$4:$A500,"&lt;="&amp;$B17))</f>
        <v>5000</v>
      </c>
      <c r="G17" s="179">
        <f>IF(OR($A17="",G$2="Percentage"),"",SUMIFS(Data!F$4:F500,Data!$A$4:$A500,"&gt;="&amp;$A17,Data!$A$4:$A500,"&lt;="&amp;$B17))</f>
        <v>0.33</v>
      </c>
      <c r="H17" s="180">
        <f>IF(OR($A17="",H$2="Percentage"),"",SUMIFS(Data!G$4:G500,Data!$A$4:$A500,"&gt;="&amp;$A17,Data!$A$4:$A500,"&lt;="&amp;$B17))</f>
        <v>0</v>
      </c>
      <c r="I17" s="180">
        <f>IF(OR($A17="",I$2="Percentage"),"",SUMIFS(Data!H$4:H500,Data!$A$4:$A500,"&gt;="&amp;$A17,Data!$A$4:$A500,"&lt;="&amp;$B17))</f>
        <v>6</v>
      </c>
      <c r="J17" s="178">
        <f>IF(OR($A17="",J$2="Percentage"),"",SUMIFS(Data!I$4:I500,Data!$A$4:$A500,"&gt;="&amp;$A17,Data!$A$4:$A500,"&lt;="&amp;$B17))</f>
        <v>2</v>
      </c>
      <c r="K17" s="178">
        <f>IF(OR($A17="",K$2="Percentage"),"",SUMIFS(Data!J$4:J500,Data!$A$4:$A500,"&gt;="&amp;$A17,Data!$A$4:$A500,"&lt;="&amp;$B17))</f>
        <v>22387</v>
      </c>
      <c r="L17" s="179">
        <f>IF(OR($A17="",L$2="Percentage"),"",SUMIFS(Data!K$4:K500,Data!$A$4:$A500,"&gt;="&amp;$A17,Data!$A$4:$A500,"&lt;="&amp;$B17))</f>
        <v>1</v>
      </c>
      <c r="M17" s="180">
        <f>IF(OR($A17="",M$2="Percentage"),"",SUMIFS(Data!L$4:L500,Data!$A$4:$A500,"&gt;="&amp;$A17,Data!$A$4:$A500,"&lt;="&amp;$B17))</f>
        <v>2999</v>
      </c>
      <c r="N17" s="179">
        <f>IF(OR($A17="",N$2="Percentage"),"",SUMIFS(Data!M$4:M500,Data!$A$4:$A500,"&gt;="&amp;$A17,Data!$A$4:$A500,"&lt;="&amp;$B17))</f>
        <v>1</v>
      </c>
      <c r="O17" s="178">
        <f>IF(OR($A17="",O$2="Percentage"),"",SUMIFS(Data!N$4:N500,Data!$A$4:$A500,"&gt;="&amp;$A17,Data!$A$4:$A500,"&lt;="&amp;$B17))</f>
        <v>0.82</v>
      </c>
      <c r="P17" s="180">
        <f>IF(OR($A17="",P$2="Percentage"),"",SUMIFS(Data!O$4:O500,Data!$A$4:$A500,"&gt;="&amp;$A17,Data!$A$4:$A500,"&lt;="&amp;$B17))</f>
        <v>2</v>
      </c>
      <c r="Q17" s="178">
        <f>IF(OR($A17="",Q$2="Percentage"),"",SUMIFS(Data!P$4:P500,Data!$A$4:$A500,"&gt;="&amp;$A17,Data!$A$4:$A500,"&lt;="&amp;$B17))</f>
        <v>0</v>
      </c>
      <c r="R17" s="178">
        <f>IF(OR($A17="",R$2="Percentage"),"",SUMIFS(Data!Q$4:Q500,Data!$A$4:$A500,"&gt;="&amp;$A17,Data!$A$4:$A500,"&lt;="&amp;$B17))</f>
        <v>6</v>
      </c>
      <c r="S17" s="181">
        <f>IF($A17="","",IFERROR(AVERAGEIFS(Data!B$4:B500,Data!$A$4:$A500,"&gt;="&amp;$A17,Data!$A$4:$A500,"&lt;="&amp;$B17),0))</f>
        <v>20</v>
      </c>
      <c r="T17" s="178">
        <f>IF($A17="","",IFERROR(AVERAGEIFS(Data!C$4:C500,Data!$A$4:$A500,"&gt;="&amp;$A17,Data!$A$4:$A500,"&lt;="&amp;$B17),0))</f>
        <v>12853</v>
      </c>
      <c r="U17" s="178">
        <f>IF($A17="","",IFERROR(AVERAGEIFS(Data!D$4:D500,Data!$A$4:$A500,"&gt;="&amp;$A17,Data!$A$4:$A500,"&lt;="&amp;$B17),0))</f>
        <v>5000</v>
      </c>
      <c r="V17" s="178">
        <f>IF($A17="","",IFERROR(AVERAGEIFS(Data!F$4:F500,Data!$A$4:$A500,"&gt;="&amp;$A17,Data!$A$4:$A500,"&lt;="&amp;$B17),0))</f>
        <v>0.33</v>
      </c>
      <c r="W17" s="178">
        <f>IF($A17="","",IFERROR(AVERAGEIFS(Data!G$4:G500,Data!$A$4:$A500,"&gt;="&amp;$A17,Data!$A$4:$A500,"&lt;="&amp;$B17),0))</f>
        <v>0</v>
      </c>
      <c r="X17" s="180">
        <f>IF($A17="","",IFERROR(AVERAGEIFS(Data!H$4:H500,Data!$A$4:$A500,"&gt;="&amp;$A17,Data!$A$4:$A500,"&lt;="&amp;$B17),0))</f>
        <v>6</v>
      </c>
      <c r="Y17" s="178">
        <f>IF($A17="","",IFERROR(AVERAGEIFS(Data!I$4:I500,Data!$A$4:$A500,"&gt;="&amp;$A17,Data!$A$4:$A500,"&lt;="&amp;$B17),0))</f>
        <v>2</v>
      </c>
      <c r="Z17" s="178">
        <f>IF($A17="","",IFERROR(AVERAGEIFS(Data!J$4:J500,Data!$A$4:$A500,"&gt;="&amp;$A17,Data!$A$4:$A500,"&lt;="&amp;$B17),0))</f>
        <v>22387</v>
      </c>
      <c r="AA17" s="179">
        <f>IF($A17="","",IFERROR(AVERAGEIFS(Data!K$4:K500,Data!$A$4:$A500,"&gt;="&amp;$A17,Data!$A$4:$A500,"&lt;="&amp;$B17),0))</f>
        <v>1</v>
      </c>
      <c r="AB17" s="180">
        <f>IF($A17="","",IFERROR(AVERAGEIFS(Data!L$4:L500,Data!$A$4:$A500,"&gt;="&amp;$A17,Data!$A$4:$A500,"&lt;="&amp;$B17),0))</f>
        <v>2999</v>
      </c>
      <c r="AC17" s="179">
        <f>IF($A17="","",IFERROR(AVERAGEIFS(Data!M$4:M500,Data!$A$4:$A500,"&gt;="&amp;$A17,Data!$A$4:$A500,"&lt;="&amp;$B17),0))</f>
        <v>1</v>
      </c>
      <c r="AD17" s="178">
        <f>IF($A17="","",IFERROR(AVERAGEIFS(Data!N$4:N500,Data!$A$4:$A500,"&gt;="&amp;$A17,Data!$A$4:$A500,"&lt;="&amp;$B17),0))</f>
        <v>0.82</v>
      </c>
      <c r="AE17" s="180">
        <f>IF($A17="","",IFERROR(AVERAGEIFS(Data!O$4:O500,Data!$A$4:$A500,"&gt;="&amp;$A17,Data!$A$4:$A500,"&lt;="&amp;$B17),0))</f>
        <v>2</v>
      </c>
      <c r="AF17" s="178">
        <f>IF($A17="","",IFERROR(AVERAGEIFS(Data!P$4:P500,Data!$A$4:$A500,"&gt;="&amp;$A17,Data!$A$4:$A500,"&lt;="&amp;$B17),0))</f>
        <v>0</v>
      </c>
      <c r="AG17" s="178">
        <f>IF($A17="","",IFERROR(AVERAGEIFS(Data!Q$4:Q500,Data!$A$4:$A500,"&gt;="&amp;$A17,Data!$A$4:$A500,"&lt;="&amp;$B17),0))</f>
        <v>6</v>
      </c>
      <c r="AH17" s="181" t="str">
        <f t="shared" ref="AH17:DS17" si="13">IF($A17="","",AH16)</f>
        <v>#REF!</v>
      </c>
      <c r="AI17" s="178" t="str">
        <f t="shared" si="13"/>
        <v>#N/A</v>
      </c>
      <c r="AJ17" s="178" t="str">
        <f t="shared" si="13"/>
        <v>#N/A</v>
      </c>
      <c r="AK17" s="178" t="str">
        <f t="shared" si="13"/>
        <v>#N/A</v>
      </c>
      <c r="AL17" s="178" t="str">
        <f t="shared" si="13"/>
        <v>#N/A</v>
      </c>
      <c r="AM17" s="180" t="str">
        <f t="shared" si="13"/>
        <v>#N/A</v>
      </c>
      <c r="AN17" s="178" t="str">
        <f t="shared" si="13"/>
        <v>#N/A</v>
      </c>
      <c r="AO17" s="178" t="str">
        <f t="shared" si="13"/>
        <v>#N/A</v>
      </c>
      <c r="AP17" s="179" t="str">
        <f t="shared" si="13"/>
        <v>#N/A</v>
      </c>
      <c r="AQ17" s="180" t="str">
        <f t="shared" si="13"/>
        <v>#N/A</v>
      </c>
      <c r="AR17" s="179" t="str">
        <f t="shared" si="13"/>
        <v>#N/A</v>
      </c>
      <c r="AS17" s="178" t="str">
        <f t="shared" si="13"/>
        <v>#N/A</v>
      </c>
      <c r="AT17" s="180" t="str">
        <f t="shared" si="13"/>
        <v>#N/A</v>
      </c>
      <c r="AU17" s="178" t="str">
        <f t="shared" si="13"/>
        <v>#N/A</v>
      </c>
      <c r="AV17" s="178" t="str">
        <f t="shared" si="13"/>
        <v>#N/A</v>
      </c>
      <c r="AW17" s="181" t="str">
        <f t="shared" si="13"/>
        <v>#REF!</v>
      </c>
      <c r="AX17" s="178" t="str">
        <f t="shared" si="13"/>
        <v>#N/A</v>
      </c>
      <c r="AY17" s="178" t="str">
        <f t="shared" si="13"/>
        <v>#N/A</v>
      </c>
      <c r="AZ17" s="178" t="str">
        <f t="shared" si="13"/>
        <v>#N/A</v>
      </c>
      <c r="BA17" s="178" t="str">
        <f t="shared" si="13"/>
        <v>#N/A</v>
      </c>
      <c r="BB17" s="180" t="str">
        <f t="shared" si="13"/>
        <v>#N/A</v>
      </c>
      <c r="BC17" s="178" t="str">
        <f t="shared" si="13"/>
        <v>#N/A</v>
      </c>
      <c r="BD17" s="178" t="str">
        <f t="shared" si="13"/>
        <v>#N/A</v>
      </c>
      <c r="BE17" s="179" t="str">
        <f t="shared" si="13"/>
        <v>#N/A</v>
      </c>
      <c r="BF17" s="180" t="str">
        <f t="shared" si="13"/>
        <v>#N/A</v>
      </c>
      <c r="BG17" s="179" t="str">
        <f t="shared" si="13"/>
        <v>#N/A</v>
      </c>
      <c r="BH17" s="178" t="str">
        <f t="shared" si="13"/>
        <v>#N/A</v>
      </c>
      <c r="BI17" s="180" t="str">
        <f t="shared" si="13"/>
        <v>#N/A</v>
      </c>
      <c r="BJ17" s="178" t="str">
        <f t="shared" si="13"/>
        <v>#N/A</v>
      </c>
      <c r="BK17" s="178" t="str">
        <f t="shared" si="13"/>
        <v>#N/A</v>
      </c>
      <c r="BL17" s="181" t="str">
        <f t="shared" si="13"/>
        <v>#REF!</v>
      </c>
      <c r="BM17" s="178" t="str">
        <f t="shared" si="13"/>
        <v>#N/A</v>
      </c>
      <c r="BN17" s="178" t="str">
        <f t="shared" si="13"/>
        <v>#N/A</v>
      </c>
      <c r="BO17" s="178" t="str">
        <f t="shared" si="13"/>
        <v>#N/A</v>
      </c>
      <c r="BP17" s="178" t="str">
        <f t="shared" si="13"/>
        <v>#N/A</v>
      </c>
      <c r="BQ17" s="180" t="str">
        <f t="shared" si="13"/>
        <v>#N/A</v>
      </c>
      <c r="BR17" s="178" t="str">
        <f t="shared" si="13"/>
        <v>#N/A</v>
      </c>
      <c r="BS17" s="178" t="str">
        <f t="shared" si="13"/>
        <v>#N/A</v>
      </c>
      <c r="BT17" s="179" t="str">
        <f t="shared" si="13"/>
        <v>#N/A</v>
      </c>
      <c r="BU17" s="180" t="str">
        <f t="shared" si="13"/>
        <v>#N/A</v>
      </c>
      <c r="BV17" s="179" t="str">
        <f t="shared" si="13"/>
        <v>#N/A</v>
      </c>
      <c r="BW17" s="178" t="str">
        <f t="shared" si="13"/>
        <v>#N/A</v>
      </c>
      <c r="BX17" s="180" t="str">
        <f t="shared" si="13"/>
        <v>#N/A</v>
      </c>
      <c r="BY17" s="178" t="str">
        <f t="shared" si="13"/>
        <v>#N/A</v>
      </c>
      <c r="BZ17" s="178" t="str">
        <f t="shared" si="13"/>
        <v>#N/A</v>
      </c>
      <c r="CA17" s="181" t="str">
        <f t="shared" si="13"/>
        <v>#REF!</v>
      </c>
      <c r="CB17" s="178" t="str">
        <f t="shared" si="13"/>
        <v>#N/A</v>
      </c>
      <c r="CC17" s="178" t="str">
        <f t="shared" si="13"/>
        <v>#N/A</v>
      </c>
      <c r="CD17" s="178" t="str">
        <f t="shared" si="13"/>
        <v>#N/A</v>
      </c>
      <c r="CE17" s="178" t="str">
        <f t="shared" si="13"/>
        <v>#N/A</v>
      </c>
      <c r="CF17" s="180" t="str">
        <f t="shared" si="13"/>
        <v>#N/A</v>
      </c>
      <c r="CG17" s="178" t="str">
        <f t="shared" si="13"/>
        <v>#N/A</v>
      </c>
      <c r="CH17" s="178" t="str">
        <f t="shared" si="13"/>
        <v>#N/A</v>
      </c>
      <c r="CI17" s="179" t="str">
        <f t="shared" si="13"/>
        <v>#N/A</v>
      </c>
      <c r="CJ17" s="180" t="str">
        <f t="shared" si="13"/>
        <v>#N/A</v>
      </c>
      <c r="CK17" s="179" t="str">
        <f t="shared" si="13"/>
        <v>#N/A</v>
      </c>
      <c r="CL17" s="178" t="str">
        <f t="shared" si="13"/>
        <v>#N/A</v>
      </c>
      <c r="CM17" s="180" t="str">
        <f t="shared" si="13"/>
        <v>#N/A</v>
      </c>
      <c r="CN17" s="178" t="str">
        <f t="shared" si="13"/>
        <v>#N/A</v>
      </c>
      <c r="CO17" s="178" t="str">
        <f t="shared" si="13"/>
        <v>#N/A</v>
      </c>
      <c r="CP17" s="181" t="str">
        <f t="shared" si="13"/>
        <v>#REF!</v>
      </c>
      <c r="CQ17" s="178" t="str">
        <f t="shared" si="13"/>
        <v>#N/A</v>
      </c>
      <c r="CR17" s="178" t="str">
        <f t="shared" si="13"/>
        <v>#N/A</v>
      </c>
      <c r="CS17" s="178" t="str">
        <f t="shared" si="13"/>
        <v>#N/A</v>
      </c>
      <c r="CT17" s="178" t="str">
        <f t="shared" si="13"/>
        <v>#N/A</v>
      </c>
      <c r="CU17" s="180" t="str">
        <f t="shared" si="13"/>
        <v>#N/A</v>
      </c>
      <c r="CV17" s="178" t="str">
        <f t="shared" si="13"/>
        <v>#N/A</v>
      </c>
      <c r="CW17" s="178" t="str">
        <f t="shared" si="13"/>
        <v>#N/A</v>
      </c>
      <c r="CX17" s="179" t="str">
        <f t="shared" si="13"/>
        <v>#N/A</v>
      </c>
      <c r="CY17" s="180" t="str">
        <f t="shared" si="13"/>
        <v>#N/A</v>
      </c>
      <c r="CZ17" s="179" t="str">
        <f t="shared" si="13"/>
        <v>#N/A</v>
      </c>
      <c r="DA17" s="178" t="str">
        <f t="shared" si="13"/>
        <v>#N/A</v>
      </c>
      <c r="DB17" s="180" t="str">
        <f t="shared" si="13"/>
        <v>#N/A</v>
      </c>
      <c r="DC17" s="178" t="str">
        <f t="shared" si="13"/>
        <v>#N/A</v>
      </c>
      <c r="DD17" s="178" t="str">
        <f t="shared" si="13"/>
        <v>#N/A</v>
      </c>
      <c r="DE17" s="181" t="str">
        <f t="shared" si="13"/>
        <v>#REF!</v>
      </c>
      <c r="DF17" s="178" t="str">
        <f t="shared" si="13"/>
        <v>#N/A</v>
      </c>
      <c r="DG17" s="178" t="str">
        <f t="shared" si="13"/>
        <v>#N/A</v>
      </c>
      <c r="DH17" s="178" t="str">
        <f t="shared" si="13"/>
        <v>#N/A</v>
      </c>
      <c r="DI17" s="178" t="str">
        <f t="shared" si="13"/>
        <v>#N/A</v>
      </c>
      <c r="DJ17" s="180" t="str">
        <f t="shared" si="13"/>
        <v>#N/A</v>
      </c>
      <c r="DK17" s="178" t="str">
        <f t="shared" si="13"/>
        <v>#N/A</v>
      </c>
      <c r="DL17" s="178" t="str">
        <f t="shared" si="13"/>
        <v>#N/A</v>
      </c>
      <c r="DM17" s="179" t="str">
        <f t="shared" si="13"/>
        <v>#N/A</v>
      </c>
      <c r="DN17" s="180" t="str">
        <f t="shared" si="13"/>
        <v>#N/A</v>
      </c>
      <c r="DO17" s="179" t="str">
        <f t="shared" si="13"/>
        <v>#N/A</v>
      </c>
      <c r="DP17" s="178" t="str">
        <f t="shared" si="13"/>
        <v>#N/A</v>
      </c>
      <c r="DQ17" s="180" t="str">
        <f t="shared" si="13"/>
        <v>#N/A</v>
      </c>
      <c r="DR17" s="178" t="str">
        <f t="shared" si="13"/>
        <v>#N/A</v>
      </c>
      <c r="DS17" s="178" t="str">
        <f t="shared" si="13"/>
        <v>#N/A</v>
      </c>
      <c r="DT17" s="178"/>
      <c r="DU17" s="178"/>
      <c r="DV17" s="178"/>
      <c r="DW17" s="178"/>
      <c r="DX17" s="178"/>
      <c r="DY17" s="178"/>
    </row>
    <row r="18">
      <c r="A18" s="176" t="str">
        <f>IF(A17="","",IF(B17+1&gt;EndDate,"",B17))</f>
        <v/>
      </c>
      <c r="B18" s="176" t="str">
        <f>IF(A18="","",SWITCH(Seg,"Daily",A18+1,"Weekly",A18+7,"Monthly",DATE(YEAR(A18),MONTH(A18)+1,1),"Quarterly",DATE(YEAR(A18),MONTH(A18)+3,1),"Yearly",DATE(YEAR(A18)+1,1,1)))</f>
        <v/>
      </c>
      <c r="C18" s="177" t="str">
        <f>IF(A18="","",SWITCH(Seg,"Daily",TEXT(A18,"dd/MM/YYYY"),"Weekly","W"&amp;WEEKNUM(A18,2)&amp;" "&amp;YEAR(A18),"Monthly",PROPER(TEXT(A18,"MMM yyyy")),"Quarterly","Q"&amp;ROUNDUP(MONTH($A18)/3,0)&amp;" "&amp;YEAR($A18),"Yearly",YEAR(A18),TEXT(A18,"dd/MM/YYYY")))</f>
        <v/>
      </c>
      <c r="D18" s="178" t="str">
        <f>IF(OR($A18="",D$2="Percentage"),"",SUMIFS(Data!B$4:B500,Data!$A$4:$A500,"&gt;="&amp;$A18,Data!$A$4:$A500,"&lt;="&amp;$B18))</f>
        <v>#REF!</v>
      </c>
      <c r="E18" s="179" t="str">
        <f>IF(OR($A18="",E$2="Percentage"),"",SUMIFS(Data!C$4:C500,Data!$A$4:$A500,"&gt;="&amp;$A18,Data!$A$4:$A500,"&lt;="&amp;$B18))</f>
        <v/>
      </c>
      <c r="F18" s="179" t="str">
        <f>IF(OR($A18="",F$2="Percentage"),"",SUMIFS(Data!D$4:D500,Data!$A$4:$A500,"&gt;="&amp;$A18,Data!$A$4:$A500,"&lt;="&amp;$B18))</f>
        <v/>
      </c>
      <c r="G18" s="179" t="str">
        <f>IF(OR($A18="",G$2="Percentage"),"",SUMIFS(Data!F$4:F500,Data!$A$4:$A500,"&gt;="&amp;$A18,Data!$A$4:$A500,"&lt;="&amp;$B18))</f>
        <v/>
      </c>
      <c r="H18" s="180" t="str">
        <f>IF(OR($A18="",H$2="Percentage"),"",SUMIFS(Data!G$4:G500,Data!$A$4:$A500,"&gt;="&amp;$A18,Data!$A$4:$A500,"&lt;="&amp;$B18))</f>
        <v/>
      </c>
      <c r="I18" s="180" t="str">
        <f>IF(OR($A18="",I$2="Percentage"),"",SUMIFS(Data!H$4:H500,Data!$A$4:$A500,"&gt;="&amp;$A18,Data!$A$4:$A500,"&lt;="&amp;$B18))</f>
        <v/>
      </c>
      <c r="J18" s="178" t="str">
        <f>IF(OR($A18="",J$2="Percentage"),"",SUMIFS(Data!I$4:I500,Data!$A$4:$A500,"&gt;="&amp;$A18,Data!$A$4:$A500,"&lt;="&amp;$B18))</f>
        <v/>
      </c>
      <c r="K18" s="178" t="str">
        <f>IF(OR($A18="",K$2="Percentage"),"",SUMIFS(Data!J$4:J500,Data!$A$4:$A500,"&gt;="&amp;$A18,Data!$A$4:$A500,"&lt;="&amp;$B18))</f>
        <v/>
      </c>
      <c r="L18" s="179" t="str">
        <f>IF(OR($A18="",L$2="Percentage"),"",SUMIFS(Data!K$4:K500,Data!$A$4:$A500,"&gt;="&amp;$A18,Data!$A$4:$A500,"&lt;="&amp;$B18))</f>
        <v/>
      </c>
      <c r="M18" s="180" t="str">
        <f>IF(OR($A18="",M$2="Percentage"),"",SUMIFS(Data!L$4:L500,Data!$A$4:$A500,"&gt;="&amp;$A18,Data!$A$4:$A500,"&lt;="&amp;$B18))</f>
        <v/>
      </c>
      <c r="N18" s="179" t="str">
        <f>IF(OR($A18="",N$2="Percentage"),"",SUMIFS(Data!M$4:M500,Data!$A$4:$A500,"&gt;="&amp;$A18,Data!$A$4:$A500,"&lt;="&amp;$B18))</f>
        <v/>
      </c>
      <c r="O18" s="178" t="str">
        <f>IF(OR($A18="",O$2="Percentage"),"",SUMIFS(Data!N$4:N500,Data!$A$4:$A500,"&gt;="&amp;$A18,Data!$A$4:$A500,"&lt;="&amp;$B18))</f>
        <v/>
      </c>
      <c r="P18" s="180" t="str">
        <f>IF(OR($A18="",P$2="Percentage"),"",SUMIFS(Data!O$4:O500,Data!$A$4:$A500,"&gt;="&amp;$A18,Data!$A$4:$A500,"&lt;="&amp;$B18))</f>
        <v/>
      </c>
      <c r="Q18" s="178" t="str">
        <f>IF(OR($A18="",Q$2="Percentage"),"",SUMIFS(Data!P$4:P500,Data!$A$4:$A500,"&gt;="&amp;$A18,Data!$A$4:$A500,"&lt;="&amp;$B18))</f>
        <v/>
      </c>
      <c r="R18" s="178" t="str">
        <f>IF(OR($A18="",R$2="Percentage"),"",SUMIFS(Data!Q$4:Q500,Data!$A$4:$A500,"&gt;="&amp;$A18,Data!$A$4:$A500,"&lt;="&amp;$B18))</f>
        <v/>
      </c>
      <c r="S18" s="181" t="str">
        <f>IF($A18="","",IFERROR(AVERAGEIFS(Data!B$4:B500,Data!$A$4:$A500,"&gt;="&amp;$A18,Data!$A$4:$A500,"&lt;="&amp;$B18),0))</f>
        <v/>
      </c>
      <c r="T18" s="178" t="str">
        <f>IF($A18="","",IFERROR(AVERAGEIFS(Data!C$4:C500,Data!$A$4:$A500,"&gt;="&amp;$A18,Data!$A$4:$A500,"&lt;="&amp;$B18),0))</f>
        <v/>
      </c>
      <c r="U18" s="178" t="str">
        <f>IF($A18="","",IFERROR(AVERAGEIFS(Data!D$4:D500,Data!$A$4:$A500,"&gt;="&amp;$A18,Data!$A$4:$A500,"&lt;="&amp;$B18),0))</f>
        <v/>
      </c>
      <c r="V18" s="178" t="str">
        <f>IF($A18="","",IFERROR(AVERAGEIFS(Data!F$4:F500,Data!$A$4:$A500,"&gt;="&amp;$A18,Data!$A$4:$A500,"&lt;="&amp;$B18),0))</f>
        <v/>
      </c>
      <c r="W18" s="178" t="str">
        <f>IF($A18="","",IFERROR(AVERAGEIFS(Data!G$4:G500,Data!$A$4:$A500,"&gt;="&amp;$A18,Data!$A$4:$A500,"&lt;="&amp;$B18),0))</f>
        <v/>
      </c>
      <c r="X18" s="180" t="str">
        <f>IF($A18="","",IFERROR(AVERAGEIFS(Data!H$4:H500,Data!$A$4:$A500,"&gt;="&amp;$A18,Data!$A$4:$A500,"&lt;="&amp;$B18),0))</f>
        <v/>
      </c>
      <c r="Y18" s="178" t="str">
        <f>IF($A18="","",IFERROR(AVERAGEIFS(Data!I$4:I500,Data!$A$4:$A500,"&gt;="&amp;$A18,Data!$A$4:$A500,"&lt;="&amp;$B18),0))</f>
        <v/>
      </c>
      <c r="Z18" s="178" t="str">
        <f>IF($A18="","",IFERROR(AVERAGEIFS(Data!J$4:J500,Data!$A$4:$A500,"&gt;="&amp;$A18,Data!$A$4:$A500,"&lt;="&amp;$B18),0))</f>
        <v/>
      </c>
      <c r="AA18" s="179" t="str">
        <f>IF($A18="","",IFERROR(AVERAGEIFS(Data!K$4:K500,Data!$A$4:$A500,"&gt;="&amp;$A18,Data!$A$4:$A500,"&lt;="&amp;$B18),0))</f>
        <v/>
      </c>
      <c r="AB18" s="180" t="str">
        <f>IF($A18="","",IFERROR(AVERAGEIFS(Data!L$4:L500,Data!$A$4:$A500,"&gt;="&amp;$A18,Data!$A$4:$A500,"&lt;="&amp;$B18),0))</f>
        <v/>
      </c>
      <c r="AC18" s="179" t="str">
        <f>IF($A18="","",IFERROR(AVERAGEIFS(Data!M$4:M500,Data!$A$4:$A500,"&gt;="&amp;$A18,Data!$A$4:$A500,"&lt;="&amp;$B18),0))</f>
        <v/>
      </c>
      <c r="AD18" s="178" t="str">
        <f>IF($A18="","",IFERROR(AVERAGEIFS(Data!N$4:N500,Data!$A$4:$A500,"&gt;="&amp;$A18,Data!$A$4:$A500,"&lt;="&amp;$B18),0))</f>
        <v/>
      </c>
      <c r="AE18" s="180" t="str">
        <f>IF($A18="","",IFERROR(AVERAGEIFS(Data!O$4:O500,Data!$A$4:$A500,"&gt;="&amp;$A18,Data!$A$4:$A500,"&lt;="&amp;$B18),0))</f>
        <v/>
      </c>
      <c r="AF18" s="178" t="str">
        <f>IF($A18="","",IFERROR(AVERAGEIFS(Data!P$4:P500,Data!$A$4:$A500,"&gt;="&amp;$A18,Data!$A$4:$A500,"&lt;="&amp;$B18),0))</f>
        <v/>
      </c>
      <c r="AG18" s="178" t="str">
        <f>IF($A18="","",IFERROR(AVERAGEIFS(Data!Q$4:Q500,Data!$A$4:$A500,"&gt;="&amp;$A18,Data!$A$4:$A500,"&lt;="&amp;$B18),0))</f>
        <v/>
      </c>
      <c r="AH18" s="181" t="str">
        <f t="shared" ref="AH18:DS18" si="14">IF($A18="","",AH17)</f>
        <v/>
      </c>
      <c r="AI18" s="178" t="str">
        <f t="shared" si="14"/>
        <v/>
      </c>
      <c r="AJ18" s="178" t="str">
        <f t="shared" si="14"/>
        <v/>
      </c>
      <c r="AK18" s="178" t="str">
        <f t="shared" si="14"/>
        <v/>
      </c>
      <c r="AL18" s="178" t="str">
        <f t="shared" si="14"/>
        <v/>
      </c>
      <c r="AM18" s="180" t="str">
        <f t="shared" si="14"/>
        <v/>
      </c>
      <c r="AN18" s="178" t="str">
        <f t="shared" si="14"/>
        <v/>
      </c>
      <c r="AO18" s="178" t="str">
        <f t="shared" si="14"/>
        <v/>
      </c>
      <c r="AP18" s="179" t="str">
        <f t="shared" si="14"/>
        <v/>
      </c>
      <c r="AQ18" s="180" t="str">
        <f t="shared" si="14"/>
        <v/>
      </c>
      <c r="AR18" s="179" t="str">
        <f t="shared" si="14"/>
        <v/>
      </c>
      <c r="AS18" s="178" t="str">
        <f t="shared" si="14"/>
        <v/>
      </c>
      <c r="AT18" s="180" t="str">
        <f t="shared" si="14"/>
        <v/>
      </c>
      <c r="AU18" s="178" t="str">
        <f t="shared" si="14"/>
        <v/>
      </c>
      <c r="AV18" s="178" t="str">
        <f t="shared" si="14"/>
        <v/>
      </c>
      <c r="AW18" s="181" t="str">
        <f t="shared" si="14"/>
        <v/>
      </c>
      <c r="AX18" s="178" t="str">
        <f t="shared" si="14"/>
        <v/>
      </c>
      <c r="AY18" s="178" t="str">
        <f t="shared" si="14"/>
        <v/>
      </c>
      <c r="AZ18" s="178" t="str">
        <f t="shared" si="14"/>
        <v/>
      </c>
      <c r="BA18" s="178" t="str">
        <f t="shared" si="14"/>
        <v/>
      </c>
      <c r="BB18" s="180" t="str">
        <f t="shared" si="14"/>
        <v/>
      </c>
      <c r="BC18" s="178" t="str">
        <f t="shared" si="14"/>
        <v/>
      </c>
      <c r="BD18" s="178" t="str">
        <f t="shared" si="14"/>
        <v/>
      </c>
      <c r="BE18" s="179" t="str">
        <f t="shared" si="14"/>
        <v/>
      </c>
      <c r="BF18" s="180" t="str">
        <f t="shared" si="14"/>
        <v/>
      </c>
      <c r="BG18" s="179" t="str">
        <f t="shared" si="14"/>
        <v/>
      </c>
      <c r="BH18" s="178" t="str">
        <f t="shared" si="14"/>
        <v/>
      </c>
      <c r="BI18" s="180" t="str">
        <f t="shared" si="14"/>
        <v/>
      </c>
      <c r="BJ18" s="178" t="str">
        <f t="shared" si="14"/>
        <v/>
      </c>
      <c r="BK18" s="178" t="str">
        <f t="shared" si="14"/>
        <v/>
      </c>
      <c r="BL18" s="181" t="str">
        <f t="shared" si="14"/>
        <v/>
      </c>
      <c r="BM18" s="178" t="str">
        <f t="shared" si="14"/>
        <v/>
      </c>
      <c r="BN18" s="178" t="str">
        <f t="shared" si="14"/>
        <v/>
      </c>
      <c r="BO18" s="178" t="str">
        <f t="shared" si="14"/>
        <v/>
      </c>
      <c r="BP18" s="178" t="str">
        <f t="shared" si="14"/>
        <v/>
      </c>
      <c r="BQ18" s="180" t="str">
        <f t="shared" si="14"/>
        <v/>
      </c>
      <c r="BR18" s="178" t="str">
        <f t="shared" si="14"/>
        <v/>
      </c>
      <c r="BS18" s="178" t="str">
        <f t="shared" si="14"/>
        <v/>
      </c>
      <c r="BT18" s="179" t="str">
        <f t="shared" si="14"/>
        <v/>
      </c>
      <c r="BU18" s="180" t="str">
        <f t="shared" si="14"/>
        <v/>
      </c>
      <c r="BV18" s="179" t="str">
        <f t="shared" si="14"/>
        <v/>
      </c>
      <c r="BW18" s="178" t="str">
        <f t="shared" si="14"/>
        <v/>
      </c>
      <c r="BX18" s="180" t="str">
        <f t="shared" si="14"/>
        <v/>
      </c>
      <c r="BY18" s="178" t="str">
        <f t="shared" si="14"/>
        <v/>
      </c>
      <c r="BZ18" s="178" t="str">
        <f t="shared" si="14"/>
        <v/>
      </c>
      <c r="CA18" s="181" t="str">
        <f t="shared" si="14"/>
        <v/>
      </c>
      <c r="CB18" s="178" t="str">
        <f t="shared" si="14"/>
        <v/>
      </c>
      <c r="CC18" s="178" t="str">
        <f t="shared" si="14"/>
        <v/>
      </c>
      <c r="CD18" s="178" t="str">
        <f t="shared" si="14"/>
        <v/>
      </c>
      <c r="CE18" s="178" t="str">
        <f t="shared" si="14"/>
        <v/>
      </c>
      <c r="CF18" s="180" t="str">
        <f t="shared" si="14"/>
        <v/>
      </c>
      <c r="CG18" s="178" t="str">
        <f t="shared" si="14"/>
        <v/>
      </c>
      <c r="CH18" s="178" t="str">
        <f t="shared" si="14"/>
        <v/>
      </c>
      <c r="CI18" s="179" t="str">
        <f t="shared" si="14"/>
        <v/>
      </c>
      <c r="CJ18" s="180" t="str">
        <f t="shared" si="14"/>
        <v/>
      </c>
      <c r="CK18" s="179" t="str">
        <f t="shared" si="14"/>
        <v/>
      </c>
      <c r="CL18" s="178" t="str">
        <f t="shared" si="14"/>
        <v/>
      </c>
      <c r="CM18" s="180" t="str">
        <f t="shared" si="14"/>
        <v/>
      </c>
      <c r="CN18" s="178" t="str">
        <f t="shared" si="14"/>
        <v/>
      </c>
      <c r="CO18" s="178" t="str">
        <f t="shared" si="14"/>
        <v/>
      </c>
      <c r="CP18" s="181" t="str">
        <f t="shared" si="14"/>
        <v/>
      </c>
      <c r="CQ18" s="178" t="str">
        <f t="shared" si="14"/>
        <v/>
      </c>
      <c r="CR18" s="178" t="str">
        <f t="shared" si="14"/>
        <v/>
      </c>
      <c r="CS18" s="178" t="str">
        <f t="shared" si="14"/>
        <v/>
      </c>
      <c r="CT18" s="178" t="str">
        <f t="shared" si="14"/>
        <v/>
      </c>
      <c r="CU18" s="180" t="str">
        <f t="shared" si="14"/>
        <v/>
      </c>
      <c r="CV18" s="178" t="str">
        <f t="shared" si="14"/>
        <v/>
      </c>
      <c r="CW18" s="178" t="str">
        <f t="shared" si="14"/>
        <v/>
      </c>
      <c r="CX18" s="179" t="str">
        <f t="shared" si="14"/>
        <v/>
      </c>
      <c r="CY18" s="180" t="str">
        <f t="shared" si="14"/>
        <v/>
      </c>
      <c r="CZ18" s="179" t="str">
        <f t="shared" si="14"/>
        <v/>
      </c>
      <c r="DA18" s="178" t="str">
        <f t="shared" si="14"/>
        <v/>
      </c>
      <c r="DB18" s="180" t="str">
        <f t="shared" si="14"/>
        <v/>
      </c>
      <c r="DC18" s="178" t="str">
        <f t="shared" si="14"/>
        <v/>
      </c>
      <c r="DD18" s="178" t="str">
        <f t="shared" si="14"/>
        <v/>
      </c>
      <c r="DE18" s="181" t="str">
        <f t="shared" si="14"/>
        <v/>
      </c>
      <c r="DF18" s="178" t="str">
        <f t="shared" si="14"/>
        <v/>
      </c>
      <c r="DG18" s="178" t="str">
        <f t="shared" si="14"/>
        <v/>
      </c>
      <c r="DH18" s="178" t="str">
        <f t="shared" si="14"/>
        <v/>
      </c>
      <c r="DI18" s="178" t="str">
        <f t="shared" si="14"/>
        <v/>
      </c>
      <c r="DJ18" s="180" t="str">
        <f t="shared" si="14"/>
        <v/>
      </c>
      <c r="DK18" s="178" t="str">
        <f t="shared" si="14"/>
        <v/>
      </c>
      <c r="DL18" s="178" t="str">
        <f t="shared" si="14"/>
        <v/>
      </c>
      <c r="DM18" s="179" t="str">
        <f t="shared" si="14"/>
        <v/>
      </c>
      <c r="DN18" s="180" t="str">
        <f t="shared" si="14"/>
        <v/>
      </c>
      <c r="DO18" s="179" t="str">
        <f t="shared" si="14"/>
        <v/>
      </c>
      <c r="DP18" s="178" t="str">
        <f t="shared" si="14"/>
        <v/>
      </c>
      <c r="DQ18" s="180" t="str">
        <f t="shared" si="14"/>
        <v/>
      </c>
      <c r="DR18" s="178" t="str">
        <f t="shared" si="14"/>
        <v/>
      </c>
      <c r="DS18" s="178" t="str">
        <f t="shared" si="14"/>
        <v/>
      </c>
      <c r="DT18" s="178"/>
      <c r="DU18" s="178"/>
      <c r="DV18" s="178"/>
      <c r="DW18" s="178"/>
      <c r="DX18" s="178"/>
      <c r="DY18" s="178"/>
    </row>
    <row r="19">
      <c r="A19" s="176" t="str">
        <f>IF(A18="","",IF(B18+1&gt;EndDate,"",B18))</f>
        <v/>
      </c>
      <c r="B19" s="176" t="str">
        <f>IF(A19="","",SWITCH(Seg,"Daily",A19+1,"Weekly",A19+7,"Monthly",DATE(YEAR(A19),MONTH(A19)+1,1),"Quarterly",DATE(YEAR(A19),MONTH(A19)+3,1),"Yearly",DATE(YEAR(A19)+1,1,1)))</f>
        <v/>
      </c>
      <c r="C19" s="177" t="str">
        <f>IF(A19="","",SWITCH(Seg,"Daily",TEXT(A19,"dd/MM/YYYY"),"Weekly","W"&amp;WEEKNUM(A19,2)&amp;" "&amp;YEAR(A19),"Monthly",PROPER(TEXT(A19,"MMM yyyy")),"Quarterly","Q"&amp;ROUNDUP(MONTH($A19)/3,0)&amp;" "&amp;YEAR($A19),"Yearly",YEAR(A19),TEXT(A19,"dd/MM/YYYY")))</f>
        <v/>
      </c>
      <c r="D19" s="178" t="str">
        <f>IF(OR($A19="",D$2="Percentage"),"",SUMIFS(Data!B$4:B500,Data!$A$4:$A500,"&gt;="&amp;$A19,Data!$A$4:$A500,"&lt;="&amp;$B19))</f>
        <v>#REF!</v>
      </c>
      <c r="E19" s="179" t="str">
        <f>IF(OR($A19="",E$2="Percentage"),"",SUMIFS(Data!C$4:C500,Data!$A$4:$A500,"&gt;="&amp;$A19,Data!$A$4:$A500,"&lt;="&amp;$B19))</f>
        <v/>
      </c>
      <c r="F19" s="179" t="str">
        <f>IF(OR($A19="",F$2="Percentage"),"",SUMIFS(Data!D$4:D500,Data!$A$4:$A500,"&gt;="&amp;$A19,Data!$A$4:$A500,"&lt;="&amp;$B19))</f>
        <v/>
      </c>
      <c r="G19" s="179" t="str">
        <f>IF(OR($A19="",G$2="Percentage"),"",SUMIFS(Data!F$4:F500,Data!$A$4:$A500,"&gt;="&amp;$A19,Data!$A$4:$A500,"&lt;="&amp;$B19))</f>
        <v/>
      </c>
      <c r="H19" s="180" t="str">
        <f>IF(OR($A19="",H$2="Percentage"),"",SUMIFS(Data!G$4:G500,Data!$A$4:$A500,"&gt;="&amp;$A19,Data!$A$4:$A500,"&lt;="&amp;$B19))</f>
        <v/>
      </c>
      <c r="I19" s="180" t="str">
        <f>IF(OR($A19="",I$2="Percentage"),"",SUMIFS(Data!H$4:H500,Data!$A$4:$A500,"&gt;="&amp;$A19,Data!$A$4:$A500,"&lt;="&amp;$B19))</f>
        <v/>
      </c>
      <c r="J19" s="178" t="str">
        <f>IF(OR($A19="",J$2="Percentage"),"",SUMIFS(Data!I$4:I500,Data!$A$4:$A500,"&gt;="&amp;$A19,Data!$A$4:$A500,"&lt;="&amp;$B19))</f>
        <v/>
      </c>
      <c r="K19" s="178" t="str">
        <f>IF(OR($A19="",K$2="Percentage"),"",SUMIFS(Data!J$4:J500,Data!$A$4:$A500,"&gt;="&amp;$A19,Data!$A$4:$A500,"&lt;="&amp;$B19))</f>
        <v/>
      </c>
      <c r="L19" s="179" t="str">
        <f>IF(OR($A19="",L$2="Percentage"),"",SUMIFS(Data!K$4:K500,Data!$A$4:$A500,"&gt;="&amp;$A19,Data!$A$4:$A500,"&lt;="&amp;$B19))</f>
        <v/>
      </c>
      <c r="M19" s="180" t="str">
        <f>IF(OR($A19="",M$2="Percentage"),"",SUMIFS(Data!L$4:L500,Data!$A$4:$A500,"&gt;="&amp;$A19,Data!$A$4:$A500,"&lt;="&amp;$B19))</f>
        <v/>
      </c>
      <c r="N19" s="179" t="str">
        <f>IF(OR($A19="",N$2="Percentage"),"",SUMIFS(Data!M$4:M500,Data!$A$4:$A500,"&gt;="&amp;$A19,Data!$A$4:$A500,"&lt;="&amp;$B19))</f>
        <v/>
      </c>
      <c r="O19" s="178" t="str">
        <f>IF(OR($A19="",O$2="Percentage"),"",SUMIFS(Data!N$4:N500,Data!$A$4:$A500,"&gt;="&amp;$A19,Data!$A$4:$A500,"&lt;="&amp;$B19))</f>
        <v/>
      </c>
      <c r="P19" s="180" t="str">
        <f>IF(OR($A19="",P$2="Percentage"),"",SUMIFS(Data!O$4:O500,Data!$A$4:$A500,"&gt;="&amp;$A19,Data!$A$4:$A500,"&lt;="&amp;$B19))</f>
        <v/>
      </c>
      <c r="Q19" s="178" t="str">
        <f>IF(OR($A19="",Q$2="Percentage"),"",SUMIFS(Data!P$4:P500,Data!$A$4:$A500,"&gt;="&amp;$A19,Data!$A$4:$A500,"&lt;="&amp;$B19))</f>
        <v/>
      </c>
      <c r="R19" s="178" t="str">
        <f>IF(OR($A19="",R$2="Percentage"),"",SUMIFS(Data!Q$4:Q500,Data!$A$4:$A500,"&gt;="&amp;$A19,Data!$A$4:$A500,"&lt;="&amp;$B19))</f>
        <v/>
      </c>
      <c r="S19" s="181" t="str">
        <f>IF($A19="","",IFERROR(AVERAGEIFS(Data!B$4:B500,Data!$A$4:$A500,"&gt;="&amp;$A19,Data!$A$4:$A500,"&lt;="&amp;$B19),0))</f>
        <v/>
      </c>
      <c r="T19" s="178" t="str">
        <f>IF($A19="","",IFERROR(AVERAGEIFS(Data!C$4:C500,Data!$A$4:$A500,"&gt;="&amp;$A19,Data!$A$4:$A500,"&lt;="&amp;$B19),0))</f>
        <v/>
      </c>
      <c r="U19" s="178" t="str">
        <f>IF($A19="","",IFERROR(AVERAGEIFS(Data!D$4:D500,Data!$A$4:$A500,"&gt;="&amp;$A19,Data!$A$4:$A500,"&lt;="&amp;$B19),0))</f>
        <v/>
      </c>
      <c r="V19" s="178" t="str">
        <f>IF($A19="","",IFERROR(AVERAGEIFS(Data!F$4:F500,Data!$A$4:$A500,"&gt;="&amp;$A19,Data!$A$4:$A500,"&lt;="&amp;$B19),0))</f>
        <v/>
      </c>
      <c r="W19" s="178" t="str">
        <f>IF($A19="","",IFERROR(AVERAGEIFS(Data!G$4:G500,Data!$A$4:$A500,"&gt;="&amp;$A19,Data!$A$4:$A500,"&lt;="&amp;$B19),0))</f>
        <v/>
      </c>
      <c r="X19" s="180" t="str">
        <f>IF($A19="","",IFERROR(AVERAGEIFS(Data!H$4:H500,Data!$A$4:$A500,"&gt;="&amp;$A19,Data!$A$4:$A500,"&lt;="&amp;$B19),0))</f>
        <v/>
      </c>
      <c r="Y19" s="178" t="str">
        <f>IF($A19="","",IFERROR(AVERAGEIFS(Data!I$4:I500,Data!$A$4:$A500,"&gt;="&amp;$A19,Data!$A$4:$A500,"&lt;="&amp;$B19),0))</f>
        <v/>
      </c>
      <c r="Z19" s="178" t="str">
        <f>IF($A19="","",IFERROR(AVERAGEIFS(Data!J$4:J500,Data!$A$4:$A500,"&gt;="&amp;$A19,Data!$A$4:$A500,"&lt;="&amp;$B19),0))</f>
        <v/>
      </c>
      <c r="AA19" s="179" t="str">
        <f>IF($A19="","",IFERROR(AVERAGEIFS(Data!K$4:K500,Data!$A$4:$A500,"&gt;="&amp;$A19,Data!$A$4:$A500,"&lt;="&amp;$B19),0))</f>
        <v/>
      </c>
      <c r="AB19" s="180" t="str">
        <f>IF($A19="","",IFERROR(AVERAGEIFS(Data!L$4:L500,Data!$A$4:$A500,"&gt;="&amp;$A19,Data!$A$4:$A500,"&lt;="&amp;$B19),0))</f>
        <v/>
      </c>
      <c r="AC19" s="179" t="str">
        <f>IF($A19="","",IFERROR(AVERAGEIFS(Data!M$4:M500,Data!$A$4:$A500,"&gt;="&amp;$A19,Data!$A$4:$A500,"&lt;="&amp;$B19),0))</f>
        <v/>
      </c>
      <c r="AD19" s="178" t="str">
        <f>IF($A19="","",IFERROR(AVERAGEIFS(Data!N$4:N500,Data!$A$4:$A500,"&gt;="&amp;$A19,Data!$A$4:$A500,"&lt;="&amp;$B19),0))</f>
        <v/>
      </c>
      <c r="AE19" s="180" t="str">
        <f>IF($A19="","",IFERROR(AVERAGEIFS(Data!O$4:O500,Data!$A$4:$A500,"&gt;="&amp;$A19,Data!$A$4:$A500,"&lt;="&amp;$B19),0))</f>
        <v/>
      </c>
      <c r="AF19" s="178" t="str">
        <f>IF($A19="","",IFERROR(AVERAGEIFS(Data!P$4:P500,Data!$A$4:$A500,"&gt;="&amp;$A19,Data!$A$4:$A500,"&lt;="&amp;$B19),0))</f>
        <v/>
      </c>
      <c r="AG19" s="178" t="str">
        <f>IF($A19="","",IFERROR(AVERAGEIFS(Data!Q$4:Q500,Data!$A$4:$A500,"&gt;="&amp;$A19,Data!$A$4:$A500,"&lt;="&amp;$B19),0))</f>
        <v/>
      </c>
      <c r="AH19" s="181" t="str">
        <f t="shared" ref="AH19:DS19" si="15">IF($A19="","",AH18)</f>
        <v/>
      </c>
      <c r="AI19" s="178" t="str">
        <f t="shared" si="15"/>
        <v/>
      </c>
      <c r="AJ19" s="178" t="str">
        <f t="shared" si="15"/>
        <v/>
      </c>
      <c r="AK19" s="178" t="str">
        <f t="shared" si="15"/>
        <v/>
      </c>
      <c r="AL19" s="178" t="str">
        <f t="shared" si="15"/>
        <v/>
      </c>
      <c r="AM19" s="180" t="str">
        <f t="shared" si="15"/>
        <v/>
      </c>
      <c r="AN19" s="178" t="str">
        <f t="shared" si="15"/>
        <v/>
      </c>
      <c r="AO19" s="178" t="str">
        <f t="shared" si="15"/>
        <v/>
      </c>
      <c r="AP19" s="179" t="str">
        <f t="shared" si="15"/>
        <v/>
      </c>
      <c r="AQ19" s="180" t="str">
        <f t="shared" si="15"/>
        <v/>
      </c>
      <c r="AR19" s="179" t="str">
        <f t="shared" si="15"/>
        <v/>
      </c>
      <c r="AS19" s="178" t="str">
        <f t="shared" si="15"/>
        <v/>
      </c>
      <c r="AT19" s="180" t="str">
        <f t="shared" si="15"/>
        <v/>
      </c>
      <c r="AU19" s="178" t="str">
        <f t="shared" si="15"/>
        <v/>
      </c>
      <c r="AV19" s="178" t="str">
        <f t="shared" si="15"/>
        <v/>
      </c>
      <c r="AW19" s="181" t="str">
        <f t="shared" si="15"/>
        <v/>
      </c>
      <c r="AX19" s="178" t="str">
        <f t="shared" si="15"/>
        <v/>
      </c>
      <c r="AY19" s="178" t="str">
        <f t="shared" si="15"/>
        <v/>
      </c>
      <c r="AZ19" s="178" t="str">
        <f t="shared" si="15"/>
        <v/>
      </c>
      <c r="BA19" s="178" t="str">
        <f t="shared" si="15"/>
        <v/>
      </c>
      <c r="BB19" s="180" t="str">
        <f t="shared" si="15"/>
        <v/>
      </c>
      <c r="BC19" s="178" t="str">
        <f t="shared" si="15"/>
        <v/>
      </c>
      <c r="BD19" s="178" t="str">
        <f t="shared" si="15"/>
        <v/>
      </c>
      <c r="BE19" s="179" t="str">
        <f t="shared" si="15"/>
        <v/>
      </c>
      <c r="BF19" s="180" t="str">
        <f t="shared" si="15"/>
        <v/>
      </c>
      <c r="BG19" s="179" t="str">
        <f t="shared" si="15"/>
        <v/>
      </c>
      <c r="BH19" s="178" t="str">
        <f t="shared" si="15"/>
        <v/>
      </c>
      <c r="BI19" s="180" t="str">
        <f t="shared" si="15"/>
        <v/>
      </c>
      <c r="BJ19" s="178" t="str">
        <f t="shared" si="15"/>
        <v/>
      </c>
      <c r="BK19" s="178" t="str">
        <f t="shared" si="15"/>
        <v/>
      </c>
      <c r="BL19" s="181" t="str">
        <f t="shared" si="15"/>
        <v/>
      </c>
      <c r="BM19" s="178" t="str">
        <f t="shared" si="15"/>
        <v/>
      </c>
      <c r="BN19" s="178" t="str">
        <f t="shared" si="15"/>
        <v/>
      </c>
      <c r="BO19" s="178" t="str">
        <f t="shared" si="15"/>
        <v/>
      </c>
      <c r="BP19" s="178" t="str">
        <f t="shared" si="15"/>
        <v/>
      </c>
      <c r="BQ19" s="180" t="str">
        <f t="shared" si="15"/>
        <v/>
      </c>
      <c r="BR19" s="178" t="str">
        <f t="shared" si="15"/>
        <v/>
      </c>
      <c r="BS19" s="178" t="str">
        <f t="shared" si="15"/>
        <v/>
      </c>
      <c r="BT19" s="179" t="str">
        <f t="shared" si="15"/>
        <v/>
      </c>
      <c r="BU19" s="180" t="str">
        <f t="shared" si="15"/>
        <v/>
      </c>
      <c r="BV19" s="179" t="str">
        <f t="shared" si="15"/>
        <v/>
      </c>
      <c r="BW19" s="178" t="str">
        <f t="shared" si="15"/>
        <v/>
      </c>
      <c r="BX19" s="180" t="str">
        <f t="shared" si="15"/>
        <v/>
      </c>
      <c r="BY19" s="178" t="str">
        <f t="shared" si="15"/>
        <v/>
      </c>
      <c r="BZ19" s="178" t="str">
        <f t="shared" si="15"/>
        <v/>
      </c>
      <c r="CA19" s="181" t="str">
        <f t="shared" si="15"/>
        <v/>
      </c>
      <c r="CB19" s="178" t="str">
        <f t="shared" si="15"/>
        <v/>
      </c>
      <c r="CC19" s="178" t="str">
        <f t="shared" si="15"/>
        <v/>
      </c>
      <c r="CD19" s="178" t="str">
        <f t="shared" si="15"/>
        <v/>
      </c>
      <c r="CE19" s="178" t="str">
        <f t="shared" si="15"/>
        <v/>
      </c>
      <c r="CF19" s="180" t="str">
        <f t="shared" si="15"/>
        <v/>
      </c>
      <c r="CG19" s="178" t="str">
        <f t="shared" si="15"/>
        <v/>
      </c>
      <c r="CH19" s="178" t="str">
        <f t="shared" si="15"/>
        <v/>
      </c>
      <c r="CI19" s="179" t="str">
        <f t="shared" si="15"/>
        <v/>
      </c>
      <c r="CJ19" s="180" t="str">
        <f t="shared" si="15"/>
        <v/>
      </c>
      <c r="CK19" s="179" t="str">
        <f t="shared" si="15"/>
        <v/>
      </c>
      <c r="CL19" s="178" t="str">
        <f t="shared" si="15"/>
        <v/>
      </c>
      <c r="CM19" s="180" t="str">
        <f t="shared" si="15"/>
        <v/>
      </c>
      <c r="CN19" s="178" t="str">
        <f t="shared" si="15"/>
        <v/>
      </c>
      <c r="CO19" s="178" t="str">
        <f t="shared" si="15"/>
        <v/>
      </c>
      <c r="CP19" s="181" t="str">
        <f t="shared" si="15"/>
        <v/>
      </c>
      <c r="CQ19" s="178" t="str">
        <f t="shared" si="15"/>
        <v/>
      </c>
      <c r="CR19" s="178" t="str">
        <f t="shared" si="15"/>
        <v/>
      </c>
      <c r="CS19" s="178" t="str">
        <f t="shared" si="15"/>
        <v/>
      </c>
      <c r="CT19" s="178" t="str">
        <f t="shared" si="15"/>
        <v/>
      </c>
      <c r="CU19" s="180" t="str">
        <f t="shared" si="15"/>
        <v/>
      </c>
      <c r="CV19" s="178" t="str">
        <f t="shared" si="15"/>
        <v/>
      </c>
      <c r="CW19" s="178" t="str">
        <f t="shared" si="15"/>
        <v/>
      </c>
      <c r="CX19" s="179" t="str">
        <f t="shared" si="15"/>
        <v/>
      </c>
      <c r="CY19" s="180" t="str">
        <f t="shared" si="15"/>
        <v/>
      </c>
      <c r="CZ19" s="179" t="str">
        <f t="shared" si="15"/>
        <v/>
      </c>
      <c r="DA19" s="178" t="str">
        <f t="shared" si="15"/>
        <v/>
      </c>
      <c r="DB19" s="180" t="str">
        <f t="shared" si="15"/>
        <v/>
      </c>
      <c r="DC19" s="178" t="str">
        <f t="shared" si="15"/>
        <v/>
      </c>
      <c r="DD19" s="178" t="str">
        <f t="shared" si="15"/>
        <v/>
      </c>
      <c r="DE19" s="181" t="str">
        <f t="shared" si="15"/>
        <v/>
      </c>
      <c r="DF19" s="178" t="str">
        <f t="shared" si="15"/>
        <v/>
      </c>
      <c r="DG19" s="178" t="str">
        <f t="shared" si="15"/>
        <v/>
      </c>
      <c r="DH19" s="178" t="str">
        <f t="shared" si="15"/>
        <v/>
      </c>
      <c r="DI19" s="178" t="str">
        <f t="shared" si="15"/>
        <v/>
      </c>
      <c r="DJ19" s="180" t="str">
        <f t="shared" si="15"/>
        <v/>
      </c>
      <c r="DK19" s="178" t="str">
        <f t="shared" si="15"/>
        <v/>
      </c>
      <c r="DL19" s="178" t="str">
        <f t="shared" si="15"/>
        <v/>
      </c>
      <c r="DM19" s="179" t="str">
        <f t="shared" si="15"/>
        <v/>
      </c>
      <c r="DN19" s="180" t="str">
        <f t="shared" si="15"/>
        <v/>
      </c>
      <c r="DO19" s="179" t="str">
        <f t="shared" si="15"/>
        <v/>
      </c>
      <c r="DP19" s="178" t="str">
        <f t="shared" si="15"/>
        <v/>
      </c>
      <c r="DQ19" s="180" t="str">
        <f t="shared" si="15"/>
        <v/>
      </c>
      <c r="DR19" s="178" t="str">
        <f t="shared" si="15"/>
        <v/>
      </c>
      <c r="DS19" s="178" t="str">
        <f t="shared" si="15"/>
        <v/>
      </c>
      <c r="DT19" s="178"/>
      <c r="DU19" s="178"/>
      <c r="DV19" s="178"/>
      <c r="DW19" s="178"/>
      <c r="DX19" s="178"/>
      <c r="DY19" s="178"/>
    </row>
    <row r="20">
      <c r="A20" s="176" t="str">
        <f>IF(A19="","",IF(B19+1&gt;EndDate,"",B19))</f>
        <v/>
      </c>
      <c r="B20" s="176" t="str">
        <f>IF(A20="","",SWITCH(Seg,"Daily",A20+1,"Weekly",A20+7,"Monthly",DATE(YEAR(A20),MONTH(A20)+1,1),"Quarterly",DATE(YEAR(A20),MONTH(A20)+3,1),"Yearly",DATE(YEAR(A20)+1,1,1)))</f>
        <v/>
      </c>
      <c r="C20" s="177" t="str">
        <f>IF(A20="","",SWITCH(Seg,"Daily",TEXT(A20,"dd/MM/YYYY"),"Weekly","W"&amp;WEEKNUM(A20,2)&amp;" "&amp;YEAR(A20),"Monthly",PROPER(TEXT(A20,"MMM yyyy")),"Quarterly","Q"&amp;ROUNDUP(MONTH($A20)/3,0)&amp;" "&amp;YEAR($A20),"Yearly",YEAR(A20),TEXT(A20,"dd/MM/YYYY")))</f>
        <v/>
      </c>
      <c r="D20" s="178" t="str">
        <f>IF(OR($A20="",D$2="Percentage"),"",SUMIFS(Data!B$4:B500,Data!$A$4:$A500,"&gt;="&amp;$A20,Data!$A$4:$A500,"&lt;="&amp;$B20))</f>
        <v>#REF!</v>
      </c>
      <c r="E20" s="179" t="str">
        <f>IF(OR($A20="",E$2="Percentage"),"",SUMIFS(Data!C$4:C500,Data!$A$4:$A500,"&gt;="&amp;$A20,Data!$A$4:$A500,"&lt;="&amp;$B20))</f>
        <v/>
      </c>
      <c r="F20" s="179" t="str">
        <f>IF(OR($A20="",F$2="Percentage"),"",SUMIFS(Data!D$4:D500,Data!$A$4:$A500,"&gt;="&amp;$A20,Data!$A$4:$A500,"&lt;="&amp;$B20))</f>
        <v/>
      </c>
      <c r="G20" s="179" t="str">
        <f>IF(OR($A20="",G$2="Percentage"),"",SUMIFS(Data!F$4:F500,Data!$A$4:$A500,"&gt;="&amp;$A20,Data!$A$4:$A500,"&lt;="&amp;$B20))</f>
        <v/>
      </c>
      <c r="H20" s="180" t="str">
        <f>IF(OR($A20="",H$2="Percentage"),"",SUMIFS(Data!G$4:G500,Data!$A$4:$A500,"&gt;="&amp;$A20,Data!$A$4:$A500,"&lt;="&amp;$B20))</f>
        <v/>
      </c>
      <c r="I20" s="180" t="str">
        <f>IF(OR($A20="",I$2="Percentage"),"",SUMIFS(Data!H$4:H500,Data!$A$4:$A500,"&gt;="&amp;$A20,Data!$A$4:$A500,"&lt;="&amp;$B20))</f>
        <v/>
      </c>
      <c r="J20" s="178" t="str">
        <f>IF(OR($A20="",J$2="Percentage"),"",SUMIFS(Data!I$4:I500,Data!$A$4:$A500,"&gt;="&amp;$A20,Data!$A$4:$A500,"&lt;="&amp;$B20))</f>
        <v/>
      </c>
      <c r="K20" s="178" t="str">
        <f>IF(OR($A20="",K$2="Percentage"),"",SUMIFS(Data!J$4:J500,Data!$A$4:$A500,"&gt;="&amp;$A20,Data!$A$4:$A500,"&lt;="&amp;$B20))</f>
        <v/>
      </c>
      <c r="L20" s="179" t="str">
        <f>IF(OR($A20="",L$2="Percentage"),"",SUMIFS(Data!K$4:K500,Data!$A$4:$A500,"&gt;="&amp;$A20,Data!$A$4:$A500,"&lt;="&amp;$B20))</f>
        <v/>
      </c>
      <c r="M20" s="180" t="str">
        <f>IF(OR($A20="",M$2="Percentage"),"",SUMIFS(Data!L$4:L500,Data!$A$4:$A500,"&gt;="&amp;$A20,Data!$A$4:$A500,"&lt;="&amp;$B20))</f>
        <v/>
      </c>
      <c r="N20" s="179" t="str">
        <f>IF(OR($A20="",N$2="Percentage"),"",SUMIFS(Data!M$4:M500,Data!$A$4:$A500,"&gt;="&amp;$A20,Data!$A$4:$A500,"&lt;="&amp;$B20))</f>
        <v/>
      </c>
      <c r="O20" s="178" t="str">
        <f>IF(OR($A20="",O$2="Percentage"),"",SUMIFS(Data!N$4:N500,Data!$A$4:$A500,"&gt;="&amp;$A20,Data!$A$4:$A500,"&lt;="&amp;$B20))</f>
        <v/>
      </c>
      <c r="P20" s="180" t="str">
        <f>IF(OR($A20="",P$2="Percentage"),"",SUMIFS(Data!O$4:O500,Data!$A$4:$A500,"&gt;="&amp;$A20,Data!$A$4:$A500,"&lt;="&amp;$B20))</f>
        <v/>
      </c>
      <c r="Q20" s="178" t="str">
        <f>IF(OR($A20="",Q$2="Percentage"),"",SUMIFS(Data!P$4:P500,Data!$A$4:$A500,"&gt;="&amp;$A20,Data!$A$4:$A500,"&lt;="&amp;$B20))</f>
        <v/>
      </c>
      <c r="R20" s="178" t="str">
        <f>IF(OR($A20="",R$2="Percentage"),"",SUMIFS(Data!Q$4:Q500,Data!$A$4:$A500,"&gt;="&amp;$A20,Data!$A$4:$A500,"&lt;="&amp;$B20))</f>
        <v/>
      </c>
      <c r="S20" s="181" t="str">
        <f>IF($A20="","",IFERROR(AVERAGEIFS(Data!B$4:B500,Data!$A$4:$A500,"&gt;="&amp;$A20,Data!$A$4:$A500,"&lt;="&amp;$B20),0))</f>
        <v/>
      </c>
      <c r="T20" s="178" t="str">
        <f>IF($A20="","",IFERROR(AVERAGEIFS(Data!C$4:C500,Data!$A$4:$A500,"&gt;="&amp;$A20,Data!$A$4:$A500,"&lt;="&amp;$B20),0))</f>
        <v/>
      </c>
      <c r="U20" s="178" t="str">
        <f>IF($A20="","",IFERROR(AVERAGEIFS(Data!D$4:D500,Data!$A$4:$A500,"&gt;="&amp;$A20,Data!$A$4:$A500,"&lt;="&amp;$B20),0))</f>
        <v/>
      </c>
      <c r="V20" s="178" t="str">
        <f>IF($A20="","",IFERROR(AVERAGEIFS(Data!F$4:F500,Data!$A$4:$A500,"&gt;="&amp;$A20,Data!$A$4:$A500,"&lt;="&amp;$B20),0))</f>
        <v/>
      </c>
      <c r="W20" s="178" t="str">
        <f>IF($A20="","",IFERROR(AVERAGEIFS(Data!G$4:G500,Data!$A$4:$A500,"&gt;="&amp;$A20,Data!$A$4:$A500,"&lt;="&amp;$B20),0))</f>
        <v/>
      </c>
      <c r="X20" s="180" t="str">
        <f>IF($A20="","",IFERROR(AVERAGEIFS(Data!H$4:H500,Data!$A$4:$A500,"&gt;="&amp;$A20,Data!$A$4:$A500,"&lt;="&amp;$B20),0))</f>
        <v/>
      </c>
      <c r="Y20" s="178" t="str">
        <f>IF($A20="","",IFERROR(AVERAGEIFS(Data!I$4:I500,Data!$A$4:$A500,"&gt;="&amp;$A20,Data!$A$4:$A500,"&lt;="&amp;$B20),0))</f>
        <v/>
      </c>
      <c r="Z20" s="178" t="str">
        <f>IF($A20="","",IFERROR(AVERAGEIFS(Data!J$4:J500,Data!$A$4:$A500,"&gt;="&amp;$A20,Data!$A$4:$A500,"&lt;="&amp;$B20),0))</f>
        <v/>
      </c>
      <c r="AA20" s="179" t="str">
        <f>IF($A20="","",IFERROR(AVERAGEIFS(Data!K$4:K500,Data!$A$4:$A500,"&gt;="&amp;$A20,Data!$A$4:$A500,"&lt;="&amp;$B20),0))</f>
        <v/>
      </c>
      <c r="AB20" s="180" t="str">
        <f>IF($A20="","",IFERROR(AVERAGEIFS(Data!L$4:L500,Data!$A$4:$A500,"&gt;="&amp;$A20,Data!$A$4:$A500,"&lt;="&amp;$B20),0))</f>
        <v/>
      </c>
      <c r="AC20" s="179" t="str">
        <f>IF($A20="","",IFERROR(AVERAGEIFS(Data!M$4:M500,Data!$A$4:$A500,"&gt;="&amp;$A20,Data!$A$4:$A500,"&lt;="&amp;$B20),0))</f>
        <v/>
      </c>
      <c r="AD20" s="178" t="str">
        <f>IF($A20="","",IFERROR(AVERAGEIFS(Data!N$4:N500,Data!$A$4:$A500,"&gt;="&amp;$A20,Data!$A$4:$A500,"&lt;="&amp;$B20),0))</f>
        <v/>
      </c>
      <c r="AE20" s="180" t="str">
        <f>IF($A20="","",IFERROR(AVERAGEIFS(Data!O$4:O500,Data!$A$4:$A500,"&gt;="&amp;$A20,Data!$A$4:$A500,"&lt;="&amp;$B20),0))</f>
        <v/>
      </c>
      <c r="AF20" s="178" t="str">
        <f>IF($A20="","",IFERROR(AVERAGEIFS(Data!P$4:P500,Data!$A$4:$A500,"&gt;="&amp;$A20,Data!$A$4:$A500,"&lt;="&amp;$B20),0))</f>
        <v/>
      </c>
      <c r="AG20" s="178" t="str">
        <f>IF($A20="","",IFERROR(AVERAGEIFS(Data!Q$4:Q500,Data!$A$4:$A500,"&gt;="&amp;$A20,Data!$A$4:$A500,"&lt;="&amp;$B20),0))</f>
        <v/>
      </c>
      <c r="AH20" s="181" t="str">
        <f t="shared" ref="AH20:DS20" si="16">IF($A20="","",AH19)</f>
        <v/>
      </c>
      <c r="AI20" s="178" t="str">
        <f t="shared" si="16"/>
        <v/>
      </c>
      <c r="AJ20" s="178" t="str">
        <f t="shared" si="16"/>
        <v/>
      </c>
      <c r="AK20" s="178" t="str">
        <f t="shared" si="16"/>
        <v/>
      </c>
      <c r="AL20" s="178" t="str">
        <f t="shared" si="16"/>
        <v/>
      </c>
      <c r="AM20" s="180" t="str">
        <f t="shared" si="16"/>
        <v/>
      </c>
      <c r="AN20" s="178" t="str">
        <f t="shared" si="16"/>
        <v/>
      </c>
      <c r="AO20" s="178" t="str">
        <f t="shared" si="16"/>
        <v/>
      </c>
      <c r="AP20" s="179" t="str">
        <f t="shared" si="16"/>
        <v/>
      </c>
      <c r="AQ20" s="180" t="str">
        <f t="shared" si="16"/>
        <v/>
      </c>
      <c r="AR20" s="179" t="str">
        <f t="shared" si="16"/>
        <v/>
      </c>
      <c r="AS20" s="178" t="str">
        <f t="shared" si="16"/>
        <v/>
      </c>
      <c r="AT20" s="180" t="str">
        <f t="shared" si="16"/>
        <v/>
      </c>
      <c r="AU20" s="178" t="str">
        <f t="shared" si="16"/>
        <v/>
      </c>
      <c r="AV20" s="178" t="str">
        <f t="shared" si="16"/>
        <v/>
      </c>
      <c r="AW20" s="181" t="str">
        <f t="shared" si="16"/>
        <v/>
      </c>
      <c r="AX20" s="178" t="str">
        <f t="shared" si="16"/>
        <v/>
      </c>
      <c r="AY20" s="178" t="str">
        <f t="shared" si="16"/>
        <v/>
      </c>
      <c r="AZ20" s="178" t="str">
        <f t="shared" si="16"/>
        <v/>
      </c>
      <c r="BA20" s="178" t="str">
        <f t="shared" si="16"/>
        <v/>
      </c>
      <c r="BB20" s="180" t="str">
        <f t="shared" si="16"/>
        <v/>
      </c>
      <c r="BC20" s="178" t="str">
        <f t="shared" si="16"/>
        <v/>
      </c>
      <c r="BD20" s="178" t="str">
        <f t="shared" si="16"/>
        <v/>
      </c>
      <c r="BE20" s="179" t="str">
        <f t="shared" si="16"/>
        <v/>
      </c>
      <c r="BF20" s="180" t="str">
        <f t="shared" si="16"/>
        <v/>
      </c>
      <c r="BG20" s="179" t="str">
        <f t="shared" si="16"/>
        <v/>
      </c>
      <c r="BH20" s="178" t="str">
        <f t="shared" si="16"/>
        <v/>
      </c>
      <c r="BI20" s="180" t="str">
        <f t="shared" si="16"/>
        <v/>
      </c>
      <c r="BJ20" s="178" t="str">
        <f t="shared" si="16"/>
        <v/>
      </c>
      <c r="BK20" s="178" t="str">
        <f t="shared" si="16"/>
        <v/>
      </c>
      <c r="BL20" s="181" t="str">
        <f t="shared" si="16"/>
        <v/>
      </c>
      <c r="BM20" s="178" t="str">
        <f t="shared" si="16"/>
        <v/>
      </c>
      <c r="BN20" s="178" t="str">
        <f t="shared" si="16"/>
        <v/>
      </c>
      <c r="BO20" s="178" t="str">
        <f t="shared" si="16"/>
        <v/>
      </c>
      <c r="BP20" s="178" t="str">
        <f t="shared" si="16"/>
        <v/>
      </c>
      <c r="BQ20" s="180" t="str">
        <f t="shared" si="16"/>
        <v/>
      </c>
      <c r="BR20" s="178" t="str">
        <f t="shared" si="16"/>
        <v/>
      </c>
      <c r="BS20" s="178" t="str">
        <f t="shared" si="16"/>
        <v/>
      </c>
      <c r="BT20" s="179" t="str">
        <f t="shared" si="16"/>
        <v/>
      </c>
      <c r="BU20" s="180" t="str">
        <f t="shared" si="16"/>
        <v/>
      </c>
      <c r="BV20" s="179" t="str">
        <f t="shared" si="16"/>
        <v/>
      </c>
      <c r="BW20" s="178" t="str">
        <f t="shared" si="16"/>
        <v/>
      </c>
      <c r="BX20" s="180" t="str">
        <f t="shared" si="16"/>
        <v/>
      </c>
      <c r="BY20" s="178" t="str">
        <f t="shared" si="16"/>
        <v/>
      </c>
      <c r="BZ20" s="178" t="str">
        <f t="shared" si="16"/>
        <v/>
      </c>
      <c r="CA20" s="181" t="str">
        <f t="shared" si="16"/>
        <v/>
      </c>
      <c r="CB20" s="178" t="str">
        <f t="shared" si="16"/>
        <v/>
      </c>
      <c r="CC20" s="178" t="str">
        <f t="shared" si="16"/>
        <v/>
      </c>
      <c r="CD20" s="178" t="str">
        <f t="shared" si="16"/>
        <v/>
      </c>
      <c r="CE20" s="178" t="str">
        <f t="shared" si="16"/>
        <v/>
      </c>
      <c r="CF20" s="180" t="str">
        <f t="shared" si="16"/>
        <v/>
      </c>
      <c r="CG20" s="178" t="str">
        <f t="shared" si="16"/>
        <v/>
      </c>
      <c r="CH20" s="178" t="str">
        <f t="shared" si="16"/>
        <v/>
      </c>
      <c r="CI20" s="179" t="str">
        <f t="shared" si="16"/>
        <v/>
      </c>
      <c r="CJ20" s="180" t="str">
        <f t="shared" si="16"/>
        <v/>
      </c>
      <c r="CK20" s="179" t="str">
        <f t="shared" si="16"/>
        <v/>
      </c>
      <c r="CL20" s="178" t="str">
        <f t="shared" si="16"/>
        <v/>
      </c>
      <c r="CM20" s="180" t="str">
        <f t="shared" si="16"/>
        <v/>
      </c>
      <c r="CN20" s="178" t="str">
        <f t="shared" si="16"/>
        <v/>
      </c>
      <c r="CO20" s="178" t="str">
        <f t="shared" si="16"/>
        <v/>
      </c>
      <c r="CP20" s="181" t="str">
        <f t="shared" si="16"/>
        <v/>
      </c>
      <c r="CQ20" s="178" t="str">
        <f t="shared" si="16"/>
        <v/>
      </c>
      <c r="CR20" s="178" t="str">
        <f t="shared" si="16"/>
        <v/>
      </c>
      <c r="CS20" s="178" t="str">
        <f t="shared" si="16"/>
        <v/>
      </c>
      <c r="CT20" s="178" t="str">
        <f t="shared" si="16"/>
        <v/>
      </c>
      <c r="CU20" s="180" t="str">
        <f t="shared" si="16"/>
        <v/>
      </c>
      <c r="CV20" s="178" t="str">
        <f t="shared" si="16"/>
        <v/>
      </c>
      <c r="CW20" s="178" t="str">
        <f t="shared" si="16"/>
        <v/>
      </c>
      <c r="CX20" s="179" t="str">
        <f t="shared" si="16"/>
        <v/>
      </c>
      <c r="CY20" s="180" t="str">
        <f t="shared" si="16"/>
        <v/>
      </c>
      <c r="CZ20" s="179" t="str">
        <f t="shared" si="16"/>
        <v/>
      </c>
      <c r="DA20" s="178" t="str">
        <f t="shared" si="16"/>
        <v/>
      </c>
      <c r="DB20" s="180" t="str">
        <f t="shared" si="16"/>
        <v/>
      </c>
      <c r="DC20" s="178" t="str">
        <f t="shared" si="16"/>
        <v/>
      </c>
      <c r="DD20" s="178" t="str">
        <f t="shared" si="16"/>
        <v/>
      </c>
      <c r="DE20" s="181" t="str">
        <f t="shared" si="16"/>
        <v/>
      </c>
      <c r="DF20" s="178" t="str">
        <f t="shared" si="16"/>
        <v/>
      </c>
      <c r="DG20" s="178" t="str">
        <f t="shared" si="16"/>
        <v/>
      </c>
      <c r="DH20" s="178" t="str">
        <f t="shared" si="16"/>
        <v/>
      </c>
      <c r="DI20" s="178" t="str">
        <f t="shared" si="16"/>
        <v/>
      </c>
      <c r="DJ20" s="180" t="str">
        <f t="shared" si="16"/>
        <v/>
      </c>
      <c r="DK20" s="178" t="str">
        <f t="shared" si="16"/>
        <v/>
      </c>
      <c r="DL20" s="178" t="str">
        <f t="shared" si="16"/>
        <v/>
      </c>
      <c r="DM20" s="179" t="str">
        <f t="shared" si="16"/>
        <v/>
      </c>
      <c r="DN20" s="180" t="str">
        <f t="shared" si="16"/>
        <v/>
      </c>
      <c r="DO20" s="179" t="str">
        <f t="shared" si="16"/>
        <v/>
      </c>
      <c r="DP20" s="178" t="str">
        <f t="shared" si="16"/>
        <v/>
      </c>
      <c r="DQ20" s="180" t="str">
        <f t="shared" si="16"/>
        <v/>
      </c>
      <c r="DR20" s="178" t="str">
        <f t="shared" si="16"/>
        <v/>
      </c>
      <c r="DS20" s="178" t="str">
        <f t="shared" si="16"/>
        <v/>
      </c>
      <c r="DT20" s="178"/>
      <c r="DU20" s="178"/>
      <c r="DV20" s="178"/>
      <c r="DW20" s="178"/>
      <c r="DX20" s="178"/>
      <c r="DY20" s="178"/>
    </row>
    <row r="21">
      <c r="A21" s="176" t="str">
        <f>IF(A20="","",IF(B20+1&gt;EndDate,"",B20))</f>
        <v/>
      </c>
      <c r="B21" s="176" t="str">
        <f>IF(A21="","",SWITCH(Seg,"Daily",A21+1,"Weekly",A21+7,"Monthly",DATE(YEAR(A21),MONTH(A21)+1,1),"Quarterly",DATE(YEAR(A21),MONTH(A21)+3,1),"Yearly",DATE(YEAR(A21)+1,1,1)))</f>
        <v/>
      </c>
      <c r="C21" s="177" t="str">
        <f>IF(A21="","",SWITCH(Seg,"Daily",TEXT(A21,"dd/MM/YYYY"),"Weekly","W"&amp;WEEKNUM(A21,2)&amp;" "&amp;YEAR(A21),"Monthly",PROPER(TEXT(A21,"MMM yyyy")),"Quarterly","Q"&amp;ROUNDUP(MONTH($A21)/3,0)&amp;" "&amp;YEAR($A21),"Yearly",YEAR(A21),TEXT(A21,"dd/MM/YYYY")))</f>
        <v/>
      </c>
      <c r="D21" s="178" t="str">
        <f>IF(OR($A21="",D$2="Percentage"),"",SUMIFS(Data!B$4:B500,Data!$A$4:$A500,"&gt;="&amp;$A21,Data!$A$4:$A500,"&lt;="&amp;$B21))</f>
        <v>#REF!</v>
      </c>
      <c r="E21" s="179" t="str">
        <f>IF(OR($A21="",E$2="Percentage"),"",SUMIFS(Data!C$4:C500,Data!$A$4:$A500,"&gt;="&amp;$A21,Data!$A$4:$A500,"&lt;="&amp;$B21))</f>
        <v/>
      </c>
      <c r="F21" s="179" t="str">
        <f>IF(OR($A21="",F$2="Percentage"),"",SUMIFS(Data!D$4:D500,Data!$A$4:$A500,"&gt;="&amp;$A21,Data!$A$4:$A500,"&lt;="&amp;$B21))</f>
        <v/>
      </c>
      <c r="G21" s="179" t="str">
        <f>IF(OR($A21="",G$2="Percentage"),"",SUMIFS(Data!F$4:F500,Data!$A$4:$A500,"&gt;="&amp;$A21,Data!$A$4:$A500,"&lt;="&amp;$B21))</f>
        <v/>
      </c>
      <c r="H21" s="180" t="str">
        <f>IF(OR($A21="",H$2="Percentage"),"",SUMIFS(Data!G$4:G500,Data!$A$4:$A500,"&gt;="&amp;$A21,Data!$A$4:$A500,"&lt;="&amp;$B21))</f>
        <v/>
      </c>
      <c r="I21" s="180" t="str">
        <f>IF(OR($A21="",I$2="Percentage"),"",SUMIFS(Data!H$4:H500,Data!$A$4:$A500,"&gt;="&amp;$A21,Data!$A$4:$A500,"&lt;="&amp;$B21))</f>
        <v/>
      </c>
      <c r="J21" s="178" t="str">
        <f>IF(OR($A21="",J$2="Percentage"),"",SUMIFS(Data!I$4:I500,Data!$A$4:$A500,"&gt;="&amp;$A21,Data!$A$4:$A500,"&lt;="&amp;$B21))</f>
        <v/>
      </c>
      <c r="K21" s="178" t="str">
        <f>IF(OR($A21="",K$2="Percentage"),"",SUMIFS(Data!J$4:J500,Data!$A$4:$A500,"&gt;="&amp;$A21,Data!$A$4:$A500,"&lt;="&amp;$B21))</f>
        <v/>
      </c>
      <c r="L21" s="179" t="str">
        <f>IF(OR($A21="",L$2="Percentage"),"",SUMIFS(Data!K$4:K500,Data!$A$4:$A500,"&gt;="&amp;$A21,Data!$A$4:$A500,"&lt;="&amp;$B21))</f>
        <v/>
      </c>
      <c r="M21" s="180" t="str">
        <f>IF(OR($A21="",M$2="Percentage"),"",SUMIFS(Data!L$4:L500,Data!$A$4:$A500,"&gt;="&amp;$A21,Data!$A$4:$A500,"&lt;="&amp;$B21))</f>
        <v/>
      </c>
      <c r="N21" s="179" t="str">
        <f>IF(OR($A21="",N$2="Percentage"),"",SUMIFS(Data!M$4:M500,Data!$A$4:$A500,"&gt;="&amp;$A21,Data!$A$4:$A500,"&lt;="&amp;$B21))</f>
        <v/>
      </c>
      <c r="O21" s="178" t="str">
        <f>IF(OR($A21="",O$2="Percentage"),"",SUMIFS(Data!N$4:N500,Data!$A$4:$A500,"&gt;="&amp;$A21,Data!$A$4:$A500,"&lt;="&amp;$B21))</f>
        <v/>
      </c>
      <c r="P21" s="180" t="str">
        <f>IF(OR($A21="",P$2="Percentage"),"",SUMIFS(Data!O$4:O500,Data!$A$4:$A500,"&gt;="&amp;$A21,Data!$A$4:$A500,"&lt;="&amp;$B21))</f>
        <v/>
      </c>
      <c r="Q21" s="178" t="str">
        <f>IF(OR($A21="",Q$2="Percentage"),"",SUMIFS(Data!P$4:P500,Data!$A$4:$A500,"&gt;="&amp;$A21,Data!$A$4:$A500,"&lt;="&amp;$B21))</f>
        <v/>
      </c>
      <c r="R21" s="178" t="str">
        <f>IF(OR($A21="",R$2="Percentage"),"",SUMIFS(Data!Q$4:Q500,Data!$A$4:$A500,"&gt;="&amp;$A21,Data!$A$4:$A500,"&lt;="&amp;$B21))</f>
        <v/>
      </c>
      <c r="S21" s="181" t="str">
        <f>IF($A21="","",IFERROR(AVERAGEIFS(Data!B$4:B500,Data!$A$4:$A500,"&gt;="&amp;$A21,Data!$A$4:$A500,"&lt;="&amp;$B21),0))</f>
        <v/>
      </c>
      <c r="T21" s="178" t="str">
        <f>IF($A21="","",IFERROR(AVERAGEIFS(Data!C$4:C500,Data!$A$4:$A500,"&gt;="&amp;$A21,Data!$A$4:$A500,"&lt;="&amp;$B21),0))</f>
        <v/>
      </c>
      <c r="U21" s="178" t="str">
        <f>IF($A21="","",IFERROR(AVERAGEIFS(Data!D$4:D500,Data!$A$4:$A500,"&gt;="&amp;$A21,Data!$A$4:$A500,"&lt;="&amp;$B21),0))</f>
        <v/>
      </c>
      <c r="V21" s="178" t="str">
        <f>IF($A21="","",IFERROR(AVERAGEIFS(Data!F$4:F500,Data!$A$4:$A500,"&gt;="&amp;$A21,Data!$A$4:$A500,"&lt;="&amp;$B21),0))</f>
        <v/>
      </c>
      <c r="W21" s="178" t="str">
        <f>IF($A21="","",IFERROR(AVERAGEIFS(Data!G$4:G500,Data!$A$4:$A500,"&gt;="&amp;$A21,Data!$A$4:$A500,"&lt;="&amp;$B21),0))</f>
        <v/>
      </c>
      <c r="X21" s="180" t="str">
        <f>IF($A21="","",IFERROR(AVERAGEIFS(Data!H$4:H500,Data!$A$4:$A500,"&gt;="&amp;$A21,Data!$A$4:$A500,"&lt;="&amp;$B21),0))</f>
        <v/>
      </c>
      <c r="Y21" s="178" t="str">
        <f>IF($A21="","",IFERROR(AVERAGEIFS(Data!I$4:I500,Data!$A$4:$A500,"&gt;="&amp;$A21,Data!$A$4:$A500,"&lt;="&amp;$B21),0))</f>
        <v/>
      </c>
      <c r="Z21" s="178" t="str">
        <f>IF($A21="","",IFERROR(AVERAGEIFS(Data!J$4:J500,Data!$A$4:$A500,"&gt;="&amp;$A21,Data!$A$4:$A500,"&lt;="&amp;$B21),0))</f>
        <v/>
      </c>
      <c r="AA21" s="179" t="str">
        <f>IF($A21="","",IFERROR(AVERAGEIFS(Data!K$4:K500,Data!$A$4:$A500,"&gt;="&amp;$A21,Data!$A$4:$A500,"&lt;="&amp;$B21),0))</f>
        <v/>
      </c>
      <c r="AB21" s="180" t="str">
        <f>IF($A21="","",IFERROR(AVERAGEIFS(Data!L$4:L500,Data!$A$4:$A500,"&gt;="&amp;$A21,Data!$A$4:$A500,"&lt;="&amp;$B21),0))</f>
        <v/>
      </c>
      <c r="AC21" s="179" t="str">
        <f>IF($A21="","",IFERROR(AVERAGEIFS(Data!M$4:M500,Data!$A$4:$A500,"&gt;="&amp;$A21,Data!$A$4:$A500,"&lt;="&amp;$B21),0))</f>
        <v/>
      </c>
      <c r="AD21" s="178" t="str">
        <f>IF($A21="","",IFERROR(AVERAGEIFS(Data!N$4:N500,Data!$A$4:$A500,"&gt;="&amp;$A21,Data!$A$4:$A500,"&lt;="&amp;$B21),0))</f>
        <v/>
      </c>
      <c r="AE21" s="180" t="str">
        <f>IF($A21="","",IFERROR(AVERAGEIFS(Data!O$4:O500,Data!$A$4:$A500,"&gt;="&amp;$A21,Data!$A$4:$A500,"&lt;="&amp;$B21),0))</f>
        <v/>
      </c>
      <c r="AF21" s="178" t="str">
        <f>IF($A21="","",IFERROR(AVERAGEIFS(Data!P$4:P500,Data!$A$4:$A500,"&gt;="&amp;$A21,Data!$A$4:$A500,"&lt;="&amp;$B21),0))</f>
        <v/>
      </c>
      <c r="AG21" s="178" t="str">
        <f>IF($A21="","",IFERROR(AVERAGEIFS(Data!Q$4:Q500,Data!$A$4:$A500,"&gt;="&amp;$A21,Data!$A$4:$A500,"&lt;="&amp;$B21),0))</f>
        <v/>
      </c>
      <c r="AH21" s="181" t="str">
        <f t="shared" ref="AH21:DS21" si="17">IF($A21="","",AH20)</f>
        <v/>
      </c>
      <c r="AI21" s="178" t="str">
        <f t="shared" si="17"/>
        <v/>
      </c>
      <c r="AJ21" s="178" t="str">
        <f t="shared" si="17"/>
        <v/>
      </c>
      <c r="AK21" s="178" t="str">
        <f t="shared" si="17"/>
        <v/>
      </c>
      <c r="AL21" s="178" t="str">
        <f t="shared" si="17"/>
        <v/>
      </c>
      <c r="AM21" s="180" t="str">
        <f t="shared" si="17"/>
        <v/>
      </c>
      <c r="AN21" s="178" t="str">
        <f t="shared" si="17"/>
        <v/>
      </c>
      <c r="AO21" s="178" t="str">
        <f t="shared" si="17"/>
        <v/>
      </c>
      <c r="AP21" s="179" t="str">
        <f t="shared" si="17"/>
        <v/>
      </c>
      <c r="AQ21" s="180" t="str">
        <f t="shared" si="17"/>
        <v/>
      </c>
      <c r="AR21" s="179" t="str">
        <f t="shared" si="17"/>
        <v/>
      </c>
      <c r="AS21" s="178" t="str">
        <f t="shared" si="17"/>
        <v/>
      </c>
      <c r="AT21" s="180" t="str">
        <f t="shared" si="17"/>
        <v/>
      </c>
      <c r="AU21" s="178" t="str">
        <f t="shared" si="17"/>
        <v/>
      </c>
      <c r="AV21" s="178" t="str">
        <f t="shared" si="17"/>
        <v/>
      </c>
      <c r="AW21" s="181" t="str">
        <f t="shared" si="17"/>
        <v/>
      </c>
      <c r="AX21" s="178" t="str">
        <f t="shared" si="17"/>
        <v/>
      </c>
      <c r="AY21" s="178" t="str">
        <f t="shared" si="17"/>
        <v/>
      </c>
      <c r="AZ21" s="178" t="str">
        <f t="shared" si="17"/>
        <v/>
      </c>
      <c r="BA21" s="178" t="str">
        <f t="shared" si="17"/>
        <v/>
      </c>
      <c r="BB21" s="180" t="str">
        <f t="shared" si="17"/>
        <v/>
      </c>
      <c r="BC21" s="178" t="str">
        <f t="shared" si="17"/>
        <v/>
      </c>
      <c r="BD21" s="178" t="str">
        <f t="shared" si="17"/>
        <v/>
      </c>
      <c r="BE21" s="179" t="str">
        <f t="shared" si="17"/>
        <v/>
      </c>
      <c r="BF21" s="180" t="str">
        <f t="shared" si="17"/>
        <v/>
      </c>
      <c r="BG21" s="179" t="str">
        <f t="shared" si="17"/>
        <v/>
      </c>
      <c r="BH21" s="178" t="str">
        <f t="shared" si="17"/>
        <v/>
      </c>
      <c r="BI21" s="180" t="str">
        <f t="shared" si="17"/>
        <v/>
      </c>
      <c r="BJ21" s="178" t="str">
        <f t="shared" si="17"/>
        <v/>
      </c>
      <c r="BK21" s="178" t="str">
        <f t="shared" si="17"/>
        <v/>
      </c>
      <c r="BL21" s="181" t="str">
        <f t="shared" si="17"/>
        <v/>
      </c>
      <c r="BM21" s="178" t="str">
        <f t="shared" si="17"/>
        <v/>
      </c>
      <c r="BN21" s="178" t="str">
        <f t="shared" si="17"/>
        <v/>
      </c>
      <c r="BO21" s="178" t="str">
        <f t="shared" si="17"/>
        <v/>
      </c>
      <c r="BP21" s="178" t="str">
        <f t="shared" si="17"/>
        <v/>
      </c>
      <c r="BQ21" s="180" t="str">
        <f t="shared" si="17"/>
        <v/>
      </c>
      <c r="BR21" s="178" t="str">
        <f t="shared" si="17"/>
        <v/>
      </c>
      <c r="BS21" s="178" t="str">
        <f t="shared" si="17"/>
        <v/>
      </c>
      <c r="BT21" s="179" t="str">
        <f t="shared" si="17"/>
        <v/>
      </c>
      <c r="BU21" s="180" t="str">
        <f t="shared" si="17"/>
        <v/>
      </c>
      <c r="BV21" s="179" t="str">
        <f t="shared" si="17"/>
        <v/>
      </c>
      <c r="BW21" s="178" t="str">
        <f t="shared" si="17"/>
        <v/>
      </c>
      <c r="BX21" s="180" t="str">
        <f t="shared" si="17"/>
        <v/>
      </c>
      <c r="BY21" s="178" t="str">
        <f t="shared" si="17"/>
        <v/>
      </c>
      <c r="BZ21" s="178" t="str">
        <f t="shared" si="17"/>
        <v/>
      </c>
      <c r="CA21" s="181" t="str">
        <f t="shared" si="17"/>
        <v/>
      </c>
      <c r="CB21" s="178" t="str">
        <f t="shared" si="17"/>
        <v/>
      </c>
      <c r="CC21" s="178" t="str">
        <f t="shared" si="17"/>
        <v/>
      </c>
      <c r="CD21" s="178" t="str">
        <f t="shared" si="17"/>
        <v/>
      </c>
      <c r="CE21" s="178" t="str">
        <f t="shared" si="17"/>
        <v/>
      </c>
      <c r="CF21" s="180" t="str">
        <f t="shared" si="17"/>
        <v/>
      </c>
      <c r="CG21" s="178" t="str">
        <f t="shared" si="17"/>
        <v/>
      </c>
      <c r="CH21" s="178" t="str">
        <f t="shared" si="17"/>
        <v/>
      </c>
      <c r="CI21" s="179" t="str">
        <f t="shared" si="17"/>
        <v/>
      </c>
      <c r="CJ21" s="180" t="str">
        <f t="shared" si="17"/>
        <v/>
      </c>
      <c r="CK21" s="179" t="str">
        <f t="shared" si="17"/>
        <v/>
      </c>
      <c r="CL21" s="178" t="str">
        <f t="shared" si="17"/>
        <v/>
      </c>
      <c r="CM21" s="180" t="str">
        <f t="shared" si="17"/>
        <v/>
      </c>
      <c r="CN21" s="178" t="str">
        <f t="shared" si="17"/>
        <v/>
      </c>
      <c r="CO21" s="178" t="str">
        <f t="shared" si="17"/>
        <v/>
      </c>
      <c r="CP21" s="181" t="str">
        <f t="shared" si="17"/>
        <v/>
      </c>
      <c r="CQ21" s="178" t="str">
        <f t="shared" si="17"/>
        <v/>
      </c>
      <c r="CR21" s="178" t="str">
        <f t="shared" si="17"/>
        <v/>
      </c>
      <c r="CS21" s="178" t="str">
        <f t="shared" si="17"/>
        <v/>
      </c>
      <c r="CT21" s="178" t="str">
        <f t="shared" si="17"/>
        <v/>
      </c>
      <c r="CU21" s="180" t="str">
        <f t="shared" si="17"/>
        <v/>
      </c>
      <c r="CV21" s="178" t="str">
        <f t="shared" si="17"/>
        <v/>
      </c>
      <c r="CW21" s="178" t="str">
        <f t="shared" si="17"/>
        <v/>
      </c>
      <c r="CX21" s="179" t="str">
        <f t="shared" si="17"/>
        <v/>
      </c>
      <c r="CY21" s="180" t="str">
        <f t="shared" si="17"/>
        <v/>
      </c>
      <c r="CZ21" s="179" t="str">
        <f t="shared" si="17"/>
        <v/>
      </c>
      <c r="DA21" s="178" t="str">
        <f t="shared" si="17"/>
        <v/>
      </c>
      <c r="DB21" s="180" t="str">
        <f t="shared" si="17"/>
        <v/>
      </c>
      <c r="DC21" s="178" t="str">
        <f t="shared" si="17"/>
        <v/>
      </c>
      <c r="DD21" s="178" t="str">
        <f t="shared" si="17"/>
        <v/>
      </c>
      <c r="DE21" s="181" t="str">
        <f t="shared" si="17"/>
        <v/>
      </c>
      <c r="DF21" s="178" t="str">
        <f t="shared" si="17"/>
        <v/>
      </c>
      <c r="DG21" s="178" t="str">
        <f t="shared" si="17"/>
        <v/>
      </c>
      <c r="DH21" s="178" t="str">
        <f t="shared" si="17"/>
        <v/>
      </c>
      <c r="DI21" s="178" t="str">
        <f t="shared" si="17"/>
        <v/>
      </c>
      <c r="DJ21" s="180" t="str">
        <f t="shared" si="17"/>
        <v/>
      </c>
      <c r="DK21" s="178" t="str">
        <f t="shared" si="17"/>
        <v/>
      </c>
      <c r="DL21" s="178" t="str">
        <f t="shared" si="17"/>
        <v/>
      </c>
      <c r="DM21" s="179" t="str">
        <f t="shared" si="17"/>
        <v/>
      </c>
      <c r="DN21" s="180" t="str">
        <f t="shared" si="17"/>
        <v/>
      </c>
      <c r="DO21" s="179" t="str">
        <f t="shared" si="17"/>
        <v/>
      </c>
      <c r="DP21" s="178" t="str">
        <f t="shared" si="17"/>
        <v/>
      </c>
      <c r="DQ21" s="180" t="str">
        <f t="shared" si="17"/>
        <v/>
      </c>
      <c r="DR21" s="178" t="str">
        <f t="shared" si="17"/>
        <v/>
      </c>
      <c r="DS21" s="178" t="str">
        <f t="shared" si="17"/>
        <v/>
      </c>
      <c r="DT21" s="178"/>
      <c r="DU21" s="178"/>
      <c r="DV21" s="178"/>
      <c r="DW21" s="178"/>
      <c r="DX21" s="178"/>
      <c r="DY21" s="178"/>
    </row>
    <row r="22">
      <c r="A22" s="176" t="str">
        <f>IF(A21="","",IF(B21+1&gt;EndDate,"",B21))</f>
        <v/>
      </c>
      <c r="B22" s="176" t="str">
        <f>IF(A22="","",SWITCH(Seg,"Daily",A22+1,"Weekly",A22+7,"Monthly",DATE(YEAR(A22),MONTH(A22)+1,1),"Quarterly",DATE(YEAR(A22),MONTH(A22)+3,1),"Yearly",DATE(YEAR(A22)+1,1,1)))</f>
        <v/>
      </c>
      <c r="C22" s="177" t="str">
        <f>IF(A22="","",SWITCH(Seg,"Daily",TEXT(A22,"dd/MM/YYYY"),"Weekly","W"&amp;WEEKNUM(A22,2)&amp;" "&amp;YEAR(A22),"Monthly",PROPER(TEXT(A22,"MMM yyyy")),"Quarterly","Q"&amp;ROUNDUP(MONTH($A22)/3,0)&amp;" "&amp;YEAR($A22),"Yearly",YEAR(A22),TEXT(A22,"dd/MM/YYYY")))</f>
        <v/>
      </c>
      <c r="D22" s="178" t="str">
        <f>IF(OR($A22="",D$2="Percentage"),"",SUMIFS(Data!B$4:B500,Data!$A$4:$A500,"&gt;="&amp;$A22,Data!$A$4:$A500,"&lt;="&amp;$B22))</f>
        <v>#REF!</v>
      </c>
      <c r="E22" s="179" t="str">
        <f>IF(OR($A22="",E$2="Percentage"),"",SUMIFS(Data!C$4:C500,Data!$A$4:$A500,"&gt;="&amp;$A22,Data!$A$4:$A500,"&lt;="&amp;$B22))</f>
        <v/>
      </c>
      <c r="F22" s="179" t="str">
        <f>IF(OR($A22="",F$2="Percentage"),"",SUMIFS(Data!D$4:D500,Data!$A$4:$A500,"&gt;="&amp;$A22,Data!$A$4:$A500,"&lt;="&amp;$B22))</f>
        <v/>
      </c>
      <c r="G22" s="179" t="str">
        <f>IF(OR($A22="",G$2="Percentage"),"",SUMIFS(Data!F$4:F500,Data!$A$4:$A500,"&gt;="&amp;$A22,Data!$A$4:$A500,"&lt;="&amp;$B22))</f>
        <v/>
      </c>
      <c r="H22" s="180" t="str">
        <f>IF(OR($A22="",H$2="Percentage"),"",SUMIFS(Data!G$4:G500,Data!$A$4:$A500,"&gt;="&amp;$A22,Data!$A$4:$A500,"&lt;="&amp;$B22))</f>
        <v/>
      </c>
      <c r="I22" s="180" t="str">
        <f>IF(OR($A22="",I$2="Percentage"),"",SUMIFS(Data!H$4:H500,Data!$A$4:$A500,"&gt;="&amp;$A22,Data!$A$4:$A500,"&lt;="&amp;$B22))</f>
        <v/>
      </c>
      <c r="J22" s="178" t="str">
        <f>IF(OR($A22="",J$2="Percentage"),"",SUMIFS(Data!I$4:I500,Data!$A$4:$A500,"&gt;="&amp;$A22,Data!$A$4:$A500,"&lt;="&amp;$B22))</f>
        <v/>
      </c>
      <c r="K22" s="178" t="str">
        <f>IF(OR($A22="",K$2="Percentage"),"",SUMIFS(Data!J$4:J500,Data!$A$4:$A500,"&gt;="&amp;$A22,Data!$A$4:$A500,"&lt;="&amp;$B22))</f>
        <v/>
      </c>
      <c r="L22" s="179" t="str">
        <f>IF(OR($A22="",L$2="Percentage"),"",SUMIFS(Data!K$4:K500,Data!$A$4:$A500,"&gt;="&amp;$A22,Data!$A$4:$A500,"&lt;="&amp;$B22))</f>
        <v/>
      </c>
      <c r="M22" s="180" t="str">
        <f>IF(OR($A22="",M$2="Percentage"),"",SUMIFS(Data!L$4:L500,Data!$A$4:$A500,"&gt;="&amp;$A22,Data!$A$4:$A500,"&lt;="&amp;$B22))</f>
        <v/>
      </c>
      <c r="N22" s="179" t="str">
        <f>IF(OR($A22="",N$2="Percentage"),"",SUMIFS(Data!M$4:M500,Data!$A$4:$A500,"&gt;="&amp;$A22,Data!$A$4:$A500,"&lt;="&amp;$B22))</f>
        <v/>
      </c>
      <c r="O22" s="178" t="str">
        <f>IF(OR($A22="",O$2="Percentage"),"",SUMIFS(Data!N$4:N500,Data!$A$4:$A500,"&gt;="&amp;$A22,Data!$A$4:$A500,"&lt;="&amp;$B22))</f>
        <v/>
      </c>
      <c r="P22" s="180" t="str">
        <f>IF(OR($A22="",P$2="Percentage"),"",SUMIFS(Data!O$4:O500,Data!$A$4:$A500,"&gt;="&amp;$A22,Data!$A$4:$A500,"&lt;="&amp;$B22))</f>
        <v/>
      </c>
      <c r="Q22" s="178" t="str">
        <f>IF(OR($A22="",Q$2="Percentage"),"",SUMIFS(Data!P$4:P500,Data!$A$4:$A500,"&gt;="&amp;$A22,Data!$A$4:$A500,"&lt;="&amp;$B22))</f>
        <v/>
      </c>
      <c r="R22" s="178" t="str">
        <f>IF(OR($A22="",R$2="Percentage"),"",SUMIFS(Data!Q$4:Q500,Data!$A$4:$A500,"&gt;="&amp;$A22,Data!$A$4:$A500,"&lt;="&amp;$B22))</f>
        <v/>
      </c>
      <c r="S22" s="181" t="str">
        <f>IF($A22="","",IFERROR(AVERAGEIFS(Data!B$4:B500,Data!$A$4:$A500,"&gt;="&amp;$A22,Data!$A$4:$A500,"&lt;="&amp;$B22),0))</f>
        <v/>
      </c>
      <c r="T22" s="178" t="str">
        <f>IF($A22="","",IFERROR(AVERAGEIFS(Data!C$4:C500,Data!$A$4:$A500,"&gt;="&amp;$A22,Data!$A$4:$A500,"&lt;="&amp;$B22),0))</f>
        <v/>
      </c>
      <c r="U22" s="178" t="str">
        <f>IF($A22="","",IFERROR(AVERAGEIFS(Data!D$4:D500,Data!$A$4:$A500,"&gt;="&amp;$A22,Data!$A$4:$A500,"&lt;="&amp;$B22),0))</f>
        <v/>
      </c>
      <c r="V22" s="178" t="str">
        <f>IF($A22="","",IFERROR(AVERAGEIFS(Data!F$4:F500,Data!$A$4:$A500,"&gt;="&amp;$A22,Data!$A$4:$A500,"&lt;="&amp;$B22),0))</f>
        <v/>
      </c>
      <c r="W22" s="178" t="str">
        <f>IF($A22="","",IFERROR(AVERAGEIFS(Data!G$4:G500,Data!$A$4:$A500,"&gt;="&amp;$A22,Data!$A$4:$A500,"&lt;="&amp;$B22),0))</f>
        <v/>
      </c>
      <c r="X22" s="180" t="str">
        <f>IF($A22="","",IFERROR(AVERAGEIFS(Data!H$4:H500,Data!$A$4:$A500,"&gt;="&amp;$A22,Data!$A$4:$A500,"&lt;="&amp;$B22),0))</f>
        <v/>
      </c>
      <c r="Y22" s="178" t="str">
        <f>IF($A22="","",IFERROR(AVERAGEIFS(Data!I$4:I500,Data!$A$4:$A500,"&gt;="&amp;$A22,Data!$A$4:$A500,"&lt;="&amp;$B22),0))</f>
        <v/>
      </c>
      <c r="Z22" s="178" t="str">
        <f>IF($A22="","",IFERROR(AVERAGEIFS(Data!J$4:J500,Data!$A$4:$A500,"&gt;="&amp;$A22,Data!$A$4:$A500,"&lt;="&amp;$B22),0))</f>
        <v/>
      </c>
      <c r="AA22" s="179" t="str">
        <f>IF($A22="","",IFERROR(AVERAGEIFS(Data!K$4:K500,Data!$A$4:$A500,"&gt;="&amp;$A22,Data!$A$4:$A500,"&lt;="&amp;$B22),0))</f>
        <v/>
      </c>
      <c r="AB22" s="180" t="str">
        <f>IF($A22="","",IFERROR(AVERAGEIFS(Data!L$4:L500,Data!$A$4:$A500,"&gt;="&amp;$A22,Data!$A$4:$A500,"&lt;="&amp;$B22),0))</f>
        <v/>
      </c>
      <c r="AC22" s="179" t="str">
        <f>IF($A22="","",IFERROR(AVERAGEIFS(Data!M$4:M500,Data!$A$4:$A500,"&gt;="&amp;$A22,Data!$A$4:$A500,"&lt;="&amp;$B22),0))</f>
        <v/>
      </c>
      <c r="AD22" s="178" t="str">
        <f>IF($A22="","",IFERROR(AVERAGEIFS(Data!N$4:N500,Data!$A$4:$A500,"&gt;="&amp;$A22,Data!$A$4:$A500,"&lt;="&amp;$B22),0))</f>
        <v/>
      </c>
      <c r="AE22" s="180" t="str">
        <f>IF($A22="","",IFERROR(AVERAGEIFS(Data!O$4:O500,Data!$A$4:$A500,"&gt;="&amp;$A22,Data!$A$4:$A500,"&lt;="&amp;$B22),0))</f>
        <v/>
      </c>
      <c r="AF22" s="178" t="str">
        <f>IF($A22="","",IFERROR(AVERAGEIFS(Data!P$4:P500,Data!$A$4:$A500,"&gt;="&amp;$A22,Data!$A$4:$A500,"&lt;="&amp;$B22),0))</f>
        <v/>
      </c>
      <c r="AG22" s="178" t="str">
        <f>IF($A22="","",IFERROR(AVERAGEIFS(Data!Q$4:Q500,Data!$A$4:$A500,"&gt;="&amp;$A22,Data!$A$4:$A500,"&lt;="&amp;$B22),0))</f>
        <v/>
      </c>
      <c r="AH22" s="181" t="str">
        <f t="shared" ref="AH22:DS22" si="18">IF($A22="","",AH21)</f>
        <v/>
      </c>
      <c r="AI22" s="178" t="str">
        <f t="shared" si="18"/>
        <v/>
      </c>
      <c r="AJ22" s="178" t="str">
        <f t="shared" si="18"/>
        <v/>
      </c>
      <c r="AK22" s="178" t="str">
        <f t="shared" si="18"/>
        <v/>
      </c>
      <c r="AL22" s="178" t="str">
        <f t="shared" si="18"/>
        <v/>
      </c>
      <c r="AM22" s="180" t="str">
        <f t="shared" si="18"/>
        <v/>
      </c>
      <c r="AN22" s="178" t="str">
        <f t="shared" si="18"/>
        <v/>
      </c>
      <c r="AO22" s="178" t="str">
        <f t="shared" si="18"/>
        <v/>
      </c>
      <c r="AP22" s="179" t="str">
        <f t="shared" si="18"/>
        <v/>
      </c>
      <c r="AQ22" s="180" t="str">
        <f t="shared" si="18"/>
        <v/>
      </c>
      <c r="AR22" s="179" t="str">
        <f t="shared" si="18"/>
        <v/>
      </c>
      <c r="AS22" s="178" t="str">
        <f t="shared" si="18"/>
        <v/>
      </c>
      <c r="AT22" s="180" t="str">
        <f t="shared" si="18"/>
        <v/>
      </c>
      <c r="AU22" s="178" t="str">
        <f t="shared" si="18"/>
        <v/>
      </c>
      <c r="AV22" s="178" t="str">
        <f t="shared" si="18"/>
        <v/>
      </c>
      <c r="AW22" s="181" t="str">
        <f t="shared" si="18"/>
        <v/>
      </c>
      <c r="AX22" s="178" t="str">
        <f t="shared" si="18"/>
        <v/>
      </c>
      <c r="AY22" s="178" t="str">
        <f t="shared" si="18"/>
        <v/>
      </c>
      <c r="AZ22" s="178" t="str">
        <f t="shared" si="18"/>
        <v/>
      </c>
      <c r="BA22" s="178" t="str">
        <f t="shared" si="18"/>
        <v/>
      </c>
      <c r="BB22" s="180" t="str">
        <f t="shared" si="18"/>
        <v/>
      </c>
      <c r="BC22" s="178" t="str">
        <f t="shared" si="18"/>
        <v/>
      </c>
      <c r="BD22" s="178" t="str">
        <f t="shared" si="18"/>
        <v/>
      </c>
      <c r="BE22" s="179" t="str">
        <f t="shared" si="18"/>
        <v/>
      </c>
      <c r="BF22" s="180" t="str">
        <f t="shared" si="18"/>
        <v/>
      </c>
      <c r="BG22" s="179" t="str">
        <f t="shared" si="18"/>
        <v/>
      </c>
      <c r="BH22" s="178" t="str">
        <f t="shared" si="18"/>
        <v/>
      </c>
      <c r="BI22" s="180" t="str">
        <f t="shared" si="18"/>
        <v/>
      </c>
      <c r="BJ22" s="178" t="str">
        <f t="shared" si="18"/>
        <v/>
      </c>
      <c r="BK22" s="178" t="str">
        <f t="shared" si="18"/>
        <v/>
      </c>
      <c r="BL22" s="181" t="str">
        <f t="shared" si="18"/>
        <v/>
      </c>
      <c r="BM22" s="178" t="str">
        <f t="shared" si="18"/>
        <v/>
      </c>
      <c r="BN22" s="178" t="str">
        <f t="shared" si="18"/>
        <v/>
      </c>
      <c r="BO22" s="178" t="str">
        <f t="shared" si="18"/>
        <v/>
      </c>
      <c r="BP22" s="178" t="str">
        <f t="shared" si="18"/>
        <v/>
      </c>
      <c r="BQ22" s="180" t="str">
        <f t="shared" si="18"/>
        <v/>
      </c>
      <c r="BR22" s="178" t="str">
        <f t="shared" si="18"/>
        <v/>
      </c>
      <c r="BS22" s="178" t="str">
        <f t="shared" si="18"/>
        <v/>
      </c>
      <c r="BT22" s="179" t="str">
        <f t="shared" si="18"/>
        <v/>
      </c>
      <c r="BU22" s="180" t="str">
        <f t="shared" si="18"/>
        <v/>
      </c>
      <c r="BV22" s="179" t="str">
        <f t="shared" si="18"/>
        <v/>
      </c>
      <c r="BW22" s="178" t="str">
        <f t="shared" si="18"/>
        <v/>
      </c>
      <c r="BX22" s="180" t="str">
        <f t="shared" si="18"/>
        <v/>
      </c>
      <c r="BY22" s="178" t="str">
        <f t="shared" si="18"/>
        <v/>
      </c>
      <c r="BZ22" s="178" t="str">
        <f t="shared" si="18"/>
        <v/>
      </c>
      <c r="CA22" s="181" t="str">
        <f t="shared" si="18"/>
        <v/>
      </c>
      <c r="CB22" s="178" t="str">
        <f t="shared" si="18"/>
        <v/>
      </c>
      <c r="CC22" s="178" t="str">
        <f t="shared" si="18"/>
        <v/>
      </c>
      <c r="CD22" s="178" t="str">
        <f t="shared" si="18"/>
        <v/>
      </c>
      <c r="CE22" s="178" t="str">
        <f t="shared" si="18"/>
        <v/>
      </c>
      <c r="CF22" s="180" t="str">
        <f t="shared" si="18"/>
        <v/>
      </c>
      <c r="CG22" s="178" t="str">
        <f t="shared" si="18"/>
        <v/>
      </c>
      <c r="CH22" s="178" t="str">
        <f t="shared" si="18"/>
        <v/>
      </c>
      <c r="CI22" s="179" t="str">
        <f t="shared" si="18"/>
        <v/>
      </c>
      <c r="CJ22" s="180" t="str">
        <f t="shared" si="18"/>
        <v/>
      </c>
      <c r="CK22" s="179" t="str">
        <f t="shared" si="18"/>
        <v/>
      </c>
      <c r="CL22" s="178" t="str">
        <f t="shared" si="18"/>
        <v/>
      </c>
      <c r="CM22" s="180" t="str">
        <f t="shared" si="18"/>
        <v/>
      </c>
      <c r="CN22" s="178" t="str">
        <f t="shared" si="18"/>
        <v/>
      </c>
      <c r="CO22" s="178" t="str">
        <f t="shared" si="18"/>
        <v/>
      </c>
      <c r="CP22" s="181" t="str">
        <f t="shared" si="18"/>
        <v/>
      </c>
      <c r="CQ22" s="178" t="str">
        <f t="shared" si="18"/>
        <v/>
      </c>
      <c r="CR22" s="178" t="str">
        <f t="shared" si="18"/>
        <v/>
      </c>
      <c r="CS22" s="178" t="str">
        <f t="shared" si="18"/>
        <v/>
      </c>
      <c r="CT22" s="178" t="str">
        <f t="shared" si="18"/>
        <v/>
      </c>
      <c r="CU22" s="180" t="str">
        <f t="shared" si="18"/>
        <v/>
      </c>
      <c r="CV22" s="178" t="str">
        <f t="shared" si="18"/>
        <v/>
      </c>
      <c r="CW22" s="178" t="str">
        <f t="shared" si="18"/>
        <v/>
      </c>
      <c r="CX22" s="179" t="str">
        <f t="shared" si="18"/>
        <v/>
      </c>
      <c r="CY22" s="180" t="str">
        <f t="shared" si="18"/>
        <v/>
      </c>
      <c r="CZ22" s="179" t="str">
        <f t="shared" si="18"/>
        <v/>
      </c>
      <c r="DA22" s="178" t="str">
        <f t="shared" si="18"/>
        <v/>
      </c>
      <c r="DB22" s="180" t="str">
        <f t="shared" si="18"/>
        <v/>
      </c>
      <c r="DC22" s="178" t="str">
        <f t="shared" si="18"/>
        <v/>
      </c>
      <c r="DD22" s="178" t="str">
        <f t="shared" si="18"/>
        <v/>
      </c>
      <c r="DE22" s="181" t="str">
        <f t="shared" si="18"/>
        <v/>
      </c>
      <c r="DF22" s="178" t="str">
        <f t="shared" si="18"/>
        <v/>
      </c>
      <c r="DG22" s="178" t="str">
        <f t="shared" si="18"/>
        <v/>
      </c>
      <c r="DH22" s="178" t="str">
        <f t="shared" si="18"/>
        <v/>
      </c>
      <c r="DI22" s="178" t="str">
        <f t="shared" si="18"/>
        <v/>
      </c>
      <c r="DJ22" s="180" t="str">
        <f t="shared" si="18"/>
        <v/>
      </c>
      <c r="DK22" s="178" t="str">
        <f t="shared" si="18"/>
        <v/>
      </c>
      <c r="DL22" s="178" t="str">
        <f t="shared" si="18"/>
        <v/>
      </c>
      <c r="DM22" s="179" t="str">
        <f t="shared" si="18"/>
        <v/>
      </c>
      <c r="DN22" s="180" t="str">
        <f t="shared" si="18"/>
        <v/>
      </c>
      <c r="DO22" s="179" t="str">
        <f t="shared" si="18"/>
        <v/>
      </c>
      <c r="DP22" s="178" t="str">
        <f t="shared" si="18"/>
        <v/>
      </c>
      <c r="DQ22" s="180" t="str">
        <f t="shared" si="18"/>
        <v/>
      </c>
      <c r="DR22" s="178" t="str">
        <f t="shared" si="18"/>
        <v/>
      </c>
      <c r="DS22" s="178" t="str">
        <f t="shared" si="18"/>
        <v/>
      </c>
      <c r="DT22" s="178"/>
      <c r="DU22" s="178"/>
      <c r="DV22" s="178"/>
      <c r="DW22" s="178"/>
      <c r="DX22" s="178"/>
      <c r="DY22" s="178"/>
    </row>
    <row r="23">
      <c r="A23" s="176" t="str">
        <f>IF(A22="","",IF(B22+1&gt;EndDate,"",B22))</f>
        <v/>
      </c>
      <c r="B23" s="176" t="str">
        <f>IF(A23="","",SWITCH(Seg,"Daily",A23+1,"Weekly",A23+7,"Monthly",DATE(YEAR(A23),MONTH(A23)+1,1),"Quarterly",DATE(YEAR(A23),MONTH(A23)+3,1),"Yearly",DATE(YEAR(A23)+1,1,1)))</f>
        <v/>
      </c>
      <c r="C23" s="177" t="str">
        <f>IF(A23="","",SWITCH(Seg,"Daily",TEXT(A23,"dd/MM/YYYY"),"Weekly","W"&amp;WEEKNUM(A23,2)&amp;" "&amp;YEAR(A23),"Monthly",PROPER(TEXT(A23,"MMM yyyy")),"Quarterly","Q"&amp;ROUNDUP(MONTH($A23)/3,0)&amp;" "&amp;YEAR($A23),"Yearly",YEAR(A23),TEXT(A23,"dd/MM/YYYY")))</f>
        <v/>
      </c>
      <c r="D23" s="178" t="str">
        <f>IF(OR($A23="",D$2="Percentage"),"",SUMIFS(Data!B$4:B500,Data!$A$4:$A500,"&gt;="&amp;$A23,Data!$A$4:$A500,"&lt;="&amp;$B23))</f>
        <v>#REF!</v>
      </c>
      <c r="E23" s="179" t="str">
        <f>IF(OR($A23="",E$2="Percentage"),"",SUMIFS(Data!C$4:C500,Data!$A$4:$A500,"&gt;="&amp;$A23,Data!$A$4:$A500,"&lt;="&amp;$B23))</f>
        <v/>
      </c>
      <c r="F23" s="179" t="str">
        <f>IF(OR($A23="",F$2="Percentage"),"",SUMIFS(Data!D$4:D500,Data!$A$4:$A500,"&gt;="&amp;$A23,Data!$A$4:$A500,"&lt;="&amp;$B23))</f>
        <v/>
      </c>
      <c r="G23" s="179" t="str">
        <f>IF(OR($A23="",G$2="Percentage"),"",SUMIFS(Data!F$4:F500,Data!$A$4:$A500,"&gt;="&amp;$A23,Data!$A$4:$A500,"&lt;="&amp;$B23))</f>
        <v/>
      </c>
      <c r="H23" s="180" t="str">
        <f>IF(OR($A23="",H$2="Percentage"),"",SUMIFS(Data!G$4:G500,Data!$A$4:$A500,"&gt;="&amp;$A23,Data!$A$4:$A500,"&lt;="&amp;$B23))</f>
        <v/>
      </c>
      <c r="I23" s="180" t="str">
        <f>IF(OR($A23="",I$2="Percentage"),"",SUMIFS(Data!H$4:H500,Data!$A$4:$A500,"&gt;="&amp;$A23,Data!$A$4:$A500,"&lt;="&amp;$B23))</f>
        <v/>
      </c>
      <c r="J23" s="178" t="str">
        <f>IF(OR($A23="",J$2="Percentage"),"",SUMIFS(Data!I$4:I500,Data!$A$4:$A500,"&gt;="&amp;$A23,Data!$A$4:$A500,"&lt;="&amp;$B23))</f>
        <v/>
      </c>
      <c r="K23" s="178" t="str">
        <f>IF(OR($A23="",K$2="Percentage"),"",SUMIFS(Data!J$4:J500,Data!$A$4:$A500,"&gt;="&amp;$A23,Data!$A$4:$A500,"&lt;="&amp;$B23))</f>
        <v/>
      </c>
      <c r="L23" s="179" t="str">
        <f>IF(OR($A23="",L$2="Percentage"),"",SUMIFS(Data!K$4:K500,Data!$A$4:$A500,"&gt;="&amp;$A23,Data!$A$4:$A500,"&lt;="&amp;$B23))</f>
        <v/>
      </c>
      <c r="M23" s="180" t="str">
        <f>IF(OR($A23="",M$2="Percentage"),"",SUMIFS(Data!L$4:L500,Data!$A$4:$A500,"&gt;="&amp;$A23,Data!$A$4:$A500,"&lt;="&amp;$B23))</f>
        <v/>
      </c>
      <c r="N23" s="179" t="str">
        <f>IF(OR($A23="",N$2="Percentage"),"",SUMIFS(Data!M$4:M500,Data!$A$4:$A500,"&gt;="&amp;$A23,Data!$A$4:$A500,"&lt;="&amp;$B23))</f>
        <v/>
      </c>
      <c r="O23" s="178" t="str">
        <f>IF(OR($A23="",O$2="Percentage"),"",SUMIFS(Data!N$4:N500,Data!$A$4:$A500,"&gt;="&amp;$A23,Data!$A$4:$A500,"&lt;="&amp;$B23))</f>
        <v/>
      </c>
      <c r="P23" s="180" t="str">
        <f>IF(OR($A23="",P$2="Percentage"),"",SUMIFS(Data!O$4:O500,Data!$A$4:$A500,"&gt;="&amp;$A23,Data!$A$4:$A500,"&lt;="&amp;$B23))</f>
        <v/>
      </c>
      <c r="Q23" s="178" t="str">
        <f>IF(OR($A23="",Q$2="Percentage"),"",SUMIFS(Data!P$4:P500,Data!$A$4:$A500,"&gt;="&amp;$A23,Data!$A$4:$A500,"&lt;="&amp;$B23))</f>
        <v/>
      </c>
      <c r="R23" s="178" t="str">
        <f>IF(OR($A23="",R$2="Percentage"),"",SUMIFS(Data!Q$4:Q500,Data!$A$4:$A500,"&gt;="&amp;$A23,Data!$A$4:$A500,"&lt;="&amp;$B23))</f>
        <v/>
      </c>
      <c r="S23" s="181" t="str">
        <f>IF($A23="","",IFERROR(AVERAGEIFS(Data!B$4:B500,Data!$A$4:$A500,"&gt;="&amp;$A23,Data!$A$4:$A500,"&lt;="&amp;$B23),0))</f>
        <v/>
      </c>
      <c r="T23" s="178" t="str">
        <f>IF($A23="","",IFERROR(AVERAGEIFS(Data!C$4:C500,Data!$A$4:$A500,"&gt;="&amp;$A23,Data!$A$4:$A500,"&lt;="&amp;$B23),0))</f>
        <v/>
      </c>
      <c r="U23" s="178" t="str">
        <f>IF($A23="","",IFERROR(AVERAGEIFS(Data!D$4:D500,Data!$A$4:$A500,"&gt;="&amp;$A23,Data!$A$4:$A500,"&lt;="&amp;$B23),0))</f>
        <v/>
      </c>
      <c r="V23" s="178" t="str">
        <f>IF($A23="","",IFERROR(AVERAGEIFS(Data!F$4:F500,Data!$A$4:$A500,"&gt;="&amp;$A23,Data!$A$4:$A500,"&lt;="&amp;$B23),0))</f>
        <v/>
      </c>
      <c r="W23" s="178" t="str">
        <f>IF($A23="","",IFERROR(AVERAGEIFS(Data!G$4:G500,Data!$A$4:$A500,"&gt;="&amp;$A23,Data!$A$4:$A500,"&lt;="&amp;$B23),0))</f>
        <v/>
      </c>
      <c r="X23" s="180" t="str">
        <f>IF($A23="","",IFERROR(AVERAGEIFS(Data!H$4:H500,Data!$A$4:$A500,"&gt;="&amp;$A23,Data!$A$4:$A500,"&lt;="&amp;$B23),0))</f>
        <v/>
      </c>
      <c r="Y23" s="178" t="str">
        <f>IF($A23="","",IFERROR(AVERAGEIFS(Data!I$4:I500,Data!$A$4:$A500,"&gt;="&amp;$A23,Data!$A$4:$A500,"&lt;="&amp;$B23),0))</f>
        <v/>
      </c>
      <c r="Z23" s="178" t="str">
        <f>IF($A23="","",IFERROR(AVERAGEIFS(Data!J$4:J500,Data!$A$4:$A500,"&gt;="&amp;$A23,Data!$A$4:$A500,"&lt;="&amp;$B23),0))</f>
        <v/>
      </c>
      <c r="AA23" s="179" t="str">
        <f>IF($A23="","",IFERROR(AVERAGEIFS(Data!K$4:K500,Data!$A$4:$A500,"&gt;="&amp;$A23,Data!$A$4:$A500,"&lt;="&amp;$B23),0))</f>
        <v/>
      </c>
      <c r="AB23" s="180" t="str">
        <f>IF($A23="","",IFERROR(AVERAGEIFS(Data!L$4:L500,Data!$A$4:$A500,"&gt;="&amp;$A23,Data!$A$4:$A500,"&lt;="&amp;$B23),0))</f>
        <v/>
      </c>
      <c r="AC23" s="179" t="str">
        <f>IF($A23="","",IFERROR(AVERAGEIFS(Data!M$4:M500,Data!$A$4:$A500,"&gt;="&amp;$A23,Data!$A$4:$A500,"&lt;="&amp;$B23),0))</f>
        <v/>
      </c>
      <c r="AD23" s="178" t="str">
        <f>IF($A23="","",IFERROR(AVERAGEIFS(Data!N$4:N500,Data!$A$4:$A500,"&gt;="&amp;$A23,Data!$A$4:$A500,"&lt;="&amp;$B23),0))</f>
        <v/>
      </c>
      <c r="AE23" s="180" t="str">
        <f>IF($A23="","",IFERROR(AVERAGEIFS(Data!O$4:O500,Data!$A$4:$A500,"&gt;="&amp;$A23,Data!$A$4:$A500,"&lt;="&amp;$B23),0))</f>
        <v/>
      </c>
      <c r="AF23" s="178" t="str">
        <f>IF($A23="","",IFERROR(AVERAGEIFS(Data!P$4:P500,Data!$A$4:$A500,"&gt;="&amp;$A23,Data!$A$4:$A500,"&lt;="&amp;$B23),0))</f>
        <v/>
      </c>
      <c r="AG23" s="178" t="str">
        <f>IF($A23="","",IFERROR(AVERAGEIFS(Data!Q$4:Q500,Data!$A$4:$A500,"&gt;="&amp;$A23,Data!$A$4:$A500,"&lt;="&amp;$B23),0))</f>
        <v/>
      </c>
      <c r="AH23" s="181" t="str">
        <f t="shared" ref="AH23:DS23" si="19">IF($A23="","",AH22)</f>
        <v/>
      </c>
      <c r="AI23" s="178" t="str">
        <f t="shared" si="19"/>
        <v/>
      </c>
      <c r="AJ23" s="178" t="str">
        <f t="shared" si="19"/>
        <v/>
      </c>
      <c r="AK23" s="178" t="str">
        <f t="shared" si="19"/>
        <v/>
      </c>
      <c r="AL23" s="178" t="str">
        <f t="shared" si="19"/>
        <v/>
      </c>
      <c r="AM23" s="180" t="str">
        <f t="shared" si="19"/>
        <v/>
      </c>
      <c r="AN23" s="178" t="str">
        <f t="shared" si="19"/>
        <v/>
      </c>
      <c r="AO23" s="178" t="str">
        <f t="shared" si="19"/>
        <v/>
      </c>
      <c r="AP23" s="179" t="str">
        <f t="shared" si="19"/>
        <v/>
      </c>
      <c r="AQ23" s="180" t="str">
        <f t="shared" si="19"/>
        <v/>
      </c>
      <c r="AR23" s="179" t="str">
        <f t="shared" si="19"/>
        <v/>
      </c>
      <c r="AS23" s="178" t="str">
        <f t="shared" si="19"/>
        <v/>
      </c>
      <c r="AT23" s="180" t="str">
        <f t="shared" si="19"/>
        <v/>
      </c>
      <c r="AU23" s="178" t="str">
        <f t="shared" si="19"/>
        <v/>
      </c>
      <c r="AV23" s="178" t="str">
        <f t="shared" si="19"/>
        <v/>
      </c>
      <c r="AW23" s="181" t="str">
        <f t="shared" si="19"/>
        <v/>
      </c>
      <c r="AX23" s="178" t="str">
        <f t="shared" si="19"/>
        <v/>
      </c>
      <c r="AY23" s="178" t="str">
        <f t="shared" si="19"/>
        <v/>
      </c>
      <c r="AZ23" s="178" t="str">
        <f t="shared" si="19"/>
        <v/>
      </c>
      <c r="BA23" s="178" t="str">
        <f t="shared" si="19"/>
        <v/>
      </c>
      <c r="BB23" s="180" t="str">
        <f t="shared" si="19"/>
        <v/>
      </c>
      <c r="BC23" s="178" t="str">
        <f t="shared" si="19"/>
        <v/>
      </c>
      <c r="BD23" s="178" t="str">
        <f t="shared" si="19"/>
        <v/>
      </c>
      <c r="BE23" s="179" t="str">
        <f t="shared" si="19"/>
        <v/>
      </c>
      <c r="BF23" s="180" t="str">
        <f t="shared" si="19"/>
        <v/>
      </c>
      <c r="BG23" s="179" t="str">
        <f t="shared" si="19"/>
        <v/>
      </c>
      <c r="BH23" s="178" t="str">
        <f t="shared" si="19"/>
        <v/>
      </c>
      <c r="BI23" s="180" t="str">
        <f t="shared" si="19"/>
        <v/>
      </c>
      <c r="BJ23" s="178" t="str">
        <f t="shared" si="19"/>
        <v/>
      </c>
      <c r="BK23" s="178" t="str">
        <f t="shared" si="19"/>
        <v/>
      </c>
      <c r="BL23" s="181" t="str">
        <f t="shared" si="19"/>
        <v/>
      </c>
      <c r="BM23" s="178" t="str">
        <f t="shared" si="19"/>
        <v/>
      </c>
      <c r="BN23" s="178" t="str">
        <f t="shared" si="19"/>
        <v/>
      </c>
      <c r="BO23" s="178" t="str">
        <f t="shared" si="19"/>
        <v/>
      </c>
      <c r="BP23" s="178" t="str">
        <f t="shared" si="19"/>
        <v/>
      </c>
      <c r="BQ23" s="180" t="str">
        <f t="shared" si="19"/>
        <v/>
      </c>
      <c r="BR23" s="178" t="str">
        <f t="shared" si="19"/>
        <v/>
      </c>
      <c r="BS23" s="178" t="str">
        <f t="shared" si="19"/>
        <v/>
      </c>
      <c r="BT23" s="179" t="str">
        <f t="shared" si="19"/>
        <v/>
      </c>
      <c r="BU23" s="180" t="str">
        <f t="shared" si="19"/>
        <v/>
      </c>
      <c r="BV23" s="179" t="str">
        <f t="shared" si="19"/>
        <v/>
      </c>
      <c r="BW23" s="178" t="str">
        <f t="shared" si="19"/>
        <v/>
      </c>
      <c r="BX23" s="180" t="str">
        <f t="shared" si="19"/>
        <v/>
      </c>
      <c r="BY23" s="178" t="str">
        <f t="shared" si="19"/>
        <v/>
      </c>
      <c r="BZ23" s="178" t="str">
        <f t="shared" si="19"/>
        <v/>
      </c>
      <c r="CA23" s="181" t="str">
        <f t="shared" si="19"/>
        <v/>
      </c>
      <c r="CB23" s="178" t="str">
        <f t="shared" si="19"/>
        <v/>
      </c>
      <c r="CC23" s="178" t="str">
        <f t="shared" si="19"/>
        <v/>
      </c>
      <c r="CD23" s="178" t="str">
        <f t="shared" si="19"/>
        <v/>
      </c>
      <c r="CE23" s="178" t="str">
        <f t="shared" si="19"/>
        <v/>
      </c>
      <c r="CF23" s="180" t="str">
        <f t="shared" si="19"/>
        <v/>
      </c>
      <c r="CG23" s="178" t="str">
        <f t="shared" si="19"/>
        <v/>
      </c>
      <c r="CH23" s="178" t="str">
        <f t="shared" si="19"/>
        <v/>
      </c>
      <c r="CI23" s="179" t="str">
        <f t="shared" si="19"/>
        <v/>
      </c>
      <c r="CJ23" s="180" t="str">
        <f t="shared" si="19"/>
        <v/>
      </c>
      <c r="CK23" s="179" t="str">
        <f t="shared" si="19"/>
        <v/>
      </c>
      <c r="CL23" s="178" t="str">
        <f t="shared" si="19"/>
        <v/>
      </c>
      <c r="CM23" s="180" t="str">
        <f t="shared" si="19"/>
        <v/>
      </c>
      <c r="CN23" s="178" t="str">
        <f t="shared" si="19"/>
        <v/>
      </c>
      <c r="CO23" s="178" t="str">
        <f t="shared" si="19"/>
        <v/>
      </c>
      <c r="CP23" s="181" t="str">
        <f t="shared" si="19"/>
        <v/>
      </c>
      <c r="CQ23" s="178" t="str">
        <f t="shared" si="19"/>
        <v/>
      </c>
      <c r="CR23" s="178" t="str">
        <f t="shared" si="19"/>
        <v/>
      </c>
      <c r="CS23" s="178" t="str">
        <f t="shared" si="19"/>
        <v/>
      </c>
      <c r="CT23" s="178" t="str">
        <f t="shared" si="19"/>
        <v/>
      </c>
      <c r="CU23" s="180" t="str">
        <f t="shared" si="19"/>
        <v/>
      </c>
      <c r="CV23" s="178" t="str">
        <f t="shared" si="19"/>
        <v/>
      </c>
      <c r="CW23" s="178" t="str">
        <f t="shared" si="19"/>
        <v/>
      </c>
      <c r="CX23" s="179" t="str">
        <f t="shared" si="19"/>
        <v/>
      </c>
      <c r="CY23" s="180" t="str">
        <f t="shared" si="19"/>
        <v/>
      </c>
      <c r="CZ23" s="179" t="str">
        <f t="shared" si="19"/>
        <v/>
      </c>
      <c r="DA23" s="178" t="str">
        <f t="shared" si="19"/>
        <v/>
      </c>
      <c r="DB23" s="180" t="str">
        <f t="shared" si="19"/>
        <v/>
      </c>
      <c r="DC23" s="178" t="str">
        <f t="shared" si="19"/>
        <v/>
      </c>
      <c r="DD23" s="178" t="str">
        <f t="shared" si="19"/>
        <v/>
      </c>
      <c r="DE23" s="181" t="str">
        <f t="shared" si="19"/>
        <v/>
      </c>
      <c r="DF23" s="178" t="str">
        <f t="shared" si="19"/>
        <v/>
      </c>
      <c r="DG23" s="178" t="str">
        <f t="shared" si="19"/>
        <v/>
      </c>
      <c r="DH23" s="178" t="str">
        <f t="shared" si="19"/>
        <v/>
      </c>
      <c r="DI23" s="178" t="str">
        <f t="shared" si="19"/>
        <v/>
      </c>
      <c r="DJ23" s="180" t="str">
        <f t="shared" si="19"/>
        <v/>
      </c>
      <c r="DK23" s="178" t="str">
        <f t="shared" si="19"/>
        <v/>
      </c>
      <c r="DL23" s="178" t="str">
        <f t="shared" si="19"/>
        <v/>
      </c>
      <c r="DM23" s="179" t="str">
        <f t="shared" si="19"/>
        <v/>
      </c>
      <c r="DN23" s="180" t="str">
        <f t="shared" si="19"/>
        <v/>
      </c>
      <c r="DO23" s="179" t="str">
        <f t="shared" si="19"/>
        <v/>
      </c>
      <c r="DP23" s="178" t="str">
        <f t="shared" si="19"/>
        <v/>
      </c>
      <c r="DQ23" s="180" t="str">
        <f t="shared" si="19"/>
        <v/>
      </c>
      <c r="DR23" s="178" t="str">
        <f t="shared" si="19"/>
        <v/>
      </c>
      <c r="DS23" s="178" t="str">
        <f t="shared" si="19"/>
        <v/>
      </c>
      <c r="DT23" s="178"/>
      <c r="DU23" s="178"/>
      <c r="DV23" s="178"/>
      <c r="DW23" s="178"/>
      <c r="DX23" s="178"/>
      <c r="DY23" s="178"/>
    </row>
    <row r="24">
      <c r="A24" s="176" t="str">
        <f>IF(A23="","",IF(B23+1&gt;EndDate,"",B23))</f>
        <v/>
      </c>
      <c r="B24" s="176" t="str">
        <f>IF(A24="","",SWITCH(Seg,"Daily",A24+1,"Weekly",A24+7,"Monthly",DATE(YEAR(A24),MONTH(A24)+1,1),"Quarterly",DATE(YEAR(A24),MONTH(A24)+3,1),"Yearly",DATE(YEAR(A24)+1,1,1)))</f>
        <v/>
      </c>
      <c r="C24" s="177" t="str">
        <f>IF(A24="","",SWITCH(Seg,"Daily",TEXT(A24,"dd/MM/YYYY"),"Weekly","W"&amp;WEEKNUM(A24,2)&amp;" "&amp;YEAR(A24),"Monthly",PROPER(TEXT(A24,"MMM yyyy")),"Quarterly","Q"&amp;ROUNDUP(MONTH($A24)/3,0)&amp;" "&amp;YEAR($A24),"Yearly",YEAR(A24),TEXT(A24,"dd/MM/YYYY")))</f>
        <v/>
      </c>
      <c r="D24" s="178" t="str">
        <f>IF(OR($A24="",D$2="Percentage"),"",SUMIFS(Data!B$4:B500,Data!$A$4:$A500,"&gt;="&amp;$A24,Data!$A$4:$A500,"&lt;="&amp;$B24))</f>
        <v>#REF!</v>
      </c>
      <c r="E24" s="179" t="str">
        <f>IF(OR($A24="",E$2="Percentage"),"",SUMIFS(Data!C$4:C500,Data!$A$4:$A500,"&gt;="&amp;$A24,Data!$A$4:$A500,"&lt;="&amp;$B24))</f>
        <v/>
      </c>
      <c r="F24" s="179" t="str">
        <f>IF(OR($A24="",F$2="Percentage"),"",SUMIFS(Data!D$4:D500,Data!$A$4:$A500,"&gt;="&amp;$A24,Data!$A$4:$A500,"&lt;="&amp;$B24))</f>
        <v/>
      </c>
      <c r="G24" s="179" t="str">
        <f>IF(OR($A24="",G$2="Percentage"),"",SUMIFS(Data!F$4:F500,Data!$A$4:$A500,"&gt;="&amp;$A24,Data!$A$4:$A500,"&lt;="&amp;$B24))</f>
        <v/>
      </c>
      <c r="H24" s="180" t="str">
        <f>IF(OR($A24="",H$2="Percentage"),"",SUMIFS(Data!G$4:G500,Data!$A$4:$A500,"&gt;="&amp;$A24,Data!$A$4:$A500,"&lt;="&amp;$B24))</f>
        <v/>
      </c>
      <c r="I24" s="180" t="str">
        <f>IF(OR($A24="",I$2="Percentage"),"",SUMIFS(Data!H$4:H500,Data!$A$4:$A500,"&gt;="&amp;$A24,Data!$A$4:$A500,"&lt;="&amp;$B24))</f>
        <v/>
      </c>
      <c r="J24" s="178" t="str">
        <f>IF(OR($A24="",J$2="Percentage"),"",SUMIFS(Data!I$4:I500,Data!$A$4:$A500,"&gt;="&amp;$A24,Data!$A$4:$A500,"&lt;="&amp;$B24))</f>
        <v/>
      </c>
      <c r="K24" s="178" t="str">
        <f>IF(OR($A24="",K$2="Percentage"),"",SUMIFS(Data!J$4:J500,Data!$A$4:$A500,"&gt;="&amp;$A24,Data!$A$4:$A500,"&lt;="&amp;$B24))</f>
        <v/>
      </c>
      <c r="L24" s="179" t="str">
        <f>IF(OR($A24="",L$2="Percentage"),"",SUMIFS(Data!K$4:K500,Data!$A$4:$A500,"&gt;="&amp;$A24,Data!$A$4:$A500,"&lt;="&amp;$B24))</f>
        <v/>
      </c>
      <c r="M24" s="180" t="str">
        <f>IF(OR($A24="",M$2="Percentage"),"",SUMIFS(Data!L$4:L500,Data!$A$4:$A500,"&gt;="&amp;$A24,Data!$A$4:$A500,"&lt;="&amp;$B24))</f>
        <v/>
      </c>
      <c r="N24" s="179" t="str">
        <f>IF(OR($A24="",N$2="Percentage"),"",SUMIFS(Data!M$4:M500,Data!$A$4:$A500,"&gt;="&amp;$A24,Data!$A$4:$A500,"&lt;="&amp;$B24))</f>
        <v/>
      </c>
      <c r="O24" s="178" t="str">
        <f>IF(OR($A24="",O$2="Percentage"),"",SUMIFS(Data!N$4:N500,Data!$A$4:$A500,"&gt;="&amp;$A24,Data!$A$4:$A500,"&lt;="&amp;$B24))</f>
        <v/>
      </c>
      <c r="P24" s="180" t="str">
        <f>IF(OR($A24="",P$2="Percentage"),"",SUMIFS(Data!O$4:O500,Data!$A$4:$A500,"&gt;="&amp;$A24,Data!$A$4:$A500,"&lt;="&amp;$B24))</f>
        <v/>
      </c>
      <c r="Q24" s="178" t="str">
        <f>IF(OR($A24="",Q$2="Percentage"),"",SUMIFS(Data!P$4:P500,Data!$A$4:$A500,"&gt;="&amp;$A24,Data!$A$4:$A500,"&lt;="&amp;$B24))</f>
        <v/>
      </c>
      <c r="R24" s="178" t="str">
        <f>IF(OR($A24="",R$2="Percentage"),"",SUMIFS(Data!Q$4:Q500,Data!$A$4:$A500,"&gt;="&amp;$A24,Data!$A$4:$A500,"&lt;="&amp;$B24))</f>
        <v/>
      </c>
      <c r="S24" s="181" t="str">
        <f>IF($A24="","",IFERROR(AVERAGEIFS(Data!B$4:B500,Data!$A$4:$A500,"&gt;="&amp;$A24,Data!$A$4:$A500,"&lt;="&amp;$B24),0))</f>
        <v/>
      </c>
      <c r="T24" s="178" t="str">
        <f>IF($A24="","",IFERROR(AVERAGEIFS(Data!C$4:C500,Data!$A$4:$A500,"&gt;="&amp;$A24,Data!$A$4:$A500,"&lt;="&amp;$B24),0))</f>
        <v/>
      </c>
      <c r="U24" s="178" t="str">
        <f>IF($A24="","",IFERROR(AVERAGEIFS(Data!D$4:D500,Data!$A$4:$A500,"&gt;="&amp;$A24,Data!$A$4:$A500,"&lt;="&amp;$B24),0))</f>
        <v/>
      </c>
      <c r="V24" s="178" t="str">
        <f>IF($A24="","",IFERROR(AVERAGEIFS(Data!F$4:F500,Data!$A$4:$A500,"&gt;="&amp;$A24,Data!$A$4:$A500,"&lt;="&amp;$B24),0))</f>
        <v/>
      </c>
      <c r="W24" s="178" t="str">
        <f>IF($A24="","",IFERROR(AVERAGEIFS(Data!G$4:G500,Data!$A$4:$A500,"&gt;="&amp;$A24,Data!$A$4:$A500,"&lt;="&amp;$B24),0))</f>
        <v/>
      </c>
      <c r="X24" s="180" t="str">
        <f>IF($A24="","",IFERROR(AVERAGEIFS(Data!H$4:H500,Data!$A$4:$A500,"&gt;="&amp;$A24,Data!$A$4:$A500,"&lt;="&amp;$B24),0))</f>
        <v/>
      </c>
      <c r="Y24" s="178" t="str">
        <f>IF($A24="","",IFERROR(AVERAGEIFS(Data!I$4:I500,Data!$A$4:$A500,"&gt;="&amp;$A24,Data!$A$4:$A500,"&lt;="&amp;$B24),0))</f>
        <v/>
      </c>
      <c r="Z24" s="178" t="str">
        <f>IF($A24="","",IFERROR(AVERAGEIFS(Data!J$4:J500,Data!$A$4:$A500,"&gt;="&amp;$A24,Data!$A$4:$A500,"&lt;="&amp;$B24),0))</f>
        <v/>
      </c>
      <c r="AA24" s="179" t="str">
        <f>IF($A24="","",IFERROR(AVERAGEIFS(Data!K$4:K500,Data!$A$4:$A500,"&gt;="&amp;$A24,Data!$A$4:$A500,"&lt;="&amp;$B24),0))</f>
        <v/>
      </c>
      <c r="AB24" s="180" t="str">
        <f>IF($A24="","",IFERROR(AVERAGEIFS(Data!L$4:L500,Data!$A$4:$A500,"&gt;="&amp;$A24,Data!$A$4:$A500,"&lt;="&amp;$B24),0))</f>
        <v/>
      </c>
      <c r="AC24" s="179" t="str">
        <f>IF($A24="","",IFERROR(AVERAGEIFS(Data!M$4:M500,Data!$A$4:$A500,"&gt;="&amp;$A24,Data!$A$4:$A500,"&lt;="&amp;$B24),0))</f>
        <v/>
      </c>
      <c r="AD24" s="178" t="str">
        <f>IF($A24="","",IFERROR(AVERAGEIFS(Data!N$4:N500,Data!$A$4:$A500,"&gt;="&amp;$A24,Data!$A$4:$A500,"&lt;="&amp;$B24),0))</f>
        <v/>
      </c>
      <c r="AE24" s="180" t="str">
        <f>IF($A24="","",IFERROR(AVERAGEIFS(Data!O$4:O500,Data!$A$4:$A500,"&gt;="&amp;$A24,Data!$A$4:$A500,"&lt;="&amp;$B24),0))</f>
        <v/>
      </c>
      <c r="AF24" s="178" t="str">
        <f>IF($A24="","",IFERROR(AVERAGEIFS(Data!P$4:P500,Data!$A$4:$A500,"&gt;="&amp;$A24,Data!$A$4:$A500,"&lt;="&amp;$B24),0))</f>
        <v/>
      </c>
      <c r="AG24" s="178" t="str">
        <f>IF($A24="","",IFERROR(AVERAGEIFS(Data!Q$4:Q500,Data!$A$4:$A500,"&gt;="&amp;$A24,Data!$A$4:$A500,"&lt;="&amp;$B24),0))</f>
        <v/>
      </c>
      <c r="AH24" s="181" t="str">
        <f t="shared" ref="AH24:DS24" si="20">IF($A24="","",AH23)</f>
        <v/>
      </c>
      <c r="AI24" s="178" t="str">
        <f t="shared" si="20"/>
        <v/>
      </c>
      <c r="AJ24" s="178" t="str">
        <f t="shared" si="20"/>
        <v/>
      </c>
      <c r="AK24" s="178" t="str">
        <f t="shared" si="20"/>
        <v/>
      </c>
      <c r="AL24" s="178" t="str">
        <f t="shared" si="20"/>
        <v/>
      </c>
      <c r="AM24" s="180" t="str">
        <f t="shared" si="20"/>
        <v/>
      </c>
      <c r="AN24" s="178" t="str">
        <f t="shared" si="20"/>
        <v/>
      </c>
      <c r="AO24" s="178" t="str">
        <f t="shared" si="20"/>
        <v/>
      </c>
      <c r="AP24" s="179" t="str">
        <f t="shared" si="20"/>
        <v/>
      </c>
      <c r="AQ24" s="180" t="str">
        <f t="shared" si="20"/>
        <v/>
      </c>
      <c r="AR24" s="179" t="str">
        <f t="shared" si="20"/>
        <v/>
      </c>
      <c r="AS24" s="178" t="str">
        <f t="shared" si="20"/>
        <v/>
      </c>
      <c r="AT24" s="180" t="str">
        <f t="shared" si="20"/>
        <v/>
      </c>
      <c r="AU24" s="178" t="str">
        <f t="shared" si="20"/>
        <v/>
      </c>
      <c r="AV24" s="178" t="str">
        <f t="shared" si="20"/>
        <v/>
      </c>
      <c r="AW24" s="181" t="str">
        <f t="shared" si="20"/>
        <v/>
      </c>
      <c r="AX24" s="178" t="str">
        <f t="shared" si="20"/>
        <v/>
      </c>
      <c r="AY24" s="178" t="str">
        <f t="shared" si="20"/>
        <v/>
      </c>
      <c r="AZ24" s="178" t="str">
        <f t="shared" si="20"/>
        <v/>
      </c>
      <c r="BA24" s="178" t="str">
        <f t="shared" si="20"/>
        <v/>
      </c>
      <c r="BB24" s="180" t="str">
        <f t="shared" si="20"/>
        <v/>
      </c>
      <c r="BC24" s="178" t="str">
        <f t="shared" si="20"/>
        <v/>
      </c>
      <c r="BD24" s="178" t="str">
        <f t="shared" si="20"/>
        <v/>
      </c>
      <c r="BE24" s="179" t="str">
        <f t="shared" si="20"/>
        <v/>
      </c>
      <c r="BF24" s="180" t="str">
        <f t="shared" si="20"/>
        <v/>
      </c>
      <c r="BG24" s="179" t="str">
        <f t="shared" si="20"/>
        <v/>
      </c>
      <c r="BH24" s="178" t="str">
        <f t="shared" si="20"/>
        <v/>
      </c>
      <c r="BI24" s="180" t="str">
        <f t="shared" si="20"/>
        <v/>
      </c>
      <c r="BJ24" s="178" t="str">
        <f t="shared" si="20"/>
        <v/>
      </c>
      <c r="BK24" s="178" t="str">
        <f t="shared" si="20"/>
        <v/>
      </c>
      <c r="BL24" s="181" t="str">
        <f t="shared" si="20"/>
        <v/>
      </c>
      <c r="BM24" s="178" t="str">
        <f t="shared" si="20"/>
        <v/>
      </c>
      <c r="BN24" s="178" t="str">
        <f t="shared" si="20"/>
        <v/>
      </c>
      <c r="BO24" s="178" t="str">
        <f t="shared" si="20"/>
        <v/>
      </c>
      <c r="BP24" s="178" t="str">
        <f t="shared" si="20"/>
        <v/>
      </c>
      <c r="BQ24" s="180" t="str">
        <f t="shared" si="20"/>
        <v/>
      </c>
      <c r="BR24" s="178" t="str">
        <f t="shared" si="20"/>
        <v/>
      </c>
      <c r="BS24" s="178" t="str">
        <f t="shared" si="20"/>
        <v/>
      </c>
      <c r="BT24" s="179" t="str">
        <f t="shared" si="20"/>
        <v/>
      </c>
      <c r="BU24" s="180" t="str">
        <f t="shared" si="20"/>
        <v/>
      </c>
      <c r="BV24" s="179" t="str">
        <f t="shared" si="20"/>
        <v/>
      </c>
      <c r="BW24" s="178" t="str">
        <f t="shared" si="20"/>
        <v/>
      </c>
      <c r="BX24" s="180" t="str">
        <f t="shared" si="20"/>
        <v/>
      </c>
      <c r="BY24" s="178" t="str">
        <f t="shared" si="20"/>
        <v/>
      </c>
      <c r="BZ24" s="178" t="str">
        <f t="shared" si="20"/>
        <v/>
      </c>
      <c r="CA24" s="181" t="str">
        <f t="shared" si="20"/>
        <v/>
      </c>
      <c r="CB24" s="178" t="str">
        <f t="shared" si="20"/>
        <v/>
      </c>
      <c r="CC24" s="178" t="str">
        <f t="shared" si="20"/>
        <v/>
      </c>
      <c r="CD24" s="178" t="str">
        <f t="shared" si="20"/>
        <v/>
      </c>
      <c r="CE24" s="178" t="str">
        <f t="shared" si="20"/>
        <v/>
      </c>
      <c r="CF24" s="180" t="str">
        <f t="shared" si="20"/>
        <v/>
      </c>
      <c r="CG24" s="178" t="str">
        <f t="shared" si="20"/>
        <v/>
      </c>
      <c r="CH24" s="178" t="str">
        <f t="shared" si="20"/>
        <v/>
      </c>
      <c r="CI24" s="179" t="str">
        <f t="shared" si="20"/>
        <v/>
      </c>
      <c r="CJ24" s="180" t="str">
        <f t="shared" si="20"/>
        <v/>
      </c>
      <c r="CK24" s="179" t="str">
        <f t="shared" si="20"/>
        <v/>
      </c>
      <c r="CL24" s="178" t="str">
        <f t="shared" si="20"/>
        <v/>
      </c>
      <c r="CM24" s="180" t="str">
        <f t="shared" si="20"/>
        <v/>
      </c>
      <c r="CN24" s="178" t="str">
        <f t="shared" si="20"/>
        <v/>
      </c>
      <c r="CO24" s="178" t="str">
        <f t="shared" si="20"/>
        <v/>
      </c>
      <c r="CP24" s="181" t="str">
        <f t="shared" si="20"/>
        <v/>
      </c>
      <c r="CQ24" s="178" t="str">
        <f t="shared" si="20"/>
        <v/>
      </c>
      <c r="CR24" s="178" t="str">
        <f t="shared" si="20"/>
        <v/>
      </c>
      <c r="CS24" s="178" t="str">
        <f t="shared" si="20"/>
        <v/>
      </c>
      <c r="CT24" s="178" t="str">
        <f t="shared" si="20"/>
        <v/>
      </c>
      <c r="CU24" s="180" t="str">
        <f t="shared" si="20"/>
        <v/>
      </c>
      <c r="CV24" s="178" t="str">
        <f t="shared" si="20"/>
        <v/>
      </c>
      <c r="CW24" s="178" t="str">
        <f t="shared" si="20"/>
        <v/>
      </c>
      <c r="CX24" s="179" t="str">
        <f t="shared" si="20"/>
        <v/>
      </c>
      <c r="CY24" s="180" t="str">
        <f t="shared" si="20"/>
        <v/>
      </c>
      <c r="CZ24" s="179" t="str">
        <f t="shared" si="20"/>
        <v/>
      </c>
      <c r="DA24" s="178" t="str">
        <f t="shared" si="20"/>
        <v/>
      </c>
      <c r="DB24" s="180" t="str">
        <f t="shared" si="20"/>
        <v/>
      </c>
      <c r="DC24" s="178" t="str">
        <f t="shared" si="20"/>
        <v/>
      </c>
      <c r="DD24" s="178" t="str">
        <f t="shared" si="20"/>
        <v/>
      </c>
      <c r="DE24" s="181" t="str">
        <f t="shared" si="20"/>
        <v/>
      </c>
      <c r="DF24" s="178" t="str">
        <f t="shared" si="20"/>
        <v/>
      </c>
      <c r="DG24" s="178" t="str">
        <f t="shared" si="20"/>
        <v/>
      </c>
      <c r="DH24" s="178" t="str">
        <f t="shared" si="20"/>
        <v/>
      </c>
      <c r="DI24" s="178" t="str">
        <f t="shared" si="20"/>
        <v/>
      </c>
      <c r="DJ24" s="180" t="str">
        <f t="shared" si="20"/>
        <v/>
      </c>
      <c r="DK24" s="178" t="str">
        <f t="shared" si="20"/>
        <v/>
      </c>
      <c r="DL24" s="178" t="str">
        <f t="shared" si="20"/>
        <v/>
      </c>
      <c r="DM24" s="179" t="str">
        <f t="shared" si="20"/>
        <v/>
      </c>
      <c r="DN24" s="180" t="str">
        <f t="shared" si="20"/>
        <v/>
      </c>
      <c r="DO24" s="179" t="str">
        <f t="shared" si="20"/>
        <v/>
      </c>
      <c r="DP24" s="178" t="str">
        <f t="shared" si="20"/>
        <v/>
      </c>
      <c r="DQ24" s="180" t="str">
        <f t="shared" si="20"/>
        <v/>
      </c>
      <c r="DR24" s="178" t="str">
        <f t="shared" si="20"/>
        <v/>
      </c>
      <c r="DS24" s="178" t="str">
        <f t="shared" si="20"/>
        <v/>
      </c>
      <c r="DT24" s="178"/>
      <c r="DU24" s="178"/>
      <c r="DV24" s="178"/>
      <c r="DW24" s="178"/>
      <c r="DX24" s="178"/>
      <c r="DY24" s="178"/>
    </row>
    <row r="25">
      <c r="A25" s="176" t="str">
        <f>IF(A24="","",IF(B24+1&gt;EndDate,"",B24))</f>
        <v/>
      </c>
      <c r="B25" s="176" t="str">
        <f>IF(A25="","",SWITCH(Seg,"Daily",A25+1,"Weekly",A25+7,"Monthly",DATE(YEAR(A25),MONTH(A25)+1,1),"Quarterly",DATE(YEAR(A25),MONTH(A25)+3,1),"Yearly",DATE(YEAR(A25)+1,1,1)))</f>
        <v/>
      </c>
      <c r="C25" s="177" t="str">
        <f>IF(A25="","",SWITCH(Seg,"Daily",TEXT(A25,"dd/MM/YYYY"),"Weekly","W"&amp;WEEKNUM(A25,2)&amp;" "&amp;YEAR(A25),"Monthly",PROPER(TEXT(A25,"MMM yyyy")),"Quarterly","Q"&amp;ROUNDUP(MONTH($A25)/3,0)&amp;" "&amp;YEAR($A25),"Yearly",YEAR(A25),TEXT(A25,"dd/MM/YYYY")))</f>
        <v/>
      </c>
      <c r="D25" s="178" t="str">
        <f>IF(OR($A25="",D$2="Percentage"),"",SUMIFS(Data!B$4:B500,Data!$A$4:$A500,"&gt;="&amp;$A25,Data!$A$4:$A500,"&lt;="&amp;$B25))</f>
        <v>#REF!</v>
      </c>
      <c r="E25" s="179" t="str">
        <f>IF(OR($A25="",E$2="Percentage"),"",SUMIFS(Data!C$4:C500,Data!$A$4:$A500,"&gt;="&amp;$A25,Data!$A$4:$A500,"&lt;="&amp;$B25))</f>
        <v/>
      </c>
      <c r="F25" s="179" t="str">
        <f>IF(OR($A25="",F$2="Percentage"),"",SUMIFS(Data!D$4:D500,Data!$A$4:$A500,"&gt;="&amp;$A25,Data!$A$4:$A500,"&lt;="&amp;$B25))</f>
        <v/>
      </c>
      <c r="G25" s="179" t="str">
        <f>IF(OR($A25="",G$2="Percentage"),"",SUMIFS(Data!F$4:F500,Data!$A$4:$A500,"&gt;="&amp;$A25,Data!$A$4:$A500,"&lt;="&amp;$B25))</f>
        <v/>
      </c>
      <c r="H25" s="180" t="str">
        <f>IF(OR($A25="",H$2="Percentage"),"",SUMIFS(Data!G$4:G500,Data!$A$4:$A500,"&gt;="&amp;$A25,Data!$A$4:$A500,"&lt;="&amp;$B25))</f>
        <v/>
      </c>
      <c r="I25" s="180" t="str">
        <f>IF(OR($A25="",I$2="Percentage"),"",SUMIFS(Data!H$4:H500,Data!$A$4:$A500,"&gt;="&amp;$A25,Data!$A$4:$A500,"&lt;="&amp;$B25))</f>
        <v/>
      </c>
      <c r="J25" s="178" t="str">
        <f>IF(OR($A25="",J$2="Percentage"),"",SUMIFS(Data!I$4:I500,Data!$A$4:$A500,"&gt;="&amp;$A25,Data!$A$4:$A500,"&lt;="&amp;$B25))</f>
        <v/>
      </c>
      <c r="K25" s="178" t="str">
        <f>IF(OR($A25="",K$2="Percentage"),"",SUMIFS(Data!J$4:J500,Data!$A$4:$A500,"&gt;="&amp;$A25,Data!$A$4:$A500,"&lt;="&amp;$B25))</f>
        <v/>
      </c>
      <c r="L25" s="179" t="str">
        <f>IF(OR($A25="",L$2="Percentage"),"",SUMIFS(Data!K$4:K500,Data!$A$4:$A500,"&gt;="&amp;$A25,Data!$A$4:$A500,"&lt;="&amp;$B25))</f>
        <v/>
      </c>
      <c r="M25" s="180" t="str">
        <f>IF(OR($A25="",M$2="Percentage"),"",SUMIFS(Data!L$4:L500,Data!$A$4:$A500,"&gt;="&amp;$A25,Data!$A$4:$A500,"&lt;="&amp;$B25))</f>
        <v/>
      </c>
      <c r="N25" s="179" t="str">
        <f>IF(OR($A25="",N$2="Percentage"),"",SUMIFS(Data!M$4:M500,Data!$A$4:$A500,"&gt;="&amp;$A25,Data!$A$4:$A500,"&lt;="&amp;$B25))</f>
        <v/>
      </c>
      <c r="O25" s="178" t="str">
        <f>IF(OR($A25="",O$2="Percentage"),"",SUMIFS(Data!N$4:N500,Data!$A$4:$A500,"&gt;="&amp;$A25,Data!$A$4:$A500,"&lt;="&amp;$B25))</f>
        <v/>
      </c>
      <c r="P25" s="180" t="str">
        <f>IF(OR($A25="",P$2="Percentage"),"",SUMIFS(Data!O$4:O500,Data!$A$4:$A500,"&gt;="&amp;$A25,Data!$A$4:$A500,"&lt;="&amp;$B25))</f>
        <v/>
      </c>
      <c r="Q25" s="178" t="str">
        <f>IF(OR($A25="",Q$2="Percentage"),"",SUMIFS(Data!P$4:P500,Data!$A$4:$A500,"&gt;="&amp;$A25,Data!$A$4:$A500,"&lt;="&amp;$B25))</f>
        <v/>
      </c>
      <c r="R25" s="178" t="str">
        <f>IF(OR($A25="",R$2="Percentage"),"",SUMIFS(Data!Q$4:Q500,Data!$A$4:$A500,"&gt;="&amp;$A25,Data!$A$4:$A500,"&lt;="&amp;$B25))</f>
        <v/>
      </c>
      <c r="S25" s="181" t="str">
        <f>IF($A25="","",IFERROR(AVERAGEIFS(Data!B$4:B500,Data!$A$4:$A500,"&gt;="&amp;$A25,Data!$A$4:$A500,"&lt;="&amp;$B25),0))</f>
        <v/>
      </c>
      <c r="T25" s="178" t="str">
        <f>IF($A25="","",IFERROR(AVERAGEIFS(Data!C$4:C500,Data!$A$4:$A500,"&gt;="&amp;$A25,Data!$A$4:$A500,"&lt;="&amp;$B25),0))</f>
        <v/>
      </c>
      <c r="U25" s="178" t="str">
        <f>IF($A25="","",IFERROR(AVERAGEIFS(Data!D$4:D500,Data!$A$4:$A500,"&gt;="&amp;$A25,Data!$A$4:$A500,"&lt;="&amp;$B25),0))</f>
        <v/>
      </c>
      <c r="V25" s="178" t="str">
        <f>IF($A25="","",IFERROR(AVERAGEIFS(Data!F$4:F500,Data!$A$4:$A500,"&gt;="&amp;$A25,Data!$A$4:$A500,"&lt;="&amp;$B25),0))</f>
        <v/>
      </c>
      <c r="W25" s="178" t="str">
        <f>IF($A25="","",IFERROR(AVERAGEIFS(Data!G$4:G500,Data!$A$4:$A500,"&gt;="&amp;$A25,Data!$A$4:$A500,"&lt;="&amp;$B25),0))</f>
        <v/>
      </c>
      <c r="X25" s="180" t="str">
        <f>IF($A25="","",IFERROR(AVERAGEIFS(Data!H$4:H500,Data!$A$4:$A500,"&gt;="&amp;$A25,Data!$A$4:$A500,"&lt;="&amp;$B25),0))</f>
        <v/>
      </c>
      <c r="Y25" s="178" t="str">
        <f>IF($A25="","",IFERROR(AVERAGEIFS(Data!I$4:I500,Data!$A$4:$A500,"&gt;="&amp;$A25,Data!$A$4:$A500,"&lt;="&amp;$B25),0))</f>
        <v/>
      </c>
      <c r="Z25" s="178" t="str">
        <f>IF($A25="","",IFERROR(AVERAGEIFS(Data!J$4:J500,Data!$A$4:$A500,"&gt;="&amp;$A25,Data!$A$4:$A500,"&lt;="&amp;$B25),0))</f>
        <v/>
      </c>
      <c r="AA25" s="179" t="str">
        <f>IF($A25="","",IFERROR(AVERAGEIFS(Data!K$4:K500,Data!$A$4:$A500,"&gt;="&amp;$A25,Data!$A$4:$A500,"&lt;="&amp;$B25),0))</f>
        <v/>
      </c>
      <c r="AB25" s="180" t="str">
        <f>IF($A25="","",IFERROR(AVERAGEIFS(Data!L$4:L500,Data!$A$4:$A500,"&gt;="&amp;$A25,Data!$A$4:$A500,"&lt;="&amp;$B25),0))</f>
        <v/>
      </c>
      <c r="AC25" s="179" t="str">
        <f>IF($A25="","",IFERROR(AVERAGEIFS(Data!M$4:M500,Data!$A$4:$A500,"&gt;="&amp;$A25,Data!$A$4:$A500,"&lt;="&amp;$B25),0))</f>
        <v/>
      </c>
      <c r="AD25" s="178" t="str">
        <f>IF($A25="","",IFERROR(AVERAGEIFS(Data!N$4:N500,Data!$A$4:$A500,"&gt;="&amp;$A25,Data!$A$4:$A500,"&lt;="&amp;$B25),0))</f>
        <v/>
      </c>
      <c r="AE25" s="180" t="str">
        <f>IF($A25="","",IFERROR(AVERAGEIFS(Data!O$4:O500,Data!$A$4:$A500,"&gt;="&amp;$A25,Data!$A$4:$A500,"&lt;="&amp;$B25),0))</f>
        <v/>
      </c>
      <c r="AF25" s="178" t="str">
        <f>IF($A25="","",IFERROR(AVERAGEIFS(Data!P$4:P500,Data!$A$4:$A500,"&gt;="&amp;$A25,Data!$A$4:$A500,"&lt;="&amp;$B25),0))</f>
        <v/>
      </c>
      <c r="AG25" s="178" t="str">
        <f>IF($A25="","",IFERROR(AVERAGEIFS(Data!Q$4:Q500,Data!$A$4:$A500,"&gt;="&amp;$A25,Data!$A$4:$A500,"&lt;="&amp;$B25),0))</f>
        <v/>
      </c>
      <c r="AH25" s="181" t="str">
        <f t="shared" ref="AH25:DS25" si="21">IF($A25="","",AH24)</f>
        <v/>
      </c>
      <c r="AI25" s="178" t="str">
        <f t="shared" si="21"/>
        <v/>
      </c>
      <c r="AJ25" s="178" t="str">
        <f t="shared" si="21"/>
        <v/>
      </c>
      <c r="AK25" s="178" t="str">
        <f t="shared" si="21"/>
        <v/>
      </c>
      <c r="AL25" s="178" t="str">
        <f t="shared" si="21"/>
        <v/>
      </c>
      <c r="AM25" s="180" t="str">
        <f t="shared" si="21"/>
        <v/>
      </c>
      <c r="AN25" s="178" t="str">
        <f t="shared" si="21"/>
        <v/>
      </c>
      <c r="AO25" s="178" t="str">
        <f t="shared" si="21"/>
        <v/>
      </c>
      <c r="AP25" s="179" t="str">
        <f t="shared" si="21"/>
        <v/>
      </c>
      <c r="AQ25" s="180" t="str">
        <f t="shared" si="21"/>
        <v/>
      </c>
      <c r="AR25" s="179" t="str">
        <f t="shared" si="21"/>
        <v/>
      </c>
      <c r="AS25" s="178" t="str">
        <f t="shared" si="21"/>
        <v/>
      </c>
      <c r="AT25" s="180" t="str">
        <f t="shared" si="21"/>
        <v/>
      </c>
      <c r="AU25" s="178" t="str">
        <f t="shared" si="21"/>
        <v/>
      </c>
      <c r="AV25" s="178" t="str">
        <f t="shared" si="21"/>
        <v/>
      </c>
      <c r="AW25" s="181" t="str">
        <f t="shared" si="21"/>
        <v/>
      </c>
      <c r="AX25" s="178" t="str">
        <f t="shared" si="21"/>
        <v/>
      </c>
      <c r="AY25" s="178" t="str">
        <f t="shared" si="21"/>
        <v/>
      </c>
      <c r="AZ25" s="178" t="str">
        <f t="shared" si="21"/>
        <v/>
      </c>
      <c r="BA25" s="178" t="str">
        <f t="shared" si="21"/>
        <v/>
      </c>
      <c r="BB25" s="180" t="str">
        <f t="shared" si="21"/>
        <v/>
      </c>
      <c r="BC25" s="178" t="str">
        <f t="shared" si="21"/>
        <v/>
      </c>
      <c r="BD25" s="178" t="str">
        <f t="shared" si="21"/>
        <v/>
      </c>
      <c r="BE25" s="179" t="str">
        <f t="shared" si="21"/>
        <v/>
      </c>
      <c r="BF25" s="180" t="str">
        <f t="shared" si="21"/>
        <v/>
      </c>
      <c r="BG25" s="179" t="str">
        <f t="shared" si="21"/>
        <v/>
      </c>
      <c r="BH25" s="178" t="str">
        <f t="shared" si="21"/>
        <v/>
      </c>
      <c r="BI25" s="180" t="str">
        <f t="shared" si="21"/>
        <v/>
      </c>
      <c r="BJ25" s="178" t="str">
        <f t="shared" si="21"/>
        <v/>
      </c>
      <c r="BK25" s="178" t="str">
        <f t="shared" si="21"/>
        <v/>
      </c>
      <c r="BL25" s="181" t="str">
        <f t="shared" si="21"/>
        <v/>
      </c>
      <c r="BM25" s="178" t="str">
        <f t="shared" si="21"/>
        <v/>
      </c>
      <c r="BN25" s="178" t="str">
        <f t="shared" si="21"/>
        <v/>
      </c>
      <c r="BO25" s="178" t="str">
        <f t="shared" si="21"/>
        <v/>
      </c>
      <c r="BP25" s="178" t="str">
        <f t="shared" si="21"/>
        <v/>
      </c>
      <c r="BQ25" s="180" t="str">
        <f t="shared" si="21"/>
        <v/>
      </c>
      <c r="BR25" s="178" t="str">
        <f t="shared" si="21"/>
        <v/>
      </c>
      <c r="BS25" s="178" t="str">
        <f t="shared" si="21"/>
        <v/>
      </c>
      <c r="BT25" s="179" t="str">
        <f t="shared" si="21"/>
        <v/>
      </c>
      <c r="BU25" s="180" t="str">
        <f t="shared" si="21"/>
        <v/>
      </c>
      <c r="BV25" s="179" t="str">
        <f t="shared" si="21"/>
        <v/>
      </c>
      <c r="BW25" s="178" t="str">
        <f t="shared" si="21"/>
        <v/>
      </c>
      <c r="BX25" s="180" t="str">
        <f t="shared" si="21"/>
        <v/>
      </c>
      <c r="BY25" s="178" t="str">
        <f t="shared" si="21"/>
        <v/>
      </c>
      <c r="BZ25" s="178" t="str">
        <f t="shared" si="21"/>
        <v/>
      </c>
      <c r="CA25" s="181" t="str">
        <f t="shared" si="21"/>
        <v/>
      </c>
      <c r="CB25" s="178" t="str">
        <f t="shared" si="21"/>
        <v/>
      </c>
      <c r="CC25" s="178" t="str">
        <f t="shared" si="21"/>
        <v/>
      </c>
      <c r="CD25" s="178" t="str">
        <f t="shared" si="21"/>
        <v/>
      </c>
      <c r="CE25" s="178" t="str">
        <f t="shared" si="21"/>
        <v/>
      </c>
      <c r="CF25" s="180" t="str">
        <f t="shared" si="21"/>
        <v/>
      </c>
      <c r="CG25" s="178" t="str">
        <f t="shared" si="21"/>
        <v/>
      </c>
      <c r="CH25" s="178" t="str">
        <f t="shared" si="21"/>
        <v/>
      </c>
      <c r="CI25" s="179" t="str">
        <f t="shared" si="21"/>
        <v/>
      </c>
      <c r="CJ25" s="180" t="str">
        <f t="shared" si="21"/>
        <v/>
      </c>
      <c r="CK25" s="179" t="str">
        <f t="shared" si="21"/>
        <v/>
      </c>
      <c r="CL25" s="178" t="str">
        <f t="shared" si="21"/>
        <v/>
      </c>
      <c r="CM25" s="180" t="str">
        <f t="shared" si="21"/>
        <v/>
      </c>
      <c r="CN25" s="178" t="str">
        <f t="shared" si="21"/>
        <v/>
      </c>
      <c r="CO25" s="178" t="str">
        <f t="shared" si="21"/>
        <v/>
      </c>
      <c r="CP25" s="181" t="str">
        <f t="shared" si="21"/>
        <v/>
      </c>
      <c r="CQ25" s="178" t="str">
        <f t="shared" si="21"/>
        <v/>
      </c>
      <c r="CR25" s="178" t="str">
        <f t="shared" si="21"/>
        <v/>
      </c>
      <c r="CS25" s="178" t="str">
        <f t="shared" si="21"/>
        <v/>
      </c>
      <c r="CT25" s="178" t="str">
        <f t="shared" si="21"/>
        <v/>
      </c>
      <c r="CU25" s="180" t="str">
        <f t="shared" si="21"/>
        <v/>
      </c>
      <c r="CV25" s="178" t="str">
        <f t="shared" si="21"/>
        <v/>
      </c>
      <c r="CW25" s="178" t="str">
        <f t="shared" si="21"/>
        <v/>
      </c>
      <c r="CX25" s="179" t="str">
        <f t="shared" si="21"/>
        <v/>
      </c>
      <c r="CY25" s="180" t="str">
        <f t="shared" si="21"/>
        <v/>
      </c>
      <c r="CZ25" s="179" t="str">
        <f t="shared" si="21"/>
        <v/>
      </c>
      <c r="DA25" s="178" t="str">
        <f t="shared" si="21"/>
        <v/>
      </c>
      <c r="DB25" s="180" t="str">
        <f t="shared" si="21"/>
        <v/>
      </c>
      <c r="DC25" s="178" t="str">
        <f t="shared" si="21"/>
        <v/>
      </c>
      <c r="DD25" s="178" t="str">
        <f t="shared" si="21"/>
        <v/>
      </c>
      <c r="DE25" s="181" t="str">
        <f t="shared" si="21"/>
        <v/>
      </c>
      <c r="DF25" s="178" t="str">
        <f t="shared" si="21"/>
        <v/>
      </c>
      <c r="DG25" s="178" t="str">
        <f t="shared" si="21"/>
        <v/>
      </c>
      <c r="DH25" s="178" t="str">
        <f t="shared" si="21"/>
        <v/>
      </c>
      <c r="DI25" s="178" t="str">
        <f t="shared" si="21"/>
        <v/>
      </c>
      <c r="DJ25" s="180" t="str">
        <f t="shared" si="21"/>
        <v/>
      </c>
      <c r="DK25" s="178" t="str">
        <f t="shared" si="21"/>
        <v/>
      </c>
      <c r="DL25" s="178" t="str">
        <f t="shared" si="21"/>
        <v/>
      </c>
      <c r="DM25" s="179" t="str">
        <f t="shared" si="21"/>
        <v/>
      </c>
      <c r="DN25" s="180" t="str">
        <f t="shared" si="21"/>
        <v/>
      </c>
      <c r="DO25" s="179" t="str">
        <f t="shared" si="21"/>
        <v/>
      </c>
      <c r="DP25" s="178" t="str">
        <f t="shared" si="21"/>
        <v/>
      </c>
      <c r="DQ25" s="180" t="str">
        <f t="shared" si="21"/>
        <v/>
      </c>
      <c r="DR25" s="178" t="str">
        <f t="shared" si="21"/>
        <v/>
      </c>
      <c r="DS25" s="178" t="str">
        <f t="shared" si="21"/>
        <v/>
      </c>
      <c r="DT25" s="178"/>
      <c r="DU25" s="178"/>
      <c r="DV25" s="178"/>
      <c r="DW25" s="178"/>
      <c r="DX25" s="178"/>
      <c r="DY25" s="178"/>
    </row>
    <row r="26">
      <c r="A26" s="176" t="str">
        <f>IF(A25="","",IF(B25+1&gt;EndDate,"",B25))</f>
        <v/>
      </c>
      <c r="B26" s="176" t="str">
        <f>IF(A26="","",SWITCH(Seg,"Daily",A26+1,"Weekly",A26+7,"Monthly",DATE(YEAR(A26),MONTH(A26)+1,1),"Quarterly",DATE(YEAR(A26),MONTH(A26)+3,1),"Yearly",DATE(YEAR(A26)+1,1,1)))</f>
        <v/>
      </c>
      <c r="C26" s="177" t="str">
        <f>IF(A26="","",SWITCH(Seg,"Daily",TEXT(A26,"dd/MM/YYYY"),"Weekly","W"&amp;WEEKNUM(A26,2)&amp;" "&amp;YEAR(A26),"Monthly",PROPER(TEXT(A26,"MMM yyyy")),"Quarterly","Q"&amp;ROUNDUP(MONTH($A26)/3,0)&amp;" "&amp;YEAR($A26),"Yearly",YEAR(A26),TEXT(A26,"dd/MM/YYYY")))</f>
        <v/>
      </c>
      <c r="D26" s="178" t="str">
        <f>IF(OR($A26="",D$2="Percentage"),"",SUMIFS(Data!B$4:B500,Data!$A$4:$A500,"&gt;="&amp;$A26,Data!$A$4:$A500,"&lt;="&amp;$B26))</f>
        <v>#REF!</v>
      </c>
      <c r="E26" s="179" t="str">
        <f>IF(OR($A26="",E$2="Percentage"),"",SUMIFS(Data!C$4:C500,Data!$A$4:$A500,"&gt;="&amp;$A26,Data!$A$4:$A500,"&lt;="&amp;$B26))</f>
        <v/>
      </c>
      <c r="F26" s="179" t="str">
        <f>IF(OR($A26="",F$2="Percentage"),"",SUMIFS(Data!D$4:D500,Data!$A$4:$A500,"&gt;="&amp;$A26,Data!$A$4:$A500,"&lt;="&amp;$B26))</f>
        <v/>
      </c>
      <c r="G26" s="179" t="str">
        <f>IF(OR($A26="",G$2="Percentage"),"",SUMIFS(Data!F$4:F500,Data!$A$4:$A500,"&gt;="&amp;$A26,Data!$A$4:$A500,"&lt;="&amp;$B26))</f>
        <v/>
      </c>
      <c r="H26" s="180" t="str">
        <f>IF(OR($A26="",H$2="Percentage"),"",SUMIFS(Data!G$4:G500,Data!$A$4:$A500,"&gt;="&amp;$A26,Data!$A$4:$A500,"&lt;="&amp;$B26))</f>
        <v/>
      </c>
      <c r="I26" s="180" t="str">
        <f>IF(OR($A26="",I$2="Percentage"),"",SUMIFS(Data!H$4:H500,Data!$A$4:$A500,"&gt;="&amp;$A26,Data!$A$4:$A500,"&lt;="&amp;$B26))</f>
        <v/>
      </c>
      <c r="J26" s="178" t="str">
        <f>IF(OR($A26="",J$2="Percentage"),"",SUMIFS(Data!I$4:I500,Data!$A$4:$A500,"&gt;="&amp;$A26,Data!$A$4:$A500,"&lt;="&amp;$B26))</f>
        <v/>
      </c>
      <c r="K26" s="178" t="str">
        <f>IF(OR($A26="",K$2="Percentage"),"",SUMIFS(Data!J$4:J500,Data!$A$4:$A500,"&gt;="&amp;$A26,Data!$A$4:$A500,"&lt;="&amp;$B26))</f>
        <v/>
      </c>
      <c r="L26" s="179" t="str">
        <f>IF(OR($A26="",L$2="Percentage"),"",SUMIFS(Data!K$4:K500,Data!$A$4:$A500,"&gt;="&amp;$A26,Data!$A$4:$A500,"&lt;="&amp;$B26))</f>
        <v/>
      </c>
      <c r="M26" s="180" t="str">
        <f>IF(OR($A26="",M$2="Percentage"),"",SUMIFS(Data!L$4:L500,Data!$A$4:$A500,"&gt;="&amp;$A26,Data!$A$4:$A500,"&lt;="&amp;$B26))</f>
        <v/>
      </c>
      <c r="N26" s="179" t="str">
        <f>IF(OR($A26="",N$2="Percentage"),"",SUMIFS(Data!M$4:M500,Data!$A$4:$A500,"&gt;="&amp;$A26,Data!$A$4:$A500,"&lt;="&amp;$B26))</f>
        <v/>
      </c>
      <c r="O26" s="178" t="str">
        <f>IF(OR($A26="",O$2="Percentage"),"",SUMIFS(Data!N$4:N500,Data!$A$4:$A500,"&gt;="&amp;$A26,Data!$A$4:$A500,"&lt;="&amp;$B26))</f>
        <v/>
      </c>
      <c r="P26" s="180" t="str">
        <f>IF(OR($A26="",P$2="Percentage"),"",SUMIFS(Data!O$4:O500,Data!$A$4:$A500,"&gt;="&amp;$A26,Data!$A$4:$A500,"&lt;="&amp;$B26))</f>
        <v/>
      </c>
      <c r="Q26" s="178" t="str">
        <f>IF(OR($A26="",Q$2="Percentage"),"",SUMIFS(Data!P$4:P500,Data!$A$4:$A500,"&gt;="&amp;$A26,Data!$A$4:$A500,"&lt;="&amp;$B26))</f>
        <v/>
      </c>
      <c r="R26" s="178" t="str">
        <f>IF(OR($A26="",R$2="Percentage"),"",SUMIFS(Data!Q$4:Q500,Data!$A$4:$A500,"&gt;="&amp;$A26,Data!$A$4:$A500,"&lt;="&amp;$B26))</f>
        <v/>
      </c>
      <c r="S26" s="181" t="str">
        <f>IF($A26="","",IFERROR(AVERAGEIFS(Data!B$4:B500,Data!$A$4:$A500,"&gt;="&amp;$A26,Data!$A$4:$A500,"&lt;="&amp;$B26),0))</f>
        <v/>
      </c>
      <c r="T26" s="178" t="str">
        <f>IF($A26="","",IFERROR(AVERAGEIFS(Data!C$4:C500,Data!$A$4:$A500,"&gt;="&amp;$A26,Data!$A$4:$A500,"&lt;="&amp;$B26),0))</f>
        <v/>
      </c>
      <c r="U26" s="178" t="str">
        <f>IF($A26="","",IFERROR(AVERAGEIFS(Data!D$4:D500,Data!$A$4:$A500,"&gt;="&amp;$A26,Data!$A$4:$A500,"&lt;="&amp;$B26),0))</f>
        <v/>
      </c>
      <c r="V26" s="178" t="str">
        <f>IF($A26="","",IFERROR(AVERAGEIFS(Data!F$4:F500,Data!$A$4:$A500,"&gt;="&amp;$A26,Data!$A$4:$A500,"&lt;="&amp;$B26),0))</f>
        <v/>
      </c>
      <c r="W26" s="178" t="str">
        <f>IF($A26="","",IFERROR(AVERAGEIFS(Data!G$4:G500,Data!$A$4:$A500,"&gt;="&amp;$A26,Data!$A$4:$A500,"&lt;="&amp;$B26),0))</f>
        <v/>
      </c>
      <c r="X26" s="180" t="str">
        <f>IF($A26="","",IFERROR(AVERAGEIFS(Data!H$4:H500,Data!$A$4:$A500,"&gt;="&amp;$A26,Data!$A$4:$A500,"&lt;="&amp;$B26),0))</f>
        <v/>
      </c>
      <c r="Y26" s="178" t="str">
        <f>IF($A26="","",IFERROR(AVERAGEIFS(Data!I$4:I500,Data!$A$4:$A500,"&gt;="&amp;$A26,Data!$A$4:$A500,"&lt;="&amp;$B26),0))</f>
        <v/>
      </c>
      <c r="Z26" s="178" t="str">
        <f>IF($A26="","",IFERROR(AVERAGEIFS(Data!J$4:J500,Data!$A$4:$A500,"&gt;="&amp;$A26,Data!$A$4:$A500,"&lt;="&amp;$B26),0))</f>
        <v/>
      </c>
      <c r="AA26" s="179" t="str">
        <f>IF($A26="","",IFERROR(AVERAGEIFS(Data!K$4:K500,Data!$A$4:$A500,"&gt;="&amp;$A26,Data!$A$4:$A500,"&lt;="&amp;$B26),0))</f>
        <v/>
      </c>
      <c r="AB26" s="180" t="str">
        <f>IF($A26="","",IFERROR(AVERAGEIFS(Data!L$4:L500,Data!$A$4:$A500,"&gt;="&amp;$A26,Data!$A$4:$A500,"&lt;="&amp;$B26),0))</f>
        <v/>
      </c>
      <c r="AC26" s="179" t="str">
        <f>IF($A26="","",IFERROR(AVERAGEIFS(Data!M$4:M500,Data!$A$4:$A500,"&gt;="&amp;$A26,Data!$A$4:$A500,"&lt;="&amp;$B26),0))</f>
        <v/>
      </c>
      <c r="AD26" s="178" t="str">
        <f>IF($A26="","",IFERROR(AVERAGEIFS(Data!N$4:N500,Data!$A$4:$A500,"&gt;="&amp;$A26,Data!$A$4:$A500,"&lt;="&amp;$B26),0))</f>
        <v/>
      </c>
      <c r="AE26" s="180" t="str">
        <f>IF($A26="","",IFERROR(AVERAGEIFS(Data!O$4:O500,Data!$A$4:$A500,"&gt;="&amp;$A26,Data!$A$4:$A500,"&lt;="&amp;$B26),0))</f>
        <v/>
      </c>
      <c r="AF26" s="178" t="str">
        <f>IF($A26="","",IFERROR(AVERAGEIFS(Data!P$4:P500,Data!$A$4:$A500,"&gt;="&amp;$A26,Data!$A$4:$A500,"&lt;="&amp;$B26),0))</f>
        <v/>
      </c>
      <c r="AG26" s="178" t="str">
        <f>IF($A26="","",IFERROR(AVERAGEIFS(Data!Q$4:Q500,Data!$A$4:$A500,"&gt;="&amp;$A26,Data!$A$4:$A500,"&lt;="&amp;$B26),0))</f>
        <v/>
      </c>
      <c r="AH26" s="181" t="str">
        <f t="shared" ref="AH26:DS26" si="22">IF($A26="","",AH25)</f>
        <v/>
      </c>
      <c r="AI26" s="178" t="str">
        <f t="shared" si="22"/>
        <v/>
      </c>
      <c r="AJ26" s="178" t="str">
        <f t="shared" si="22"/>
        <v/>
      </c>
      <c r="AK26" s="178" t="str">
        <f t="shared" si="22"/>
        <v/>
      </c>
      <c r="AL26" s="178" t="str">
        <f t="shared" si="22"/>
        <v/>
      </c>
      <c r="AM26" s="180" t="str">
        <f t="shared" si="22"/>
        <v/>
      </c>
      <c r="AN26" s="178" t="str">
        <f t="shared" si="22"/>
        <v/>
      </c>
      <c r="AO26" s="178" t="str">
        <f t="shared" si="22"/>
        <v/>
      </c>
      <c r="AP26" s="179" t="str">
        <f t="shared" si="22"/>
        <v/>
      </c>
      <c r="AQ26" s="180" t="str">
        <f t="shared" si="22"/>
        <v/>
      </c>
      <c r="AR26" s="179" t="str">
        <f t="shared" si="22"/>
        <v/>
      </c>
      <c r="AS26" s="178" t="str">
        <f t="shared" si="22"/>
        <v/>
      </c>
      <c r="AT26" s="180" t="str">
        <f t="shared" si="22"/>
        <v/>
      </c>
      <c r="AU26" s="178" t="str">
        <f t="shared" si="22"/>
        <v/>
      </c>
      <c r="AV26" s="178" t="str">
        <f t="shared" si="22"/>
        <v/>
      </c>
      <c r="AW26" s="181" t="str">
        <f t="shared" si="22"/>
        <v/>
      </c>
      <c r="AX26" s="178" t="str">
        <f t="shared" si="22"/>
        <v/>
      </c>
      <c r="AY26" s="178" t="str">
        <f t="shared" si="22"/>
        <v/>
      </c>
      <c r="AZ26" s="178" t="str">
        <f t="shared" si="22"/>
        <v/>
      </c>
      <c r="BA26" s="178" t="str">
        <f t="shared" si="22"/>
        <v/>
      </c>
      <c r="BB26" s="180" t="str">
        <f t="shared" si="22"/>
        <v/>
      </c>
      <c r="BC26" s="178" t="str">
        <f t="shared" si="22"/>
        <v/>
      </c>
      <c r="BD26" s="178" t="str">
        <f t="shared" si="22"/>
        <v/>
      </c>
      <c r="BE26" s="179" t="str">
        <f t="shared" si="22"/>
        <v/>
      </c>
      <c r="BF26" s="180" t="str">
        <f t="shared" si="22"/>
        <v/>
      </c>
      <c r="BG26" s="179" t="str">
        <f t="shared" si="22"/>
        <v/>
      </c>
      <c r="BH26" s="178" t="str">
        <f t="shared" si="22"/>
        <v/>
      </c>
      <c r="BI26" s="180" t="str">
        <f t="shared" si="22"/>
        <v/>
      </c>
      <c r="BJ26" s="178" t="str">
        <f t="shared" si="22"/>
        <v/>
      </c>
      <c r="BK26" s="178" t="str">
        <f t="shared" si="22"/>
        <v/>
      </c>
      <c r="BL26" s="181" t="str">
        <f t="shared" si="22"/>
        <v/>
      </c>
      <c r="BM26" s="178" t="str">
        <f t="shared" si="22"/>
        <v/>
      </c>
      <c r="BN26" s="178" t="str">
        <f t="shared" si="22"/>
        <v/>
      </c>
      <c r="BO26" s="178" t="str">
        <f t="shared" si="22"/>
        <v/>
      </c>
      <c r="BP26" s="178" t="str">
        <f t="shared" si="22"/>
        <v/>
      </c>
      <c r="BQ26" s="180" t="str">
        <f t="shared" si="22"/>
        <v/>
      </c>
      <c r="BR26" s="178" t="str">
        <f t="shared" si="22"/>
        <v/>
      </c>
      <c r="BS26" s="178" t="str">
        <f t="shared" si="22"/>
        <v/>
      </c>
      <c r="BT26" s="179" t="str">
        <f t="shared" si="22"/>
        <v/>
      </c>
      <c r="BU26" s="180" t="str">
        <f t="shared" si="22"/>
        <v/>
      </c>
      <c r="BV26" s="179" t="str">
        <f t="shared" si="22"/>
        <v/>
      </c>
      <c r="BW26" s="178" t="str">
        <f t="shared" si="22"/>
        <v/>
      </c>
      <c r="BX26" s="180" t="str">
        <f t="shared" si="22"/>
        <v/>
      </c>
      <c r="BY26" s="178" t="str">
        <f t="shared" si="22"/>
        <v/>
      </c>
      <c r="BZ26" s="178" t="str">
        <f t="shared" si="22"/>
        <v/>
      </c>
      <c r="CA26" s="181" t="str">
        <f t="shared" si="22"/>
        <v/>
      </c>
      <c r="CB26" s="178" t="str">
        <f t="shared" si="22"/>
        <v/>
      </c>
      <c r="CC26" s="178" t="str">
        <f t="shared" si="22"/>
        <v/>
      </c>
      <c r="CD26" s="178" t="str">
        <f t="shared" si="22"/>
        <v/>
      </c>
      <c r="CE26" s="178" t="str">
        <f t="shared" si="22"/>
        <v/>
      </c>
      <c r="CF26" s="180" t="str">
        <f t="shared" si="22"/>
        <v/>
      </c>
      <c r="CG26" s="178" t="str">
        <f t="shared" si="22"/>
        <v/>
      </c>
      <c r="CH26" s="178" t="str">
        <f t="shared" si="22"/>
        <v/>
      </c>
      <c r="CI26" s="179" t="str">
        <f t="shared" si="22"/>
        <v/>
      </c>
      <c r="CJ26" s="180" t="str">
        <f t="shared" si="22"/>
        <v/>
      </c>
      <c r="CK26" s="179" t="str">
        <f t="shared" si="22"/>
        <v/>
      </c>
      <c r="CL26" s="178" t="str">
        <f t="shared" si="22"/>
        <v/>
      </c>
      <c r="CM26" s="180" t="str">
        <f t="shared" si="22"/>
        <v/>
      </c>
      <c r="CN26" s="178" t="str">
        <f t="shared" si="22"/>
        <v/>
      </c>
      <c r="CO26" s="178" t="str">
        <f t="shared" si="22"/>
        <v/>
      </c>
      <c r="CP26" s="181" t="str">
        <f t="shared" si="22"/>
        <v/>
      </c>
      <c r="CQ26" s="178" t="str">
        <f t="shared" si="22"/>
        <v/>
      </c>
      <c r="CR26" s="178" t="str">
        <f t="shared" si="22"/>
        <v/>
      </c>
      <c r="CS26" s="178" t="str">
        <f t="shared" si="22"/>
        <v/>
      </c>
      <c r="CT26" s="178" t="str">
        <f t="shared" si="22"/>
        <v/>
      </c>
      <c r="CU26" s="180" t="str">
        <f t="shared" si="22"/>
        <v/>
      </c>
      <c r="CV26" s="178" t="str">
        <f t="shared" si="22"/>
        <v/>
      </c>
      <c r="CW26" s="178" t="str">
        <f t="shared" si="22"/>
        <v/>
      </c>
      <c r="CX26" s="179" t="str">
        <f t="shared" si="22"/>
        <v/>
      </c>
      <c r="CY26" s="180" t="str">
        <f t="shared" si="22"/>
        <v/>
      </c>
      <c r="CZ26" s="179" t="str">
        <f t="shared" si="22"/>
        <v/>
      </c>
      <c r="DA26" s="178" t="str">
        <f t="shared" si="22"/>
        <v/>
      </c>
      <c r="DB26" s="180" t="str">
        <f t="shared" si="22"/>
        <v/>
      </c>
      <c r="DC26" s="178" t="str">
        <f t="shared" si="22"/>
        <v/>
      </c>
      <c r="DD26" s="178" t="str">
        <f t="shared" si="22"/>
        <v/>
      </c>
      <c r="DE26" s="181" t="str">
        <f t="shared" si="22"/>
        <v/>
      </c>
      <c r="DF26" s="178" t="str">
        <f t="shared" si="22"/>
        <v/>
      </c>
      <c r="DG26" s="178" t="str">
        <f t="shared" si="22"/>
        <v/>
      </c>
      <c r="DH26" s="178" t="str">
        <f t="shared" si="22"/>
        <v/>
      </c>
      <c r="DI26" s="178" t="str">
        <f t="shared" si="22"/>
        <v/>
      </c>
      <c r="DJ26" s="180" t="str">
        <f t="shared" si="22"/>
        <v/>
      </c>
      <c r="DK26" s="178" t="str">
        <f t="shared" si="22"/>
        <v/>
      </c>
      <c r="DL26" s="178" t="str">
        <f t="shared" si="22"/>
        <v/>
      </c>
      <c r="DM26" s="179" t="str">
        <f t="shared" si="22"/>
        <v/>
      </c>
      <c r="DN26" s="180" t="str">
        <f t="shared" si="22"/>
        <v/>
      </c>
      <c r="DO26" s="179" t="str">
        <f t="shared" si="22"/>
        <v/>
      </c>
      <c r="DP26" s="178" t="str">
        <f t="shared" si="22"/>
        <v/>
      </c>
      <c r="DQ26" s="180" t="str">
        <f t="shared" si="22"/>
        <v/>
      </c>
      <c r="DR26" s="178" t="str">
        <f t="shared" si="22"/>
        <v/>
      </c>
      <c r="DS26" s="178" t="str">
        <f t="shared" si="22"/>
        <v/>
      </c>
      <c r="DT26" s="178"/>
      <c r="DU26" s="178"/>
      <c r="DV26" s="178"/>
      <c r="DW26" s="178"/>
      <c r="DX26" s="178"/>
      <c r="DY26" s="178"/>
    </row>
    <row r="27">
      <c r="A27" s="176" t="str">
        <f>IF(A26="","",IF(B26+1&gt;EndDate,"",B26))</f>
        <v/>
      </c>
      <c r="B27" s="176" t="str">
        <f>IF(A27="","",SWITCH(Seg,"Daily",A27+1,"Weekly",A27+7,"Monthly",DATE(YEAR(A27),MONTH(A27)+1,1),"Quarterly",DATE(YEAR(A27),MONTH(A27)+3,1),"Yearly",DATE(YEAR(A27)+1,1,1)))</f>
        <v/>
      </c>
      <c r="C27" s="177" t="str">
        <f>IF(A27="","",SWITCH(Seg,"Daily",TEXT(A27,"dd/MM/YYYY"),"Weekly","W"&amp;WEEKNUM(A27,2)&amp;" "&amp;YEAR(A27),"Monthly",PROPER(TEXT(A27,"MMM yyyy")),"Quarterly","Q"&amp;ROUNDUP(MONTH($A27)/3,0)&amp;" "&amp;YEAR($A27),"Yearly",YEAR(A27),TEXT(A27,"dd/MM/YYYY")))</f>
        <v/>
      </c>
      <c r="D27" s="178" t="str">
        <f>IF(OR($A27="",D$2="Percentage"),"",SUMIFS(Data!B$4:B500,Data!$A$4:$A500,"&gt;="&amp;$A27,Data!$A$4:$A500,"&lt;="&amp;$B27))</f>
        <v>#REF!</v>
      </c>
      <c r="E27" s="179" t="str">
        <f>IF(OR($A27="",E$2="Percentage"),"",SUMIFS(Data!C$4:C500,Data!$A$4:$A500,"&gt;="&amp;$A27,Data!$A$4:$A500,"&lt;="&amp;$B27))</f>
        <v/>
      </c>
      <c r="F27" s="179" t="str">
        <f>IF(OR($A27="",F$2="Percentage"),"",SUMIFS(Data!D$4:D500,Data!$A$4:$A500,"&gt;="&amp;$A27,Data!$A$4:$A500,"&lt;="&amp;$B27))</f>
        <v/>
      </c>
      <c r="G27" s="179" t="str">
        <f>IF(OR($A27="",G$2="Percentage"),"",SUMIFS(Data!F$4:F500,Data!$A$4:$A500,"&gt;="&amp;$A27,Data!$A$4:$A500,"&lt;="&amp;$B27))</f>
        <v/>
      </c>
      <c r="H27" s="180" t="str">
        <f>IF(OR($A27="",H$2="Percentage"),"",SUMIFS(Data!G$4:G500,Data!$A$4:$A500,"&gt;="&amp;$A27,Data!$A$4:$A500,"&lt;="&amp;$B27))</f>
        <v/>
      </c>
      <c r="I27" s="180" t="str">
        <f>IF(OR($A27="",I$2="Percentage"),"",SUMIFS(Data!H$4:H500,Data!$A$4:$A500,"&gt;="&amp;$A27,Data!$A$4:$A500,"&lt;="&amp;$B27))</f>
        <v/>
      </c>
      <c r="J27" s="178" t="str">
        <f>IF(OR($A27="",J$2="Percentage"),"",SUMIFS(Data!I$4:I500,Data!$A$4:$A500,"&gt;="&amp;$A27,Data!$A$4:$A500,"&lt;="&amp;$B27))</f>
        <v/>
      </c>
      <c r="K27" s="178" t="str">
        <f>IF(OR($A27="",K$2="Percentage"),"",SUMIFS(Data!J$4:J500,Data!$A$4:$A500,"&gt;="&amp;$A27,Data!$A$4:$A500,"&lt;="&amp;$B27))</f>
        <v/>
      </c>
      <c r="L27" s="179" t="str">
        <f>IF(OR($A27="",L$2="Percentage"),"",SUMIFS(Data!K$4:K500,Data!$A$4:$A500,"&gt;="&amp;$A27,Data!$A$4:$A500,"&lt;="&amp;$B27))</f>
        <v/>
      </c>
      <c r="M27" s="180" t="str">
        <f>IF(OR($A27="",M$2="Percentage"),"",SUMIFS(Data!L$4:L500,Data!$A$4:$A500,"&gt;="&amp;$A27,Data!$A$4:$A500,"&lt;="&amp;$B27))</f>
        <v/>
      </c>
      <c r="N27" s="179" t="str">
        <f>IF(OR($A27="",N$2="Percentage"),"",SUMIFS(Data!M$4:M500,Data!$A$4:$A500,"&gt;="&amp;$A27,Data!$A$4:$A500,"&lt;="&amp;$B27))</f>
        <v/>
      </c>
      <c r="O27" s="178" t="str">
        <f>IF(OR($A27="",O$2="Percentage"),"",SUMIFS(Data!N$4:N500,Data!$A$4:$A500,"&gt;="&amp;$A27,Data!$A$4:$A500,"&lt;="&amp;$B27))</f>
        <v/>
      </c>
      <c r="P27" s="180" t="str">
        <f>IF(OR($A27="",P$2="Percentage"),"",SUMIFS(Data!O$4:O500,Data!$A$4:$A500,"&gt;="&amp;$A27,Data!$A$4:$A500,"&lt;="&amp;$B27))</f>
        <v/>
      </c>
      <c r="Q27" s="178" t="str">
        <f>IF(OR($A27="",Q$2="Percentage"),"",SUMIFS(Data!P$4:P500,Data!$A$4:$A500,"&gt;="&amp;$A27,Data!$A$4:$A500,"&lt;="&amp;$B27))</f>
        <v/>
      </c>
      <c r="R27" s="178" t="str">
        <f>IF(OR($A27="",R$2="Percentage"),"",SUMIFS(Data!Q$4:Q500,Data!$A$4:$A500,"&gt;="&amp;$A27,Data!$A$4:$A500,"&lt;="&amp;$B27))</f>
        <v/>
      </c>
      <c r="S27" s="181" t="str">
        <f>IF($A27="","",IFERROR(AVERAGEIFS(Data!B$4:B500,Data!$A$4:$A500,"&gt;="&amp;$A27,Data!$A$4:$A500,"&lt;="&amp;$B27),0))</f>
        <v/>
      </c>
      <c r="T27" s="178" t="str">
        <f>IF($A27="","",IFERROR(AVERAGEIFS(Data!C$4:C500,Data!$A$4:$A500,"&gt;="&amp;$A27,Data!$A$4:$A500,"&lt;="&amp;$B27),0))</f>
        <v/>
      </c>
      <c r="U27" s="178" t="str">
        <f>IF($A27="","",IFERROR(AVERAGEIFS(Data!D$4:D500,Data!$A$4:$A500,"&gt;="&amp;$A27,Data!$A$4:$A500,"&lt;="&amp;$B27),0))</f>
        <v/>
      </c>
      <c r="V27" s="178" t="str">
        <f>IF($A27="","",IFERROR(AVERAGEIFS(Data!F$4:F500,Data!$A$4:$A500,"&gt;="&amp;$A27,Data!$A$4:$A500,"&lt;="&amp;$B27),0))</f>
        <v/>
      </c>
      <c r="W27" s="178" t="str">
        <f>IF($A27="","",IFERROR(AVERAGEIFS(Data!G$4:G500,Data!$A$4:$A500,"&gt;="&amp;$A27,Data!$A$4:$A500,"&lt;="&amp;$B27),0))</f>
        <v/>
      </c>
      <c r="X27" s="180" t="str">
        <f>IF($A27="","",IFERROR(AVERAGEIFS(Data!H$4:H500,Data!$A$4:$A500,"&gt;="&amp;$A27,Data!$A$4:$A500,"&lt;="&amp;$B27),0))</f>
        <v/>
      </c>
      <c r="Y27" s="178" t="str">
        <f>IF($A27="","",IFERROR(AVERAGEIFS(Data!I$4:I500,Data!$A$4:$A500,"&gt;="&amp;$A27,Data!$A$4:$A500,"&lt;="&amp;$B27),0))</f>
        <v/>
      </c>
      <c r="Z27" s="178" t="str">
        <f>IF($A27="","",IFERROR(AVERAGEIFS(Data!J$4:J500,Data!$A$4:$A500,"&gt;="&amp;$A27,Data!$A$4:$A500,"&lt;="&amp;$B27),0))</f>
        <v/>
      </c>
      <c r="AA27" s="179" t="str">
        <f>IF($A27="","",IFERROR(AVERAGEIFS(Data!K$4:K500,Data!$A$4:$A500,"&gt;="&amp;$A27,Data!$A$4:$A500,"&lt;="&amp;$B27),0))</f>
        <v/>
      </c>
      <c r="AB27" s="180" t="str">
        <f>IF($A27="","",IFERROR(AVERAGEIFS(Data!L$4:L500,Data!$A$4:$A500,"&gt;="&amp;$A27,Data!$A$4:$A500,"&lt;="&amp;$B27),0))</f>
        <v/>
      </c>
      <c r="AC27" s="179" t="str">
        <f>IF($A27="","",IFERROR(AVERAGEIFS(Data!M$4:M500,Data!$A$4:$A500,"&gt;="&amp;$A27,Data!$A$4:$A500,"&lt;="&amp;$B27),0))</f>
        <v/>
      </c>
      <c r="AD27" s="178" t="str">
        <f>IF($A27="","",IFERROR(AVERAGEIFS(Data!N$4:N500,Data!$A$4:$A500,"&gt;="&amp;$A27,Data!$A$4:$A500,"&lt;="&amp;$B27),0))</f>
        <v/>
      </c>
      <c r="AE27" s="180" t="str">
        <f>IF($A27="","",IFERROR(AVERAGEIFS(Data!O$4:O500,Data!$A$4:$A500,"&gt;="&amp;$A27,Data!$A$4:$A500,"&lt;="&amp;$B27),0))</f>
        <v/>
      </c>
      <c r="AF27" s="178" t="str">
        <f>IF($A27="","",IFERROR(AVERAGEIFS(Data!P$4:P500,Data!$A$4:$A500,"&gt;="&amp;$A27,Data!$A$4:$A500,"&lt;="&amp;$B27),0))</f>
        <v/>
      </c>
      <c r="AG27" s="178" t="str">
        <f>IF($A27="","",IFERROR(AVERAGEIFS(Data!Q$4:Q500,Data!$A$4:$A500,"&gt;="&amp;$A27,Data!$A$4:$A500,"&lt;="&amp;$B27),0))</f>
        <v/>
      </c>
      <c r="AH27" s="181" t="str">
        <f t="shared" ref="AH27:DS27" si="23">IF($A27="","",AH26)</f>
        <v/>
      </c>
      <c r="AI27" s="178" t="str">
        <f t="shared" si="23"/>
        <v/>
      </c>
      <c r="AJ27" s="178" t="str">
        <f t="shared" si="23"/>
        <v/>
      </c>
      <c r="AK27" s="178" t="str">
        <f t="shared" si="23"/>
        <v/>
      </c>
      <c r="AL27" s="178" t="str">
        <f t="shared" si="23"/>
        <v/>
      </c>
      <c r="AM27" s="180" t="str">
        <f t="shared" si="23"/>
        <v/>
      </c>
      <c r="AN27" s="178" t="str">
        <f t="shared" si="23"/>
        <v/>
      </c>
      <c r="AO27" s="178" t="str">
        <f t="shared" si="23"/>
        <v/>
      </c>
      <c r="AP27" s="179" t="str">
        <f t="shared" si="23"/>
        <v/>
      </c>
      <c r="AQ27" s="180" t="str">
        <f t="shared" si="23"/>
        <v/>
      </c>
      <c r="AR27" s="179" t="str">
        <f t="shared" si="23"/>
        <v/>
      </c>
      <c r="AS27" s="178" t="str">
        <f t="shared" si="23"/>
        <v/>
      </c>
      <c r="AT27" s="180" t="str">
        <f t="shared" si="23"/>
        <v/>
      </c>
      <c r="AU27" s="178" t="str">
        <f t="shared" si="23"/>
        <v/>
      </c>
      <c r="AV27" s="178" t="str">
        <f t="shared" si="23"/>
        <v/>
      </c>
      <c r="AW27" s="181" t="str">
        <f t="shared" si="23"/>
        <v/>
      </c>
      <c r="AX27" s="178" t="str">
        <f t="shared" si="23"/>
        <v/>
      </c>
      <c r="AY27" s="178" t="str">
        <f t="shared" si="23"/>
        <v/>
      </c>
      <c r="AZ27" s="178" t="str">
        <f t="shared" si="23"/>
        <v/>
      </c>
      <c r="BA27" s="178" t="str">
        <f t="shared" si="23"/>
        <v/>
      </c>
      <c r="BB27" s="180" t="str">
        <f t="shared" si="23"/>
        <v/>
      </c>
      <c r="BC27" s="178" t="str">
        <f t="shared" si="23"/>
        <v/>
      </c>
      <c r="BD27" s="178" t="str">
        <f t="shared" si="23"/>
        <v/>
      </c>
      <c r="BE27" s="179" t="str">
        <f t="shared" si="23"/>
        <v/>
      </c>
      <c r="BF27" s="180" t="str">
        <f t="shared" si="23"/>
        <v/>
      </c>
      <c r="BG27" s="179" t="str">
        <f t="shared" si="23"/>
        <v/>
      </c>
      <c r="BH27" s="178" t="str">
        <f t="shared" si="23"/>
        <v/>
      </c>
      <c r="BI27" s="180" t="str">
        <f t="shared" si="23"/>
        <v/>
      </c>
      <c r="BJ27" s="178" t="str">
        <f t="shared" si="23"/>
        <v/>
      </c>
      <c r="BK27" s="178" t="str">
        <f t="shared" si="23"/>
        <v/>
      </c>
      <c r="BL27" s="181" t="str">
        <f t="shared" si="23"/>
        <v/>
      </c>
      <c r="BM27" s="178" t="str">
        <f t="shared" si="23"/>
        <v/>
      </c>
      <c r="BN27" s="178" t="str">
        <f t="shared" si="23"/>
        <v/>
      </c>
      <c r="BO27" s="178" t="str">
        <f t="shared" si="23"/>
        <v/>
      </c>
      <c r="BP27" s="178" t="str">
        <f t="shared" si="23"/>
        <v/>
      </c>
      <c r="BQ27" s="180" t="str">
        <f t="shared" si="23"/>
        <v/>
      </c>
      <c r="BR27" s="178" t="str">
        <f t="shared" si="23"/>
        <v/>
      </c>
      <c r="BS27" s="178" t="str">
        <f t="shared" si="23"/>
        <v/>
      </c>
      <c r="BT27" s="179" t="str">
        <f t="shared" si="23"/>
        <v/>
      </c>
      <c r="BU27" s="180" t="str">
        <f t="shared" si="23"/>
        <v/>
      </c>
      <c r="BV27" s="179" t="str">
        <f t="shared" si="23"/>
        <v/>
      </c>
      <c r="BW27" s="178" t="str">
        <f t="shared" si="23"/>
        <v/>
      </c>
      <c r="BX27" s="180" t="str">
        <f t="shared" si="23"/>
        <v/>
      </c>
      <c r="BY27" s="178" t="str">
        <f t="shared" si="23"/>
        <v/>
      </c>
      <c r="BZ27" s="178" t="str">
        <f t="shared" si="23"/>
        <v/>
      </c>
      <c r="CA27" s="181" t="str">
        <f t="shared" si="23"/>
        <v/>
      </c>
      <c r="CB27" s="178" t="str">
        <f t="shared" si="23"/>
        <v/>
      </c>
      <c r="CC27" s="178" t="str">
        <f t="shared" si="23"/>
        <v/>
      </c>
      <c r="CD27" s="178" t="str">
        <f t="shared" si="23"/>
        <v/>
      </c>
      <c r="CE27" s="178" t="str">
        <f t="shared" si="23"/>
        <v/>
      </c>
      <c r="CF27" s="180" t="str">
        <f t="shared" si="23"/>
        <v/>
      </c>
      <c r="CG27" s="178" t="str">
        <f t="shared" si="23"/>
        <v/>
      </c>
      <c r="CH27" s="178" t="str">
        <f t="shared" si="23"/>
        <v/>
      </c>
      <c r="CI27" s="179" t="str">
        <f t="shared" si="23"/>
        <v/>
      </c>
      <c r="CJ27" s="180" t="str">
        <f t="shared" si="23"/>
        <v/>
      </c>
      <c r="CK27" s="179" t="str">
        <f t="shared" si="23"/>
        <v/>
      </c>
      <c r="CL27" s="178" t="str">
        <f t="shared" si="23"/>
        <v/>
      </c>
      <c r="CM27" s="180" t="str">
        <f t="shared" si="23"/>
        <v/>
      </c>
      <c r="CN27" s="178" t="str">
        <f t="shared" si="23"/>
        <v/>
      </c>
      <c r="CO27" s="178" t="str">
        <f t="shared" si="23"/>
        <v/>
      </c>
      <c r="CP27" s="181" t="str">
        <f t="shared" si="23"/>
        <v/>
      </c>
      <c r="CQ27" s="178" t="str">
        <f t="shared" si="23"/>
        <v/>
      </c>
      <c r="CR27" s="178" t="str">
        <f t="shared" si="23"/>
        <v/>
      </c>
      <c r="CS27" s="178" t="str">
        <f t="shared" si="23"/>
        <v/>
      </c>
      <c r="CT27" s="178" t="str">
        <f t="shared" si="23"/>
        <v/>
      </c>
      <c r="CU27" s="180" t="str">
        <f t="shared" si="23"/>
        <v/>
      </c>
      <c r="CV27" s="178" t="str">
        <f t="shared" si="23"/>
        <v/>
      </c>
      <c r="CW27" s="178" t="str">
        <f t="shared" si="23"/>
        <v/>
      </c>
      <c r="CX27" s="179" t="str">
        <f t="shared" si="23"/>
        <v/>
      </c>
      <c r="CY27" s="180" t="str">
        <f t="shared" si="23"/>
        <v/>
      </c>
      <c r="CZ27" s="179" t="str">
        <f t="shared" si="23"/>
        <v/>
      </c>
      <c r="DA27" s="178" t="str">
        <f t="shared" si="23"/>
        <v/>
      </c>
      <c r="DB27" s="180" t="str">
        <f t="shared" si="23"/>
        <v/>
      </c>
      <c r="DC27" s="178" t="str">
        <f t="shared" si="23"/>
        <v/>
      </c>
      <c r="DD27" s="178" t="str">
        <f t="shared" si="23"/>
        <v/>
      </c>
      <c r="DE27" s="181" t="str">
        <f t="shared" si="23"/>
        <v/>
      </c>
      <c r="DF27" s="178" t="str">
        <f t="shared" si="23"/>
        <v/>
      </c>
      <c r="DG27" s="178" t="str">
        <f t="shared" si="23"/>
        <v/>
      </c>
      <c r="DH27" s="178" t="str">
        <f t="shared" si="23"/>
        <v/>
      </c>
      <c r="DI27" s="178" t="str">
        <f t="shared" si="23"/>
        <v/>
      </c>
      <c r="DJ27" s="180" t="str">
        <f t="shared" si="23"/>
        <v/>
      </c>
      <c r="DK27" s="178" t="str">
        <f t="shared" si="23"/>
        <v/>
      </c>
      <c r="DL27" s="178" t="str">
        <f t="shared" si="23"/>
        <v/>
      </c>
      <c r="DM27" s="179" t="str">
        <f t="shared" si="23"/>
        <v/>
      </c>
      <c r="DN27" s="180" t="str">
        <f t="shared" si="23"/>
        <v/>
      </c>
      <c r="DO27" s="179" t="str">
        <f t="shared" si="23"/>
        <v/>
      </c>
      <c r="DP27" s="178" t="str">
        <f t="shared" si="23"/>
        <v/>
      </c>
      <c r="DQ27" s="180" t="str">
        <f t="shared" si="23"/>
        <v/>
      </c>
      <c r="DR27" s="178" t="str">
        <f t="shared" si="23"/>
        <v/>
      </c>
      <c r="DS27" s="178" t="str">
        <f t="shared" si="23"/>
        <v/>
      </c>
      <c r="DT27" s="178"/>
      <c r="DU27" s="178"/>
      <c r="DV27" s="178"/>
      <c r="DW27" s="178"/>
      <c r="DX27" s="178"/>
      <c r="DY27" s="178"/>
    </row>
    <row r="28">
      <c r="A28" s="176" t="str">
        <f>IF(A27="","",IF(B27+1&gt;EndDate,"",B27))</f>
        <v/>
      </c>
      <c r="B28" s="176" t="str">
        <f>IF(A28="","",SWITCH(Seg,"Daily",A28+1,"Weekly",A28+7,"Monthly",DATE(YEAR(A28),MONTH(A28)+1,1),"Quarterly",DATE(YEAR(A28),MONTH(A28)+3,1),"Yearly",DATE(YEAR(A28)+1,1,1)))</f>
        <v/>
      </c>
      <c r="C28" s="177" t="str">
        <f>IF(A28="","",SWITCH(Seg,"Daily",TEXT(A28,"dd/MM/YYYY"),"Weekly","W"&amp;WEEKNUM(A28,2)&amp;" "&amp;YEAR(A28),"Monthly",PROPER(TEXT(A28,"MMM yyyy")),"Quarterly","Q"&amp;ROUNDUP(MONTH($A28)/3,0)&amp;" "&amp;YEAR($A28),"Yearly",YEAR(A28),TEXT(A28,"dd/MM/YYYY")))</f>
        <v/>
      </c>
      <c r="D28" s="178" t="str">
        <f>IF(OR($A28="",D$2="Percentage"),"",SUMIFS(Data!B$4:B500,Data!$A$4:$A500,"&gt;="&amp;$A28,Data!$A$4:$A500,"&lt;="&amp;$B28))</f>
        <v>#REF!</v>
      </c>
      <c r="E28" s="179" t="str">
        <f>IF(OR($A28="",E$2="Percentage"),"",SUMIFS(Data!C$4:C500,Data!$A$4:$A500,"&gt;="&amp;$A28,Data!$A$4:$A500,"&lt;="&amp;$B28))</f>
        <v/>
      </c>
      <c r="F28" s="179" t="str">
        <f>IF(OR($A28="",F$2="Percentage"),"",SUMIFS(Data!D$4:D500,Data!$A$4:$A500,"&gt;="&amp;$A28,Data!$A$4:$A500,"&lt;="&amp;$B28))</f>
        <v/>
      </c>
      <c r="G28" s="179" t="str">
        <f>IF(OR($A28="",G$2="Percentage"),"",SUMIFS(Data!F$4:F500,Data!$A$4:$A500,"&gt;="&amp;$A28,Data!$A$4:$A500,"&lt;="&amp;$B28))</f>
        <v/>
      </c>
      <c r="H28" s="180" t="str">
        <f>IF(OR($A28="",H$2="Percentage"),"",SUMIFS(Data!G$4:G500,Data!$A$4:$A500,"&gt;="&amp;$A28,Data!$A$4:$A500,"&lt;="&amp;$B28))</f>
        <v/>
      </c>
      <c r="I28" s="180" t="str">
        <f>IF(OR($A28="",I$2="Percentage"),"",SUMIFS(Data!H$4:H500,Data!$A$4:$A500,"&gt;="&amp;$A28,Data!$A$4:$A500,"&lt;="&amp;$B28))</f>
        <v/>
      </c>
      <c r="J28" s="178" t="str">
        <f>IF(OR($A28="",J$2="Percentage"),"",SUMIFS(Data!I$4:I500,Data!$A$4:$A500,"&gt;="&amp;$A28,Data!$A$4:$A500,"&lt;="&amp;$B28))</f>
        <v/>
      </c>
      <c r="K28" s="178" t="str">
        <f>IF(OR($A28="",K$2="Percentage"),"",SUMIFS(Data!J$4:J500,Data!$A$4:$A500,"&gt;="&amp;$A28,Data!$A$4:$A500,"&lt;="&amp;$B28))</f>
        <v/>
      </c>
      <c r="L28" s="179" t="str">
        <f>IF(OR($A28="",L$2="Percentage"),"",SUMIFS(Data!K$4:K500,Data!$A$4:$A500,"&gt;="&amp;$A28,Data!$A$4:$A500,"&lt;="&amp;$B28))</f>
        <v/>
      </c>
      <c r="M28" s="180" t="str">
        <f>IF(OR($A28="",M$2="Percentage"),"",SUMIFS(Data!L$4:L500,Data!$A$4:$A500,"&gt;="&amp;$A28,Data!$A$4:$A500,"&lt;="&amp;$B28))</f>
        <v/>
      </c>
      <c r="N28" s="179" t="str">
        <f>IF(OR($A28="",N$2="Percentage"),"",SUMIFS(Data!M$4:M500,Data!$A$4:$A500,"&gt;="&amp;$A28,Data!$A$4:$A500,"&lt;="&amp;$B28))</f>
        <v/>
      </c>
      <c r="O28" s="178" t="str">
        <f>IF(OR($A28="",O$2="Percentage"),"",SUMIFS(Data!N$4:N500,Data!$A$4:$A500,"&gt;="&amp;$A28,Data!$A$4:$A500,"&lt;="&amp;$B28))</f>
        <v/>
      </c>
      <c r="P28" s="180" t="str">
        <f>IF(OR($A28="",P$2="Percentage"),"",SUMIFS(Data!O$4:O500,Data!$A$4:$A500,"&gt;="&amp;$A28,Data!$A$4:$A500,"&lt;="&amp;$B28))</f>
        <v/>
      </c>
      <c r="Q28" s="178" t="str">
        <f>IF(OR($A28="",Q$2="Percentage"),"",SUMIFS(Data!P$4:P500,Data!$A$4:$A500,"&gt;="&amp;$A28,Data!$A$4:$A500,"&lt;="&amp;$B28))</f>
        <v/>
      </c>
      <c r="R28" s="178" t="str">
        <f>IF(OR($A28="",R$2="Percentage"),"",SUMIFS(Data!Q$4:Q500,Data!$A$4:$A500,"&gt;="&amp;$A28,Data!$A$4:$A500,"&lt;="&amp;$B28))</f>
        <v/>
      </c>
      <c r="S28" s="181" t="str">
        <f>IF($A28="","",IFERROR(AVERAGEIFS(Data!B$4:B500,Data!$A$4:$A500,"&gt;="&amp;$A28,Data!$A$4:$A500,"&lt;="&amp;$B28),0))</f>
        <v/>
      </c>
      <c r="T28" s="178" t="str">
        <f>IF($A28="","",IFERROR(AVERAGEIFS(Data!C$4:C500,Data!$A$4:$A500,"&gt;="&amp;$A28,Data!$A$4:$A500,"&lt;="&amp;$B28),0))</f>
        <v/>
      </c>
      <c r="U28" s="178" t="str">
        <f>IF($A28="","",IFERROR(AVERAGEIFS(Data!D$4:D500,Data!$A$4:$A500,"&gt;="&amp;$A28,Data!$A$4:$A500,"&lt;="&amp;$B28),0))</f>
        <v/>
      </c>
      <c r="V28" s="178" t="str">
        <f>IF($A28="","",IFERROR(AVERAGEIFS(Data!F$4:F500,Data!$A$4:$A500,"&gt;="&amp;$A28,Data!$A$4:$A500,"&lt;="&amp;$B28),0))</f>
        <v/>
      </c>
      <c r="W28" s="178" t="str">
        <f>IF($A28="","",IFERROR(AVERAGEIFS(Data!G$4:G500,Data!$A$4:$A500,"&gt;="&amp;$A28,Data!$A$4:$A500,"&lt;="&amp;$B28),0))</f>
        <v/>
      </c>
      <c r="X28" s="180" t="str">
        <f>IF($A28="","",IFERROR(AVERAGEIFS(Data!H$4:H500,Data!$A$4:$A500,"&gt;="&amp;$A28,Data!$A$4:$A500,"&lt;="&amp;$B28),0))</f>
        <v/>
      </c>
      <c r="Y28" s="178" t="str">
        <f>IF($A28="","",IFERROR(AVERAGEIFS(Data!I$4:I500,Data!$A$4:$A500,"&gt;="&amp;$A28,Data!$A$4:$A500,"&lt;="&amp;$B28),0))</f>
        <v/>
      </c>
      <c r="Z28" s="178" t="str">
        <f>IF($A28="","",IFERROR(AVERAGEIFS(Data!J$4:J500,Data!$A$4:$A500,"&gt;="&amp;$A28,Data!$A$4:$A500,"&lt;="&amp;$B28),0))</f>
        <v/>
      </c>
      <c r="AA28" s="179" t="str">
        <f>IF($A28="","",IFERROR(AVERAGEIFS(Data!K$4:K500,Data!$A$4:$A500,"&gt;="&amp;$A28,Data!$A$4:$A500,"&lt;="&amp;$B28),0))</f>
        <v/>
      </c>
      <c r="AB28" s="180" t="str">
        <f>IF($A28="","",IFERROR(AVERAGEIFS(Data!L$4:L500,Data!$A$4:$A500,"&gt;="&amp;$A28,Data!$A$4:$A500,"&lt;="&amp;$B28),0))</f>
        <v/>
      </c>
      <c r="AC28" s="179" t="str">
        <f>IF($A28="","",IFERROR(AVERAGEIFS(Data!M$4:M500,Data!$A$4:$A500,"&gt;="&amp;$A28,Data!$A$4:$A500,"&lt;="&amp;$B28),0))</f>
        <v/>
      </c>
      <c r="AD28" s="178" t="str">
        <f>IF($A28="","",IFERROR(AVERAGEIFS(Data!N$4:N500,Data!$A$4:$A500,"&gt;="&amp;$A28,Data!$A$4:$A500,"&lt;="&amp;$B28),0))</f>
        <v/>
      </c>
      <c r="AE28" s="180" t="str">
        <f>IF($A28="","",IFERROR(AVERAGEIFS(Data!O$4:O500,Data!$A$4:$A500,"&gt;="&amp;$A28,Data!$A$4:$A500,"&lt;="&amp;$B28),0))</f>
        <v/>
      </c>
      <c r="AF28" s="178" t="str">
        <f>IF($A28="","",IFERROR(AVERAGEIFS(Data!P$4:P500,Data!$A$4:$A500,"&gt;="&amp;$A28,Data!$A$4:$A500,"&lt;="&amp;$B28),0))</f>
        <v/>
      </c>
      <c r="AG28" s="178" t="str">
        <f>IF($A28="","",IFERROR(AVERAGEIFS(Data!Q$4:Q500,Data!$A$4:$A500,"&gt;="&amp;$A28,Data!$A$4:$A500,"&lt;="&amp;$B28),0))</f>
        <v/>
      </c>
      <c r="AH28" s="181" t="str">
        <f t="shared" ref="AH28:DS28" si="24">IF($A28="","",AH27)</f>
        <v/>
      </c>
      <c r="AI28" s="178" t="str">
        <f t="shared" si="24"/>
        <v/>
      </c>
      <c r="AJ28" s="178" t="str">
        <f t="shared" si="24"/>
        <v/>
      </c>
      <c r="AK28" s="178" t="str">
        <f t="shared" si="24"/>
        <v/>
      </c>
      <c r="AL28" s="178" t="str">
        <f t="shared" si="24"/>
        <v/>
      </c>
      <c r="AM28" s="180" t="str">
        <f t="shared" si="24"/>
        <v/>
      </c>
      <c r="AN28" s="178" t="str">
        <f t="shared" si="24"/>
        <v/>
      </c>
      <c r="AO28" s="178" t="str">
        <f t="shared" si="24"/>
        <v/>
      </c>
      <c r="AP28" s="179" t="str">
        <f t="shared" si="24"/>
        <v/>
      </c>
      <c r="AQ28" s="180" t="str">
        <f t="shared" si="24"/>
        <v/>
      </c>
      <c r="AR28" s="179" t="str">
        <f t="shared" si="24"/>
        <v/>
      </c>
      <c r="AS28" s="178" t="str">
        <f t="shared" si="24"/>
        <v/>
      </c>
      <c r="AT28" s="180" t="str">
        <f t="shared" si="24"/>
        <v/>
      </c>
      <c r="AU28" s="178" t="str">
        <f t="shared" si="24"/>
        <v/>
      </c>
      <c r="AV28" s="178" t="str">
        <f t="shared" si="24"/>
        <v/>
      </c>
      <c r="AW28" s="181" t="str">
        <f t="shared" si="24"/>
        <v/>
      </c>
      <c r="AX28" s="178" t="str">
        <f t="shared" si="24"/>
        <v/>
      </c>
      <c r="AY28" s="178" t="str">
        <f t="shared" si="24"/>
        <v/>
      </c>
      <c r="AZ28" s="178" t="str">
        <f t="shared" si="24"/>
        <v/>
      </c>
      <c r="BA28" s="178" t="str">
        <f t="shared" si="24"/>
        <v/>
      </c>
      <c r="BB28" s="180" t="str">
        <f t="shared" si="24"/>
        <v/>
      </c>
      <c r="BC28" s="178" t="str">
        <f t="shared" si="24"/>
        <v/>
      </c>
      <c r="BD28" s="178" t="str">
        <f t="shared" si="24"/>
        <v/>
      </c>
      <c r="BE28" s="179" t="str">
        <f t="shared" si="24"/>
        <v/>
      </c>
      <c r="BF28" s="180" t="str">
        <f t="shared" si="24"/>
        <v/>
      </c>
      <c r="BG28" s="179" t="str">
        <f t="shared" si="24"/>
        <v/>
      </c>
      <c r="BH28" s="178" t="str">
        <f t="shared" si="24"/>
        <v/>
      </c>
      <c r="BI28" s="180" t="str">
        <f t="shared" si="24"/>
        <v/>
      </c>
      <c r="BJ28" s="178" t="str">
        <f t="shared" si="24"/>
        <v/>
      </c>
      <c r="BK28" s="178" t="str">
        <f t="shared" si="24"/>
        <v/>
      </c>
      <c r="BL28" s="181" t="str">
        <f t="shared" si="24"/>
        <v/>
      </c>
      <c r="BM28" s="178" t="str">
        <f t="shared" si="24"/>
        <v/>
      </c>
      <c r="BN28" s="178" t="str">
        <f t="shared" si="24"/>
        <v/>
      </c>
      <c r="BO28" s="178" t="str">
        <f t="shared" si="24"/>
        <v/>
      </c>
      <c r="BP28" s="178" t="str">
        <f t="shared" si="24"/>
        <v/>
      </c>
      <c r="BQ28" s="180" t="str">
        <f t="shared" si="24"/>
        <v/>
      </c>
      <c r="BR28" s="178" t="str">
        <f t="shared" si="24"/>
        <v/>
      </c>
      <c r="BS28" s="178" t="str">
        <f t="shared" si="24"/>
        <v/>
      </c>
      <c r="BT28" s="179" t="str">
        <f t="shared" si="24"/>
        <v/>
      </c>
      <c r="BU28" s="180" t="str">
        <f t="shared" si="24"/>
        <v/>
      </c>
      <c r="BV28" s="179" t="str">
        <f t="shared" si="24"/>
        <v/>
      </c>
      <c r="BW28" s="178" t="str">
        <f t="shared" si="24"/>
        <v/>
      </c>
      <c r="BX28" s="180" t="str">
        <f t="shared" si="24"/>
        <v/>
      </c>
      <c r="BY28" s="178" t="str">
        <f t="shared" si="24"/>
        <v/>
      </c>
      <c r="BZ28" s="178" t="str">
        <f t="shared" si="24"/>
        <v/>
      </c>
      <c r="CA28" s="181" t="str">
        <f t="shared" si="24"/>
        <v/>
      </c>
      <c r="CB28" s="178" t="str">
        <f t="shared" si="24"/>
        <v/>
      </c>
      <c r="CC28" s="178" t="str">
        <f t="shared" si="24"/>
        <v/>
      </c>
      <c r="CD28" s="178" t="str">
        <f t="shared" si="24"/>
        <v/>
      </c>
      <c r="CE28" s="178" t="str">
        <f t="shared" si="24"/>
        <v/>
      </c>
      <c r="CF28" s="180" t="str">
        <f t="shared" si="24"/>
        <v/>
      </c>
      <c r="CG28" s="178" t="str">
        <f t="shared" si="24"/>
        <v/>
      </c>
      <c r="CH28" s="178" t="str">
        <f t="shared" si="24"/>
        <v/>
      </c>
      <c r="CI28" s="179" t="str">
        <f t="shared" si="24"/>
        <v/>
      </c>
      <c r="CJ28" s="180" t="str">
        <f t="shared" si="24"/>
        <v/>
      </c>
      <c r="CK28" s="179" t="str">
        <f t="shared" si="24"/>
        <v/>
      </c>
      <c r="CL28" s="178" t="str">
        <f t="shared" si="24"/>
        <v/>
      </c>
      <c r="CM28" s="180" t="str">
        <f t="shared" si="24"/>
        <v/>
      </c>
      <c r="CN28" s="178" t="str">
        <f t="shared" si="24"/>
        <v/>
      </c>
      <c r="CO28" s="178" t="str">
        <f t="shared" si="24"/>
        <v/>
      </c>
      <c r="CP28" s="181" t="str">
        <f t="shared" si="24"/>
        <v/>
      </c>
      <c r="CQ28" s="178" t="str">
        <f t="shared" si="24"/>
        <v/>
      </c>
      <c r="CR28" s="178" t="str">
        <f t="shared" si="24"/>
        <v/>
      </c>
      <c r="CS28" s="178" t="str">
        <f t="shared" si="24"/>
        <v/>
      </c>
      <c r="CT28" s="178" t="str">
        <f t="shared" si="24"/>
        <v/>
      </c>
      <c r="CU28" s="180" t="str">
        <f t="shared" si="24"/>
        <v/>
      </c>
      <c r="CV28" s="178" t="str">
        <f t="shared" si="24"/>
        <v/>
      </c>
      <c r="CW28" s="178" t="str">
        <f t="shared" si="24"/>
        <v/>
      </c>
      <c r="CX28" s="179" t="str">
        <f t="shared" si="24"/>
        <v/>
      </c>
      <c r="CY28" s="180" t="str">
        <f t="shared" si="24"/>
        <v/>
      </c>
      <c r="CZ28" s="179" t="str">
        <f t="shared" si="24"/>
        <v/>
      </c>
      <c r="DA28" s="178" t="str">
        <f t="shared" si="24"/>
        <v/>
      </c>
      <c r="DB28" s="180" t="str">
        <f t="shared" si="24"/>
        <v/>
      </c>
      <c r="DC28" s="178" t="str">
        <f t="shared" si="24"/>
        <v/>
      </c>
      <c r="DD28" s="178" t="str">
        <f t="shared" si="24"/>
        <v/>
      </c>
      <c r="DE28" s="181" t="str">
        <f t="shared" si="24"/>
        <v/>
      </c>
      <c r="DF28" s="178" t="str">
        <f t="shared" si="24"/>
        <v/>
      </c>
      <c r="DG28" s="178" t="str">
        <f t="shared" si="24"/>
        <v/>
      </c>
      <c r="DH28" s="178" t="str">
        <f t="shared" si="24"/>
        <v/>
      </c>
      <c r="DI28" s="178" t="str">
        <f t="shared" si="24"/>
        <v/>
      </c>
      <c r="DJ28" s="180" t="str">
        <f t="shared" si="24"/>
        <v/>
      </c>
      <c r="DK28" s="178" t="str">
        <f t="shared" si="24"/>
        <v/>
      </c>
      <c r="DL28" s="178" t="str">
        <f t="shared" si="24"/>
        <v/>
      </c>
      <c r="DM28" s="179" t="str">
        <f t="shared" si="24"/>
        <v/>
      </c>
      <c r="DN28" s="180" t="str">
        <f t="shared" si="24"/>
        <v/>
      </c>
      <c r="DO28" s="179" t="str">
        <f t="shared" si="24"/>
        <v/>
      </c>
      <c r="DP28" s="178" t="str">
        <f t="shared" si="24"/>
        <v/>
      </c>
      <c r="DQ28" s="180" t="str">
        <f t="shared" si="24"/>
        <v/>
      </c>
      <c r="DR28" s="178" t="str">
        <f t="shared" si="24"/>
        <v/>
      </c>
      <c r="DS28" s="178" t="str">
        <f t="shared" si="24"/>
        <v/>
      </c>
      <c r="DT28" s="178"/>
      <c r="DU28" s="178"/>
      <c r="DV28" s="178"/>
      <c r="DW28" s="178"/>
      <c r="DX28" s="178"/>
      <c r="DY28" s="178"/>
    </row>
    <row r="29">
      <c r="A29" s="176" t="str">
        <f>IF(A28="","",IF(B28+1&gt;EndDate,"",B28))</f>
        <v/>
      </c>
      <c r="B29" s="176" t="str">
        <f>IF(A29="","",SWITCH(Seg,"Daily",A29+1,"Weekly",A29+7,"Monthly",DATE(YEAR(A29),MONTH(A29)+1,1),"Quarterly",DATE(YEAR(A29),MONTH(A29)+3,1),"Yearly",DATE(YEAR(A29)+1,1,1)))</f>
        <v/>
      </c>
      <c r="C29" s="177" t="str">
        <f>IF(A29="","",SWITCH(Seg,"Daily",TEXT(A29,"dd/MM/YYYY"),"Weekly","W"&amp;WEEKNUM(A29,2)&amp;" "&amp;YEAR(A29),"Monthly",PROPER(TEXT(A29,"MMM yyyy")),"Quarterly","Q"&amp;ROUNDUP(MONTH($A29)/3,0)&amp;" "&amp;YEAR($A29),"Yearly",YEAR(A29),TEXT(A29,"dd/MM/YYYY")))</f>
        <v/>
      </c>
      <c r="D29" s="178" t="str">
        <f>IF(OR($A29="",D$2="Percentage"),"",SUMIFS(Data!B$4:B500,Data!$A$4:$A500,"&gt;="&amp;$A29,Data!$A$4:$A500,"&lt;="&amp;$B29))</f>
        <v>#REF!</v>
      </c>
      <c r="E29" s="179" t="str">
        <f>IF(OR($A29="",E$2="Percentage"),"",SUMIFS(Data!C$4:C500,Data!$A$4:$A500,"&gt;="&amp;$A29,Data!$A$4:$A500,"&lt;="&amp;$B29))</f>
        <v/>
      </c>
      <c r="F29" s="179" t="str">
        <f>IF(OR($A29="",F$2="Percentage"),"",SUMIFS(Data!D$4:D500,Data!$A$4:$A500,"&gt;="&amp;$A29,Data!$A$4:$A500,"&lt;="&amp;$B29))</f>
        <v/>
      </c>
      <c r="G29" s="179" t="str">
        <f>IF(OR($A29="",G$2="Percentage"),"",SUMIFS(Data!F$4:F500,Data!$A$4:$A500,"&gt;="&amp;$A29,Data!$A$4:$A500,"&lt;="&amp;$B29))</f>
        <v/>
      </c>
      <c r="H29" s="180" t="str">
        <f>IF(OR($A29="",H$2="Percentage"),"",SUMIFS(Data!G$4:G500,Data!$A$4:$A500,"&gt;="&amp;$A29,Data!$A$4:$A500,"&lt;="&amp;$B29))</f>
        <v/>
      </c>
      <c r="I29" s="180" t="str">
        <f>IF(OR($A29="",I$2="Percentage"),"",SUMIFS(Data!H$4:H500,Data!$A$4:$A500,"&gt;="&amp;$A29,Data!$A$4:$A500,"&lt;="&amp;$B29))</f>
        <v/>
      </c>
      <c r="J29" s="178" t="str">
        <f>IF(OR($A29="",J$2="Percentage"),"",SUMIFS(Data!I$4:I500,Data!$A$4:$A500,"&gt;="&amp;$A29,Data!$A$4:$A500,"&lt;="&amp;$B29))</f>
        <v/>
      </c>
      <c r="K29" s="178" t="str">
        <f>IF(OR($A29="",K$2="Percentage"),"",SUMIFS(Data!J$4:J500,Data!$A$4:$A500,"&gt;="&amp;$A29,Data!$A$4:$A500,"&lt;="&amp;$B29))</f>
        <v/>
      </c>
      <c r="L29" s="179" t="str">
        <f>IF(OR($A29="",L$2="Percentage"),"",SUMIFS(Data!K$4:K500,Data!$A$4:$A500,"&gt;="&amp;$A29,Data!$A$4:$A500,"&lt;="&amp;$B29))</f>
        <v/>
      </c>
      <c r="M29" s="180" t="str">
        <f>IF(OR($A29="",M$2="Percentage"),"",SUMIFS(Data!L$4:L500,Data!$A$4:$A500,"&gt;="&amp;$A29,Data!$A$4:$A500,"&lt;="&amp;$B29))</f>
        <v/>
      </c>
      <c r="N29" s="179" t="str">
        <f>IF(OR($A29="",N$2="Percentage"),"",SUMIFS(Data!M$4:M500,Data!$A$4:$A500,"&gt;="&amp;$A29,Data!$A$4:$A500,"&lt;="&amp;$B29))</f>
        <v/>
      </c>
      <c r="O29" s="178" t="str">
        <f>IF(OR($A29="",O$2="Percentage"),"",SUMIFS(Data!N$4:N500,Data!$A$4:$A500,"&gt;="&amp;$A29,Data!$A$4:$A500,"&lt;="&amp;$B29))</f>
        <v/>
      </c>
      <c r="P29" s="180" t="str">
        <f>IF(OR($A29="",P$2="Percentage"),"",SUMIFS(Data!O$4:O500,Data!$A$4:$A500,"&gt;="&amp;$A29,Data!$A$4:$A500,"&lt;="&amp;$B29))</f>
        <v/>
      </c>
      <c r="Q29" s="178" t="str">
        <f>IF(OR($A29="",Q$2="Percentage"),"",SUMIFS(Data!P$4:P500,Data!$A$4:$A500,"&gt;="&amp;$A29,Data!$A$4:$A500,"&lt;="&amp;$B29))</f>
        <v/>
      </c>
      <c r="R29" s="178" t="str">
        <f>IF(OR($A29="",R$2="Percentage"),"",SUMIFS(Data!Q$4:Q500,Data!$A$4:$A500,"&gt;="&amp;$A29,Data!$A$4:$A500,"&lt;="&amp;$B29))</f>
        <v/>
      </c>
      <c r="S29" s="181" t="str">
        <f>IF($A29="","",IFERROR(AVERAGEIFS(Data!B$4:B500,Data!$A$4:$A500,"&gt;="&amp;$A29,Data!$A$4:$A500,"&lt;="&amp;$B29),0))</f>
        <v/>
      </c>
      <c r="T29" s="178" t="str">
        <f>IF($A29="","",IFERROR(AVERAGEIFS(Data!C$4:C500,Data!$A$4:$A500,"&gt;="&amp;$A29,Data!$A$4:$A500,"&lt;="&amp;$B29),0))</f>
        <v/>
      </c>
      <c r="U29" s="178" t="str">
        <f>IF($A29="","",IFERROR(AVERAGEIFS(Data!D$4:D500,Data!$A$4:$A500,"&gt;="&amp;$A29,Data!$A$4:$A500,"&lt;="&amp;$B29),0))</f>
        <v/>
      </c>
      <c r="V29" s="178" t="str">
        <f>IF($A29="","",IFERROR(AVERAGEIFS(Data!F$4:F500,Data!$A$4:$A500,"&gt;="&amp;$A29,Data!$A$4:$A500,"&lt;="&amp;$B29),0))</f>
        <v/>
      </c>
      <c r="W29" s="178" t="str">
        <f>IF($A29="","",IFERROR(AVERAGEIFS(Data!G$4:G500,Data!$A$4:$A500,"&gt;="&amp;$A29,Data!$A$4:$A500,"&lt;="&amp;$B29),0))</f>
        <v/>
      </c>
      <c r="X29" s="180" t="str">
        <f>IF($A29="","",IFERROR(AVERAGEIFS(Data!H$4:H500,Data!$A$4:$A500,"&gt;="&amp;$A29,Data!$A$4:$A500,"&lt;="&amp;$B29),0))</f>
        <v/>
      </c>
      <c r="Y29" s="178" t="str">
        <f>IF($A29="","",IFERROR(AVERAGEIFS(Data!I$4:I500,Data!$A$4:$A500,"&gt;="&amp;$A29,Data!$A$4:$A500,"&lt;="&amp;$B29),0))</f>
        <v/>
      </c>
      <c r="Z29" s="178" t="str">
        <f>IF($A29="","",IFERROR(AVERAGEIFS(Data!J$4:J500,Data!$A$4:$A500,"&gt;="&amp;$A29,Data!$A$4:$A500,"&lt;="&amp;$B29),0))</f>
        <v/>
      </c>
      <c r="AA29" s="179" t="str">
        <f>IF($A29="","",IFERROR(AVERAGEIFS(Data!K$4:K500,Data!$A$4:$A500,"&gt;="&amp;$A29,Data!$A$4:$A500,"&lt;="&amp;$B29),0))</f>
        <v/>
      </c>
      <c r="AB29" s="180" t="str">
        <f>IF($A29="","",IFERROR(AVERAGEIFS(Data!L$4:L500,Data!$A$4:$A500,"&gt;="&amp;$A29,Data!$A$4:$A500,"&lt;="&amp;$B29),0))</f>
        <v/>
      </c>
      <c r="AC29" s="179" t="str">
        <f>IF($A29="","",IFERROR(AVERAGEIFS(Data!M$4:M500,Data!$A$4:$A500,"&gt;="&amp;$A29,Data!$A$4:$A500,"&lt;="&amp;$B29),0))</f>
        <v/>
      </c>
      <c r="AD29" s="178" t="str">
        <f>IF($A29="","",IFERROR(AVERAGEIFS(Data!N$4:N500,Data!$A$4:$A500,"&gt;="&amp;$A29,Data!$A$4:$A500,"&lt;="&amp;$B29),0))</f>
        <v/>
      </c>
      <c r="AE29" s="180" t="str">
        <f>IF($A29="","",IFERROR(AVERAGEIFS(Data!O$4:O500,Data!$A$4:$A500,"&gt;="&amp;$A29,Data!$A$4:$A500,"&lt;="&amp;$B29),0))</f>
        <v/>
      </c>
      <c r="AF29" s="178" t="str">
        <f>IF($A29="","",IFERROR(AVERAGEIFS(Data!P$4:P500,Data!$A$4:$A500,"&gt;="&amp;$A29,Data!$A$4:$A500,"&lt;="&amp;$B29),0))</f>
        <v/>
      </c>
      <c r="AG29" s="178" t="str">
        <f>IF($A29="","",IFERROR(AVERAGEIFS(Data!Q$4:Q500,Data!$A$4:$A500,"&gt;="&amp;$A29,Data!$A$4:$A500,"&lt;="&amp;$B29),0))</f>
        <v/>
      </c>
      <c r="AH29" s="181" t="str">
        <f t="shared" ref="AH29:DS29" si="25">IF($A29="","",AH28)</f>
        <v/>
      </c>
      <c r="AI29" s="178" t="str">
        <f t="shared" si="25"/>
        <v/>
      </c>
      <c r="AJ29" s="178" t="str">
        <f t="shared" si="25"/>
        <v/>
      </c>
      <c r="AK29" s="178" t="str">
        <f t="shared" si="25"/>
        <v/>
      </c>
      <c r="AL29" s="178" t="str">
        <f t="shared" si="25"/>
        <v/>
      </c>
      <c r="AM29" s="180" t="str">
        <f t="shared" si="25"/>
        <v/>
      </c>
      <c r="AN29" s="178" t="str">
        <f t="shared" si="25"/>
        <v/>
      </c>
      <c r="AO29" s="178" t="str">
        <f t="shared" si="25"/>
        <v/>
      </c>
      <c r="AP29" s="179" t="str">
        <f t="shared" si="25"/>
        <v/>
      </c>
      <c r="AQ29" s="180" t="str">
        <f t="shared" si="25"/>
        <v/>
      </c>
      <c r="AR29" s="179" t="str">
        <f t="shared" si="25"/>
        <v/>
      </c>
      <c r="AS29" s="178" t="str">
        <f t="shared" si="25"/>
        <v/>
      </c>
      <c r="AT29" s="180" t="str">
        <f t="shared" si="25"/>
        <v/>
      </c>
      <c r="AU29" s="178" t="str">
        <f t="shared" si="25"/>
        <v/>
      </c>
      <c r="AV29" s="178" t="str">
        <f t="shared" si="25"/>
        <v/>
      </c>
      <c r="AW29" s="181" t="str">
        <f t="shared" si="25"/>
        <v/>
      </c>
      <c r="AX29" s="178" t="str">
        <f t="shared" si="25"/>
        <v/>
      </c>
      <c r="AY29" s="178" t="str">
        <f t="shared" si="25"/>
        <v/>
      </c>
      <c r="AZ29" s="178" t="str">
        <f t="shared" si="25"/>
        <v/>
      </c>
      <c r="BA29" s="178" t="str">
        <f t="shared" si="25"/>
        <v/>
      </c>
      <c r="BB29" s="180" t="str">
        <f t="shared" si="25"/>
        <v/>
      </c>
      <c r="BC29" s="178" t="str">
        <f t="shared" si="25"/>
        <v/>
      </c>
      <c r="BD29" s="178" t="str">
        <f t="shared" si="25"/>
        <v/>
      </c>
      <c r="BE29" s="179" t="str">
        <f t="shared" si="25"/>
        <v/>
      </c>
      <c r="BF29" s="180" t="str">
        <f t="shared" si="25"/>
        <v/>
      </c>
      <c r="BG29" s="179" t="str">
        <f t="shared" si="25"/>
        <v/>
      </c>
      <c r="BH29" s="178" t="str">
        <f t="shared" si="25"/>
        <v/>
      </c>
      <c r="BI29" s="180" t="str">
        <f t="shared" si="25"/>
        <v/>
      </c>
      <c r="BJ29" s="178" t="str">
        <f t="shared" si="25"/>
        <v/>
      </c>
      <c r="BK29" s="178" t="str">
        <f t="shared" si="25"/>
        <v/>
      </c>
      <c r="BL29" s="181" t="str">
        <f t="shared" si="25"/>
        <v/>
      </c>
      <c r="BM29" s="178" t="str">
        <f t="shared" si="25"/>
        <v/>
      </c>
      <c r="BN29" s="178" t="str">
        <f t="shared" si="25"/>
        <v/>
      </c>
      <c r="BO29" s="178" t="str">
        <f t="shared" si="25"/>
        <v/>
      </c>
      <c r="BP29" s="178" t="str">
        <f t="shared" si="25"/>
        <v/>
      </c>
      <c r="BQ29" s="180" t="str">
        <f t="shared" si="25"/>
        <v/>
      </c>
      <c r="BR29" s="178" t="str">
        <f t="shared" si="25"/>
        <v/>
      </c>
      <c r="BS29" s="178" t="str">
        <f t="shared" si="25"/>
        <v/>
      </c>
      <c r="BT29" s="179" t="str">
        <f t="shared" si="25"/>
        <v/>
      </c>
      <c r="BU29" s="180" t="str">
        <f t="shared" si="25"/>
        <v/>
      </c>
      <c r="BV29" s="179" t="str">
        <f t="shared" si="25"/>
        <v/>
      </c>
      <c r="BW29" s="178" t="str">
        <f t="shared" si="25"/>
        <v/>
      </c>
      <c r="BX29" s="180" t="str">
        <f t="shared" si="25"/>
        <v/>
      </c>
      <c r="BY29" s="178" t="str">
        <f t="shared" si="25"/>
        <v/>
      </c>
      <c r="BZ29" s="178" t="str">
        <f t="shared" si="25"/>
        <v/>
      </c>
      <c r="CA29" s="181" t="str">
        <f t="shared" si="25"/>
        <v/>
      </c>
      <c r="CB29" s="178" t="str">
        <f t="shared" si="25"/>
        <v/>
      </c>
      <c r="CC29" s="178" t="str">
        <f t="shared" si="25"/>
        <v/>
      </c>
      <c r="CD29" s="178" t="str">
        <f t="shared" si="25"/>
        <v/>
      </c>
      <c r="CE29" s="178" t="str">
        <f t="shared" si="25"/>
        <v/>
      </c>
      <c r="CF29" s="180" t="str">
        <f t="shared" si="25"/>
        <v/>
      </c>
      <c r="CG29" s="178" t="str">
        <f t="shared" si="25"/>
        <v/>
      </c>
      <c r="CH29" s="178" t="str">
        <f t="shared" si="25"/>
        <v/>
      </c>
      <c r="CI29" s="179" t="str">
        <f t="shared" si="25"/>
        <v/>
      </c>
      <c r="CJ29" s="180" t="str">
        <f t="shared" si="25"/>
        <v/>
      </c>
      <c r="CK29" s="179" t="str">
        <f t="shared" si="25"/>
        <v/>
      </c>
      <c r="CL29" s="178" t="str">
        <f t="shared" si="25"/>
        <v/>
      </c>
      <c r="CM29" s="180" t="str">
        <f t="shared" si="25"/>
        <v/>
      </c>
      <c r="CN29" s="178" t="str">
        <f t="shared" si="25"/>
        <v/>
      </c>
      <c r="CO29" s="178" t="str">
        <f t="shared" si="25"/>
        <v/>
      </c>
      <c r="CP29" s="181" t="str">
        <f t="shared" si="25"/>
        <v/>
      </c>
      <c r="CQ29" s="178" t="str">
        <f t="shared" si="25"/>
        <v/>
      </c>
      <c r="CR29" s="178" t="str">
        <f t="shared" si="25"/>
        <v/>
      </c>
      <c r="CS29" s="178" t="str">
        <f t="shared" si="25"/>
        <v/>
      </c>
      <c r="CT29" s="178" t="str">
        <f t="shared" si="25"/>
        <v/>
      </c>
      <c r="CU29" s="180" t="str">
        <f t="shared" si="25"/>
        <v/>
      </c>
      <c r="CV29" s="178" t="str">
        <f t="shared" si="25"/>
        <v/>
      </c>
      <c r="CW29" s="178" t="str">
        <f t="shared" si="25"/>
        <v/>
      </c>
      <c r="CX29" s="179" t="str">
        <f t="shared" si="25"/>
        <v/>
      </c>
      <c r="CY29" s="180" t="str">
        <f t="shared" si="25"/>
        <v/>
      </c>
      <c r="CZ29" s="179" t="str">
        <f t="shared" si="25"/>
        <v/>
      </c>
      <c r="DA29" s="178" t="str">
        <f t="shared" si="25"/>
        <v/>
      </c>
      <c r="DB29" s="180" t="str">
        <f t="shared" si="25"/>
        <v/>
      </c>
      <c r="DC29" s="178" t="str">
        <f t="shared" si="25"/>
        <v/>
      </c>
      <c r="DD29" s="178" t="str">
        <f t="shared" si="25"/>
        <v/>
      </c>
      <c r="DE29" s="181" t="str">
        <f t="shared" si="25"/>
        <v/>
      </c>
      <c r="DF29" s="178" t="str">
        <f t="shared" si="25"/>
        <v/>
      </c>
      <c r="DG29" s="178" t="str">
        <f t="shared" si="25"/>
        <v/>
      </c>
      <c r="DH29" s="178" t="str">
        <f t="shared" si="25"/>
        <v/>
      </c>
      <c r="DI29" s="178" t="str">
        <f t="shared" si="25"/>
        <v/>
      </c>
      <c r="DJ29" s="180" t="str">
        <f t="shared" si="25"/>
        <v/>
      </c>
      <c r="DK29" s="178" t="str">
        <f t="shared" si="25"/>
        <v/>
      </c>
      <c r="DL29" s="178" t="str">
        <f t="shared" si="25"/>
        <v/>
      </c>
      <c r="DM29" s="179" t="str">
        <f t="shared" si="25"/>
        <v/>
      </c>
      <c r="DN29" s="180" t="str">
        <f t="shared" si="25"/>
        <v/>
      </c>
      <c r="DO29" s="179" t="str">
        <f t="shared" si="25"/>
        <v/>
      </c>
      <c r="DP29" s="178" t="str">
        <f t="shared" si="25"/>
        <v/>
      </c>
      <c r="DQ29" s="180" t="str">
        <f t="shared" si="25"/>
        <v/>
      </c>
      <c r="DR29" s="178" t="str">
        <f t="shared" si="25"/>
        <v/>
      </c>
      <c r="DS29" s="178" t="str">
        <f t="shared" si="25"/>
        <v/>
      </c>
      <c r="DT29" s="178"/>
      <c r="DU29" s="178"/>
      <c r="DV29" s="178"/>
      <c r="DW29" s="178"/>
      <c r="DX29" s="178"/>
      <c r="DY29" s="178"/>
    </row>
    <row r="30">
      <c r="A30" s="176" t="str">
        <f>IF(A29="","",IF(B29+1&gt;EndDate,"",B29))</f>
        <v/>
      </c>
      <c r="B30" s="176" t="str">
        <f>IF(A30="","",SWITCH(Seg,"Daily",A30+1,"Weekly",A30+7,"Monthly",DATE(YEAR(A30),MONTH(A30)+1,1),"Quarterly",DATE(YEAR(A30),MONTH(A30)+3,1),"Yearly",DATE(YEAR(A30)+1,1,1)))</f>
        <v/>
      </c>
      <c r="C30" s="177" t="str">
        <f>IF(A30="","",SWITCH(Seg,"Daily",TEXT(A30,"dd/MM/YYYY"),"Weekly","W"&amp;WEEKNUM(A30,2)&amp;" "&amp;YEAR(A30),"Monthly",PROPER(TEXT(A30,"MMM yyyy")),"Quarterly","Q"&amp;ROUNDUP(MONTH($A30)/3,0)&amp;" "&amp;YEAR($A30),"Yearly",YEAR(A30),TEXT(A30,"dd/MM/YYYY")))</f>
        <v/>
      </c>
      <c r="D30" s="178" t="str">
        <f>IF(OR($A30="",D$2="Percentage"),"",SUMIFS(Data!B$4:B500,Data!$A$4:$A500,"&gt;="&amp;$A30,Data!$A$4:$A500,"&lt;="&amp;$B30))</f>
        <v>#REF!</v>
      </c>
      <c r="E30" s="179" t="str">
        <f>IF(OR($A30="",E$2="Percentage"),"",SUMIFS(Data!C$4:C500,Data!$A$4:$A500,"&gt;="&amp;$A30,Data!$A$4:$A500,"&lt;="&amp;$B30))</f>
        <v/>
      </c>
      <c r="F30" s="179" t="str">
        <f>IF(OR($A30="",F$2="Percentage"),"",SUMIFS(Data!D$4:D500,Data!$A$4:$A500,"&gt;="&amp;$A30,Data!$A$4:$A500,"&lt;="&amp;$B30))</f>
        <v/>
      </c>
      <c r="G30" s="179" t="str">
        <f>IF(OR($A30="",G$2="Percentage"),"",SUMIFS(Data!F$4:F500,Data!$A$4:$A500,"&gt;="&amp;$A30,Data!$A$4:$A500,"&lt;="&amp;$B30))</f>
        <v/>
      </c>
      <c r="H30" s="180" t="str">
        <f>IF(OR($A30="",H$2="Percentage"),"",SUMIFS(Data!G$4:G500,Data!$A$4:$A500,"&gt;="&amp;$A30,Data!$A$4:$A500,"&lt;="&amp;$B30))</f>
        <v/>
      </c>
      <c r="I30" s="180" t="str">
        <f>IF(OR($A30="",I$2="Percentage"),"",SUMIFS(Data!H$4:H500,Data!$A$4:$A500,"&gt;="&amp;$A30,Data!$A$4:$A500,"&lt;="&amp;$B30))</f>
        <v/>
      </c>
      <c r="J30" s="178" t="str">
        <f>IF(OR($A30="",J$2="Percentage"),"",SUMIFS(Data!I$4:I500,Data!$A$4:$A500,"&gt;="&amp;$A30,Data!$A$4:$A500,"&lt;="&amp;$B30))</f>
        <v/>
      </c>
      <c r="K30" s="178" t="str">
        <f>IF(OR($A30="",K$2="Percentage"),"",SUMIFS(Data!J$4:J500,Data!$A$4:$A500,"&gt;="&amp;$A30,Data!$A$4:$A500,"&lt;="&amp;$B30))</f>
        <v/>
      </c>
      <c r="L30" s="179" t="str">
        <f>IF(OR($A30="",L$2="Percentage"),"",SUMIFS(Data!K$4:K500,Data!$A$4:$A500,"&gt;="&amp;$A30,Data!$A$4:$A500,"&lt;="&amp;$B30))</f>
        <v/>
      </c>
      <c r="M30" s="180" t="str">
        <f>IF(OR($A30="",M$2="Percentage"),"",SUMIFS(Data!L$4:L500,Data!$A$4:$A500,"&gt;="&amp;$A30,Data!$A$4:$A500,"&lt;="&amp;$B30))</f>
        <v/>
      </c>
      <c r="N30" s="179" t="str">
        <f>IF(OR($A30="",N$2="Percentage"),"",SUMIFS(Data!M$4:M500,Data!$A$4:$A500,"&gt;="&amp;$A30,Data!$A$4:$A500,"&lt;="&amp;$B30))</f>
        <v/>
      </c>
      <c r="O30" s="178" t="str">
        <f>IF(OR($A30="",O$2="Percentage"),"",SUMIFS(Data!N$4:N500,Data!$A$4:$A500,"&gt;="&amp;$A30,Data!$A$4:$A500,"&lt;="&amp;$B30))</f>
        <v/>
      </c>
      <c r="P30" s="180" t="str">
        <f>IF(OR($A30="",P$2="Percentage"),"",SUMIFS(Data!O$4:O500,Data!$A$4:$A500,"&gt;="&amp;$A30,Data!$A$4:$A500,"&lt;="&amp;$B30))</f>
        <v/>
      </c>
      <c r="Q30" s="178" t="str">
        <f>IF(OR($A30="",Q$2="Percentage"),"",SUMIFS(Data!P$4:P500,Data!$A$4:$A500,"&gt;="&amp;$A30,Data!$A$4:$A500,"&lt;="&amp;$B30))</f>
        <v/>
      </c>
      <c r="R30" s="178" t="str">
        <f>IF(OR($A30="",R$2="Percentage"),"",SUMIFS(Data!Q$4:Q500,Data!$A$4:$A500,"&gt;="&amp;$A30,Data!$A$4:$A500,"&lt;="&amp;$B30))</f>
        <v/>
      </c>
      <c r="S30" s="181" t="str">
        <f>IF($A30="","",IFERROR(AVERAGEIFS(Data!B$4:B500,Data!$A$4:$A500,"&gt;="&amp;$A30,Data!$A$4:$A500,"&lt;="&amp;$B30),0))</f>
        <v/>
      </c>
      <c r="T30" s="178" t="str">
        <f>IF($A30="","",IFERROR(AVERAGEIFS(Data!C$4:C500,Data!$A$4:$A500,"&gt;="&amp;$A30,Data!$A$4:$A500,"&lt;="&amp;$B30),0))</f>
        <v/>
      </c>
      <c r="U30" s="178" t="str">
        <f>IF($A30="","",IFERROR(AVERAGEIFS(Data!D$4:D500,Data!$A$4:$A500,"&gt;="&amp;$A30,Data!$A$4:$A500,"&lt;="&amp;$B30),0))</f>
        <v/>
      </c>
      <c r="V30" s="178" t="str">
        <f>IF($A30="","",IFERROR(AVERAGEIFS(Data!F$4:F500,Data!$A$4:$A500,"&gt;="&amp;$A30,Data!$A$4:$A500,"&lt;="&amp;$B30),0))</f>
        <v/>
      </c>
      <c r="W30" s="178" t="str">
        <f>IF($A30="","",IFERROR(AVERAGEIFS(Data!G$4:G500,Data!$A$4:$A500,"&gt;="&amp;$A30,Data!$A$4:$A500,"&lt;="&amp;$B30),0))</f>
        <v/>
      </c>
      <c r="X30" s="180" t="str">
        <f>IF($A30="","",IFERROR(AVERAGEIFS(Data!H$4:H500,Data!$A$4:$A500,"&gt;="&amp;$A30,Data!$A$4:$A500,"&lt;="&amp;$B30),0))</f>
        <v/>
      </c>
      <c r="Y30" s="178" t="str">
        <f>IF($A30="","",IFERROR(AVERAGEIFS(Data!I$4:I500,Data!$A$4:$A500,"&gt;="&amp;$A30,Data!$A$4:$A500,"&lt;="&amp;$B30),0))</f>
        <v/>
      </c>
      <c r="Z30" s="178" t="str">
        <f>IF($A30="","",IFERROR(AVERAGEIFS(Data!J$4:J500,Data!$A$4:$A500,"&gt;="&amp;$A30,Data!$A$4:$A500,"&lt;="&amp;$B30),0))</f>
        <v/>
      </c>
      <c r="AA30" s="179" t="str">
        <f>IF($A30="","",IFERROR(AVERAGEIFS(Data!K$4:K500,Data!$A$4:$A500,"&gt;="&amp;$A30,Data!$A$4:$A500,"&lt;="&amp;$B30),0))</f>
        <v/>
      </c>
      <c r="AB30" s="180" t="str">
        <f>IF($A30="","",IFERROR(AVERAGEIFS(Data!L$4:L500,Data!$A$4:$A500,"&gt;="&amp;$A30,Data!$A$4:$A500,"&lt;="&amp;$B30),0))</f>
        <v/>
      </c>
      <c r="AC30" s="179" t="str">
        <f>IF($A30="","",IFERROR(AVERAGEIFS(Data!M$4:M500,Data!$A$4:$A500,"&gt;="&amp;$A30,Data!$A$4:$A500,"&lt;="&amp;$B30),0))</f>
        <v/>
      </c>
      <c r="AD30" s="178" t="str">
        <f>IF($A30="","",IFERROR(AVERAGEIFS(Data!N$4:N500,Data!$A$4:$A500,"&gt;="&amp;$A30,Data!$A$4:$A500,"&lt;="&amp;$B30),0))</f>
        <v/>
      </c>
      <c r="AE30" s="180" t="str">
        <f>IF($A30="","",IFERROR(AVERAGEIFS(Data!O$4:O500,Data!$A$4:$A500,"&gt;="&amp;$A30,Data!$A$4:$A500,"&lt;="&amp;$B30),0))</f>
        <v/>
      </c>
      <c r="AF30" s="178" t="str">
        <f>IF($A30="","",IFERROR(AVERAGEIFS(Data!P$4:P500,Data!$A$4:$A500,"&gt;="&amp;$A30,Data!$A$4:$A500,"&lt;="&amp;$B30),0))</f>
        <v/>
      </c>
      <c r="AG30" s="178" t="str">
        <f>IF($A30="","",IFERROR(AVERAGEIFS(Data!Q$4:Q500,Data!$A$4:$A500,"&gt;="&amp;$A30,Data!$A$4:$A500,"&lt;="&amp;$B30),0))</f>
        <v/>
      </c>
      <c r="AH30" s="181" t="str">
        <f t="shared" ref="AH30:DS30" si="26">IF($A30="","",AH29)</f>
        <v/>
      </c>
      <c r="AI30" s="178" t="str">
        <f t="shared" si="26"/>
        <v/>
      </c>
      <c r="AJ30" s="178" t="str">
        <f t="shared" si="26"/>
        <v/>
      </c>
      <c r="AK30" s="178" t="str">
        <f t="shared" si="26"/>
        <v/>
      </c>
      <c r="AL30" s="178" t="str">
        <f t="shared" si="26"/>
        <v/>
      </c>
      <c r="AM30" s="180" t="str">
        <f t="shared" si="26"/>
        <v/>
      </c>
      <c r="AN30" s="178" t="str">
        <f t="shared" si="26"/>
        <v/>
      </c>
      <c r="AO30" s="178" t="str">
        <f t="shared" si="26"/>
        <v/>
      </c>
      <c r="AP30" s="179" t="str">
        <f t="shared" si="26"/>
        <v/>
      </c>
      <c r="AQ30" s="180" t="str">
        <f t="shared" si="26"/>
        <v/>
      </c>
      <c r="AR30" s="179" t="str">
        <f t="shared" si="26"/>
        <v/>
      </c>
      <c r="AS30" s="178" t="str">
        <f t="shared" si="26"/>
        <v/>
      </c>
      <c r="AT30" s="180" t="str">
        <f t="shared" si="26"/>
        <v/>
      </c>
      <c r="AU30" s="178" t="str">
        <f t="shared" si="26"/>
        <v/>
      </c>
      <c r="AV30" s="178" t="str">
        <f t="shared" si="26"/>
        <v/>
      </c>
      <c r="AW30" s="181" t="str">
        <f t="shared" si="26"/>
        <v/>
      </c>
      <c r="AX30" s="178" t="str">
        <f t="shared" si="26"/>
        <v/>
      </c>
      <c r="AY30" s="178" t="str">
        <f t="shared" si="26"/>
        <v/>
      </c>
      <c r="AZ30" s="178" t="str">
        <f t="shared" si="26"/>
        <v/>
      </c>
      <c r="BA30" s="178" t="str">
        <f t="shared" si="26"/>
        <v/>
      </c>
      <c r="BB30" s="180" t="str">
        <f t="shared" si="26"/>
        <v/>
      </c>
      <c r="BC30" s="178" t="str">
        <f t="shared" si="26"/>
        <v/>
      </c>
      <c r="BD30" s="178" t="str">
        <f t="shared" si="26"/>
        <v/>
      </c>
      <c r="BE30" s="179" t="str">
        <f t="shared" si="26"/>
        <v/>
      </c>
      <c r="BF30" s="180" t="str">
        <f t="shared" si="26"/>
        <v/>
      </c>
      <c r="BG30" s="179" t="str">
        <f t="shared" si="26"/>
        <v/>
      </c>
      <c r="BH30" s="178" t="str">
        <f t="shared" si="26"/>
        <v/>
      </c>
      <c r="BI30" s="180" t="str">
        <f t="shared" si="26"/>
        <v/>
      </c>
      <c r="BJ30" s="178" t="str">
        <f t="shared" si="26"/>
        <v/>
      </c>
      <c r="BK30" s="178" t="str">
        <f t="shared" si="26"/>
        <v/>
      </c>
      <c r="BL30" s="181" t="str">
        <f t="shared" si="26"/>
        <v/>
      </c>
      <c r="BM30" s="178" t="str">
        <f t="shared" si="26"/>
        <v/>
      </c>
      <c r="BN30" s="178" t="str">
        <f t="shared" si="26"/>
        <v/>
      </c>
      <c r="BO30" s="178" t="str">
        <f t="shared" si="26"/>
        <v/>
      </c>
      <c r="BP30" s="178" t="str">
        <f t="shared" si="26"/>
        <v/>
      </c>
      <c r="BQ30" s="180" t="str">
        <f t="shared" si="26"/>
        <v/>
      </c>
      <c r="BR30" s="178" t="str">
        <f t="shared" si="26"/>
        <v/>
      </c>
      <c r="BS30" s="178" t="str">
        <f t="shared" si="26"/>
        <v/>
      </c>
      <c r="BT30" s="179" t="str">
        <f t="shared" si="26"/>
        <v/>
      </c>
      <c r="BU30" s="180" t="str">
        <f t="shared" si="26"/>
        <v/>
      </c>
      <c r="BV30" s="179" t="str">
        <f t="shared" si="26"/>
        <v/>
      </c>
      <c r="BW30" s="178" t="str">
        <f t="shared" si="26"/>
        <v/>
      </c>
      <c r="BX30" s="180" t="str">
        <f t="shared" si="26"/>
        <v/>
      </c>
      <c r="BY30" s="178" t="str">
        <f t="shared" si="26"/>
        <v/>
      </c>
      <c r="BZ30" s="178" t="str">
        <f t="shared" si="26"/>
        <v/>
      </c>
      <c r="CA30" s="181" t="str">
        <f t="shared" si="26"/>
        <v/>
      </c>
      <c r="CB30" s="178" t="str">
        <f t="shared" si="26"/>
        <v/>
      </c>
      <c r="CC30" s="178" t="str">
        <f t="shared" si="26"/>
        <v/>
      </c>
      <c r="CD30" s="178" t="str">
        <f t="shared" si="26"/>
        <v/>
      </c>
      <c r="CE30" s="178" t="str">
        <f t="shared" si="26"/>
        <v/>
      </c>
      <c r="CF30" s="180" t="str">
        <f t="shared" si="26"/>
        <v/>
      </c>
      <c r="CG30" s="178" t="str">
        <f t="shared" si="26"/>
        <v/>
      </c>
      <c r="CH30" s="178" t="str">
        <f t="shared" si="26"/>
        <v/>
      </c>
      <c r="CI30" s="179" t="str">
        <f t="shared" si="26"/>
        <v/>
      </c>
      <c r="CJ30" s="180" t="str">
        <f t="shared" si="26"/>
        <v/>
      </c>
      <c r="CK30" s="179" t="str">
        <f t="shared" si="26"/>
        <v/>
      </c>
      <c r="CL30" s="178" t="str">
        <f t="shared" si="26"/>
        <v/>
      </c>
      <c r="CM30" s="180" t="str">
        <f t="shared" si="26"/>
        <v/>
      </c>
      <c r="CN30" s="178" t="str">
        <f t="shared" si="26"/>
        <v/>
      </c>
      <c r="CO30" s="178" t="str">
        <f t="shared" si="26"/>
        <v/>
      </c>
      <c r="CP30" s="181" t="str">
        <f t="shared" si="26"/>
        <v/>
      </c>
      <c r="CQ30" s="178" t="str">
        <f t="shared" si="26"/>
        <v/>
      </c>
      <c r="CR30" s="178" t="str">
        <f t="shared" si="26"/>
        <v/>
      </c>
      <c r="CS30" s="178" t="str">
        <f t="shared" si="26"/>
        <v/>
      </c>
      <c r="CT30" s="178" t="str">
        <f t="shared" si="26"/>
        <v/>
      </c>
      <c r="CU30" s="180" t="str">
        <f t="shared" si="26"/>
        <v/>
      </c>
      <c r="CV30" s="178" t="str">
        <f t="shared" si="26"/>
        <v/>
      </c>
      <c r="CW30" s="178" t="str">
        <f t="shared" si="26"/>
        <v/>
      </c>
      <c r="CX30" s="179" t="str">
        <f t="shared" si="26"/>
        <v/>
      </c>
      <c r="CY30" s="180" t="str">
        <f t="shared" si="26"/>
        <v/>
      </c>
      <c r="CZ30" s="179" t="str">
        <f t="shared" si="26"/>
        <v/>
      </c>
      <c r="DA30" s="178" t="str">
        <f t="shared" si="26"/>
        <v/>
      </c>
      <c r="DB30" s="180" t="str">
        <f t="shared" si="26"/>
        <v/>
      </c>
      <c r="DC30" s="178" t="str">
        <f t="shared" si="26"/>
        <v/>
      </c>
      <c r="DD30" s="178" t="str">
        <f t="shared" si="26"/>
        <v/>
      </c>
      <c r="DE30" s="181" t="str">
        <f t="shared" si="26"/>
        <v/>
      </c>
      <c r="DF30" s="178" t="str">
        <f t="shared" si="26"/>
        <v/>
      </c>
      <c r="DG30" s="178" t="str">
        <f t="shared" si="26"/>
        <v/>
      </c>
      <c r="DH30" s="178" t="str">
        <f t="shared" si="26"/>
        <v/>
      </c>
      <c r="DI30" s="178" t="str">
        <f t="shared" si="26"/>
        <v/>
      </c>
      <c r="DJ30" s="180" t="str">
        <f t="shared" si="26"/>
        <v/>
      </c>
      <c r="DK30" s="178" t="str">
        <f t="shared" si="26"/>
        <v/>
      </c>
      <c r="DL30" s="178" t="str">
        <f t="shared" si="26"/>
        <v/>
      </c>
      <c r="DM30" s="179" t="str">
        <f t="shared" si="26"/>
        <v/>
      </c>
      <c r="DN30" s="180" t="str">
        <f t="shared" si="26"/>
        <v/>
      </c>
      <c r="DO30" s="179" t="str">
        <f t="shared" si="26"/>
        <v/>
      </c>
      <c r="DP30" s="178" t="str">
        <f t="shared" si="26"/>
        <v/>
      </c>
      <c r="DQ30" s="180" t="str">
        <f t="shared" si="26"/>
        <v/>
      </c>
      <c r="DR30" s="178" t="str">
        <f t="shared" si="26"/>
        <v/>
      </c>
      <c r="DS30" s="178" t="str">
        <f t="shared" si="26"/>
        <v/>
      </c>
      <c r="DT30" s="178"/>
      <c r="DU30" s="178"/>
      <c r="DV30" s="178"/>
      <c r="DW30" s="178"/>
      <c r="DX30" s="178"/>
      <c r="DY30" s="178"/>
    </row>
    <row r="31">
      <c r="A31" s="176" t="str">
        <f>IF(A30="","",IF(B30+1&gt;EndDate,"",B30))</f>
        <v/>
      </c>
      <c r="B31" s="176" t="str">
        <f>IF(A31="","",SWITCH(Seg,"Daily",A31+1,"Weekly",A31+7,"Monthly",DATE(YEAR(A31),MONTH(A31)+1,1),"Quarterly",DATE(YEAR(A31),MONTH(A31)+3,1),"Yearly",DATE(YEAR(A31)+1,1,1)))</f>
        <v/>
      </c>
      <c r="C31" s="177" t="str">
        <f>IF(A31="","",SWITCH(Seg,"Daily",TEXT(A31,"dd/MM/YYYY"),"Weekly","W"&amp;WEEKNUM(A31,2)&amp;" "&amp;YEAR(A31),"Monthly",PROPER(TEXT(A31,"MMM yyyy")),"Quarterly","Q"&amp;ROUNDUP(MONTH($A31)/3,0)&amp;" "&amp;YEAR($A31),"Yearly",YEAR(A31),TEXT(A31,"dd/MM/YYYY")))</f>
        <v/>
      </c>
      <c r="D31" s="178" t="str">
        <f>IF(OR($A31="",D$2="Percentage"),"",SUMIFS(Data!B$4:B500,Data!$A$4:$A500,"&gt;="&amp;$A31,Data!$A$4:$A500,"&lt;="&amp;$B31))</f>
        <v>#REF!</v>
      </c>
      <c r="E31" s="179" t="str">
        <f>IF(OR($A31="",E$2="Percentage"),"",SUMIFS(Data!C$4:C500,Data!$A$4:$A500,"&gt;="&amp;$A31,Data!$A$4:$A500,"&lt;="&amp;$B31))</f>
        <v/>
      </c>
      <c r="F31" s="179" t="str">
        <f>IF(OR($A31="",F$2="Percentage"),"",SUMIFS(Data!D$4:D500,Data!$A$4:$A500,"&gt;="&amp;$A31,Data!$A$4:$A500,"&lt;="&amp;$B31))</f>
        <v/>
      </c>
      <c r="G31" s="179" t="str">
        <f>IF(OR($A31="",G$2="Percentage"),"",SUMIFS(Data!F$4:F500,Data!$A$4:$A500,"&gt;="&amp;$A31,Data!$A$4:$A500,"&lt;="&amp;$B31))</f>
        <v/>
      </c>
      <c r="H31" s="180" t="str">
        <f>IF(OR($A31="",H$2="Percentage"),"",SUMIFS(Data!G$4:G500,Data!$A$4:$A500,"&gt;="&amp;$A31,Data!$A$4:$A500,"&lt;="&amp;$B31))</f>
        <v/>
      </c>
      <c r="I31" s="180" t="str">
        <f>IF(OR($A31="",I$2="Percentage"),"",SUMIFS(Data!H$4:H500,Data!$A$4:$A500,"&gt;="&amp;$A31,Data!$A$4:$A500,"&lt;="&amp;$B31))</f>
        <v/>
      </c>
      <c r="J31" s="178" t="str">
        <f>IF(OR($A31="",J$2="Percentage"),"",SUMIFS(Data!I$4:I500,Data!$A$4:$A500,"&gt;="&amp;$A31,Data!$A$4:$A500,"&lt;="&amp;$B31))</f>
        <v/>
      </c>
      <c r="K31" s="178" t="str">
        <f>IF(OR($A31="",K$2="Percentage"),"",SUMIFS(Data!J$4:J500,Data!$A$4:$A500,"&gt;="&amp;$A31,Data!$A$4:$A500,"&lt;="&amp;$B31))</f>
        <v/>
      </c>
      <c r="L31" s="179" t="str">
        <f>IF(OR($A31="",L$2="Percentage"),"",SUMIFS(Data!K$4:K500,Data!$A$4:$A500,"&gt;="&amp;$A31,Data!$A$4:$A500,"&lt;="&amp;$B31))</f>
        <v/>
      </c>
      <c r="M31" s="180" t="str">
        <f>IF(OR($A31="",M$2="Percentage"),"",SUMIFS(Data!L$4:L500,Data!$A$4:$A500,"&gt;="&amp;$A31,Data!$A$4:$A500,"&lt;="&amp;$B31))</f>
        <v/>
      </c>
      <c r="N31" s="179" t="str">
        <f>IF(OR($A31="",N$2="Percentage"),"",SUMIFS(Data!M$4:M500,Data!$A$4:$A500,"&gt;="&amp;$A31,Data!$A$4:$A500,"&lt;="&amp;$B31))</f>
        <v/>
      </c>
      <c r="O31" s="178" t="str">
        <f>IF(OR($A31="",O$2="Percentage"),"",SUMIFS(Data!N$4:N500,Data!$A$4:$A500,"&gt;="&amp;$A31,Data!$A$4:$A500,"&lt;="&amp;$B31))</f>
        <v/>
      </c>
      <c r="P31" s="180" t="str">
        <f>IF(OR($A31="",P$2="Percentage"),"",SUMIFS(Data!O$4:O500,Data!$A$4:$A500,"&gt;="&amp;$A31,Data!$A$4:$A500,"&lt;="&amp;$B31))</f>
        <v/>
      </c>
      <c r="Q31" s="178" t="str">
        <f>IF(OR($A31="",Q$2="Percentage"),"",SUMIFS(Data!P$4:P500,Data!$A$4:$A500,"&gt;="&amp;$A31,Data!$A$4:$A500,"&lt;="&amp;$B31))</f>
        <v/>
      </c>
      <c r="R31" s="178" t="str">
        <f>IF(OR($A31="",R$2="Percentage"),"",SUMIFS(Data!Q$4:Q500,Data!$A$4:$A500,"&gt;="&amp;$A31,Data!$A$4:$A500,"&lt;="&amp;$B31))</f>
        <v/>
      </c>
      <c r="S31" s="181" t="str">
        <f>IF($A31="","",IFERROR(AVERAGEIFS(Data!B$4:B500,Data!$A$4:$A500,"&gt;="&amp;$A31,Data!$A$4:$A500,"&lt;="&amp;$B31),0))</f>
        <v/>
      </c>
      <c r="T31" s="178" t="str">
        <f>IF($A31="","",IFERROR(AVERAGEIFS(Data!C$4:C500,Data!$A$4:$A500,"&gt;="&amp;$A31,Data!$A$4:$A500,"&lt;="&amp;$B31),0))</f>
        <v/>
      </c>
      <c r="U31" s="178" t="str">
        <f>IF($A31="","",IFERROR(AVERAGEIFS(Data!D$4:D500,Data!$A$4:$A500,"&gt;="&amp;$A31,Data!$A$4:$A500,"&lt;="&amp;$B31),0))</f>
        <v/>
      </c>
      <c r="V31" s="178" t="str">
        <f>IF($A31="","",IFERROR(AVERAGEIFS(Data!F$4:F500,Data!$A$4:$A500,"&gt;="&amp;$A31,Data!$A$4:$A500,"&lt;="&amp;$B31),0))</f>
        <v/>
      </c>
      <c r="W31" s="178" t="str">
        <f>IF($A31="","",IFERROR(AVERAGEIFS(Data!G$4:G500,Data!$A$4:$A500,"&gt;="&amp;$A31,Data!$A$4:$A500,"&lt;="&amp;$B31),0))</f>
        <v/>
      </c>
      <c r="X31" s="180" t="str">
        <f>IF($A31="","",IFERROR(AVERAGEIFS(Data!H$4:H500,Data!$A$4:$A500,"&gt;="&amp;$A31,Data!$A$4:$A500,"&lt;="&amp;$B31),0))</f>
        <v/>
      </c>
      <c r="Y31" s="178" t="str">
        <f>IF($A31="","",IFERROR(AVERAGEIFS(Data!I$4:I500,Data!$A$4:$A500,"&gt;="&amp;$A31,Data!$A$4:$A500,"&lt;="&amp;$B31),0))</f>
        <v/>
      </c>
      <c r="Z31" s="178" t="str">
        <f>IF($A31="","",IFERROR(AVERAGEIFS(Data!J$4:J500,Data!$A$4:$A500,"&gt;="&amp;$A31,Data!$A$4:$A500,"&lt;="&amp;$B31),0))</f>
        <v/>
      </c>
      <c r="AA31" s="179" t="str">
        <f>IF($A31="","",IFERROR(AVERAGEIFS(Data!K$4:K500,Data!$A$4:$A500,"&gt;="&amp;$A31,Data!$A$4:$A500,"&lt;="&amp;$B31),0))</f>
        <v/>
      </c>
      <c r="AB31" s="180" t="str">
        <f>IF($A31="","",IFERROR(AVERAGEIFS(Data!L$4:L500,Data!$A$4:$A500,"&gt;="&amp;$A31,Data!$A$4:$A500,"&lt;="&amp;$B31),0))</f>
        <v/>
      </c>
      <c r="AC31" s="179" t="str">
        <f>IF($A31="","",IFERROR(AVERAGEIFS(Data!M$4:M500,Data!$A$4:$A500,"&gt;="&amp;$A31,Data!$A$4:$A500,"&lt;="&amp;$B31),0))</f>
        <v/>
      </c>
      <c r="AD31" s="178" t="str">
        <f>IF($A31="","",IFERROR(AVERAGEIFS(Data!N$4:N500,Data!$A$4:$A500,"&gt;="&amp;$A31,Data!$A$4:$A500,"&lt;="&amp;$B31),0))</f>
        <v/>
      </c>
      <c r="AE31" s="180" t="str">
        <f>IF($A31="","",IFERROR(AVERAGEIFS(Data!O$4:O500,Data!$A$4:$A500,"&gt;="&amp;$A31,Data!$A$4:$A500,"&lt;="&amp;$B31),0))</f>
        <v/>
      </c>
      <c r="AF31" s="178" t="str">
        <f>IF($A31="","",IFERROR(AVERAGEIFS(Data!P$4:P500,Data!$A$4:$A500,"&gt;="&amp;$A31,Data!$A$4:$A500,"&lt;="&amp;$B31),0))</f>
        <v/>
      </c>
      <c r="AG31" s="178" t="str">
        <f>IF($A31="","",IFERROR(AVERAGEIFS(Data!Q$4:Q500,Data!$A$4:$A500,"&gt;="&amp;$A31,Data!$A$4:$A500,"&lt;="&amp;$B31),0))</f>
        <v/>
      </c>
      <c r="AH31" s="181" t="str">
        <f t="shared" ref="AH31:DS31" si="27">IF($A31="","",AH30)</f>
        <v/>
      </c>
      <c r="AI31" s="178" t="str">
        <f t="shared" si="27"/>
        <v/>
      </c>
      <c r="AJ31" s="178" t="str">
        <f t="shared" si="27"/>
        <v/>
      </c>
      <c r="AK31" s="178" t="str">
        <f t="shared" si="27"/>
        <v/>
      </c>
      <c r="AL31" s="178" t="str">
        <f t="shared" si="27"/>
        <v/>
      </c>
      <c r="AM31" s="180" t="str">
        <f t="shared" si="27"/>
        <v/>
      </c>
      <c r="AN31" s="178" t="str">
        <f t="shared" si="27"/>
        <v/>
      </c>
      <c r="AO31" s="178" t="str">
        <f t="shared" si="27"/>
        <v/>
      </c>
      <c r="AP31" s="179" t="str">
        <f t="shared" si="27"/>
        <v/>
      </c>
      <c r="AQ31" s="180" t="str">
        <f t="shared" si="27"/>
        <v/>
      </c>
      <c r="AR31" s="179" t="str">
        <f t="shared" si="27"/>
        <v/>
      </c>
      <c r="AS31" s="178" t="str">
        <f t="shared" si="27"/>
        <v/>
      </c>
      <c r="AT31" s="180" t="str">
        <f t="shared" si="27"/>
        <v/>
      </c>
      <c r="AU31" s="178" t="str">
        <f t="shared" si="27"/>
        <v/>
      </c>
      <c r="AV31" s="178" t="str">
        <f t="shared" si="27"/>
        <v/>
      </c>
      <c r="AW31" s="181" t="str">
        <f t="shared" si="27"/>
        <v/>
      </c>
      <c r="AX31" s="178" t="str">
        <f t="shared" si="27"/>
        <v/>
      </c>
      <c r="AY31" s="178" t="str">
        <f t="shared" si="27"/>
        <v/>
      </c>
      <c r="AZ31" s="178" t="str">
        <f t="shared" si="27"/>
        <v/>
      </c>
      <c r="BA31" s="178" t="str">
        <f t="shared" si="27"/>
        <v/>
      </c>
      <c r="BB31" s="180" t="str">
        <f t="shared" si="27"/>
        <v/>
      </c>
      <c r="BC31" s="178" t="str">
        <f t="shared" si="27"/>
        <v/>
      </c>
      <c r="BD31" s="178" t="str">
        <f t="shared" si="27"/>
        <v/>
      </c>
      <c r="BE31" s="179" t="str">
        <f t="shared" si="27"/>
        <v/>
      </c>
      <c r="BF31" s="180" t="str">
        <f t="shared" si="27"/>
        <v/>
      </c>
      <c r="BG31" s="179" t="str">
        <f t="shared" si="27"/>
        <v/>
      </c>
      <c r="BH31" s="178" t="str">
        <f t="shared" si="27"/>
        <v/>
      </c>
      <c r="BI31" s="180" t="str">
        <f t="shared" si="27"/>
        <v/>
      </c>
      <c r="BJ31" s="178" t="str">
        <f t="shared" si="27"/>
        <v/>
      </c>
      <c r="BK31" s="178" t="str">
        <f t="shared" si="27"/>
        <v/>
      </c>
      <c r="BL31" s="181" t="str">
        <f t="shared" si="27"/>
        <v/>
      </c>
      <c r="BM31" s="178" t="str">
        <f t="shared" si="27"/>
        <v/>
      </c>
      <c r="BN31" s="178" t="str">
        <f t="shared" si="27"/>
        <v/>
      </c>
      <c r="BO31" s="178" t="str">
        <f t="shared" si="27"/>
        <v/>
      </c>
      <c r="BP31" s="178" t="str">
        <f t="shared" si="27"/>
        <v/>
      </c>
      <c r="BQ31" s="180" t="str">
        <f t="shared" si="27"/>
        <v/>
      </c>
      <c r="BR31" s="178" t="str">
        <f t="shared" si="27"/>
        <v/>
      </c>
      <c r="BS31" s="178" t="str">
        <f t="shared" si="27"/>
        <v/>
      </c>
      <c r="BT31" s="179" t="str">
        <f t="shared" si="27"/>
        <v/>
      </c>
      <c r="BU31" s="180" t="str">
        <f t="shared" si="27"/>
        <v/>
      </c>
      <c r="BV31" s="179" t="str">
        <f t="shared" si="27"/>
        <v/>
      </c>
      <c r="BW31" s="178" t="str">
        <f t="shared" si="27"/>
        <v/>
      </c>
      <c r="BX31" s="180" t="str">
        <f t="shared" si="27"/>
        <v/>
      </c>
      <c r="BY31" s="178" t="str">
        <f t="shared" si="27"/>
        <v/>
      </c>
      <c r="BZ31" s="178" t="str">
        <f t="shared" si="27"/>
        <v/>
      </c>
      <c r="CA31" s="181" t="str">
        <f t="shared" si="27"/>
        <v/>
      </c>
      <c r="CB31" s="178" t="str">
        <f t="shared" si="27"/>
        <v/>
      </c>
      <c r="CC31" s="178" t="str">
        <f t="shared" si="27"/>
        <v/>
      </c>
      <c r="CD31" s="178" t="str">
        <f t="shared" si="27"/>
        <v/>
      </c>
      <c r="CE31" s="178" t="str">
        <f t="shared" si="27"/>
        <v/>
      </c>
      <c r="CF31" s="180" t="str">
        <f t="shared" si="27"/>
        <v/>
      </c>
      <c r="CG31" s="178" t="str">
        <f t="shared" si="27"/>
        <v/>
      </c>
      <c r="CH31" s="178" t="str">
        <f t="shared" si="27"/>
        <v/>
      </c>
      <c r="CI31" s="179" t="str">
        <f t="shared" si="27"/>
        <v/>
      </c>
      <c r="CJ31" s="180" t="str">
        <f t="shared" si="27"/>
        <v/>
      </c>
      <c r="CK31" s="179" t="str">
        <f t="shared" si="27"/>
        <v/>
      </c>
      <c r="CL31" s="178" t="str">
        <f t="shared" si="27"/>
        <v/>
      </c>
      <c r="CM31" s="180" t="str">
        <f t="shared" si="27"/>
        <v/>
      </c>
      <c r="CN31" s="178" t="str">
        <f t="shared" si="27"/>
        <v/>
      </c>
      <c r="CO31" s="178" t="str">
        <f t="shared" si="27"/>
        <v/>
      </c>
      <c r="CP31" s="181" t="str">
        <f t="shared" si="27"/>
        <v/>
      </c>
      <c r="CQ31" s="178" t="str">
        <f t="shared" si="27"/>
        <v/>
      </c>
      <c r="CR31" s="178" t="str">
        <f t="shared" si="27"/>
        <v/>
      </c>
      <c r="CS31" s="178" t="str">
        <f t="shared" si="27"/>
        <v/>
      </c>
      <c r="CT31" s="178" t="str">
        <f t="shared" si="27"/>
        <v/>
      </c>
      <c r="CU31" s="180" t="str">
        <f t="shared" si="27"/>
        <v/>
      </c>
      <c r="CV31" s="178" t="str">
        <f t="shared" si="27"/>
        <v/>
      </c>
      <c r="CW31" s="178" t="str">
        <f t="shared" si="27"/>
        <v/>
      </c>
      <c r="CX31" s="179" t="str">
        <f t="shared" si="27"/>
        <v/>
      </c>
      <c r="CY31" s="180" t="str">
        <f t="shared" si="27"/>
        <v/>
      </c>
      <c r="CZ31" s="179" t="str">
        <f t="shared" si="27"/>
        <v/>
      </c>
      <c r="DA31" s="178" t="str">
        <f t="shared" si="27"/>
        <v/>
      </c>
      <c r="DB31" s="180" t="str">
        <f t="shared" si="27"/>
        <v/>
      </c>
      <c r="DC31" s="178" t="str">
        <f t="shared" si="27"/>
        <v/>
      </c>
      <c r="DD31" s="178" t="str">
        <f t="shared" si="27"/>
        <v/>
      </c>
      <c r="DE31" s="181" t="str">
        <f t="shared" si="27"/>
        <v/>
      </c>
      <c r="DF31" s="178" t="str">
        <f t="shared" si="27"/>
        <v/>
      </c>
      <c r="DG31" s="178" t="str">
        <f t="shared" si="27"/>
        <v/>
      </c>
      <c r="DH31" s="178" t="str">
        <f t="shared" si="27"/>
        <v/>
      </c>
      <c r="DI31" s="178" t="str">
        <f t="shared" si="27"/>
        <v/>
      </c>
      <c r="DJ31" s="180" t="str">
        <f t="shared" si="27"/>
        <v/>
      </c>
      <c r="DK31" s="178" t="str">
        <f t="shared" si="27"/>
        <v/>
      </c>
      <c r="DL31" s="178" t="str">
        <f t="shared" si="27"/>
        <v/>
      </c>
      <c r="DM31" s="179" t="str">
        <f t="shared" si="27"/>
        <v/>
      </c>
      <c r="DN31" s="180" t="str">
        <f t="shared" si="27"/>
        <v/>
      </c>
      <c r="DO31" s="179" t="str">
        <f t="shared" si="27"/>
        <v/>
      </c>
      <c r="DP31" s="178" t="str">
        <f t="shared" si="27"/>
        <v/>
      </c>
      <c r="DQ31" s="180" t="str">
        <f t="shared" si="27"/>
        <v/>
      </c>
      <c r="DR31" s="178" t="str">
        <f t="shared" si="27"/>
        <v/>
      </c>
      <c r="DS31" s="178" t="str">
        <f t="shared" si="27"/>
        <v/>
      </c>
      <c r="DT31" s="178"/>
      <c r="DU31" s="178"/>
      <c r="DV31" s="178"/>
      <c r="DW31" s="178"/>
      <c r="DX31" s="178"/>
      <c r="DY31" s="178"/>
    </row>
    <row r="32">
      <c r="A32" s="176" t="str">
        <f>IF(A31="","",IF(B31+1&gt;EndDate,"",B31))</f>
        <v/>
      </c>
      <c r="B32" s="176" t="str">
        <f>IF(A32="","",SWITCH(Seg,"Daily",A32+1,"Weekly",A32+7,"Monthly",DATE(YEAR(A32),MONTH(A32)+1,1),"Quarterly",DATE(YEAR(A32),MONTH(A32)+3,1),"Yearly",DATE(YEAR(A32)+1,1,1)))</f>
        <v/>
      </c>
      <c r="C32" s="177" t="str">
        <f>IF(A32="","",SWITCH(Seg,"Daily",TEXT(A32,"dd/MM/YYYY"),"Weekly","W"&amp;WEEKNUM(A32,2)&amp;" "&amp;YEAR(A32),"Monthly",PROPER(TEXT(A32,"MMM yyyy")),"Quarterly","Q"&amp;ROUNDUP(MONTH($A32)/3,0)&amp;" "&amp;YEAR($A32),"Yearly",YEAR(A32),TEXT(A32,"dd/MM/YYYY")))</f>
        <v/>
      </c>
      <c r="D32" s="178" t="str">
        <f>IF(OR($A32="",D$2="Percentage"),"",SUMIFS(Data!B$4:B500,Data!$A$4:$A500,"&gt;="&amp;$A32,Data!$A$4:$A500,"&lt;="&amp;$B32))</f>
        <v>#REF!</v>
      </c>
      <c r="E32" s="179" t="str">
        <f>IF(OR($A32="",E$2="Percentage"),"",SUMIFS(Data!C$4:C500,Data!$A$4:$A500,"&gt;="&amp;$A32,Data!$A$4:$A500,"&lt;="&amp;$B32))</f>
        <v/>
      </c>
      <c r="F32" s="179" t="str">
        <f>IF(OR($A32="",F$2="Percentage"),"",SUMIFS(Data!D$4:D500,Data!$A$4:$A500,"&gt;="&amp;$A32,Data!$A$4:$A500,"&lt;="&amp;$B32))</f>
        <v/>
      </c>
      <c r="G32" s="179" t="str">
        <f>IF(OR($A32="",G$2="Percentage"),"",SUMIFS(Data!F$4:F500,Data!$A$4:$A500,"&gt;="&amp;$A32,Data!$A$4:$A500,"&lt;="&amp;$B32))</f>
        <v/>
      </c>
      <c r="H32" s="180" t="str">
        <f>IF(OR($A32="",H$2="Percentage"),"",SUMIFS(Data!G$4:G500,Data!$A$4:$A500,"&gt;="&amp;$A32,Data!$A$4:$A500,"&lt;="&amp;$B32))</f>
        <v/>
      </c>
      <c r="I32" s="180" t="str">
        <f>IF(OR($A32="",I$2="Percentage"),"",SUMIFS(Data!H$4:H500,Data!$A$4:$A500,"&gt;="&amp;$A32,Data!$A$4:$A500,"&lt;="&amp;$B32))</f>
        <v/>
      </c>
      <c r="J32" s="178" t="str">
        <f>IF(OR($A32="",J$2="Percentage"),"",SUMIFS(Data!I$4:I500,Data!$A$4:$A500,"&gt;="&amp;$A32,Data!$A$4:$A500,"&lt;="&amp;$B32))</f>
        <v/>
      </c>
      <c r="K32" s="178" t="str">
        <f>IF(OR($A32="",K$2="Percentage"),"",SUMIFS(Data!J$4:J500,Data!$A$4:$A500,"&gt;="&amp;$A32,Data!$A$4:$A500,"&lt;="&amp;$B32))</f>
        <v/>
      </c>
      <c r="L32" s="179" t="str">
        <f>IF(OR($A32="",L$2="Percentage"),"",SUMIFS(Data!K$4:K500,Data!$A$4:$A500,"&gt;="&amp;$A32,Data!$A$4:$A500,"&lt;="&amp;$B32))</f>
        <v/>
      </c>
      <c r="M32" s="180" t="str">
        <f>IF(OR($A32="",M$2="Percentage"),"",SUMIFS(Data!L$4:L500,Data!$A$4:$A500,"&gt;="&amp;$A32,Data!$A$4:$A500,"&lt;="&amp;$B32))</f>
        <v/>
      </c>
      <c r="N32" s="179" t="str">
        <f>IF(OR($A32="",N$2="Percentage"),"",SUMIFS(Data!M$4:M500,Data!$A$4:$A500,"&gt;="&amp;$A32,Data!$A$4:$A500,"&lt;="&amp;$B32))</f>
        <v/>
      </c>
      <c r="O32" s="178" t="str">
        <f>IF(OR($A32="",O$2="Percentage"),"",SUMIFS(Data!N$4:N500,Data!$A$4:$A500,"&gt;="&amp;$A32,Data!$A$4:$A500,"&lt;="&amp;$B32))</f>
        <v/>
      </c>
      <c r="P32" s="180" t="str">
        <f>IF(OR($A32="",P$2="Percentage"),"",SUMIFS(Data!O$4:O500,Data!$A$4:$A500,"&gt;="&amp;$A32,Data!$A$4:$A500,"&lt;="&amp;$B32))</f>
        <v/>
      </c>
      <c r="Q32" s="178" t="str">
        <f>IF(OR($A32="",Q$2="Percentage"),"",SUMIFS(Data!P$4:P500,Data!$A$4:$A500,"&gt;="&amp;$A32,Data!$A$4:$A500,"&lt;="&amp;$B32))</f>
        <v/>
      </c>
      <c r="R32" s="178" t="str">
        <f>IF(OR($A32="",R$2="Percentage"),"",SUMIFS(Data!Q$4:Q500,Data!$A$4:$A500,"&gt;="&amp;$A32,Data!$A$4:$A500,"&lt;="&amp;$B32))</f>
        <v/>
      </c>
      <c r="S32" s="181" t="str">
        <f>IF($A32="","",IFERROR(AVERAGEIFS(Data!B$4:B500,Data!$A$4:$A500,"&gt;="&amp;$A32,Data!$A$4:$A500,"&lt;="&amp;$B32),0))</f>
        <v/>
      </c>
      <c r="T32" s="178" t="str">
        <f>IF($A32="","",IFERROR(AVERAGEIFS(Data!C$4:C500,Data!$A$4:$A500,"&gt;="&amp;$A32,Data!$A$4:$A500,"&lt;="&amp;$B32),0))</f>
        <v/>
      </c>
      <c r="U32" s="178" t="str">
        <f>IF($A32="","",IFERROR(AVERAGEIFS(Data!D$4:D500,Data!$A$4:$A500,"&gt;="&amp;$A32,Data!$A$4:$A500,"&lt;="&amp;$B32),0))</f>
        <v/>
      </c>
      <c r="V32" s="178" t="str">
        <f>IF($A32="","",IFERROR(AVERAGEIFS(Data!F$4:F500,Data!$A$4:$A500,"&gt;="&amp;$A32,Data!$A$4:$A500,"&lt;="&amp;$B32),0))</f>
        <v/>
      </c>
      <c r="W32" s="178" t="str">
        <f>IF($A32="","",IFERROR(AVERAGEIFS(Data!G$4:G500,Data!$A$4:$A500,"&gt;="&amp;$A32,Data!$A$4:$A500,"&lt;="&amp;$B32),0))</f>
        <v/>
      </c>
      <c r="X32" s="180" t="str">
        <f>IF($A32="","",IFERROR(AVERAGEIFS(Data!H$4:H500,Data!$A$4:$A500,"&gt;="&amp;$A32,Data!$A$4:$A500,"&lt;="&amp;$B32),0))</f>
        <v/>
      </c>
      <c r="Y32" s="178" t="str">
        <f>IF($A32="","",IFERROR(AVERAGEIFS(Data!I$4:I500,Data!$A$4:$A500,"&gt;="&amp;$A32,Data!$A$4:$A500,"&lt;="&amp;$B32),0))</f>
        <v/>
      </c>
      <c r="Z32" s="178" t="str">
        <f>IF($A32="","",IFERROR(AVERAGEIFS(Data!J$4:J500,Data!$A$4:$A500,"&gt;="&amp;$A32,Data!$A$4:$A500,"&lt;="&amp;$B32),0))</f>
        <v/>
      </c>
      <c r="AA32" s="179" t="str">
        <f>IF($A32="","",IFERROR(AVERAGEIFS(Data!K$4:K500,Data!$A$4:$A500,"&gt;="&amp;$A32,Data!$A$4:$A500,"&lt;="&amp;$B32),0))</f>
        <v/>
      </c>
      <c r="AB32" s="180" t="str">
        <f>IF($A32="","",IFERROR(AVERAGEIFS(Data!L$4:L500,Data!$A$4:$A500,"&gt;="&amp;$A32,Data!$A$4:$A500,"&lt;="&amp;$B32),0))</f>
        <v/>
      </c>
      <c r="AC32" s="179" t="str">
        <f>IF($A32="","",IFERROR(AVERAGEIFS(Data!M$4:M500,Data!$A$4:$A500,"&gt;="&amp;$A32,Data!$A$4:$A500,"&lt;="&amp;$B32),0))</f>
        <v/>
      </c>
      <c r="AD32" s="178" t="str">
        <f>IF($A32="","",IFERROR(AVERAGEIFS(Data!N$4:N500,Data!$A$4:$A500,"&gt;="&amp;$A32,Data!$A$4:$A500,"&lt;="&amp;$B32),0))</f>
        <v/>
      </c>
      <c r="AE32" s="180" t="str">
        <f>IF($A32="","",IFERROR(AVERAGEIFS(Data!O$4:O500,Data!$A$4:$A500,"&gt;="&amp;$A32,Data!$A$4:$A500,"&lt;="&amp;$B32),0))</f>
        <v/>
      </c>
      <c r="AF32" s="178" t="str">
        <f>IF($A32="","",IFERROR(AVERAGEIFS(Data!P$4:P500,Data!$A$4:$A500,"&gt;="&amp;$A32,Data!$A$4:$A500,"&lt;="&amp;$B32),0))</f>
        <v/>
      </c>
      <c r="AG32" s="178" t="str">
        <f>IF($A32="","",IFERROR(AVERAGEIFS(Data!Q$4:Q500,Data!$A$4:$A500,"&gt;="&amp;$A32,Data!$A$4:$A500,"&lt;="&amp;$B32),0))</f>
        <v/>
      </c>
      <c r="AH32" s="181" t="str">
        <f t="shared" ref="AH32:DS32" si="28">IF($A32="","",AH31)</f>
        <v/>
      </c>
      <c r="AI32" s="178" t="str">
        <f t="shared" si="28"/>
        <v/>
      </c>
      <c r="AJ32" s="178" t="str">
        <f t="shared" si="28"/>
        <v/>
      </c>
      <c r="AK32" s="178" t="str">
        <f t="shared" si="28"/>
        <v/>
      </c>
      <c r="AL32" s="178" t="str">
        <f t="shared" si="28"/>
        <v/>
      </c>
      <c r="AM32" s="180" t="str">
        <f t="shared" si="28"/>
        <v/>
      </c>
      <c r="AN32" s="178" t="str">
        <f t="shared" si="28"/>
        <v/>
      </c>
      <c r="AO32" s="178" t="str">
        <f t="shared" si="28"/>
        <v/>
      </c>
      <c r="AP32" s="179" t="str">
        <f t="shared" si="28"/>
        <v/>
      </c>
      <c r="AQ32" s="180" t="str">
        <f t="shared" si="28"/>
        <v/>
      </c>
      <c r="AR32" s="179" t="str">
        <f t="shared" si="28"/>
        <v/>
      </c>
      <c r="AS32" s="178" t="str">
        <f t="shared" si="28"/>
        <v/>
      </c>
      <c r="AT32" s="180" t="str">
        <f t="shared" si="28"/>
        <v/>
      </c>
      <c r="AU32" s="178" t="str">
        <f t="shared" si="28"/>
        <v/>
      </c>
      <c r="AV32" s="178" t="str">
        <f t="shared" si="28"/>
        <v/>
      </c>
      <c r="AW32" s="181" t="str">
        <f t="shared" si="28"/>
        <v/>
      </c>
      <c r="AX32" s="178" t="str">
        <f t="shared" si="28"/>
        <v/>
      </c>
      <c r="AY32" s="178" t="str">
        <f t="shared" si="28"/>
        <v/>
      </c>
      <c r="AZ32" s="178" t="str">
        <f t="shared" si="28"/>
        <v/>
      </c>
      <c r="BA32" s="178" t="str">
        <f t="shared" si="28"/>
        <v/>
      </c>
      <c r="BB32" s="180" t="str">
        <f t="shared" si="28"/>
        <v/>
      </c>
      <c r="BC32" s="178" t="str">
        <f t="shared" si="28"/>
        <v/>
      </c>
      <c r="BD32" s="178" t="str">
        <f t="shared" si="28"/>
        <v/>
      </c>
      <c r="BE32" s="179" t="str">
        <f t="shared" si="28"/>
        <v/>
      </c>
      <c r="BF32" s="180" t="str">
        <f t="shared" si="28"/>
        <v/>
      </c>
      <c r="BG32" s="179" t="str">
        <f t="shared" si="28"/>
        <v/>
      </c>
      <c r="BH32" s="178" t="str">
        <f t="shared" si="28"/>
        <v/>
      </c>
      <c r="BI32" s="180" t="str">
        <f t="shared" si="28"/>
        <v/>
      </c>
      <c r="BJ32" s="178" t="str">
        <f t="shared" si="28"/>
        <v/>
      </c>
      <c r="BK32" s="178" t="str">
        <f t="shared" si="28"/>
        <v/>
      </c>
      <c r="BL32" s="181" t="str">
        <f t="shared" si="28"/>
        <v/>
      </c>
      <c r="BM32" s="178" t="str">
        <f t="shared" si="28"/>
        <v/>
      </c>
      <c r="BN32" s="178" t="str">
        <f t="shared" si="28"/>
        <v/>
      </c>
      <c r="BO32" s="178" t="str">
        <f t="shared" si="28"/>
        <v/>
      </c>
      <c r="BP32" s="178" t="str">
        <f t="shared" si="28"/>
        <v/>
      </c>
      <c r="BQ32" s="180" t="str">
        <f t="shared" si="28"/>
        <v/>
      </c>
      <c r="BR32" s="178" t="str">
        <f t="shared" si="28"/>
        <v/>
      </c>
      <c r="BS32" s="178" t="str">
        <f t="shared" si="28"/>
        <v/>
      </c>
      <c r="BT32" s="179" t="str">
        <f t="shared" si="28"/>
        <v/>
      </c>
      <c r="BU32" s="180" t="str">
        <f t="shared" si="28"/>
        <v/>
      </c>
      <c r="BV32" s="179" t="str">
        <f t="shared" si="28"/>
        <v/>
      </c>
      <c r="BW32" s="178" t="str">
        <f t="shared" si="28"/>
        <v/>
      </c>
      <c r="BX32" s="180" t="str">
        <f t="shared" si="28"/>
        <v/>
      </c>
      <c r="BY32" s="178" t="str">
        <f t="shared" si="28"/>
        <v/>
      </c>
      <c r="BZ32" s="178" t="str">
        <f t="shared" si="28"/>
        <v/>
      </c>
      <c r="CA32" s="181" t="str">
        <f t="shared" si="28"/>
        <v/>
      </c>
      <c r="CB32" s="178" t="str">
        <f t="shared" si="28"/>
        <v/>
      </c>
      <c r="CC32" s="178" t="str">
        <f t="shared" si="28"/>
        <v/>
      </c>
      <c r="CD32" s="178" t="str">
        <f t="shared" si="28"/>
        <v/>
      </c>
      <c r="CE32" s="178" t="str">
        <f t="shared" si="28"/>
        <v/>
      </c>
      <c r="CF32" s="180" t="str">
        <f t="shared" si="28"/>
        <v/>
      </c>
      <c r="CG32" s="178" t="str">
        <f t="shared" si="28"/>
        <v/>
      </c>
      <c r="CH32" s="178" t="str">
        <f t="shared" si="28"/>
        <v/>
      </c>
      <c r="CI32" s="179" t="str">
        <f t="shared" si="28"/>
        <v/>
      </c>
      <c r="CJ32" s="180" t="str">
        <f t="shared" si="28"/>
        <v/>
      </c>
      <c r="CK32" s="179" t="str">
        <f t="shared" si="28"/>
        <v/>
      </c>
      <c r="CL32" s="178" t="str">
        <f t="shared" si="28"/>
        <v/>
      </c>
      <c r="CM32" s="180" t="str">
        <f t="shared" si="28"/>
        <v/>
      </c>
      <c r="CN32" s="178" t="str">
        <f t="shared" si="28"/>
        <v/>
      </c>
      <c r="CO32" s="178" t="str">
        <f t="shared" si="28"/>
        <v/>
      </c>
      <c r="CP32" s="181" t="str">
        <f t="shared" si="28"/>
        <v/>
      </c>
      <c r="CQ32" s="178" t="str">
        <f t="shared" si="28"/>
        <v/>
      </c>
      <c r="CR32" s="178" t="str">
        <f t="shared" si="28"/>
        <v/>
      </c>
      <c r="CS32" s="178" t="str">
        <f t="shared" si="28"/>
        <v/>
      </c>
      <c r="CT32" s="178" t="str">
        <f t="shared" si="28"/>
        <v/>
      </c>
      <c r="CU32" s="180" t="str">
        <f t="shared" si="28"/>
        <v/>
      </c>
      <c r="CV32" s="178" t="str">
        <f t="shared" si="28"/>
        <v/>
      </c>
      <c r="CW32" s="178" t="str">
        <f t="shared" si="28"/>
        <v/>
      </c>
      <c r="CX32" s="179" t="str">
        <f t="shared" si="28"/>
        <v/>
      </c>
      <c r="CY32" s="180" t="str">
        <f t="shared" si="28"/>
        <v/>
      </c>
      <c r="CZ32" s="179" t="str">
        <f t="shared" si="28"/>
        <v/>
      </c>
      <c r="DA32" s="178" t="str">
        <f t="shared" si="28"/>
        <v/>
      </c>
      <c r="DB32" s="180" t="str">
        <f t="shared" si="28"/>
        <v/>
      </c>
      <c r="DC32" s="178" t="str">
        <f t="shared" si="28"/>
        <v/>
      </c>
      <c r="DD32" s="178" t="str">
        <f t="shared" si="28"/>
        <v/>
      </c>
      <c r="DE32" s="181" t="str">
        <f t="shared" si="28"/>
        <v/>
      </c>
      <c r="DF32" s="178" t="str">
        <f t="shared" si="28"/>
        <v/>
      </c>
      <c r="DG32" s="178" t="str">
        <f t="shared" si="28"/>
        <v/>
      </c>
      <c r="DH32" s="178" t="str">
        <f t="shared" si="28"/>
        <v/>
      </c>
      <c r="DI32" s="178" t="str">
        <f t="shared" si="28"/>
        <v/>
      </c>
      <c r="DJ32" s="180" t="str">
        <f t="shared" si="28"/>
        <v/>
      </c>
      <c r="DK32" s="178" t="str">
        <f t="shared" si="28"/>
        <v/>
      </c>
      <c r="DL32" s="178" t="str">
        <f t="shared" si="28"/>
        <v/>
      </c>
      <c r="DM32" s="179" t="str">
        <f t="shared" si="28"/>
        <v/>
      </c>
      <c r="DN32" s="180" t="str">
        <f t="shared" si="28"/>
        <v/>
      </c>
      <c r="DO32" s="179" t="str">
        <f t="shared" si="28"/>
        <v/>
      </c>
      <c r="DP32" s="178" t="str">
        <f t="shared" si="28"/>
        <v/>
      </c>
      <c r="DQ32" s="180" t="str">
        <f t="shared" si="28"/>
        <v/>
      </c>
      <c r="DR32" s="178" t="str">
        <f t="shared" si="28"/>
        <v/>
      </c>
      <c r="DS32" s="178" t="str">
        <f t="shared" si="28"/>
        <v/>
      </c>
      <c r="DT32" s="178"/>
      <c r="DU32" s="178"/>
      <c r="DV32" s="178"/>
      <c r="DW32" s="178"/>
      <c r="DX32" s="178"/>
      <c r="DY32" s="178"/>
    </row>
    <row r="33">
      <c r="A33" s="176" t="str">
        <f>IF(A32="","",IF(B32+1&gt;EndDate,"",B32))</f>
        <v/>
      </c>
      <c r="B33" s="176" t="str">
        <f>IF(A33="","",SWITCH(Seg,"Daily",A33+1,"Weekly",A33+7,"Monthly",DATE(YEAR(A33),MONTH(A33)+1,1),"Quarterly",DATE(YEAR(A33),MONTH(A33)+3,1),"Yearly",DATE(YEAR(A33)+1,1,1)))</f>
        <v/>
      </c>
      <c r="C33" s="177" t="str">
        <f>IF(A33="","",SWITCH(Seg,"Daily",TEXT(A33,"dd/MM/YYYY"),"Weekly","W"&amp;WEEKNUM(A33,2)&amp;" "&amp;YEAR(A33),"Monthly",PROPER(TEXT(A33,"MMM yyyy")),"Quarterly","Q"&amp;ROUNDUP(MONTH($A33)/3,0)&amp;" "&amp;YEAR($A33),"Yearly",YEAR(A33),TEXT(A33,"dd/MM/YYYY")))</f>
        <v/>
      </c>
      <c r="D33" s="178" t="str">
        <f>IF(OR($A33="",D$2="Percentage"),"",SUMIFS(Data!B$4:B500,Data!$A$4:$A500,"&gt;="&amp;$A33,Data!$A$4:$A500,"&lt;="&amp;$B33))</f>
        <v>#REF!</v>
      </c>
      <c r="E33" s="179" t="str">
        <f>IF(OR($A33="",E$2="Percentage"),"",SUMIFS(Data!C$4:C500,Data!$A$4:$A500,"&gt;="&amp;$A33,Data!$A$4:$A500,"&lt;="&amp;$B33))</f>
        <v/>
      </c>
      <c r="F33" s="179" t="str">
        <f>IF(OR($A33="",F$2="Percentage"),"",SUMIFS(Data!D$4:D500,Data!$A$4:$A500,"&gt;="&amp;$A33,Data!$A$4:$A500,"&lt;="&amp;$B33))</f>
        <v/>
      </c>
      <c r="G33" s="179" t="str">
        <f>IF(OR($A33="",G$2="Percentage"),"",SUMIFS(Data!F$4:F500,Data!$A$4:$A500,"&gt;="&amp;$A33,Data!$A$4:$A500,"&lt;="&amp;$B33))</f>
        <v/>
      </c>
      <c r="H33" s="180" t="str">
        <f>IF(OR($A33="",H$2="Percentage"),"",SUMIFS(Data!G$4:G500,Data!$A$4:$A500,"&gt;="&amp;$A33,Data!$A$4:$A500,"&lt;="&amp;$B33))</f>
        <v/>
      </c>
      <c r="I33" s="180" t="str">
        <f>IF(OR($A33="",I$2="Percentage"),"",SUMIFS(Data!H$4:H500,Data!$A$4:$A500,"&gt;="&amp;$A33,Data!$A$4:$A500,"&lt;="&amp;$B33))</f>
        <v/>
      </c>
      <c r="J33" s="178" t="str">
        <f>IF(OR($A33="",J$2="Percentage"),"",SUMIFS(Data!I$4:I500,Data!$A$4:$A500,"&gt;="&amp;$A33,Data!$A$4:$A500,"&lt;="&amp;$B33))</f>
        <v/>
      </c>
      <c r="K33" s="178" t="str">
        <f>IF(OR($A33="",K$2="Percentage"),"",SUMIFS(Data!J$4:J500,Data!$A$4:$A500,"&gt;="&amp;$A33,Data!$A$4:$A500,"&lt;="&amp;$B33))</f>
        <v/>
      </c>
      <c r="L33" s="179" t="str">
        <f>IF(OR($A33="",L$2="Percentage"),"",SUMIFS(Data!K$4:K500,Data!$A$4:$A500,"&gt;="&amp;$A33,Data!$A$4:$A500,"&lt;="&amp;$B33))</f>
        <v/>
      </c>
      <c r="M33" s="180" t="str">
        <f>IF(OR($A33="",M$2="Percentage"),"",SUMIFS(Data!L$4:L500,Data!$A$4:$A500,"&gt;="&amp;$A33,Data!$A$4:$A500,"&lt;="&amp;$B33))</f>
        <v/>
      </c>
      <c r="N33" s="179" t="str">
        <f>IF(OR($A33="",N$2="Percentage"),"",SUMIFS(Data!M$4:M500,Data!$A$4:$A500,"&gt;="&amp;$A33,Data!$A$4:$A500,"&lt;="&amp;$B33))</f>
        <v/>
      </c>
      <c r="O33" s="178" t="str">
        <f>IF(OR($A33="",O$2="Percentage"),"",SUMIFS(Data!N$4:N500,Data!$A$4:$A500,"&gt;="&amp;$A33,Data!$A$4:$A500,"&lt;="&amp;$B33))</f>
        <v/>
      </c>
      <c r="P33" s="180" t="str">
        <f>IF(OR($A33="",P$2="Percentage"),"",SUMIFS(Data!O$4:O500,Data!$A$4:$A500,"&gt;="&amp;$A33,Data!$A$4:$A500,"&lt;="&amp;$B33))</f>
        <v/>
      </c>
      <c r="Q33" s="178" t="str">
        <f>IF(OR($A33="",Q$2="Percentage"),"",SUMIFS(Data!P$4:P500,Data!$A$4:$A500,"&gt;="&amp;$A33,Data!$A$4:$A500,"&lt;="&amp;$B33))</f>
        <v/>
      </c>
      <c r="R33" s="178" t="str">
        <f>IF(OR($A33="",R$2="Percentage"),"",SUMIFS(Data!Q$4:Q500,Data!$A$4:$A500,"&gt;="&amp;$A33,Data!$A$4:$A500,"&lt;="&amp;$B33))</f>
        <v/>
      </c>
      <c r="S33" s="181" t="str">
        <f>IF($A33="","",IFERROR(AVERAGEIFS(Data!B$4:B500,Data!$A$4:$A500,"&gt;="&amp;$A33,Data!$A$4:$A500,"&lt;="&amp;$B33),0))</f>
        <v/>
      </c>
      <c r="T33" s="178" t="str">
        <f>IF($A33="","",IFERROR(AVERAGEIFS(Data!C$4:C500,Data!$A$4:$A500,"&gt;="&amp;$A33,Data!$A$4:$A500,"&lt;="&amp;$B33),0))</f>
        <v/>
      </c>
      <c r="U33" s="178" t="str">
        <f>IF($A33="","",IFERROR(AVERAGEIFS(Data!D$4:D500,Data!$A$4:$A500,"&gt;="&amp;$A33,Data!$A$4:$A500,"&lt;="&amp;$B33),0))</f>
        <v/>
      </c>
      <c r="V33" s="178" t="str">
        <f>IF($A33="","",IFERROR(AVERAGEIFS(Data!F$4:F500,Data!$A$4:$A500,"&gt;="&amp;$A33,Data!$A$4:$A500,"&lt;="&amp;$B33),0))</f>
        <v/>
      </c>
      <c r="W33" s="178" t="str">
        <f>IF($A33="","",IFERROR(AVERAGEIFS(Data!G$4:G500,Data!$A$4:$A500,"&gt;="&amp;$A33,Data!$A$4:$A500,"&lt;="&amp;$B33),0))</f>
        <v/>
      </c>
      <c r="X33" s="180" t="str">
        <f>IF($A33="","",IFERROR(AVERAGEIFS(Data!H$4:H500,Data!$A$4:$A500,"&gt;="&amp;$A33,Data!$A$4:$A500,"&lt;="&amp;$B33),0))</f>
        <v/>
      </c>
      <c r="Y33" s="178" t="str">
        <f>IF($A33="","",IFERROR(AVERAGEIFS(Data!I$4:I500,Data!$A$4:$A500,"&gt;="&amp;$A33,Data!$A$4:$A500,"&lt;="&amp;$B33),0))</f>
        <v/>
      </c>
      <c r="Z33" s="178" t="str">
        <f>IF($A33="","",IFERROR(AVERAGEIFS(Data!J$4:J500,Data!$A$4:$A500,"&gt;="&amp;$A33,Data!$A$4:$A500,"&lt;="&amp;$B33),0))</f>
        <v/>
      </c>
      <c r="AA33" s="179" t="str">
        <f>IF($A33="","",IFERROR(AVERAGEIFS(Data!K$4:K500,Data!$A$4:$A500,"&gt;="&amp;$A33,Data!$A$4:$A500,"&lt;="&amp;$B33),0))</f>
        <v/>
      </c>
      <c r="AB33" s="180" t="str">
        <f>IF($A33="","",IFERROR(AVERAGEIFS(Data!L$4:L500,Data!$A$4:$A500,"&gt;="&amp;$A33,Data!$A$4:$A500,"&lt;="&amp;$B33),0))</f>
        <v/>
      </c>
      <c r="AC33" s="179" t="str">
        <f>IF($A33="","",IFERROR(AVERAGEIFS(Data!M$4:M500,Data!$A$4:$A500,"&gt;="&amp;$A33,Data!$A$4:$A500,"&lt;="&amp;$B33),0))</f>
        <v/>
      </c>
      <c r="AD33" s="178" t="str">
        <f>IF($A33="","",IFERROR(AVERAGEIFS(Data!N$4:N500,Data!$A$4:$A500,"&gt;="&amp;$A33,Data!$A$4:$A500,"&lt;="&amp;$B33),0))</f>
        <v/>
      </c>
      <c r="AE33" s="180" t="str">
        <f>IF($A33="","",IFERROR(AVERAGEIFS(Data!O$4:O500,Data!$A$4:$A500,"&gt;="&amp;$A33,Data!$A$4:$A500,"&lt;="&amp;$B33),0))</f>
        <v/>
      </c>
      <c r="AF33" s="178" t="str">
        <f>IF($A33="","",IFERROR(AVERAGEIFS(Data!P$4:P500,Data!$A$4:$A500,"&gt;="&amp;$A33,Data!$A$4:$A500,"&lt;="&amp;$B33),0))</f>
        <v/>
      </c>
      <c r="AG33" s="178" t="str">
        <f>IF($A33="","",IFERROR(AVERAGEIFS(Data!Q$4:Q500,Data!$A$4:$A500,"&gt;="&amp;$A33,Data!$A$4:$A500,"&lt;="&amp;$B33),0))</f>
        <v/>
      </c>
      <c r="AH33" s="181" t="str">
        <f t="shared" ref="AH33:DS33" si="29">IF($A33="","",AH32)</f>
        <v/>
      </c>
      <c r="AI33" s="178" t="str">
        <f t="shared" si="29"/>
        <v/>
      </c>
      <c r="AJ33" s="178" t="str">
        <f t="shared" si="29"/>
        <v/>
      </c>
      <c r="AK33" s="178" t="str">
        <f t="shared" si="29"/>
        <v/>
      </c>
      <c r="AL33" s="178" t="str">
        <f t="shared" si="29"/>
        <v/>
      </c>
      <c r="AM33" s="180" t="str">
        <f t="shared" si="29"/>
        <v/>
      </c>
      <c r="AN33" s="178" t="str">
        <f t="shared" si="29"/>
        <v/>
      </c>
      <c r="AO33" s="178" t="str">
        <f t="shared" si="29"/>
        <v/>
      </c>
      <c r="AP33" s="179" t="str">
        <f t="shared" si="29"/>
        <v/>
      </c>
      <c r="AQ33" s="180" t="str">
        <f t="shared" si="29"/>
        <v/>
      </c>
      <c r="AR33" s="179" t="str">
        <f t="shared" si="29"/>
        <v/>
      </c>
      <c r="AS33" s="178" t="str">
        <f t="shared" si="29"/>
        <v/>
      </c>
      <c r="AT33" s="180" t="str">
        <f t="shared" si="29"/>
        <v/>
      </c>
      <c r="AU33" s="178" t="str">
        <f t="shared" si="29"/>
        <v/>
      </c>
      <c r="AV33" s="178" t="str">
        <f t="shared" si="29"/>
        <v/>
      </c>
      <c r="AW33" s="181" t="str">
        <f t="shared" si="29"/>
        <v/>
      </c>
      <c r="AX33" s="178" t="str">
        <f t="shared" si="29"/>
        <v/>
      </c>
      <c r="AY33" s="178" t="str">
        <f t="shared" si="29"/>
        <v/>
      </c>
      <c r="AZ33" s="178" t="str">
        <f t="shared" si="29"/>
        <v/>
      </c>
      <c r="BA33" s="178" t="str">
        <f t="shared" si="29"/>
        <v/>
      </c>
      <c r="BB33" s="180" t="str">
        <f t="shared" si="29"/>
        <v/>
      </c>
      <c r="BC33" s="178" t="str">
        <f t="shared" si="29"/>
        <v/>
      </c>
      <c r="BD33" s="178" t="str">
        <f t="shared" si="29"/>
        <v/>
      </c>
      <c r="BE33" s="179" t="str">
        <f t="shared" si="29"/>
        <v/>
      </c>
      <c r="BF33" s="180" t="str">
        <f t="shared" si="29"/>
        <v/>
      </c>
      <c r="BG33" s="179" t="str">
        <f t="shared" si="29"/>
        <v/>
      </c>
      <c r="BH33" s="178" t="str">
        <f t="shared" si="29"/>
        <v/>
      </c>
      <c r="BI33" s="180" t="str">
        <f t="shared" si="29"/>
        <v/>
      </c>
      <c r="BJ33" s="178" t="str">
        <f t="shared" si="29"/>
        <v/>
      </c>
      <c r="BK33" s="178" t="str">
        <f t="shared" si="29"/>
        <v/>
      </c>
      <c r="BL33" s="181" t="str">
        <f t="shared" si="29"/>
        <v/>
      </c>
      <c r="BM33" s="178" t="str">
        <f t="shared" si="29"/>
        <v/>
      </c>
      <c r="BN33" s="178" t="str">
        <f t="shared" si="29"/>
        <v/>
      </c>
      <c r="BO33" s="178" t="str">
        <f t="shared" si="29"/>
        <v/>
      </c>
      <c r="BP33" s="178" t="str">
        <f t="shared" si="29"/>
        <v/>
      </c>
      <c r="BQ33" s="180" t="str">
        <f t="shared" si="29"/>
        <v/>
      </c>
      <c r="BR33" s="178" t="str">
        <f t="shared" si="29"/>
        <v/>
      </c>
      <c r="BS33" s="178" t="str">
        <f t="shared" si="29"/>
        <v/>
      </c>
      <c r="BT33" s="179" t="str">
        <f t="shared" si="29"/>
        <v/>
      </c>
      <c r="BU33" s="180" t="str">
        <f t="shared" si="29"/>
        <v/>
      </c>
      <c r="BV33" s="179" t="str">
        <f t="shared" si="29"/>
        <v/>
      </c>
      <c r="BW33" s="178" t="str">
        <f t="shared" si="29"/>
        <v/>
      </c>
      <c r="BX33" s="180" t="str">
        <f t="shared" si="29"/>
        <v/>
      </c>
      <c r="BY33" s="178" t="str">
        <f t="shared" si="29"/>
        <v/>
      </c>
      <c r="BZ33" s="178" t="str">
        <f t="shared" si="29"/>
        <v/>
      </c>
      <c r="CA33" s="181" t="str">
        <f t="shared" si="29"/>
        <v/>
      </c>
      <c r="CB33" s="178" t="str">
        <f t="shared" si="29"/>
        <v/>
      </c>
      <c r="CC33" s="178" t="str">
        <f t="shared" si="29"/>
        <v/>
      </c>
      <c r="CD33" s="178" t="str">
        <f t="shared" si="29"/>
        <v/>
      </c>
      <c r="CE33" s="178" t="str">
        <f t="shared" si="29"/>
        <v/>
      </c>
      <c r="CF33" s="180" t="str">
        <f t="shared" si="29"/>
        <v/>
      </c>
      <c r="CG33" s="178" t="str">
        <f t="shared" si="29"/>
        <v/>
      </c>
      <c r="CH33" s="178" t="str">
        <f t="shared" si="29"/>
        <v/>
      </c>
      <c r="CI33" s="179" t="str">
        <f t="shared" si="29"/>
        <v/>
      </c>
      <c r="CJ33" s="180" t="str">
        <f t="shared" si="29"/>
        <v/>
      </c>
      <c r="CK33" s="179" t="str">
        <f t="shared" si="29"/>
        <v/>
      </c>
      <c r="CL33" s="178" t="str">
        <f t="shared" si="29"/>
        <v/>
      </c>
      <c r="CM33" s="180" t="str">
        <f t="shared" si="29"/>
        <v/>
      </c>
      <c r="CN33" s="178" t="str">
        <f t="shared" si="29"/>
        <v/>
      </c>
      <c r="CO33" s="178" t="str">
        <f t="shared" si="29"/>
        <v/>
      </c>
      <c r="CP33" s="181" t="str">
        <f t="shared" si="29"/>
        <v/>
      </c>
      <c r="CQ33" s="178" t="str">
        <f t="shared" si="29"/>
        <v/>
      </c>
      <c r="CR33" s="178" t="str">
        <f t="shared" si="29"/>
        <v/>
      </c>
      <c r="CS33" s="178" t="str">
        <f t="shared" si="29"/>
        <v/>
      </c>
      <c r="CT33" s="178" t="str">
        <f t="shared" si="29"/>
        <v/>
      </c>
      <c r="CU33" s="180" t="str">
        <f t="shared" si="29"/>
        <v/>
      </c>
      <c r="CV33" s="178" t="str">
        <f t="shared" si="29"/>
        <v/>
      </c>
      <c r="CW33" s="178" t="str">
        <f t="shared" si="29"/>
        <v/>
      </c>
      <c r="CX33" s="179" t="str">
        <f t="shared" si="29"/>
        <v/>
      </c>
      <c r="CY33" s="180" t="str">
        <f t="shared" si="29"/>
        <v/>
      </c>
      <c r="CZ33" s="179" t="str">
        <f t="shared" si="29"/>
        <v/>
      </c>
      <c r="DA33" s="178" t="str">
        <f t="shared" si="29"/>
        <v/>
      </c>
      <c r="DB33" s="180" t="str">
        <f t="shared" si="29"/>
        <v/>
      </c>
      <c r="DC33" s="178" t="str">
        <f t="shared" si="29"/>
        <v/>
      </c>
      <c r="DD33" s="178" t="str">
        <f t="shared" si="29"/>
        <v/>
      </c>
      <c r="DE33" s="181" t="str">
        <f t="shared" si="29"/>
        <v/>
      </c>
      <c r="DF33" s="178" t="str">
        <f t="shared" si="29"/>
        <v/>
      </c>
      <c r="DG33" s="178" t="str">
        <f t="shared" si="29"/>
        <v/>
      </c>
      <c r="DH33" s="178" t="str">
        <f t="shared" si="29"/>
        <v/>
      </c>
      <c r="DI33" s="178" t="str">
        <f t="shared" si="29"/>
        <v/>
      </c>
      <c r="DJ33" s="180" t="str">
        <f t="shared" si="29"/>
        <v/>
      </c>
      <c r="DK33" s="178" t="str">
        <f t="shared" si="29"/>
        <v/>
      </c>
      <c r="DL33" s="178" t="str">
        <f t="shared" si="29"/>
        <v/>
      </c>
      <c r="DM33" s="179" t="str">
        <f t="shared" si="29"/>
        <v/>
      </c>
      <c r="DN33" s="180" t="str">
        <f t="shared" si="29"/>
        <v/>
      </c>
      <c r="DO33" s="179" t="str">
        <f t="shared" si="29"/>
        <v/>
      </c>
      <c r="DP33" s="178" t="str">
        <f t="shared" si="29"/>
        <v/>
      </c>
      <c r="DQ33" s="180" t="str">
        <f t="shared" si="29"/>
        <v/>
      </c>
      <c r="DR33" s="178" t="str">
        <f t="shared" si="29"/>
        <v/>
      </c>
      <c r="DS33" s="178" t="str">
        <f t="shared" si="29"/>
        <v/>
      </c>
      <c r="DT33" s="178"/>
      <c r="DU33" s="178"/>
      <c r="DV33" s="178"/>
      <c r="DW33" s="178"/>
      <c r="DX33" s="178"/>
      <c r="DY33" s="178"/>
    </row>
    <row r="34">
      <c r="A34" s="176" t="str">
        <f>IF(A33="","",IF(B33+1&gt;EndDate,"",B33))</f>
        <v/>
      </c>
      <c r="B34" s="176" t="str">
        <f>IF(A34="","",SWITCH(Seg,"Daily",A34+1,"Weekly",A34+7,"Monthly",DATE(YEAR(A34),MONTH(A34)+1,1),"Quarterly",DATE(YEAR(A34),MONTH(A34)+3,1),"Yearly",DATE(YEAR(A34)+1,1,1)))</f>
        <v/>
      </c>
      <c r="C34" s="177" t="str">
        <f>IF(A34="","",SWITCH(Seg,"Daily",TEXT(A34,"dd/MM/YYYY"),"Weekly","W"&amp;WEEKNUM(A34,2)&amp;" "&amp;YEAR(A34),"Monthly",PROPER(TEXT(A34,"MMM yyyy")),"Quarterly","Q"&amp;ROUNDUP(MONTH($A34)/3,0)&amp;" "&amp;YEAR($A34),"Yearly",YEAR(A34),TEXT(A34,"dd/MM/YYYY")))</f>
        <v/>
      </c>
      <c r="D34" s="178" t="str">
        <f>IF(OR($A34="",D$2="Percentage"),"",SUMIFS(Data!B$4:B500,Data!$A$4:$A500,"&gt;="&amp;$A34,Data!$A$4:$A500,"&lt;="&amp;$B34))</f>
        <v>#REF!</v>
      </c>
      <c r="E34" s="179" t="str">
        <f>IF(OR($A34="",E$2="Percentage"),"",SUMIFS(Data!C$4:C500,Data!$A$4:$A500,"&gt;="&amp;$A34,Data!$A$4:$A500,"&lt;="&amp;$B34))</f>
        <v/>
      </c>
      <c r="F34" s="179" t="str">
        <f>IF(OR($A34="",F$2="Percentage"),"",SUMIFS(Data!D$4:D500,Data!$A$4:$A500,"&gt;="&amp;$A34,Data!$A$4:$A500,"&lt;="&amp;$B34))</f>
        <v/>
      </c>
      <c r="G34" s="179" t="str">
        <f>IF(OR($A34="",G$2="Percentage"),"",SUMIFS(Data!F$4:F500,Data!$A$4:$A500,"&gt;="&amp;$A34,Data!$A$4:$A500,"&lt;="&amp;$B34))</f>
        <v/>
      </c>
      <c r="H34" s="180" t="str">
        <f>IF(OR($A34="",H$2="Percentage"),"",SUMIFS(Data!G$4:G500,Data!$A$4:$A500,"&gt;="&amp;$A34,Data!$A$4:$A500,"&lt;="&amp;$B34))</f>
        <v/>
      </c>
      <c r="I34" s="180" t="str">
        <f>IF(OR($A34="",I$2="Percentage"),"",SUMIFS(Data!H$4:H500,Data!$A$4:$A500,"&gt;="&amp;$A34,Data!$A$4:$A500,"&lt;="&amp;$B34))</f>
        <v/>
      </c>
      <c r="J34" s="178" t="str">
        <f>IF(OR($A34="",J$2="Percentage"),"",SUMIFS(Data!I$4:I500,Data!$A$4:$A500,"&gt;="&amp;$A34,Data!$A$4:$A500,"&lt;="&amp;$B34))</f>
        <v/>
      </c>
      <c r="K34" s="178" t="str">
        <f>IF(OR($A34="",K$2="Percentage"),"",SUMIFS(Data!J$4:J500,Data!$A$4:$A500,"&gt;="&amp;$A34,Data!$A$4:$A500,"&lt;="&amp;$B34))</f>
        <v/>
      </c>
      <c r="L34" s="179" t="str">
        <f>IF(OR($A34="",L$2="Percentage"),"",SUMIFS(Data!K$4:K500,Data!$A$4:$A500,"&gt;="&amp;$A34,Data!$A$4:$A500,"&lt;="&amp;$B34))</f>
        <v/>
      </c>
      <c r="M34" s="180" t="str">
        <f>IF(OR($A34="",M$2="Percentage"),"",SUMIFS(Data!L$4:L500,Data!$A$4:$A500,"&gt;="&amp;$A34,Data!$A$4:$A500,"&lt;="&amp;$B34))</f>
        <v/>
      </c>
      <c r="N34" s="179" t="str">
        <f>IF(OR($A34="",N$2="Percentage"),"",SUMIFS(Data!M$4:M500,Data!$A$4:$A500,"&gt;="&amp;$A34,Data!$A$4:$A500,"&lt;="&amp;$B34))</f>
        <v/>
      </c>
      <c r="O34" s="178" t="str">
        <f>IF(OR($A34="",O$2="Percentage"),"",SUMIFS(Data!N$4:N500,Data!$A$4:$A500,"&gt;="&amp;$A34,Data!$A$4:$A500,"&lt;="&amp;$B34))</f>
        <v/>
      </c>
      <c r="P34" s="180" t="str">
        <f>IF(OR($A34="",P$2="Percentage"),"",SUMIFS(Data!O$4:O500,Data!$A$4:$A500,"&gt;="&amp;$A34,Data!$A$4:$A500,"&lt;="&amp;$B34))</f>
        <v/>
      </c>
      <c r="Q34" s="178" t="str">
        <f>IF(OR($A34="",Q$2="Percentage"),"",SUMIFS(Data!P$4:P500,Data!$A$4:$A500,"&gt;="&amp;$A34,Data!$A$4:$A500,"&lt;="&amp;$B34))</f>
        <v/>
      </c>
      <c r="R34" s="178" t="str">
        <f>IF(OR($A34="",R$2="Percentage"),"",SUMIFS(Data!Q$4:Q500,Data!$A$4:$A500,"&gt;="&amp;$A34,Data!$A$4:$A500,"&lt;="&amp;$B34))</f>
        <v/>
      </c>
      <c r="S34" s="181" t="str">
        <f>IF($A34="","",IFERROR(AVERAGEIFS(Data!B$4:B500,Data!$A$4:$A500,"&gt;="&amp;$A34,Data!$A$4:$A500,"&lt;="&amp;$B34),0))</f>
        <v/>
      </c>
      <c r="T34" s="178" t="str">
        <f>IF($A34="","",IFERROR(AVERAGEIFS(Data!C$4:C500,Data!$A$4:$A500,"&gt;="&amp;$A34,Data!$A$4:$A500,"&lt;="&amp;$B34),0))</f>
        <v/>
      </c>
      <c r="U34" s="178" t="str">
        <f>IF($A34="","",IFERROR(AVERAGEIFS(Data!D$4:D500,Data!$A$4:$A500,"&gt;="&amp;$A34,Data!$A$4:$A500,"&lt;="&amp;$B34),0))</f>
        <v/>
      </c>
      <c r="V34" s="178" t="str">
        <f>IF($A34="","",IFERROR(AVERAGEIFS(Data!F$4:F500,Data!$A$4:$A500,"&gt;="&amp;$A34,Data!$A$4:$A500,"&lt;="&amp;$B34),0))</f>
        <v/>
      </c>
      <c r="W34" s="178" t="str">
        <f>IF($A34="","",IFERROR(AVERAGEIFS(Data!G$4:G500,Data!$A$4:$A500,"&gt;="&amp;$A34,Data!$A$4:$A500,"&lt;="&amp;$B34),0))</f>
        <v/>
      </c>
      <c r="X34" s="180" t="str">
        <f>IF($A34="","",IFERROR(AVERAGEIFS(Data!H$4:H500,Data!$A$4:$A500,"&gt;="&amp;$A34,Data!$A$4:$A500,"&lt;="&amp;$B34),0))</f>
        <v/>
      </c>
      <c r="Y34" s="178" t="str">
        <f>IF($A34="","",IFERROR(AVERAGEIFS(Data!I$4:I500,Data!$A$4:$A500,"&gt;="&amp;$A34,Data!$A$4:$A500,"&lt;="&amp;$B34),0))</f>
        <v/>
      </c>
      <c r="Z34" s="178" t="str">
        <f>IF($A34="","",IFERROR(AVERAGEIFS(Data!J$4:J500,Data!$A$4:$A500,"&gt;="&amp;$A34,Data!$A$4:$A500,"&lt;="&amp;$B34),0))</f>
        <v/>
      </c>
      <c r="AA34" s="179" t="str">
        <f>IF($A34="","",IFERROR(AVERAGEIFS(Data!K$4:K500,Data!$A$4:$A500,"&gt;="&amp;$A34,Data!$A$4:$A500,"&lt;="&amp;$B34),0))</f>
        <v/>
      </c>
      <c r="AB34" s="180" t="str">
        <f>IF($A34="","",IFERROR(AVERAGEIFS(Data!L$4:L500,Data!$A$4:$A500,"&gt;="&amp;$A34,Data!$A$4:$A500,"&lt;="&amp;$B34),0))</f>
        <v/>
      </c>
      <c r="AC34" s="179" t="str">
        <f>IF($A34="","",IFERROR(AVERAGEIFS(Data!M$4:M500,Data!$A$4:$A500,"&gt;="&amp;$A34,Data!$A$4:$A500,"&lt;="&amp;$B34),0))</f>
        <v/>
      </c>
      <c r="AD34" s="178" t="str">
        <f>IF($A34="","",IFERROR(AVERAGEIFS(Data!N$4:N500,Data!$A$4:$A500,"&gt;="&amp;$A34,Data!$A$4:$A500,"&lt;="&amp;$B34),0))</f>
        <v/>
      </c>
      <c r="AE34" s="180" t="str">
        <f>IF($A34="","",IFERROR(AVERAGEIFS(Data!O$4:O500,Data!$A$4:$A500,"&gt;="&amp;$A34,Data!$A$4:$A500,"&lt;="&amp;$B34),0))</f>
        <v/>
      </c>
      <c r="AF34" s="178" t="str">
        <f>IF($A34="","",IFERROR(AVERAGEIFS(Data!P$4:P500,Data!$A$4:$A500,"&gt;="&amp;$A34,Data!$A$4:$A500,"&lt;="&amp;$B34),0))</f>
        <v/>
      </c>
      <c r="AG34" s="178" t="str">
        <f>IF($A34="","",IFERROR(AVERAGEIFS(Data!Q$4:Q500,Data!$A$4:$A500,"&gt;="&amp;$A34,Data!$A$4:$A500,"&lt;="&amp;$B34),0))</f>
        <v/>
      </c>
      <c r="AH34" s="181" t="str">
        <f t="shared" ref="AH34:DS34" si="30">IF($A34="","",AH33)</f>
        <v/>
      </c>
      <c r="AI34" s="178" t="str">
        <f t="shared" si="30"/>
        <v/>
      </c>
      <c r="AJ34" s="178" t="str">
        <f t="shared" si="30"/>
        <v/>
      </c>
      <c r="AK34" s="178" t="str">
        <f t="shared" si="30"/>
        <v/>
      </c>
      <c r="AL34" s="178" t="str">
        <f t="shared" si="30"/>
        <v/>
      </c>
      <c r="AM34" s="180" t="str">
        <f t="shared" si="30"/>
        <v/>
      </c>
      <c r="AN34" s="178" t="str">
        <f t="shared" si="30"/>
        <v/>
      </c>
      <c r="AO34" s="178" t="str">
        <f t="shared" si="30"/>
        <v/>
      </c>
      <c r="AP34" s="179" t="str">
        <f t="shared" si="30"/>
        <v/>
      </c>
      <c r="AQ34" s="180" t="str">
        <f t="shared" si="30"/>
        <v/>
      </c>
      <c r="AR34" s="179" t="str">
        <f t="shared" si="30"/>
        <v/>
      </c>
      <c r="AS34" s="178" t="str">
        <f t="shared" si="30"/>
        <v/>
      </c>
      <c r="AT34" s="180" t="str">
        <f t="shared" si="30"/>
        <v/>
      </c>
      <c r="AU34" s="178" t="str">
        <f t="shared" si="30"/>
        <v/>
      </c>
      <c r="AV34" s="178" t="str">
        <f t="shared" si="30"/>
        <v/>
      </c>
      <c r="AW34" s="181" t="str">
        <f t="shared" si="30"/>
        <v/>
      </c>
      <c r="AX34" s="178" t="str">
        <f t="shared" si="30"/>
        <v/>
      </c>
      <c r="AY34" s="178" t="str">
        <f t="shared" si="30"/>
        <v/>
      </c>
      <c r="AZ34" s="178" t="str">
        <f t="shared" si="30"/>
        <v/>
      </c>
      <c r="BA34" s="178" t="str">
        <f t="shared" si="30"/>
        <v/>
      </c>
      <c r="BB34" s="180" t="str">
        <f t="shared" si="30"/>
        <v/>
      </c>
      <c r="BC34" s="178" t="str">
        <f t="shared" si="30"/>
        <v/>
      </c>
      <c r="BD34" s="178" t="str">
        <f t="shared" si="30"/>
        <v/>
      </c>
      <c r="BE34" s="179" t="str">
        <f t="shared" si="30"/>
        <v/>
      </c>
      <c r="BF34" s="180" t="str">
        <f t="shared" si="30"/>
        <v/>
      </c>
      <c r="BG34" s="179" t="str">
        <f t="shared" si="30"/>
        <v/>
      </c>
      <c r="BH34" s="178" t="str">
        <f t="shared" si="30"/>
        <v/>
      </c>
      <c r="BI34" s="180" t="str">
        <f t="shared" si="30"/>
        <v/>
      </c>
      <c r="BJ34" s="178" t="str">
        <f t="shared" si="30"/>
        <v/>
      </c>
      <c r="BK34" s="178" t="str">
        <f t="shared" si="30"/>
        <v/>
      </c>
      <c r="BL34" s="181" t="str">
        <f t="shared" si="30"/>
        <v/>
      </c>
      <c r="BM34" s="178" t="str">
        <f t="shared" si="30"/>
        <v/>
      </c>
      <c r="BN34" s="178" t="str">
        <f t="shared" si="30"/>
        <v/>
      </c>
      <c r="BO34" s="178" t="str">
        <f t="shared" si="30"/>
        <v/>
      </c>
      <c r="BP34" s="178" t="str">
        <f t="shared" si="30"/>
        <v/>
      </c>
      <c r="BQ34" s="180" t="str">
        <f t="shared" si="30"/>
        <v/>
      </c>
      <c r="BR34" s="178" t="str">
        <f t="shared" si="30"/>
        <v/>
      </c>
      <c r="BS34" s="178" t="str">
        <f t="shared" si="30"/>
        <v/>
      </c>
      <c r="BT34" s="179" t="str">
        <f t="shared" si="30"/>
        <v/>
      </c>
      <c r="BU34" s="180" t="str">
        <f t="shared" si="30"/>
        <v/>
      </c>
      <c r="BV34" s="179" t="str">
        <f t="shared" si="30"/>
        <v/>
      </c>
      <c r="BW34" s="178" t="str">
        <f t="shared" si="30"/>
        <v/>
      </c>
      <c r="BX34" s="180" t="str">
        <f t="shared" si="30"/>
        <v/>
      </c>
      <c r="BY34" s="178" t="str">
        <f t="shared" si="30"/>
        <v/>
      </c>
      <c r="BZ34" s="178" t="str">
        <f t="shared" si="30"/>
        <v/>
      </c>
      <c r="CA34" s="181" t="str">
        <f t="shared" si="30"/>
        <v/>
      </c>
      <c r="CB34" s="178" t="str">
        <f t="shared" si="30"/>
        <v/>
      </c>
      <c r="CC34" s="178" t="str">
        <f t="shared" si="30"/>
        <v/>
      </c>
      <c r="CD34" s="178" t="str">
        <f t="shared" si="30"/>
        <v/>
      </c>
      <c r="CE34" s="178" t="str">
        <f t="shared" si="30"/>
        <v/>
      </c>
      <c r="CF34" s="180" t="str">
        <f t="shared" si="30"/>
        <v/>
      </c>
      <c r="CG34" s="178" t="str">
        <f t="shared" si="30"/>
        <v/>
      </c>
      <c r="CH34" s="178" t="str">
        <f t="shared" si="30"/>
        <v/>
      </c>
      <c r="CI34" s="179" t="str">
        <f t="shared" si="30"/>
        <v/>
      </c>
      <c r="CJ34" s="180" t="str">
        <f t="shared" si="30"/>
        <v/>
      </c>
      <c r="CK34" s="179" t="str">
        <f t="shared" si="30"/>
        <v/>
      </c>
      <c r="CL34" s="178" t="str">
        <f t="shared" si="30"/>
        <v/>
      </c>
      <c r="CM34" s="180" t="str">
        <f t="shared" si="30"/>
        <v/>
      </c>
      <c r="CN34" s="178" t="str">
        <f t="shared" si="30"/>
        <v/>
      </c>
      <c r="CO34" s="178" t="str">
        <f t="shared" si="30"/>
        <v/>
      </c>
      <c r="CP34" s="181" t="str">
        <f t="shared" si="30"/>
        <v/>
      </c>
      <c r="CQ34" s="178" t="str">
        <f t="shared" si="30"/>
        <v/>
      </c>
      <c r="CR34" s="178" t="str">
        <f t="shared" si="30"/>
        <v/>
      </c>
      <c r="CS34" s="178" t="str">
        <f t="shared" si="30"/>
        <v/>
      </c>
      <c r="CT34" s="178" t="str">
        <f t="shared" si="30"/>
        <v/>
      </c>
      <c r="CU34" s="180" t="str">
        <f t="shared" si="30"/>
        <v/>
      </c>
      <c r="CV34" s="178" t="str">
        <f t="shared" si="30"/>
        <v/>
      </c>
      <c r="CW34" s="178" t="str">
        <f t="shared" si="30"/>
        <v/>
      </c>
      <c r="CX34" s="179" t="str">
        <f t="shared" si="30"/>
        <v/>
      </c>
      <c r="CY34" s="180" t="str">
        <f t="shared" si="30"/>
        <v/>
      </c>
      <c r="CZ34" s="179" t="str">
        <f t="shared" si="30"/>
        <v/>
      </c>
      <c r="DA34" s="178" t="str">
        <f t="shared" si="30"/>
        <v/>
      </c>
      <c r="DB34" s="180" t="str">
        <f t="shared" si="30"/>
        <v/>
      </c>
      <c r="DC34" s="178" t="str">
        <f t="shared" si="30"/>
        <v/>
      </c>
      <c r="DD34" s="178" t="str">
        <f t="shared" si="30"/>
        <v/>
      </c>
      <c r="DE34" s="181" t="str">
        <f t="shared" si="30"/>
        <v/>
      </c>
      <c r="DF34" s="178" t="str">
        <f t="shared" si="30"/>
        <v/>
      </c>
      <c r="DG34" s="178" t="str">
        <f t="shared" si="30"/>
        <v/>
      </c>
      <c r="DH34" s="178" t="str">
        <f t="shared" si="30"/>
        <v/>
      </c>
      <c r="DI34" s="178" t="str">
        <f t="shared" si="30"/>
        <v/>
      </c>
      <c r="DJ34" s="180" t="str">
        <f t="shared" si="30"/>
        <v/>
      </c>
      <c r="DK34" s="178" t="str">
        <f t="shared" si="30"/>
        <v/>
      </c>
      <c r="DL34" s="178" t="str">
        <f t="shared" si="30"/>
        <v/>
      </c>
      <c r="DM34" s="179" t="str">
        <f t="shared" si="30"/>
        <v/>
      </c>
      <c r="DN34" s="180" t="str">
        <f t="shared" si="30"/>
        <v/>
      </c>
      <c r="DO34" s="179" t="str">
        <f t="shared" si="30"/>
        <v/>
      </c>
      <c r="DP34" s="178" t="str">
        <f t="shared" si="30"/>
        <v/>
      </c>
      <c r="DQ34" s="180" t="str">
        <f t="shared" si="30"/>
        <v/>
      </c>
      <c r="DR34" s="178" t="str">
        <f t="shared" si="30"/>
        <v/>
      </c>
      <c r="DS34" s="178" t="str">
        <f t="shared" si="30"/>
        <v/>
      </c>
      <c r="DT34" s="178"/>
      <c r="DU34" s="178"/>
      <c r="DV34" s="178"/>
      <c r="DW34" s="178"/>
      <c r="DX34" s="178"/>
      <c r="DY34" s="178"/>
    </row>
    <row r="35">
      <c r="A35" s="176" t="str">
        <f>IF(A34="","",IF(B34+1&gt;EndDate,"",B34))</f>
        <v/>
      </c>
      <c r="B35" s="176" t="str">
        <f>IF(A35="","",SWITCH(Seg,"Daily",A35+1,"Weekly",A35+7,"Monthly",DATE(YEAR(A35),MONTH(A35)+1,1),"Quarterly",DATE(YEAR(A35),MONTH(A35)+3,1),"Yearly",DATE(YEAR(A35)+1,1,1)))</f>
        <v/>
      </c>
      <c r="C35" s="177" t="str">
        <f>IF(A35="","",SWITCH(Seg,"Daily",TEXT(A35,"dd/MM/YYYY"),"Weekly","W"&amp;WEEKNUM(A35,2)&amp;" "&amp;YEAR(A35),"Monthly",PROPER(TEXT(A35,"MMM yyyy")),"Quarterly","Q"&amp;ROUNDUP(MONTH($A35)/3,0)&amp;" "&amp;YEAR($A35),"Yearly",YEAR(A35),TEXT(A35,"dd/MM/YYYY")))</f>
        <v/>
      </c>
      <c r="D35" s="178" t="str">
        <f>IF(OR($A35="",D$2="Percentage"),"",SUMIFS(Data!B$4:B500,Data!$A$4:$A500,"&gt;="&amp;$A35,Data!$A$4:$A500,"&lt;="&amp;$B35))</f>
        <v>#REF!</v>
      </c>
      <c r="E35" s="179" t="str">
        <f>IF(OR($A35="",E$2="Percentage"),"",SUMIFS(Data!C$4:C500,Data!$A$4:$A500,"&gt;="&amp;$A35,Data!$A$4:$A500,"&lt;="&amp;$B35))</f>
        <v/>
      </c>
      <c r="F35" s="179" t="str">
        <f>IF(OR($A35="",F$2="Percentage"),"",SUMIFS(Data!D$4:D500,Data!$A$4:$A500,"&gt;="&amp;$A35,Data!$A$4:$A500,"&lt;="&amp;$B35))</f>
        <v/>
      </c>
      <c r="G35" s="179" t="str">
        <f>IF(OR($A35="",G$2="Percentage"),"",SUMIFS(Data!F$4:F500,Data!$A$4:$A500,"&gt;="&amp;$A35,Data!$A$4:$A500,"&lt;="&amp;$B35))</f>
        <v/>
      </c>
      <c r="H35" s="180" t="str">
        <f>IF(OR($A35="",H$2="Percentage"),"",SUMIFS(Data!G$4:G500,Data!$A$4:$A500,"&gt;="&amp;$A35,Data!$A$4:$A500,"&lt;="&amp;$B35))</f>
        <v/>
      </c>
      <c r="I35" s="180" t="str">
        <f>IF(OR($A35="",I$2="Percentage"),"",SUMIFS(Data!H$4:H500,Data!$A$4:$A500,"&gt;="&amp;$A35,Data!$A$4:$A500,"&lt;="&amp;$B35))</f>
        <v/>
      </c>
      <c r="J35" s="178" t="str">
        <f>IF(OR($A35="",J$2="Percentage"),"",SUMIFS(Data!I$4:I500,Data!$A$4:$A500,"&gt;="&amp;$A35,Data!$A$4:$A500,"&lt;="&amp;$B35))</f>
        <v/>
      </c>
      <c r="K35" s="178" t="str">
        <f>IF(OR($A35="",K$2="Percentage"),"",SUMIFS(Data!J$4:J500,Data!$A$4:$A500,"&gt;="&amp;$A35,Data!$A$4:$A500,"&lt;="&amp;$B35))</f>
        <v/>
      </c>
      <c r="L35" s="179" t="str">
        <f>IF(OR($A35="",L$2="Percentage"),"",SUMIFS(Data!K$4:K500,Data!$A$4:$A500,"&gt;="&amp;$A35,Data!$A$4:$A500,"&lt;="&amp;$B35))</f>
        <v/>
      </c>
      <c r="M35" s="180" t="str">
        <f>IF(OR($A35="",M$2="Percentage"),"",SUMIFS(Data!L$4:L500,Data!$A$4:$A500,"&gt;="&amp;$A35,Data!$A$4:$A500,"&lt;="&amp;$B35))</f>
        <v/>
      </c>
      <c r="N35" s="179" t="str">
        <f>IF(OR($A35="",N$2="Percentage"),"",SUMIFS(Data!M$4:M500,Data!$A$4:$A500,"&gt;="&amp;$A35,Data!$A$4:$A500,"&lt;="&amp;$B35))</f>
        <v/>
      </c>
      <c r="O35" s="178" t="str">
        <f>IF(OR($A35="",O$2="Percentage"),"",SUMIFS(Data!N$4:N500,Data!$A$4:$A500,"&gt;="&amp;$A35,Data!$A$4:$A500,"&lt;="&amp;$B35))</f>
        <v/>
      </c>
      <c r="P35" s="180" t="str">
        <f>IF(OR($A35="",P$2="Percentage"),"",SUMIFS(Data!O$4:O500,Data!$A$4:$A500,"&gt;="&amp;$A35,Data!$A$4:$A500,"&lt;="&amp;$B35))</f>
        <v/>
      </c>
      <c r="Q35" s="178" t="str">
        <f>IF(OR($A35="",Q$2="Percentage"),"",SUMIFS(Data!P$4:P500,Data!$A$4:$A500,"&gt;="&amp;$A35,Data!$A$4:$A500,"&lt;="&amp;$B35))</f>
        <v/>
      </c>
      <c r="R35" s="178" t="str">
        <f>IF(OR($A35="",R$2="Percentage"),"",SUMIFS(Data!Q$4:Q500,Data!$A$4:$A500,"&gt;="&amp;$A35,Data!$A$4:$A500,"&lt;="&amp;$B35))</f>
        <v/>
      </c>
      <c r="S35" s="181" t="str">
        <f>IF($A35="","",IFERROR(AVERAGEIFS(Data!B$4:B500,Data!$A$4:$A500,"&gt;="&amp;$A35,Data!$A$4:$A500,"&lt;="&amp;$B35),0))</f>
        <v/>
      </c>
      <c r="T35" s="178" t="str">
        <f>IF($A35="","",IFERROR(AVERAGEIFS(Data!C$4:C500,Data!$A$4:$A500,"&gt;="&amp;$A35,Data!$A$4:$A500,"&lt;="&amp;$B35),0))</f>
        <v/>
      </c>
      <c r="U35" s="178" t="str">
        <f>IF($A35="","",IFERROR(AVERAGEIFS(Data!D$4:D500,Data!$A$4:$A500,"&gt;="&amp;$A35,Data!$A$4:$A500,"&lt;="&amp;$B35),0))</f>
        <v/>
      </c>
      <c r="V35" s="178" t="str">
        <f>IF($A35="","",IFERROR(AVERAGEIFS(Data!F$4:F500,Data!$A$4:$A500,"&gt;="&amp;$A35,Data!$A$4:$A500,"&lt;="&amp;$B35),0))</f>
        <v/>
      </c>
      <c r="W35" s="178" t="str">
        <f>IF($A35="","",IFERROR(AVERAGEIFS(Data!G$4:G500,Data!$A$4:$A500,"&gt;="&amp;$A35,Data!$A$4:$A500,"&lt;="&amp;$B35),0))</f>
        <v/>
      </c>
      <c r="X35" s="180" t="str">
        <f>IF($A35="","",IFERROR(AVERAGEIFS(Data!H$4:H500,Data!$A$4:$A500,"&gt;="&amp;$A35,Data!$A$4:$A500,"&lt;="&amp;$B35),0))</f>
        <v/>
      </c>
      <c r="Y35" s="178" t="str">
        <f>IF($A35="","",IFERROR(AVERAGEIFS(Data!I$4:I500,Data!$A$4:$A500,"&gt;="&amp;$A35,Data!$A$4:$A500,"&lt;="&amp;$B35),0))</f>
        <v/>
      </c>
      <c r="Z35" s="178" t="str">
        <f>IF($A35="","",IFERROR(AVERAGEIFS(Data!J$4:J500,Data!$A$4:$A500,"&gt;="&amp;$A35,Data!$A$4:$A500,"&lt;="&amp;$B35),0))</f>
        <v/>
      </c>
      <c r="AA35" s="179" t="str">
        <f>IF($A35="","",IFERROR(AVERAGEIFS(Data!K$4:K500,Data!$A$4:$A500,"&gt;="&amp;$A35,Data!$A$4:$A500,"&lt;="&amp;$B35),0))</f>
        <v/>
      </c>
      <c r="AB35" s="180" t="str">
        <f>IF($A35="","",IFERROR(AVERAGEIFS(Data!L$4:L500,Data!$A$4:$A500,"&gt;="&amp;$A35,Data!$A$4:$A500,"&lt;="&amp;$B35),0))</f>
        <v/>
      </c>
      <c r="AC35" s="179" t="str">
        <f>IF($A35="","",IFERROR(AVERAGEIFS(Data!M$4:M500,Data!$A$4:$A500,"&gt;="&amp;$A35,Data!$A$4:$A500,"&lt;="&amp;$B35),0))</f>
        <v/>
      </c>
      <c r="AD35" s="178" t="str">
        <f>IF($A35="","",IFERROR(AVERAGEIFS(Data!N$4:N500,Data!$A$4:$A500,"&gt;="&amp;$A35,Data!$A$4:$A500,"&lt;="&amp;$B35),0))</f>
        <v/>
      </c>
      <c r="AE35" s="180" t="str">
        <f>IF($A35="","",IFERROR(AVERAGEIFS(Data!O$4:O500,Data!$A$4:$A500,"&gt;="&amp;$A35,Data!$A$4:$A500,"&lt;="&amp;$B35),0))</f>
        <v/>
      </c>
      <c r="AF35" s="178" t="str">
        <f>IF($A35="","",IFERROR(AVERAGEIFS(Data!P$4:P500,Data!$A$4:$A500,"&gt;="&amp;$A35,Data!$A$4:$A500,"&lt;="&amp;$B35),0))</f>
        <v/>
      </c>
      <c r="AG35" s="178" t="str">
        <f>IF($A35="","",IFERROR(AVERAGEIFS(Data!Q$4:Q500,Data!$A$4:$A500,"&gt;="&amp;$A35,Data!$A$4:$A500,"&lt;="&amp;$B35),0))</f>
        <v/>
      </c>
      <c r="AH35" s="181" t="str">
        <f t="shared" ref="AH35:DS35" si="31">IF($A35="","",AH34)</f>
        <v/>
      </c>
      <c r="AI35" s="178" t="str">
        <f t="shared" si="31"/>
        <v/>
      </c>
      <c r="AJ35" s="178" t="str">
        <f t="shared" si="31"/>
        <v/>
      </c>
      <c r="AK35" s="178" t="str">
        <f t="shared" si="31"/>
        <v/>
      </c>
      <c r="AL35" s="178" t="str">
        <f t="shared" si="31"/>
        <v/>
      </c>
      <c r="AM35" s="180" t="str">
        <f t="shared" si="31"/>
        <v/>
      </c>
      <c r="AN35" s="178" t="str">
        <f t="shared" si="31"/>
        <v/>
      </c>
      <c r="AO35" s="178" t="str">
        <f t="shared" si="31"/>
        <v/>
      </c>
      <c r="AP35" s="179" t="str">
        <f t="shared" si="31"/>
        <v/>
      </c>
      <c r="AQ35" s="180" t="str">
        <f t="shared" si="31"/>
        <v/>
      </c>
      <c r="AR35" s="179" t="str">
        <f t="shared" si="31"/>
        <v/>
      </c>
      <c r="AS35" s="178" t="str">
        <f t="shared" si="31"/>
        <v/>
      </c>
      <c r="AT35" s="180" t="str">
        <f t="shared" si="31"/>
        <v/>
      </c>
      <c r="AU35" s="178" t="str">
        <f t="shared" si="31"/>
        <v/>
      </c>
      <c r="AV35" s="178" t="str">
        <f t="shared" si="31"/>
        <v/>
      </c>
      <c r="AW35" s="181" t="str">
        <f t="shared" si="31"/>
        <v/>
      </c>
      <c r="AX35" s="178" t="str">
        <f t="shared" si="31"/>
        <v/>
      </c>
      <c r="AY35" s="178" t="str">
        <f t="shared" si="31"/>
        <v/>
      </c>
      <c r="AZ35" s="178" t="str">
        <f t="shared" si="31"/>
        <v/>
      </c>
      <c r="BA35" s="178" t="str">
        <f t="shared" si="31"/>
        <v/>
      </c>
      <c r="BB35" s="180" t="str">
        <f t="shared" si="31"/>
        <v/>
      </c>
      <c r="BC35" s="178" t="str">
        <f t="shared" si="31"/>
        <v/>
      </c>
      <c r="BD35" s="178" t="str">
        <f t="shared" si="31"/>
        <v/>
      </c>
      <c r="BE35" s="179" t="str">
        <f t="shared" si="31"/>
        <v/>
      </c>
      <c r="BF35" s="180" t="str">
        <f t="shared" si="31"/>
        <v/>
      </c>
      <c r="BG35" s="179" t="str">
        <f t="shared" si="31"/>
        <v/>
      </c>
      <c r="BH35" s="178" t="str">
        <f t="shared" si="31"/>
        <v/>
      </c>
      <c r="BI35" s="180" t="str">
        <f t="shared" si="31"/>
        <v/>
      </c>
      <c r="BJ35" s="178" t="str">
        <f t="shared" si="31"/>
        <v/>
      </c>
      <c r="BK35" s="178" t="str">
        <f t="shared" si="31"/>
        <v/>
      </c>
      <c r="BL35" s="181" t="str">
        <f t="shared" si="31"/>
        <v/>
      </c>
      <c r="BM35" s="178" t="str">
        <f t="shared" si="31"/>
        <v/>
      </c>
      <c r="BN35" s="178" t="str">
        <f t="shared" si="31"/>
        <v/>
      </c>
      <c r="BO35" s="178" t="str">
        <f t="shared" si="31"/>
        <v/>
      </c>
      <c r="BP35" s="178" t="str">
        <f t="shared" si="31"/>
        <v/>
      </c>
      <c r="BQ35" s="180" t="str">
        <f t="shared" si="31"/>
        <v/>
      </c>
      <c r="BR35" s="178" t="str">
        <f t="shared" si="31"/>
        <v/>
      </c>
      <c r="BS35" s="178" t="str">
        <f t="shared" si="31"/>
        <v/>
      </c>
      <c r="BT35" s="179" t="str">
        <f t="shared" si="31"/>
        <v/>
      </c>
      <c r="BU35" s="180" t="str">
        <f t="shared" si="31"/>
        <v/>
      </c>
      <c r="BV35" s="179" t="str">
        <f t="shared" si="31"/>
        <v/>
      </c>
      <c r="BW35" s="178" t="str">
        <f t="shared" si="31"/>
        <v/>
      </c>
      <c r="BX35" s="180" t="str">
        <f t="shared" si="31"/>
        <v/>
      </c>
      <c r="BY35" s="178" t="str">
        <f t="shared" si="31"/>
        <v/>
      </c>
      <c r="BZ35" s="178" t="str">
        <f t="shared" si="31"/>
        <v/>
      </c>
      <c r="CA35" s="181" t="str">
        <f t="shared" si="31"/>
        <v/>
      </c>
      <c r="CB35" s="178" t="str">
        <f t="shared" si="31"/>
        <v/>
      </c>
      <c r="CC35" s="178" t="str">
        <f t="shared" si="31"/>
        <v/>
      </c>
      <c r="CD35" s="178" t="str">
        <f t="shared" si="31"/>
        <v/>
      </c>
      <c r="CE35" s="178" t="str">
        <f t="shared" si="31"/>
        <v/>
      </c>
      <c r="CF35" s="180" t="str">
        <f t="shared" si="31"/>
        <v/>
      </c>
      <c r="CG35" s="178" t="str">
        <f t="shared" si="31"/>
        <v/>
      </c>
      <c r="CH35" s="178" t="str">
        <f t="shared" si="31"/>
        <v/>
      </c>
      <c r="CI35" s="179" t="str">
        <f t="shared" si="31"/>
        <v/>
      </c>
      <c r="CJ35" s="180" t="str">
        <f t="shared" si="31"/>
        <v/>
      </c>
      <c r="CK35" s="179" t="str">
        <f t="shared" si="31"/>
        <v/>
      </c>
      <c r="CL35" s="178" t="str">
        <f t="shared" si="31"/>
        <v/>
      </c>
      <c r="CM35" s="180" t="str">
        <f t="shared" si="31"/>
        <v/>
      </c>
      <c r="CN35" s="178" t="str">
        <f t="shared" si="31"/>
        <v/>
      </c>
      <c r="CO35" s="178" t="str">
        <f t="shared" si="31"/>
        <v/>
      </c>
      <c r="CP35" s="181" t="str">
        <f t="shared" si="31"/>
        <v/>
      </c>
      <c r="CQ35" s="178" t="str">
        <f t="shared" si="31"/>
        <v/>
      </c>
      <c r="CR35" s="178" t="str">
        <f t="shared" si="31"/>
        <v/>
      </c>
      <c r="CS35" s="178" t="str">
        <f t="shared" si="31"/>
        <v/>
      </c>
      <c r="CT35" s="178" t="str">
        <f t="shared" si="31"/>
        <v/>
      </c>
      <c r="CU35" s="180" t="str">
        <f t="shared" si="31"/>
        <v/>
      </c>
      <c r="CV35" s="178" t="str">
        <f t="shared" si="31"/>
        <v/>
      </c>
      <c r="CW35" s="178" t="str">
        <f t="shared" si="31"/>
        <v/>
      </c>
      <c r="CX35" s="179" t="str">
        <f t="shared" si="31"/>
        <v/>
      </c>
      <c r="CY35" s="180" t="str">
        <f t="shared" si="31"/>
        <v/>
      </c>
      <c r="CZ35" s="179" t="str">
        <f t="shared" si="31"/>
        <v/>
      </c>
      <c r="DA35" s="178" t="str">
        <f t="shared" si="31"/>
        <v/>
      </c>
      <c r="DB35" s="180" t="str">
        <f t="shared" si="31"/>
        <v/>
      </c>
      <c r="DC35" s="178" t="str">
        <f t="shared" si="31"/>
        <v/>
      </c>
      <c r="DD35" s="178" t="str">
        <f t="shared" si="31"/>
        <v/>
      </c>
      <c r="DE35" s="181" t="str">
        <f t="shared" si="31"/>
        <v/>
      </c>
      <c r="DF35" s="178" t="str">
        <f t="shared" si="31"/>
        <v/>
      </c>
      <c r="DG35" s="178" t="str">
        <f t="shared" si="31"/>
        <v/>
      </c>
      <c r="DH35" s="178" t="str">
        <f t="shared" si="31"/>
        <v/>
      </c>
      <c r="DI35" s="178" t="str">
        <f t="shared" si="31"/>
        <v/>
      </c>
      <c r="DJ35" s="180" t="str">
        <f t="shared" si="31"/>
        <v/>
      </c>
      <c r="DK35" s="178" t="str">
        <f t="shared" si="31"/>
        <v/>
      </c>
      <c r="DL35" s="178" t="str">
        <f t="shared" si="31"/>
        <v/>
      </c>
      <c r="DM35" s="179" t="str">
        <f t="shared" si="31"/>
        <v/>
      </c>
      <c r="DN35" s="180" t="str">
        <f t="shared" si="31"/>
        <v/>
      </c>
      <c r="DO35" s="179" t="str">
        <f t="shared" si="31"/>
        <v/>
      </c>
      <c r="DP35" s="178" t="str">
        <f t="shared" si="31"/>
        <v/>
      </c>
      <c r="DQ35" s="180" t="str">
        <f t="shared" si="31"/>
        <v/>
      </c>
      <c r="DR35" s="178" t="str">
        <f t="shared" si="31"/>
        <v/>
      </c>
      <c r="DS35" s="178" t="str">
        <f t="shared" si="31"/>
        <v/>
      </c>
      <c r="DT35" s="178"/>
      <c r="DU35" s="178"/>
      <c r="DV35" s="178"/>
      <c r="DW35" s="178"/>
      <c r="DX35" s="178"/>
      <c r="DY35" s="178"/>
    </row>
    <row r="36">
      <c r="A36" s="176" t="str">
        <f>IF(A35="","",IF(B35+1&gt;EndDate,"",B35))</f>
        <v/>
      </c>
      <c r="B36" s="176" t="str">
        <f>IF(A36="","",SWITCH(Seg,"Daily",A36+1,"Weekly",A36+7,"Monthly",DATE(YEAR(A36),MONTH(A36)+1,1),"Quarterly",DATE(YEAR(A36),MONTH(A36)+3,1),"Yearly",DATE(YEAR(A36)+1,1,1)))</f>
        <v/>
      </c>
      <c r="C36" s="177" t="str">
        <f>IF(A36="","",SWITCH(Seg,"Daily",TEXT(A36,"dd/MM/YYYY"),"Weekly","W"&amp;WEEKNUM(A36,2)&amp;" "&amp;YEAR(A36),"Monthly",PROPER(TEXT(A36,"MMM yyyy")),"Quarterly","Q"&amp;ROUNDUP(MONTH($A36)/3,0)&amp;" "&amp;YEAR($A36),"Yearly",YEAR(A36),TEXT(A36,"dd/MM/YYYY")))</f>
        <v/>
      </c>
      <c r="D36" s="178" t="str">
        <f>IF(OR($A36="",D$2="Percentage"),"",SUMIFS(Data!B$4:B500,Data!$A$4:$A500,"&gt;="&amp;$A36,Data!$A$4:$A500,"&lt;="&amp;$B36))</f>
        <v>#REF!</v>
      </c>
      <c r="E36" s="179" t="str">
        <f>IF(OR($A36="",E$2="Percentage"),"",SUMIFS(Data!C$4:C500,Data!$A$4:$A500,"&gt;="&amp;$A36,Data!$A$4:$A500,"&lt;="&amp;$B36))</f>
        <v/>
      </c>
      <c r="F36" s="179" t="str">
        <f>IF(OR($A36="",F$2="Percentage"),"",SUMIFS(Data!D$4:D500,Data!$A$4:$A500,"&gt;="&amp;$A36,Data!$A$4:$A500,"&lt;="&amp;$B36))</f>
        <v/>
      </c>
      <c r="G36" s="179" t="str">
        <f>IF(OR($A36="",G$2="Percentage"),"",SUMIFS(Data!F$4:F500,Data!$A$4:$A500,"&gt;="&amp;$A36,Data!$A$4:$A500,"&lt;="&amp;$B36))</f>
        <v/>
      </c>
      <c r="H36" s="180" t="str">
        <f>IF(OR($A36="",H$2="Percentage"),"",SUMIFS(Data!G$4:G500,Data!$A$4:$A500,"&gt;="&amp;$A36,Data!$A$4:$A500,"&lt;="&amp;$B36))</f>
        <v/>
      </c>
      <c r="I36" s="180" t="str">
        <f>IF(OR($A36="",I$2="Percentage"),"",SUMIFS(Data!H$4:H500,Data!$A$4:$A500,"&gt;="&amp;$A36,Data!$A$4:$A500,"&lt;="&amp;$B36))</f>
        <v/>
      </c>
      <c r="J36" s="178" t="str">
        <f>IF(OR($A36="",J$2="Percentage"),"",SUMIFS(Data!I$4:I500,Data!$A$4:$A500,"&gt;="&amp;$A36,Data!$A$4:$A500,"&lt;="&amp;$B36))</f>
        <v/>
      </c>
      <c r="K36" s="178" t="str">
        <f>IF(OR($A36="",K$2="Percentage"),"",SUMIFS(Data!J$4:J500,Data!$A$4:$A500,"&gt;="&amp;$A36,Data!$A$4:$A500,"&lt;="&amp;$B36))</f>
        <v/>
      </c>
      <c r="L36" s="179" t="str">
        <f>IF(OR($A36="",L$2="Percentage"),"",SUMIFS(Data!K$4:K500,Data!$A$4:$A500,"&gt;="&amp;$A36,Data!$A$4:$A500,"&lt;="&amp;$B36))</f>
        <v/>
      </c>
      <c r="M36" s="180" t="str">
        <f>IF(OR($A36="",M$2="Percentage"),"",SUMIFS(Data!L$4:L500,Data!$A$4:$A500,"&gt;="&amp;$A36,Data!$A$4:$A500,"&lt;="&amp;$B36))</f>
        <v/>
      </c>
      <c r="N36" s="179" t="str">
        <f>IF(OR($A36="",N$2="Percentage"),"",SUMIFS(Data!M$4:M500,Data!$A$4:$A500,"&gt;="&amp;$A36,Data!$A$4:$A500,"&lt;="&amp;$B36))</f>
        <v/>
      </c>
      <c r="O36" s="178" t="str">
        <f>IF(OR($A36="",O$2="Percentage"),"",SUMIFS(Data!N$4:N500,Data!$A$4:$A500,"&gt;="&amp;$A36,Data!$A$4:$A500,"&lt;="&amp;$B36))</f>
        <v/>
      </c>
      <c r="P36" s="180" t="str">
        <f>IF(OR($A36="",P$2="Percentage"),"",SUMIFS(Data!O$4:O500,Data!$A$4:$A500,"&gt;="&amp;$A36,Data!$A$4:$A500,"&lt;="&amp;$B36))</f>
        <v/>
      </c>
      <c r="Q36" s="178" t="str">
        <f>IF(OR($A36="",Q$2="Percentage"),"",SUMIFS(Data!P$4:P500,Data!$A$4:$A500,"&gt;="&amp;$A36,Data!$A$4:$A500,"&lt;="&amp;$B36))</f>
        <v/>
      </c>
      <c r="R36" s="178" t="str">
        <f>IF(OR($A36="",R$2="Percentage"),"",SUMIFS(Data!Q$4:Q500,Data!$A$4:$A500,"&gt;="&amp;$A36,Data!$A$4:$A500,"&lt;="&amp;$B36))</f>
        <v/>
      </c>
      <c r="S36" s="181" t="str">
        <f>IF($A36="","",IFERROR(AVERAGEIFS(Data!B$4:B500,Data!$A$4:$A500,"&gt;="&amp;$A36,Data!$A$4:$A500,"&lt;="&amp;$B36),0))</f>
        <v/>
      </c>
      <c r="T36" s="178" t="str">
        <f>IF($A36="","",IFERROR(AVERAGEIFS(Data!C$4:C500,Data!$A$4:$A500,"&gt;="&amp;$A36,Data!$A$4:$A500,"&lt;="&amp;$B36),0))</f>
        <v/>
      </c>
      <c r="U36" s="178" t="str">
        <f>IF($A36="","",IFERROR(AVERAGEIFS(Data!D$4:D500,Data!$A$4:$A500,"&gt;="&amp;$A36,Data!$A$4:$A500,"&lt;="&amp;$B36),0))</f>
        <v/>
      </c>
      <c r="V36" s="178" t="str">
        <f>IF($A36="","",IFERROR(AVERAGEIFS(Data!F$4:F500,Data!$A$4:$A500,"&gt;="&amp;$A36,Data!$A$4:$A500,"&lt;="&amp;$B36),0))</f>
        <v/>
      </c>
      <c r="W36" s="178" t="str">
        <f>IF($A36="","",IFERROR(AVERAGEIFS(Data!G$4:G500,Data!$A$4:$A500,"&gt;="&amp;$A36,Data!$A$4:$A500,"&lt;="&amp;$B36),0))</f>
        <v/>
      </c>
      <c r="X36" s="180" t="str">
        <f>IF($A36="","",IFERROR(AVERAGEIFS(Data!H$4:H500,Data!$A$4:$A500,"&gt;="&amp;$A36,Data!$A$4:$A500,"&lt;="&amp;$B36),0))</f>
        <v/>
      </c>
      <c r="Y36" s="178" t="str">
        <f>IF($A36="","",IFERROR(AVERAGEIFS(Data!I$4:I500,Data!$A$4:$A500,"&gt;="&amp;$A36,Data!$A$4:$A500,"&lt;="&amp;$B36),0))</f>
        <v/>
      </c>
      <c r="Z36" s="178" t="str">
        <f>IF($A36="","",IFERROR(AVERAGEIFS(Data!J$4:J500,Data!$A$4:$A500,"&gt;="&amp;$A36,Data!$A$4:$A500,"&lt;="&amp;$B36),0))</f>
        <v/>
      </c>
      <c r="AA36" s="179" t="str">
        <f>IF($A36="","",IFERROR(AVERAGEIFS(Data!K$4:K500,Data!$A$4:$A500,"&gt;="&amp;$A36,Data!$A$4:$A500,"&lt;="&amp;$B36),0))</f>
        <v/>
      </c>
      <c r="AB36" s="180" t="str">
        <f>IF($A36="","",IFERROR(AVERAGEIFS(Data!L$4:L500,Data!$A$4:$A500,"&gt;="&amp;$A36,Data!$A$4:$A500,"&lt;="&amp;$B36),0))</f>
        <v/>
      </c>
      <c r="AC36" s="179" t="str">
        <f>IF($A36="","",IFERROR(AVERAGEIFS(Data!M$4:M500,Data!$A$4:$A500,"&gt;="&amp;$A36,Data!$A$4:$A500,"&lt;="&amp;$B36),0))</f>
        <v/>
      </c>
      <c r="AD36" s="178" t="str">
        <f>IF($A36="","",IFERROR(AVERAGEIFS(Data!N$4:N500,Data!$A$4:$A500,"&gt;="&amp;$A36,Data!$A$4:$A500,"&lt;="&amp;$B36),0))</f>
        <v/>
      </c>
      <c r="AE36" s="180" t="str">
        <f>IF($A36="","",IFERROR(AVERAGEIFS(Data!O$4:O500,Data!$A$4:$A500,"&gt;="&amp;$A36,Data!$A$4:$A500,"&lt;="&amp;$B36),0))</f>
        <v/>
      </c>
      <c r="AF36" s="178" t="str">
        <f>IF($A36="","",IFERROR(AVERAGEIFS(Data!P$4:P500,Data!$A$4:$A500,"&gt;="&amp;$A36,Data!$A$4:$A500,"&lt;="&amp;$B36),0))</f>
        <v/>
      </c>
      <c r="AG36" s="178" t="str">
        <f>IF($A36="","",IFERROR(AVERAGEIFS(Data!Q$4:Q500,Data!$A$4:$A500,"&gt;="&amp;$A36,Data!$A$4:$A500,"&lt;="&amp;$B36),0))</f>
        <v/>
      </c>
      <c r="AH36" s="181" t="str">
        <f t="shared" ref="AH36:DS36" si="32">IF($A36="","",AH35)</f>
        <v/>
      </c>
      <c r="AI36" s="178" t="str">
        <f t="shared" si="32"/>
        <v/>
      </c>
      <c r="AJ36" s="178" t="str">
        <f t="shared" si="32"/>
        <v/>
      </c>
      <c r="AK36" s="178" t="str">
        <f t="shared" si="32"/>
        <v/>
      </c>
      <c r="AL36" s="178" t="str">
        <f t="shared" si="32"/>
        <v/>
      </c>
      <c r="AM36" s="180" t="str">
        <f t="shared" si="32"/>
        <v/>
      </c>
      <c r="AN36" s="178" t="str">
        <f t="shared" si="32"/>
        <v/>
      </c>
      <c r="AO36" s="178" t="str">
        <f t="shared" si="32"/>
        <v/>
      </c>
      <c r="AP36" s="179" t="str">
        <f t="shared" si="32"/>
        <v/>
      </c>
      <c r="AQ36" s="180" t="str">
        <f t="shared" si="32"/>
        <v/>
      </c>
      <c r="AR36" s="179" t="str">
        <f t="shared" si="32"/>
        <v/>
      </c>
      <c r="AS36" s="178" t="str">
        <f t="shared" si="32"/>
        <v/>
      </c>
      <c r="AT36" s="180" t="str">
        <f t="shared" si="32"/>
        <v/>
      </c>
      <c r="AU36" s="178" t="str">
        <f t="shared" si="32"/>
        <v/>
      </c>
      <c r="AV36" s="178" t="str">
        <f t="shared" si="32"/>
        <v/>
      </c>
      <c r="AW36" s="181" t="str">
        <f t="shared" si="32"/>
        <v/>
      </c>
      <c r="AX36" s="178" t="str">
        <f t="shared" si="32"/>
        <v/>
      </c>
      <c r="AY36" s="178" t="str">
        <f t="shared" si="32"/>
        <v/>
      </c>
      <c r="AZ36" s="178" t="str">
        <f t="shared" si="32"/>
        <v/>
      </c>
      <c r="BA36" s="178" t="str">
        <f t="shared" si="32"/>
        <v/>
      </c>
      <c r="BB36" s="180" t="str">
        <f t="shared" si="32"/>
        <v/>
      </c>
      <c r="BC36" s="178" t="str">
        <f t="shared" si="32"/>
        <v/>
      </c>
      <c r="BD36" s="178" t="str">
        <f t="shared" si="32"/>
        <v/>
      </c>
      <c r="BE36" s="179" t="str">
        <f t="shared" si="32"/>
        <v/>
      </c>
      <c r="BF36" s="180" t="str">
        <f t="shared" si="32"/>
        <v/>
      </c>
      <c r="BG36" s="179" t="str">
        <f t="shared" si="32"/>
        <v/>
      </c>
      <c r="BH36" s="178" t="str">
        <f t="shared" si="32"/>
        <v/>
      </c>
      <c r="BI36" s="180" t="str">
        <f t="shared" si="32"/>
        <v/>
      </c>
      <c r="BJ36" s="178" t="str">
        <f t="shared" si="32"/>
        <v/>
      </c>
      <c r="BK36" s="178" t="str">
        <f t="shared" si="32"/>
        <v/>
      </c>
      <c r="BL36" s="181" t="str">
        <f t="shared" si="32"/>
        <v/>
      </c>
      <c r="BM36" s="178" t="str">
        <f t="shared" si="32"/>
        <v/>
      </c>
      <c r="BN36" s="178" t="str">
        <f t="shared" si="32"/>
        <v/>
      </c>
      <c r="BO36" s="178" t="str">
        <f t="shared" si="32"/>
        <v/>
      </c>
      <c r="BP36" s="178" t="str">
        <f t="shared" si="32"/>
        <v/>
      </c>
      <c r="BQ36" s="180" t="str">
        <f t="shared" si="32"/>
        <v/>
      </c>
      <c r="BR36" s="178" t="str">
        <f t="shared" si="32"/>
        <v/>
      </c>
      <c r="BS36" s="178" t="str">
        <f t="shared" si="32"/>
        <v/>
      </c>
      <c r="BT36" s="179" t="str">
        <f t="shared" si="32"/>
        <v/>
      </c>
      <c r="BU36" s="180" t="str">
        <f t="shared" si="32"/>
        <v/>
      </c>
      <c r="BV36" s="179" t="str">
        <f t="shared" si="32"/>
        <v/>
      </c>
      <c r="BW36" s="178" t="str">
        <f t="shared" si="32"/>
        <v/>
      </c>
      <c r="BX36" s="180" t="str">
        <f t="shared" si="32"/>
        <v/>
      </c>
      <c r="BY36" s="178" t="str">
        <f t="shared" si="32"/>
        <v/>
      </c>
      <c r="BZ36" s="178" t="str">
        <f t="shared" si="32"/>
        <v/>
      </c>
      <c r="CA36" s="181" t="str">
        <f t="shared" si="32"/>
        <v/>
      </c>
      <c r="CB36" s="178" t="str">
        <f t="shared" si="32"/>
        <v/>
      </c>
      <c r="CC36" s="178" t="str">
        <f t="shared" si="32"/>
        <v/>
      </c>
      <c r="CD36" s="178" t="str">
        <f t="shared" si="32"/>
        <v/>
      </c>
      <c r="CE36" s="178" t="str">
        <f t="shared" si="32"/>
        <v/>
      </c>
      <c r="CF36" s="180" t="str">
        <f t="shared" si="32"/>
        <v/>
      </c>
      <c r="CG36" s="178" t="str">
        <f t="shared" si="32"/>
        <v/>
      </c>
      <c r="CH36" s="178" t="str">
        <f t="shared" si="32"/>
        <v/>
      </c>
      <c r="CI36" s="179" t="str">
        <f t="shared" si="32"/>
        <v/>
      </c>
      <c r="CJ36" s="180" t="str">
        <f t="shared" si="32"/>
        <v/>
      </c>
      <c r="CK36" s="179" t="str">
        <f t="shared" si="32"/>
        <v/>
      </c>
      <c r="CL36" s="178" t="str">
        <f t="shared" si="32"/>
        <v/>
      </c>
      <c r="CM36" s="180" t="str">
        <f t="shared" si="32"/>
        <v/>
      </c>
      <c r="CN36" s="178" t="str">
        <f t="shared" si="32"/>
        <v/>
      </c>
      <c r="CO36" s="178" t="str">
        <f t="shared" si="32"/>
        <v/>
      </c>
      <c r="CP36" s="181" t="str">
        <f t="shared" si="32"/>
        <v/>
      </c>
      <c r="CQ36" s="178" t="str">
        <f t="shared" si="32"/>
        <v/>
      </c>
      <c r="CR36" s="178" t="str">
        <f t="shared" si="32"/>
        <v/>
      </c>
      <c r="CS36" s="178" t="str">
        <f t="shared" si="32"/>
        <v/>
      </c>
      <c r="CT36" s="178" t="str">
        <f t="shared" si="32"/>
        <v/>
      </c>
      <c r="CU36" s="180" t="str">
        <f t="shared" si="32"/>
        <v/>
      </c>
      <c r="CV36" s="178" t="str">
        <f t="shared" si="32"/>
        <v/>
      </c>
      <c r="CW36" s="178" t="str">
        <f t="shared" si="32"/>
        <v/>
      </c>
      <c r="CX36" s="179" t="str">
        <f t="shared" si="32"/>
        <v/>
      </c>
      <c r="CY36" s="180" t="str">
        <f t="shared" si="32"/>
        <v/>
      </c>
      <c r="CZ36" s="179" t="str">
        <f t="shared" si="32"/>
        <v/>
      </c>
      <c r="DA36" s="178" t="str">
        <f t="shared" si="32"/>
        <v/>
      </c>
      <c r="DB36" s="180" t="str">
        <f t="shared" si="32"/>
        <v/>
      </c>
      <c r="DC36" s="178" t="str">
        <f t="shared" si="32"/>
        <v/>
      </c>
      <c r="DD36" s="178" t="str">
        <f t="shared" si="32"/>
        <v/>
      </c>
      <c r="DE36" s="181" t="str">
        <f t="shared" si="32"/>
        <v/>
      </c>
      <c r="DF36" s="178" t="str">
        <f t="shared" si="32"/>
        <v/>
      </c>
      <c r="DG36" s="178" t="str">
        <f t="shared" si="32"/>
        <v/>
      </c>
      <c r="DH36" s="178" t="str">
        <f t="shared" si="32"/>
        <v/>
      </c>
      <c r="DI36" s="178" t="str">
        <f t="shared" si="32"/>
        <v/>
      </c>
      <c r="DJ36" s="180" t="str">
        <f t="shared" si="32"/>
        <v/>
      </c>
      <c r="DK36" s="178" t="str">
        <f t="shared" si="32"/>
        <v/>
      </c>
      <c r="DL36" s="178" t="str">
        <f t="shared" si="32"/>
        <v/>
      </c>
      <c r="DM36" s="179" t="str">
        <f t="shared" si="32"/>
        <v/>
      </c>
      <c r="DN36" s="180" t="str">
        <f t="shared" si="32"/>
        <v/>
      </c>
      <c r="DO36" s="179" t="str">
        <f t="shared" si="32"/>
        <v/>
      </c>
      <c r="DP36" s="178" t="str">
        <f t="shared" si="32"/>
        <v/>
      </c>
      <c r="DQ36" s="180" t="str">
        <f t="shared" si="32"/>
        <v/>
      </c>
      <c r="DR36" s="178" t="str">
        <f t="shared" si="32"/>
        <v/>
      </c>
      <c r="DS36" s="178" t="str">
        <f t="shared" si="32"/>
        <v/>
      </c>
      <c r="DT36" s="178"/>
      <c r="DU36" s="178"/>
      <c r="DV36" s="178"/>
      <c r="DW36" s="178"/>
      <c r="DX36" s="178"/>
      <c r="DY36" s="178"/>
    </row>
    <row r="37">
      <c r="A37" s="176" t="str">
        <f>IF(A36="","",IF(B36+1&gt;EndDate,"",B36))</f>
        <v/>
      </c>
      <c r="B37" s="176" t="str">
        <f>IF(A37="","",SWITCH(Seg,"Daily",A37+1,"Weekly",A37+7,"Monthly",DATE(YEAR(A37),MONTH(A37)+1,1),"Quarterly",DATE(YEAR(A37),MONTH(A37)+3,1),"Yearly",DATE(YEAR(A37)+1,1,1)))</f>
        <v/>
      </c>
      <c r="C37" s="177" t="str">
        <f>IF(A37="","",SWITCH(Seg,"Daily",TEXT(A37,"dd/MM/YYYY"),"Weekly","W"&amp;WEEKNUM(A37,2)&amp;" "&amp;YEAR(A37),"Monthly",PROPER(TEXT(A37,"MMM yyyy")),"Quarterly","Q"&amp;ROUNDUP(MONTH($A37)/3,0)&amp;" "&amp;YEAR($A37),"Yearly",YEAR(A37),TEXT(A37,"dd/MM/YYYY")))</f>
        <v/>
      </c>
      <c r="D37" s="178" t="str">
        <f>IF(OR($A37="",D$2="Percentage"),"",SUMIFS(Data!B$4:B500,Data!$A$4:$A500,"&gt;="&amp;$A37,Data!$A$4:$A500,"&lt;="&amp;$B37))</f>
        <v>#REF!</v>
      </c>
      <c r="E37" s="179" t="str">
        <f>IF(OR($A37="",E$2="Percentage"),"",SUMIFS(Data!C$4:C500,Data!$A$4:$A500,"&gt;="&amp;$A37,Data!$A$4:$A500,"&lt;="&amp;$B37))</f>
        <v/>
      </c>
      <c r="F37" s="179" t="str">
        <f>IF(OR($A37="",F$2="Percentage"),"",SUMIFS(Data!D$4:D500,Data!$A$4:$A500,"&gt;="&amp;$A37,Data!$A$4:$A500,"&lt;="&amp;$B37))</f>
        <v/>
      </c>
      <c r="G37" s="179" t="str">
        <f>IF(OR($A37="",G$2="Percentage"),"",SUMIFS(Data!F$4:F500,Data!$A$4:$A500,"&gt;="&amp;$A37,Data!$A$4:$A500,"&lt;="&amp;$B37))</f>
        <v/>
      </c>
      <c r="H37" s="180" t="str">
        <f>IF(OR($A37="",H$2="Percentage"),"",SUMIFS(Data!G$4:G500,Data!$A$4:$A500,"&gt;="&amp;$A37,Data!$A$4:$A500,"&lt;="&amp;$B37))</f>
        <v/>
      </c>
      <c r="I37" s="180" t="str">
        <f>IF(OR($A37="",I$2="Percentage"),"",SUMIFS(Data!H$4:H500,Data!$A$4:$A500,"&gt;="&amp;$A37,Data!$A$4:$A500,"&lt;="&amp;$B37))</f>
        <v/>
      </c>
      <c r="J37" s="178" t="str">
        <f>IF(OR($A37="",J$2="Percentage"),"",SUMIFS(Data!I$4:I500,Data!$A$4:$A500,"&gt;="&amp;$A37,Data!$A$4:$A500,"&lt;="&amp;$B37))</f>
        <v/>
      </c>
      <c r="K37" s="178" t="str">
        <f>IF(OR($A37="",K$2="Percentage"),"",SUMIFS(Data!J$4:J500,Data!$A$4:$A500,"&gt;="&amp;$A37,Data!$A$4:$A500,"&lt;="&amp;$B37))</f>
        <v/>
      </c>
      <c r="L37" s="179" t="str">
        <f>IF(OR($A37="",L$2="Percentage"),"",SUMIFS(Data!K$4:K500,Data!$A$4:$A500,"&gt;="&amp;$A37,Data!$A$4:$A500,"&lt;="&amp;$B37))</f>
        <v/>
      </c>
      <c r="M37" s="180" t="str">
        <f>IF(OR($A37="",M$2="Percentage"),"",SUMIFS(Data!L$4:L500,Data!$A$4:$A500,"&gt;="&amp;$A37,Data!$A$4:$A500,"&lt;="&amp;$B37))</f>
        <v/>
      </c>
      <c r="N37" s="179" t="str">
        <f>IF(OR($A37="",N$2="Percentage"),"",SUMIFS(Data!M$4:M500,Data!$A$4:$A500,"&gt;="&amp;$A37,Data!$A$4:$A500,"&lt;="&amp;$B37))</f>
        <v/>
      </c>
      <c r="O37" s="178" t="str">
        <f>IF(OR($A37="",O$2="Percentage"),"",SUMIFS(Data!N$4:N500,Data!$A$4:$A500,"&gt;="&amp;$A37,Data!$A$4:$A500,"&lt;="&amp;$B37))</f>
        <v/>
      </c>
      <c r="P37" s="180" t="str">
        <f>IF(OR($A37="",P$2="Percentage"),"",SUMIFS(Data!O$4:O500,Data!$A$4:$A500,"&gt;="&amp;$A37,Data!$A$4:$A500,"&lt;="&amp;$B37))</f>
        <v/>
      </c>
      <c r="Q37" s="178" t="str">
        <f>IF(OR($A37="",Q$2="Percentage"),"",SUMIFS(Data!P$4:P500,Data!$A$4:$A500,"&gt;="&amp;$A37,Data!$A$4:$A500,"&lt;="&amp;$B37))</f>
        <v/>
      </c>
      <c r="R37" s="178" t="str">
        <f>IF(OR($A37="",R$2="Percentage"),"",SUMIFS(Data!Q$4:Q500,Data!$A$4:$A500,"&gt;="&amp;$A37,Data!$A$4:$A500,"&lt;="&amp;$B37))</f>
        <v/>
      </c>
      <c r="S37" s="181" t="str">
        <f>IF($A37="","",IFERROR(AVERAGEIFS(Data!B$4:B500,Data!$A$4:$A500,"&gt;="&amp;$A37,Data!$A$4:$A500,"&lt;="&amp;$B37),0))</f>
        <v/>
      </c>
      <c r="T37" s="178" t="str">
        <f>IF($A37="","",IFERROR(AVERAGEIFS(Data!C$4:C500,Data!$A$4:$A500,"&gt;="&amp;$A37,Data!$A$4:$A500,"&lt;="&amp;$B37),0))</f>
        <v/>
      </c>
      <c r="U37" s="178" t="str">
        <f>IF($A37="","",IFERROR(AVERAGEIFS(Data!D$4:D500,Data!$A$4:$A500,"&gt;="&amp;$A37,Data!$A$4:$A500,"&lt;="&amp;$B37),0))</f>
        <v/>
      </c>
      <c r="V37" s="178" t="str">
        <f>IF($A37="","",IFERROR(AVERAGEIFS(Data!F$4:F500,Data!$A$4:$A500,"&gt;="&amp;$A37,Data!$A$4:$A500,"&lt;="&amp;$B37),0))</f>
        <v/>
      </c>
      <c r="W37" s="178" t="str">
        <f>IF($A37="","",IFERROR(AVERAGEIFS(Data!G$4:G500,Data!$A$4:$A500,"&gt;="&amp;$A37,Data!$A$4:$A500,"&lt;="&amp;$B37),0))</f>
        <v/>
      </c>
      <c r="X37" s="180" t="str">
        <f>IF($A37="","",IFERROR(AVERAGEIFS(Data!H$4:H500,Data!$A$4:$A500,"&gt;="&amp;$A37,Data!$A$4:$A500,"&lt;="&amp;$B37),0))</f>
        <v/>
      </c>
      <c r="Y37" s="178" t="str">
        <f>IF($A37="","",IFERROR(AVERAGEIFS(Data!I$4:I500,Data!$A$4:$A500,"&gt;="&amp;$A37,Data!$A$4:$A500,"&lt;="&amp;$B37),0))</f>
        <v/>
      </c>
      <c r="Z37" s="178" t="str">
        <f>IF($A37="","",IFERROR(AVERAGEIFS(Data!J$4:J500,Data!$A$4:$A500,"&gt;="&amp;$A37,Data!$A$4:$A500,"&lt;="&amp;$B37),0))</f>
        <v/>
      </c>
      <c r="AA37" s="179" t="str">
        <f>IF($A37="","",IFERROR(AVERAGEIFS(Data!K$4:K500,Data!$A$4:$A500,"&gt;="&amp;$A37,Data!$A$4:$A500,"&lt;="&amp;$B37),0))</f>
        <v/>
      </c>
      <c r="AB37" s="180" t="str">
        <f>IF($A37="","",IFERROR(AVERAGEIFS(Data!L$4:L500,Data!$A$4:$A500,"&gt;="&amp;$A37,Data!$A$4:$A500,"&lt;="&amp;$B37),0))</f>
        <v/>
      </c>
      <c r="AC37" s="179" t="str">
        <f>IF($A37="","",IFERROR(AVERAGEIFS(Data!M$4:M500,Data!$A$4:$A500,"&gt;="&amp;$A37,Data!$A$4:$A500,"&lt;="&amp;$B37),0))</f>
        <v/>
      </c>
      <c r="AD37" s="178" t="str">
        <f>IF($A37="","",IFERROR(AVERAGEIFS(Data!N$4:N500,Data!$A$4:$A500,"&gt;="&amp;$A37,Data!$A$4:$A500,"&lt;="&amp;$B37),0))</f>
        <v/>
      </c>
      <c r="AE37" s="180" t="str">
        <f>IF($A37="","",IFERROR(AVERAGEIFS(Data!O$4:O500,Data!$A$4:$A500,"&gt;="&amp;$A37,Data!$A$4:$A500,"&lt;="&amp;$B37),0))</f>
        <v/>
      </c>
      <c r="AF37" s="178" t="str">
        <f>IF($A37="","",IFERROR(AVERAGEIFS(Data!P$4:P500,Data!$A$4:$A500,"&gt;="&amp;$A37,Data!$A$4:$A500,"&lt;="&amp;$B37),0))</f>
        <v/>
      </c>
      <c r="AG37" s="178" t="str">
        <f>IF($A37="","",IFERROR(AVERAGEIFS(Data!Q$4:Q500,Data!$A$4:$A500,"&gt;="&amp;$A37,Data!$A$4:$A500,"&lt;="&amp;$B37),0))</f>
        <v/>
      </c>
      <c r="AH37" s="181" t="str">
        <f t="shared" ref="AH37:DS37" si="33">IF($A37="","",AH36)</f>
        <v/>
      </c>
      <c r="AI37" s="178" t="str">
        <f t="shared" si="33"/>
        <v/>
      </c>
      <c r="AJ37" s="178" t="str">
        <f t="shared" si="33"/>
        <v/>
      </c>
      <c r="AK37" s="178" t="str">
        <f t="shared" si="33"/>
        <v/>
      </c>
      <c r="AL37" s="178" t="str">
        <f t="shared" si="33"/>
        <v/>
      </c>
      <c r="AM37" s="180" t="str">
        <f t="shared" si="33"/>
        <v/>
      </c>
      <c r="AN37" s="178" t="str">
        <f t="shared" si="33"/>
        <v/>
      </c>
      <c r="AO37" s="178" t="str">
        <f t="shared" si="33"/>
        <v/>
      </c>
      <c r="AP37" s="179" t="str">
        <f t="shared" si="33"/>
        <v/>
      </c>
      <c r="AQ37" s="180" t="str">
        <f t="shared" si="33"/>
        <v/>
      </c>
      <c r="AR37" s="179" t="str">
        <f t="shared" si="33"/>
        <v/>
      </c>
      <c r="AS37" s="178" t="str">
        <f t="shared" si="33"/>
        <v/>
      </c>
      <c r="AT37" s="180" t="str">
        <f t="shared" si="33"/>
        <v/>
      </c>
      <c r="AU37" s="178" t="str">
        <f t="shared" si="33"/>
        <v/>
      </c>
      <c r="AV37" s="178" t="str">
        <f t="shared" si="33"/>
        <v/>
      </c>
      <c r="AW37" s="181" t="str">
        <f t="shared" si="33"/>
        <v/>
      </c>
      <c r="AX37" s="178" t="str">
        <f t="shared" si="33"/>
        <v/>
      </c>
      <c r="AY37" s="178" t="str">
        <f t="shared" si="33"/>
        <v/>
      </c>
      <c r="AZ37" s="178" t="str">
        <f t="shared" si="33"/>
        <v/>
      </c>
      <c r="BA37" s="178" t="str">
        <f t="shared" si="33"/>
        <v/>
      </c>
      <c r="BB37" s="180" t="str">
        <f t="shared" si="33"/>
        <v/>
      </c>
      <c r="BC37" s="178" t="str">
        <f t="shared" si="33"/>
        <v/>
      </c>
      <c r="BD37" s="178" t="str">
        <f t="shared" si="33"/>
        <v/>
      </c>
      <c r="BE37" s="179" t="str">
        <f t="shared" si="33"/>
        <v/>
      </c>
      <c r="BF37" s="180" t="str">
        <f t="shared" si="33"/>
        <v/>
      </c>
      <c r="BG37" s="179" t="str">
        <f t="shared" si="33"/>
        <v/>
      </c>
      <c r="BH37" s="178" t="str">
        <f t="shared" si="33"/>
        <v/>
      </c>
      <c r="BI37" s="180" t="str">
        <f t="shared" si="33"/>
        <v/>
      </c>
      <c r="BJ37" s="178" t="str">
        <f t="shared" si="33"/>
        <v/>
      </c>
      <c r="BK37" s="178" t="str">
        <f t="shared" si="33"/>
        <v/>
      </c>
      <c r="BL37" s="181" t="str">
        <f t="shared" si="33"/>
        <v/>
      </c>
      <c r="BM37" s="178" t="str">
        <f t="shared" si="33"/>
        <v/>
      </c>
      <c r="BN37" s="178" t="str">
        <f t="shared" si="33"/>
        <v/>
      </c>
      <c r="BO37" s="178" t="str">
        <f t="shared" si="33"/>
        <v/>
      </c>
      <c r="BP37" s="178" t="str">
        <f t="shared" si="33"/>
        <v/>
      </c>
      <c r="BQ37" s="180" t="str">
        <f t="shared" si="33"/>
        <v/>
      </c>
      <c r="BR37" s="178" t="str">
        <f t="shared" si="33"/>
        <v/>
      </c>
      <c r="BS37" s="178" t="str">
        <f t="shared" si="33"/>
        <v/>
      </c>
      <c r="BT37" s="179" t="str">
        <f t="shared" si="33"/>
        <v/>
      </c>
      <c r="BU37" s="180" t="str">
        <f t="shared" si="33"/>
        <v/>
      </c>
      <c r="BV37" s="179" t="str">
        <f t="shared" si="33"/>
        <v/>
      </c>
      <c r="BW37" s="178" t="str">
        <f t="shared" si="33"/>
        <v/>
      </c>
      <c r="BX37" s="180" t="str">
        <f t="shared" si="33"/>
        <v/>
      </c>
      <c r="BY37" s="178" t="str">
        <f t="shared" si="33"/>
        <v/>
      </c>
      <c r="BZ37" s="178" t="str">
        <f t="shared" si="33"/>
        <v/>
      </c>
      <c r="CA37" s="181" t="str">
        <f t="shared" si="33"/>
        <v/>
      </c>
      <c r="CB37" s="178" t="str">
        <f t="shared" si="33"/>
        <v/>
      </c>
      <c r="CC37" s="178" t="str">
        <f t="shared" si="33"/>
        <v/>
      </c>
      <c r="CD37" s="178" t="str">
        <f t="shared" si="33"/>
        <v/>
      </c>
      <c r="CE37" s="178" t="str">
        <f t="shared" si="33"/>
        <v/>
      </c>
      <c r="CF37" s="180" t="str">
        <f t="shared" si="33"/>
        <v/>
      </c>
      <c r="CG37" s="178" t="str">
        <f t="shared" si="33"/>
        <v/>
      </c>
      <c r="CH37" s="178" t="str">
        <f t="shared" si="33"/>
        <v/>
      </c>
      <c r="CI37" s="179" t="str">
        <f t="shared" si="33"/>
        <v/>
      </c>
      <c r="CJ37" s="180" t="str">
        <f t="shared" si="33"/>
        <v/>
      </c>
      <c r="CK37" s="179" t="str">
        <f t="shared" si="33"/>
        <v/>
      </c>
      <c r="CL37" s="178" t="str">
        <f t="shared" si="33"/>
        <v/>
      </c>
      <c r="CM37" s="180" t="str">
        <f t="shared" si="33"/>
        <v/>
      </c>
      <c r="CN37" s="178" t="str">
        <f t="shared" si="33"/>
        <v/>
      </c>
      <c r="CO37" s="178" t="str">
        <f t="shared" si="33"/>
        <v/>
      </c>
      <c r="CP37" s="181" t="str">
        <f t="shared" si="33"/>
        <v/>
      </c>
      <c r="CQ37" s="178" t="str">
        <f t="shared" si="33"/>
        <v/>
      </c>
      <c r="CR37" s="178" t="str">
        <f t="shared" si="33"/>
        <v/>
      </c>
      <c r="CS37" s="178" t="str">
        <f t="shared" si="33"/>
        <v/>
      </c>
      <c r="CT37" s="178" t="str">
        <f t="shared" si="33"/>
        <v/>
      </c>
      <c r="CU37" s="180" t="str">
        <f t="shared" si="33"/>
        <v/>
      </c>
      <c r="CV37" s="178" t="str">
        <f t="shared" si="33"/>
        <v/>
      </c>
      <c r="CW37" s="178" t="str">
        <f t="shared" si="33"/>
        <v/>
      </c>
      <c r="CX37" s="179" t="str">
        <f t="shared" si="33"/>
        <v/>
      </c>
      <c r="CY37" s="180" t="str">
        <f t="shared" si="33"/>
        <v/>
      </c>
      <c r="CZ37" s="179" t="str">
        <f t="shared" si="33"/>
        <v/>
      </c>
      <c r="DA37" s="178" t="str">
        <f t="shared" si="33"/>
        <v/>
      </c>
      <c r="DB37" s="180" t="str">
        <f t="shared" si="33"/>
        <v/>
      </c>
      <c r="DC37" s="178" t="str">
        <f t="shared" si="33"/>
        <v/>
      </c>
      <c r="DD37" s="178" t="str">
        <f t="shared" si="33"/>
        <v/>
      </c>
      <c r="DE37" s="181" t="str">
        <f t="shared" si="33"/>
        <v/>
      </c>
      <c r="DF37" s="178" t="str">
        <f t="shared" si="33"/>
        <v/>
      </c>
      <c r="DG37" s="178" t="str">
        <f t="shared" si="33"/>
        <v/>
      </c>
      <c r="DH37" s="178" t="str">
        <f t="shared" si="33"/>
        <v/>
      </c>
      <c r="DI37" s="178" t="str">
        <f t="shared" si="33"/>
        <v/>
      </c>
      <c r="DJ37" s="180" t="str">
        <f t="shared" si="33"/>
        <v/>
      </c>
      <c r="DK37" s="178" t="str">
        <f t="shared" si="33"/>
        <v/>
      </c>
      <c r="DL37" s="178" t="str">
        <f t="shared" si="33"/>
        <v/>
      </c>
      <c r="DM37" s="179" t="str">
        <f t="shared" si="33"/>
        <v/>
      </c>
      <c r="DN37" s="180" t="str">
        <f t="shared" si="33"/>
        <v/>
      </c>
      <c r="DO37" s="179" t="str">
        <f t="shared" si="33"/>
        <v/>
      </c>
      <c r="DP37" s="178" t="str">
        <f t="shared" si="33"/>
        <v/>
      </c>
      <c r="DQ37" s="180" t="str">
        <f t="shared" si="33"/>
        <v/>
      </c>
      <c r="DR37" s="178" t="str">
        <f t="shared" si="33"/>
        <v/>
      </c>
      <c r="DS37" s="178" t="str">
        <f t="shared" si="33"/>
        <v/>
      </c>
      <c r="DT37" s="178"/>
      <c r="DU37" s="178"/>
      <c r="DV37" s="178"/>
      <c r="DW37" s="178"/>
      <c r="DX37" s="178"/>
      <c r="DY37" s="178"/>
    </row>
    <row r="38">
      <c r="A38" s="176" t="str">
        <f>IF(A37="","",IF(B37+1&gt;EndDate,"",B37))</f>
        <v/>
      </c>
      <c r="B38" s="176" t="str">
        <f>IF(A38="","",SWITCH(Seg,"Daily",A38+1,"Weekly",A38+7,"Monthly",DATE(YEAR(A38),MONTH(A38)+1,1),"Quarterly",DATE(YEAR(A38),MONTH(A38)+3,1),"Yearly",DATE(YEAR(A38)+1,1,1)))</f>
        <v/>
      </c>
      <c r="C38" s="177" t="str">
        <f>IF(A38="","",SWITCH(Seg,"Daily",TEXT(A38,"dd/MM/YYYY"),"Weekly","W"&amp;WEEKNUM(A38,2)&amp;" "&amp;YEAR(A38),"Monthly",PROPER(TEXT(A38,"MMM yyyy")),"Quarterly","Q"&amp;ROUNDUP(MONTH($A38)/3,0)&amp;" "&amp;YEAR($A38),"Yearly",YEAR(A38),TEXT(A38,"dd/MM/YYYY")))</f>
        <v/>
      </c>
      <c r="D38" s="178" t="str">
        <f>IF(OR($A38="",D$2="Percentage"),"",SUMIFS(Data!B$4:B500,Data!$A$4:$A500,"&gt;="&amp;$A38,Data!$A$4:$A500,"&lt;="&amp;$B38))</f>
        <v>#REF!</v>
      </c>
      <c r="E38" s="179" t="str">
        <f>IF(OR($A38="",E$2="Percentage"),"",SUMIFS(Data!C$4:C500,Data!$A$4:$A500,"&gt;="&amp;$A38,Data!$A$4:$A500,"&lt;="&amp;$B38))</f>
        <v/>
      </c>
      <c r="F38" s="179" t="str">
        <f>IF(OR($A38="",F$2="Percentage"),"",SUMIFS(Data!D$4:D500,Data!$A$4:$A500,"&gt;="&amp;$A38,Data!$A$4:$A500,"&lt;="&amp;$B38))</f>
        <v/>
      </c>
      <c r="G38" s="179" t="str">
        <f>IF(OR($A38="",G$2="Percentage"),"",SUMIFS(Data!F$4:F500,Data!$A$4:$A500,"&gt;="&amp;$A38,Data!$A$4:$A500,"&lt;="&amp;$B38))</f>
        <v/>
      </c>
      <c r="H38" s="180" t="str">
        <f>IF(OR($A38="",H$2="Percentage"),"",SUMIFS(Data!G$4:G500,Data!$A$4:$A500,"&gt;="&amp;$A38,Data!$A$4:$A500,"&lt;="&amp;$B38))</f>
        <v/>
      </c>
      <c r="I38" s="180" t="str">
        <f>IF(OR($A38="",I$2="Percentage"),"",SUMIFS(Data!H$4:H500,Data!$A$4:$A500,"&gt;="&amp;$A38,Data!$A$4:$A500,"&lt;="&amp;$B38))</f>
        <v/>
      </c>
      <c r="J38" s="178" t="str">
        <f>IF(OR($A38="",J$2="Percentage"),"",SUMIFS(Data!I$4:I500,Data!$A$4:$A500,"&gt;="&amp;$A38,Data!$A$4:$A500,"&lt;="&amp;$B38))</f>
        <v/>
      </c>
      <c r="K38" s="178" t="str">
        <f>IF(OR($A38="",K$2="Percentage"),"",SUMIFS(Data!J$4:J500,Data!$A$4:$A500,"&gt;="&amp;$A38,Data!$A$4:$A500,"&lt;="&amp;$B38))</f>
        <v/>
      </c>
      <c r="L38" s="179" t="str">
        <f>IF(OR($A38="",L$2="Percentage"),"",SUMIFS(Data!K$4:K500,Data!$A$4:$A500,"&gt;="&amp;$A38,Data!$A$4:$A500,"&lt;="&amp;$B38))</f>
        <v/>
      </c>
      <c r="M38" s="180" t="str">
        <f>IF(OR($A38="",M$2="Percentage"),"",SUMIFS(Data!L$4:L500,Data!$A$4:$A500,"&gt;="&amp;$A38,Data!$A$4:$A500,"&lt;="&amp;$B38))</f>
        <v/>
      </c>
      <c r="N38" s="179" t="str">
        <f>IF(OR($A38="",N$2="Percentage"),"",SUMIFS(Data!M$4:M500,Data!$A$4:$A500,"&gt;="&amp;$A38,Data!$A$4:$A500,"&lt;="&amp;$B38))</f>
        <v/>
      </c>
      <c r="O38" s="178" t="str">
        <f>IF(OR($A38="",O$2="Percentage"),"",SUMIFS(Data!N$4:N500,Data!$A$4:$A500,"&gt;="&amp;$A38,Data!$A$4:$A500,"&lt;="&amp;$B38))</f>
        <v/>
      </c>
      <c r="P38" s="180" t="str">
        <f>IF(OR($A38="",P$2="Percentage"),"",SUMIFS(Data!O$4:O500,Data!$A$4:$A500,"&gt;="&amp;$A38,Data!$A$4:$A500,"&lt;="&amp;$B38))</f>
        <v/>
      </c>
      <c r="Q38" s="178" t="str">
        <f>IF(OR($A38="",Q$2="Percentage"),"",SUMIFS(Data!P$4:P500,Data!$A$4:$A500,"&gt;="&amp;$A38,Data!$A$4:$A500,"&lt;="&amp;$B38))</f>
        <v/>
      </c>
      <c r="R38" s="178" t="str">
        <f>IF(OR($A38="",R$2="Percentage"),"",SUMIFS(Data!Q$4:Q500,Data!$A$4:$A500,"&gt;="&amp;$A38,Data!$A$4:$A500,"&lt;="&amp;$B38))</f>
        <v/>
      </c>
      <c r="S38" s="181" t="str">
        <f>IF($A38="","",IFERROR(AVERAGEIFS(Data!B$4:B500,Data!$A$4:$A500,"&gt;="&amp;$A38,Data!$A$4:$A500,"&lt;="&amp;$B38),0))</f>
        <v/>
      </c>
      <c r="T38" s="178" t="str">
        <f>IF($A38="","",IFERROR(AVERAGEIFS(Data!C$4:C500,Data!$A$4:$A500,"&gt;="&amp;$A38,Data!$A$4:$A500,"&lt;="&amp;$B38),0))</f>
        <v/>
      </c>
      <c r="U38" s="178" t="str">
        <f>IF($A38="","",IFERROR(AVERAGEIFS(Data!D$4:D500,Data!$A$4:$A500,"&gt;="&amp;$A38,Data!$A$4:$A500,"&lt;="&amp;$B38),0))</f>
        <v/>
      </c>
      <c r="V38" s="178" t="str">
        <f>IF($A38="","",IFERROR(AVERAGEIFS(Data!F$4:F500,Data!$A$4:$A500,"&gt;="&amp;$A38,Data!$A$4:$A500,"&lt;="&amp;$B38),0))</f>
        <v/>
      </c>
      <c r="W38" s="178" t="str">
        <f>IF($A38="","",IFERROR(AVERAGEIFS(Data!G$4:G500,Data!$A$4:$A500,"&gt;="&amp;$A38,Data!$A$4:$A500,"&lt;="&amp;$B38),0))</f>
        <v/>
      </c>
      <c r="X38" s="180" t="str">
        <f>IF($A38="","",IFERROR(AVERAGEIFS(Data!H$4:H500,Data!$A$4:$A500,"&gt;="&amp;$A38,Data!$A$4:$A500,"&lt;="&amp;$B38),0))</f>
        <v/>
      </c>
      <c r="Y38" s="178" t="str">
        <f>IF($A38="","",IFERROR(AVERAGEIFS(Data!I$4:I500,Data!$A$4:$A500,"&gt;="&amp;$A38,Data!$A$4:$A500,"&lt;="&amp;$B38),0))</f>
        <v/>
      </c>
      <c r="Z38" s="178" t="str">
        <f>IF($A38="","",IFERROR(AVERAGEIFS(Data!J$4:J500,Data!$A$4:$A500,"&gt;="&amp;$A38,Data!$A$4:$A500,"&lt;="&amp;$B38),0))</f>
        <v/>
      </c>
      <c r="AA38" s="179" t="str">
        <f>IF($A38="","",IFERROR(AVERAGEIFS(Data!K$4:K500,Data!$A$4:$A500,"&gt;="&amp;$A38,Data!$A$4:$A500,"&lt;="&amp;$B38),0))</f>
        <v/>
      </c>
      <c r="AB38" s="180" t="str">
        <f>IF($A38="","",IFERROR(AVERAGEIFS(Data!L$4:L500,Data!$A$4:$A500,"&gt;="&amp;$A38,Data!$A$4:$A500,"&lt;="&amp;$B38),0))</f>
        <v/>
      </c>
      <c r="AC38" s="179" t="str">
        <f>IF($A38="","",IFERROR(AVERAGEIFS(Data!M$4:M500,Data!$A$4:$A500,"&gt;="&amp;$A38,Data!$A$4:$A500,"&lt;="&amp;$B38),0))</f>
        <v/>
      </c>
      <c r="AD38" s="178" t="str">
        <f>IF($A38="","",IFERROR(AVERAGEIFS(Data!N$4:N500,Data!$A$4:$A500,"&gt;="&amp;$A38,Data!$A$4:$A500,"&lt;="&amp;$B38),0))</f>
        <v/>
      </c>
      <c r="AE38" s="180" t="str">
        <f>IF($A38="","",IFERROR(AVERAGEIFS(Data!O$4:O500,Data!$A$4:$A500,"&gt;="&amp;$A38,Data!$A$4:$A500,"&lt;="&amp;$B38),0))</f>
        <v/>
      </c>
      <c r="AF38" s="178" t="str">
        <f>IF($A38="","",IFERROR(AVERAGEIFS(Data!P$4:P500,Data!$A$4:$A500,"&gt;="&amp;$A38,Data!$A$4:$A500,"&lt;="&amp;$B38),0))</f>
        <v/>
      </c>
      <c r="AG38" s="178" t="str">
        <f>IF($A38="","",IFERROR(AVERAGEIFS(Data!Q$4:Q500,Data!$A$4:$A500,"&gt;="&amp;$A38,Data!$A$4:$A500,"&lt;="&amp;$B38),0))</f>
        <v/>
      </c>
      <c r="AH38" s="181" t="str">
        <f t="shared" ref="AH38:DS38" si="34">IF($A38="","",AH37)</f>
        <v/>
      </c>
      <c r="AI38" s="178" t="str">
        <f t="shared" si="34"/>
        <v/>
      </c>
      <c r="AJ38" s="178" t="str">
        <f t="shared" si="34"/>
        <v/>
      </c>
      <c r="AK38" s="178" t="str">
        <f t="shared" si="34"/>
        <v/>
      </c>
      <c r="AL38" s="178" t="str">
        <f t="shared" si="34"/>
        <v/>
      </c>
      <c r="AM38" s="180" t="str">
        <f t="shared" si="34"/>
        <v/>
      </c>
      <c r="AN38" s="178" t="str">
        <f t="shared" si="34"/>
        <v/>
      </c>
      <c r="AO38" s="178" t="str">
        <f t="shared" si="34"/>
        <v/>
      </c>
      <c r="AP38" s="179" t="str">
        <f t="shared" si="34"/>
        <v/>
      </c>
      <c r="AQ38" s="180" t="str">
        <f t="shared" si="34"/>
        <v/>
      </c>
      <c r="AR38" s="179" t="str">
        <f t="shared" si="34"/>
        <v/>
      </c>
      <c r="AS38" s="178" t="str">
        <f t="shared" si="34"/>
        <v/>
      </c>
      <c r="AT38" s="180" t="str">
        <f t="shared" si="34"/>
        <v/>
      </c>
      <c r="AU38" s="178" t="str">
        <f t="shared" si="34"/>
        <v/>
      </c>
      <c r="AV38" s="178" t="str">
        <f t="shared" si="34"/>
        <v/>
      </c>
      <c r="AW38" s="181" t="str">
        <f t="shared" si="34"/>
        <v/>
      </c>
      <c r="AX38" s="178" t="str">
        <f t="shared" si="34"/>
        <v/>
      </c>
      <c r="AY38" s="178" t="str">
        <f t="shared" si="34"/>
        <v/>
      </c>
      <c r="AZ38" s="178" t="str">
        <f t="shared" si="34"/>
        <v/>
      </c>
      <c r="BA38" s="178" t="str">
        <f t="shared" si="34"/>
        <v/>
      </c>
      <c r="BB38" s="180" t="str">
        <f t="shared" si="34"/>
        <v/>
      </c>
      <c r="BC38" s="178" t="str">
        <f t="shared" si="34"/>
        <v/>
      </c>
      <c r="BD38" s="178" t="str">
        <f t="shared" si="34"/>
        <v/>
      </c>
      <c r="BE38" s="179" t="str">
        <f t="shared" si="34"/>
        <v/>
      </c>
      <c r="BF38" s="180" t="str">
        <f t="shared" si="34"/>
        <v/>
      </c>
      <c r="BG38" s="179" t="str">
        <f t="shared" si="34"/>
        <v/>
      </c>
      <c r="BH38" s="178" t="str">
        <f t="shared" si="34"/>
        <v/>
      </c>
      <c r="BI38" s="180" t="str">
        <f t="shared" si="34"/>
        <v/>
      </c>
      <c r="BJ38" s="178" t="str">
        <f t="shared" si="34"/>
        <v/>
      </c>
      <c r="BK38" s="178" t="str">
        <f t="shared" si="34"/>
        <v/>
      </c>
      <c r="BL38" s="181" t="str">
        <f t="shared" si="34"/>
        <v/>
      </c>
      <c r="BM38" s="178" t="str">
        <f t="shared" si="34"/>
        <v/>
      </c>
      <c r="BN38" s="178" t="str">
        <f t="shared" si="34"/>
        <v/>
      </c>
      <c r="BO38" s="178" t="str">
        <f t="shared" si="34"/>
        <v/>
      </c>
      <c r="BP38" s="178" t="str">
        <f t="shared" si="34"/>
        <v/>
      </c>
      <c r="BQ38" s="180" t="str">
        <f t="shared" si="34"/>
        <v/>
      </c>
      <c r="BR38" s="178" t="str">
        <f t="shared" si="34"/>
        <v/>
      </c>
      <c r="BS38" s="178" t="str">
        <f t="shared" si="34"/>
        <v/>
      </c>
      <c r="BT38" s="179" t="str">
        <f t="shared" si="34"/>
        <v/>
      </c>
      <c r="BU38" s="180" t="str">
        <f t="shared" si="34"/>
        <v/>
      </c>
      <c r="BV38" s="179" t="str">
        <f t="shared" si="34"/>
        <v/>
      </c>
      <c r="BW38" s="178" t="str">
        <f t="shared" si="34"/>
        <v/>
      </c>
      <c r="BX38" s="180" t="str">
        <f t="shared" si="34"/>
        <v/>
      </c>
      <c r="BY38" s="178" t="str">
        <f t="shared" si="34"/>
        <v/>
      </c>
      <c r="BZ38" s="178" t="str">
        <f t="shared" si="34"/>
        <v/>
      </c>
      <c r="CA38" s="181" t="str">
        <f t="shared" si="34"/>
        <v/>
      </c>
      <c r="CB38" s="178" t="str">
        <f t="shared" si="34"/>
        <v/>
      </c>
      <c r="CC38" s="178" t="str">
        <f t="shared" si="34"/>
        <v/>
      </c>
      <c r="CD38" s="178" t="str">
        <f t="shared" si="34"/>
        <v/>
      </c>
      <c r="CE38" s="178" t="str">
        <f t="shared" si="34"/>
        <v/>
      </c>
      <c r="CF38" s="180" t="str">
        <f t="shared" si="34"/>
        <v/>
      </c>
      <c r="CG38" s="178" t="str">
        <f t="shared" si="34"/>
        <v/>
      </c>
      <c r="CH38" s="178" t="str">
        <f t="shared" si="34"/>
        <v/>
      </c>
      <c r="CI38" s="179" t="str">
        <f t="shared" si="34"/>
        <v/>
      </c>
      <c r="CJ38" s="180" t="str">
        <f t="shared" si="34"/>
        <v/>
      </c>
      <c r="CK38" s="179" t="str">
        <f t="shared" si="34"/>
        <v/>
      </c>
      <c r="CL38" s="178" t="str">
        <f t="shared" si="34"/>
        <v/>
      </c>
      <c r="CM38" s="180" t="str">
        <f t="shared" si="34"/>
        <v/>
      </c>
      <c r="CN38" s="178" t="str">
        <f t="shared" si="34"/>
        <v/>
      </c>
      <c r="CO38" s="178" t="str">
        <f t="shared" si="34"/>
        <v/>
      </c>
      <c r="CP38" s="181" t="str">
        <f t="shared" si="34"/>
        <v/>
      </c>
      <c r="CQ38" s="178" t="str">
        <f t="shared" si="34"/>
        <v/>
      </c>
      <c r="CR38" s="178" t="str">
        <f t="shared" si="34"/>
        <v/>
      </c>
      <c r="CS38" s="178" t="str">
        <f t="shared" si="34"/>
        <v/>
      </c>
      <c r="CT38" s="178" t="str">
        <f t="shared" si="34"/>
        <v/>
      </c>
      <c r="CU38" s="180" t="str">
        <f t="shared" si="34"/>
        <v/>
      </c>
      <c r="CV38" s="178" t="str">
        <f t="shared" si="34"/>
        <v/>
      </c>
      <c r="CW38" s="178" t="str">
        <f t="shared" si="34"/>
        <v/>
      </c>
      <c r="CX38" s="179" t="str">
        <f t="shared" si="34"/>
        <v/>
      </c>
      <c r="CY38" s="180" t="str">
        <f t="shared" si="34"/>
        <v/>
      </c>
      <c r="CZ38" s="179" t="str">
        <f t="shared" si="34"/>
        <v/>
      </c>
      <c r="DA38" s="178" t="str">
        <f t="shared" si="34"/>
        <v/>
      </c>
      <c r="DB38" s="180" t="str">
        <f t="shared" si="34"/>
        <v/>
      </c>
      <c r="DC38" s="178" t="str">
        <f t="shared" si="34"/>
        <v/>
      </c>
      <c r="DD38" s="178" t="str">
        <f t="shared" si="34"/>
        <v/>
      </c>
      <c r="DE38" s="181" t="str">
        <f t="shared" si="34"/>
        <v/>
      </c>
      <c r="DF38" s="178" t="str">
        <f t="shared" si="34"/>
        <v/>
      </c>
      <c r="DG38" s="178" t="str">
        <f t="shared" si="34"/>
        <v/>
      </c>
      <c r="DH38" s="178" t="str">
        <f t="shared" si="34"/>
        <v/>
      </c>
      <c r="DI38" s="178" t="str">
        <f t="shared" si="34"/>
        <v/>
      </c>
      <c r="DJ38" s="180" t="str">
        <f t="shared" si="34"/>
        <v/>
      </c>
      <c r="DK38" s="178" t="str">
        <f t="shared" si="34"/>
        <v/>
      </c>
      <c r="DL38" s="178" t="str">
        <f t="shared" si="34"/>
        <v/>
      </c>
      <c r="DM38" s="179" t="str">
        <f t="shared" si="34"/>
        <v/>
      </c>
      <c r="DN38" s="180" t="str">
        <f t="shared" si="34"/>
        <v/>
      </c>
      <c r="DO38" s="179" t="str">
        <f t="shared" si="34"/>
        <v/>
      </c>
      <c r="DP38" s="178" t="str">
        <f t="shared" si="34"/>
        <v/>
      </c>
      <c r="DQ38" s="180" t="str">
        <f t="shared" si="34"/>
        <v/>
      </c>
      <c r="DR38" s="178" t="str">
        <f t="shared" si="34"/>
        <v/>
      </c>
      <c r="DS38" s="178" t="str">
        <f t="shared" si="34"/>
        <v/>
      </c>
      <c r="DT38" s="178"/>
      <c r="DU38" s="178"/>
      <c r="DV38" s="178"/>
      <c r="DW38" s="178"/>
      <c r="DX38" s="178"/>
      <c r="DY38" s="178"/>
    </row>
    <row r="39">
      <c r="A39" s="176" t="str">
        <f>IF(A38="","",IF(B38+1&gt;EndDate,"",B38))</f>
        <v/>
      </c>
      <c r="B39" s="176" t="str">
        <f>IF(A39="","",SWITCH(Seg,"Daily",A39+1,"Weekly",A39+7,"Monthly",DATE(YEAR(A39),MONTH(A39)+1,1),"Quarterly",DATE(YEAR(A39),MONTH(A39)+3,1),"Yearly",DATE(YEAR(A39)+1,1,1)))</f>
        <v/>
      </c>
      <c r="C39" s="177" t="str">
        <f>IF(A39="","",SWITCH(Seg,"Daily",TEXT(A39,"dd/MM/YYYY"),"Weekly","W"&amp;WEEKNUM(A39,2)&amp;" "&amp;YEAR(A39),"Monthly",PROPER(TEXT(A39,"MMM yyyy")),"Quarterly","Q"&amp;ROUNDUP(MONTH($A39)/3,0)&amp;" "&amp;YEAR($A39),"Yearly",YEAR(A39),TEXT(A39,"dd/MM/YYYY")))</f>
        <v/>
      </c>
      <c r="D39" s="178" t="str">
        <f>IF(OR($A39="",D$2="Percentage"),"",SUMIFS(Data!B$4:B500,Data!$A$4:$A500,"&gt;="&amp;$A39,Data!$A$4:$A500,"&lt;="&amp;$B39))</f>
        <v>#REF!</v>
      </c>
      <c r="E39" s="179" t="str">
        <f>IF(OR($A39="",E$2="Percentage"),"",SUMIFS(Data!C$4:C500,Data!$A$4:$A500,"&gt;="&amp;$A39,Data!$A$4:$A500,"&lt;="&amp;$B39))</f>
        <v/>
      </c>
      <c r="F39" s="179" t="str">
        <f>IF(OR($A39="",F$2="Percentage"),"",SUMIFS(Data!D$4:D500,Data!$A$4:$A500,"&gt;="&amp;$A39,Data!$A$4:$A500,"&lt;="&amp;$B39))</f>
        <v/>
      </c>
      <c r="G39" s="179" t="str">
        <f>IF(OR($A39="",G$2="Percentage"),"",SUMIFS(Data!F$4:F500,Data!$A$4:$A500,"&gt;="&amp;$A39,Data!$A$4:$A500,"&lt;="&amp;$B39))</f>
        <v/>
      </c>
      <c r="H39" s="180" t="str">
        <f>IF(OR($A39="",H$2="Percentage"),"",SUMIFS(Data!G$4:G500,Data!$A$4:$A500,"&gt;="&amp;$A39,Data!$A$4:$A500,"&lt;="&amp;$B39))</f>
        <v/>
      </c>
      <c r="I39" s="180" t="str">
        <f>IF(OR($A39="",I$2="Percentage"),"",SUMIFS(Data!H$4:H500,Data!$A$4:$A500,"&gt;="&amp;$A39,Data!$A$4:$A500,"&lt;="&amp;$B39))</f>
        <v/>
      </c>
      <c r="J39" s="178" t="str">
        <f>IF(OR($A39="",J$2="Percentage"),"",SUMIFS(Data!I$4:I500,Data!$A$4:$A500,"&gt;="&amp;$A39,Data!$A$4:$A500,"&lt;="&amp;$B39))</f>
        <v/>
      </c>
      <c r="K39" s="178" t="str">
        <f>IF(OR($A39="",K$2="Percentage"),"",SUMIFS(Data!J$4:J500,Data!$A$4:$A500,"&gt;="&amp;$A39,Data!$A$4:$A500,"&lt;="&amp;$B39))</f>
        <v/>
      </c>
      <c r="L39" s="179" t="str">
        <f>IF(OR($A39="",L$2="Percentage"),"",SUMIFS(Data!K$4:K500,Data!$A$4:$A500,"&gt;="&amp;$A39,Data!$A$4:$A500,"&lt;="&amp;$B39))</f>
        <v/>
      </c>
      <c r="M39" s="180" t="str">
        <f>IF(OR($A39="",M$2="Percentage"),"",SUMIFS(Data!L$4:L500,Data!$A$4:$A500,"&gt;="&amp;$A39,Data!$A$4:$A500,"&lt;="&amp;$B39))</f>
        <v/>
      </c>
      <c r="N39" s="179" t="str">
        <f>IF(OR($A39="",N$2="Percentage"),"",SUMIFS(Data!M$4:M500,Data!$A$4:$A500,"&gt;="&amp;$A39,Data!$A$4:$A500,"&lt;="&amp;$B39))</f>
        <v/>
      </c>
      <c r="O39" s="178" t="str">
        <f>IF(OR($A39="",O$2="Percentage"),"",SUMIFS(Data!N$4:N500,Data!$A$4:$A500,"&gt;="&amp;$A39,Data!$A$4:$A500,"&lt;="&amp;$B39))</f>
        <v/>
      </c>
      <c r="P39" s="180" t="str">
        <f>IF(OR($A39="",P$2="Percentage"),"",SUMIFS(Data!O$4:O500,Data!$A$4:$A500,"&gt;="&amp;$A39,Data!$A$4:$A500,"&lt;="&amp;$B39))</f>
        <v/>
      </c>
      <c r="Q39" s="178" t="str">
        <f>IF(OR($A39="",Q$2="Percentage"),"",SUMIFS(Data!P$4:P500,Data!$A$4:$A500,"&gt;="&amp;$A39,Data!$A$4:$A500,"&lt;="&amp;$B39))</f>
        <v/>
      </c>
      <c r="R39" s="178" t="str">
        <f>IF(OR($A39="",R$2="Percentage"),"",SUMIFS(Data!Q$4:Q500,Data!$A$4:$A500,"&gt;="&amp;$A39,Data!$A$4:$A500,"&lt;="&amp;$B39))</f>
        <v/>
      </c>
      <c r="S39" s="181" t="str">
        <f>IF($A39="","",IFERROR(AVERAGEIFS(Data!B$4:B500,Data!$A$4:$A500,"&gt;="&amp;$A39,Data!$A$4:$A500,"&lt;="&amp;$B39),0))</f>
        <v/>
      </c>
      <c r="T39" s="178" t="str">
        <f>IF($A39="","",IFERROR(AVERAGEIFS(Data!C$4:C500,Data!$A$4:$A500,"&gt;="&amp;$A39,Data!$A$4:$A500,"&lt;="&amp;$B39),0))</f>
        <v/>
      </c>
      <c r="U39" s="178" t="str">
        <f>IF($A39="","",IFERROR(AVERAGEIFS(Data!D$4:D500,Data!$A$4:$A500,"&gt;="&amp;$A39,Data!$A$4:$A500,"&lt;="&amp;$B39),0))</f>
        <v/>
      </c>
      <c r="V39" s="178" t="str">
        <f>IF($A39="","",IFERROR(AVERAGEIFS(Data!F$4:F500,Data!$A$4:$A500,"&gt;="&amp;$A39,Data!$A$4:$A500,"&lt;="&amp;$B39),0))</f>
        <v/>
      </c>
      <c r="W39" s="178" t="str">
        <f>IF($A39="","",IFERROR(AVERAGEIFS(Data!G$4:G500,Data!$A$4:$A500,"&gt;="&amp;$A39,Data!$A$4:$A500,"&lt;="&amp;$B39),0))</f>
        <v/>
      </c>
      <c r="X39" s="180" t="str">
        <f>IF($A39="","",IFERROR(AVERAGEIFS(Data!H$4:H500,Data!$A$4:$A500,"&gt;="&amp;$A39,Data!$A$4:$A500,"&lt;="&amp;$B39),0))</f>
        <v/>
      </c>
      <c r="Y39" s="178" t="str">
        <f>IF($A39="","",IFERROR(AVERAGEIFS(Data!I$4:I500,Data!$A$4:$A500,"&gt;="&amp;$A39,Data!$A$4:$A500,"&lt;="&amp;$B39),0))</f>
        <v/>
      </c>
      <c r="Z39" s="178" t="str">
        <f>IF($A39="","",IFERROR(AVERAGEIFS(Data!J$4:J500,Data!$A$4:$A500,"&gt;="&amp;$A39,Data!$A$4:$A500,"&lt;="&amp;$B39),0))</f>
        <v/>
      </c>
      <c r="AA39" s="179" t="str">
        <f>IF($A39="","",IFERROR(AVERAGEIFS(Data!K$4:K500,Data!$A$4:$A500,"&gt;="&amp;$A39,Data!$A$4:$A500,"&lt;="&amp;$B39),0))</f>
        <v/>
      </c>
      <c r="AB39" s="180" t="str">
        <f>IF($A39="","",IFERROR(AVERAGEIFS(Data!L$4:L500,Data!$A$4:$A500,"&gt;="&amp;$A39,Data!$A$4:$A500,"&lt;="&amp;$B39),0))</f>
        <v/>
      </c>
      <c r="AC39" s="179" t="str">
        <f>IF($A39="","",IFERROR(AVERAGEIFS(Data!M$4:M500,Data!$A$4:$A500,"&gt;="&amp;$A39,Data!$A$4:$A500,"&lt;="&amp;$B39),0))</f>
        <v/>
      </c>
      <c r="AD39" s="178" t="str">
        <f>IF($A39="","",IFERROR(AVERAGEIFS(Data!N$4:N500,Data!$A$4:$A500,"&gt;="&amp;$A39,Data!$A$4:$A500,"&lt;="&amp;$B39),0))</f>
        <v/>
      </c>
      <c r="AE39" s="180" t="str">
        <f>IF($A39="","",IFERROR(AVERAGEIFS(Data!O$4:O500,Data!$A$4:$A500,"&gt;="&amp;$A39,Data!$A$4:$A500,"&lt;="&amp;$B39),0))</f>
        <v/>
      </c>
      <c r="AF39" s="178" t="str">
        <f>IF($A39="","",IFERROR(AVERAGEIFS(Data!P$4:P500,Data!$A$4:$A500,"&gt;="&amp;$A39,Data!$A$4:$A500,"&lt;="&amp;$B39),0))</f>
        <v/>
      </c>
      <c r="AG39" s="178" t="str">
        <f>IF($A39="","",IFERROR(AVERAGEIFS(Data!Q$4:Q500,Data!$A$4:$A500,"&gt;="&amp;$A39,Data!$A$4:$A500,"&lt;="&amp;$B39),0))</f>
        <v/>
      </c>
      <c r="AH39" s="181" t="str">
        <f t="shared" ref="AH39:DS39" si="35">IF($A39="","",AH38)</f>
        <v/>
      </c>
      <c r="AI39" s="178" t="str">
        <f t="shared" si="35"/>
        <v/>
      </c>
      <c r="AJ39" s="178" t="str">
        <f t="shared" si="35"/>
        <v/>
      </c>
      <c r="AK39" s="178" t="str">
        <f t="shared" si="35"/>
        <v/>
      </c>
      <c r="AL39" s="178" t="str">
        <f t="shared" si="35"/>
        <v/>
      </c>
      <c r="AM39" s="180" t="str">
        <f t="shared" si="35"/>
        <v/>
      </c>
      <c r="AN39" s="178" t="str">
        <f t="shared" si="35"/>
        <v/>
      </c>
      <c r="AO39" s="178" t="str">
        <f t="shared" si="35"/>
        <v/>
      </c>
      <c r="AP39" s="179" t="str">
        <f t="shared" si="35"/>
        <v/>
      </c>
      <c r="AQ39" s="180" t="str">
        <f t="shared" si="35"/>
        <v/>
      </c>
      <c r="AR39" s="179" t="str">
        <f t="shared" si="35"/>
        <v/>
      </c>
      <c r="AS39" s="178" t="str">
        <f t="shared" si="35"/>
        <v/>
      </c>
      <c r="AT39" s="180" t="str">
        <f t="shared" si="35"/>
        <v/>
      </c>
      <c r="AU39" s="178" t="str">
        <f t="shared" si="35"/>
        <v/>
      </c>
      <c r="AV39" s="178" t="str">
        <f t="shared" si="35"/>
        <v/>
      </c>
      <c r="AW39" s="181" t="str">
        <f t="shared" si="35"/>
        <v/>
      </c>
      <c r="AX39" s="178" t="str">
        <f t="shared" si="35"/>
        <v/>
      </c>
      <c r="AY39" s="178" t="str">
        <f t="shared" si="35"/>
        <v/>
      </c>
      <c r="AZ39" s="178" t="str">
        <f t="shared" si="35"/>
        <v/>
      </c>
      <c r="BA39" s="178" t="str">
        <f t="shared" si="35"/>
        <v/>
      </c>
      <c r="BB39" s="180" t="str">
        <f t="shared" si="35"/>
        <v/>
      </c>
      <c r="BC39" s="178" t="str">
        <f t="shared" si="35"/>
        <v/>
      </c>
      <c r="BD39" s="178" t="str">
        <f t="shared" si="35"/>
        <v/>
      </c>
      <c r="BE39" s="179" t="str">
        <f t="shared" si="35"/>
        <v/>
      </c>
      <c r="BF39" s="180" t="str">
        <f t="shared" si="35"/>
        <v/>
      </c>
      <c r="BG39" s="179" t="str">
        <f t="shared" si="35"/>
        <v/>
      </c>
      <c r="BH39" s="178" t="str">
        <f t="shared" si="35"/>
        <v/>
      </c>
      <c r="BI39" s="180" t="str">
        <f t="shared" si="35"/>
        <v/>
      </c>
      <c r="BJ39" s="178" t="str">
        <f t="shared" si="35"/>
        <v/>
      </c>
      <c r="BK39" s="178" t="str">
        <f t="shared" si="35"/>
        <v/>
      </c>
      <c r="BL39" s="181" t="str">
        <f t="shared" si="35"/>
        <v/>
      </c>
      <c r="BM39" s="178" t="str">
        <f t="shared" si="35"/>
        <v/>
      </c>
      <c r="BN39" s="178" t="str">
        <f t="shared" si="35"/>
        <v/>
      </c>
      <c r="BO39" s="178" t="str">
        <f t="shared" si="35"/>
        <v/>
      </c>
      <c r="BP39" s="178" t="str">
        <f t="shared" si="35"/>
        <v/>
      </c>
      <c r="BQ39" s="180" t="str">
        <f t="shared" si="35"/>
        <v/>
      </c>
      <c r="BR39" s="178" t="str">
        <f t="shared" si="35"/>
        <v/>
      </c>
      <c r="BS39" s="178" t="str">
        <f t="shared" si="35"/>
        <v/>
      </c>
      <c r="BT39" s="179" t="str">
        <f t="shared" si="35"/>
        <v/>
      </c>
      <c r="BU39" s="180" t="str">
        <f t="shared" si="35"/>
        <v/>
      </c>
      <c r="BV39" s="179" t="str">
        <f t="shared" si="35"/>
        <v/>
      </c>
      <c r="BW39" s="178" t="str">
        <f t="shared" si="35"/>
        <v/>
      </c>
      <c r="BX39" s="180" t="str">
        <f t="shared" si="35"/>
        <v/>
      </c>
      <c r="BY39" s="178" t="str">
        <f t="shared" si="35"/>
        <v/>
      </c>
      <c r="BZ39" s="178" t="str">
        <f t="shared" si="35"/>
        <v/>
      </c>
      <c r="CA39" s="181" t="str">
        <f t="shared" si="35"/>
        <v/>
      </c>
      <c r="CB39" s="178" t="str">
        <f t="shared" si="35"/>
        <v/>
      </c>
      <c r="CC39" s="178" t="str">
        <f t="shared" si="35"/>
        <v/>
      </c>
      <c r="CD39" s="178" t="str">
        <f t="shared" si="35"/>
        <v/>
      </c>
      <c r="CE39" s="178" t="str">
        <f t="shared" si="35"/>
        <v/>
      </c>
      <c r="CF39" s="180" t="str">
        <f t="shared" si="35"/>
        <v/>
      </c>
      <c r="CG39" s="178" t="str">
        <f t="shared" si="35"/>
        <v/>
      </c>
      <c r="CH39" s="178" t="str">
        <f t="shared" si="35"/>
        <v/>
      </c>
      <c r="CI39" s="179" t="str">
        <f t="shared" si="35"/>
        <v/>
      </c>
      <c r="CJ39" s="180" t="str">
        <f t="shared" si="35"/>
        <v/>
      </c>
      <c r="CK39" s="179" t="str">
        <f t="shared" si="35"/>
        <v/>
      </c>
      <c r="CL39" s="178" t="str">
        <f t="shared" si="35"/>
        <v/>
      </c>
      <c r="CM39" s="180" t="str">
        <f t="shared" si="35"/>
        <v/>
      </c>
      <c r="CN39" s="178" t="str">
        <f t="shared" si="35"/>
        <v/>
      </c>
      <c r="CO39" s="178" t="str">
        <f t="shared" si="35"/>
        <v/>
      </c>
      <c r="CP39" s="181" t="str">
        <f t="shared" si="35"/>
        <v/>
      </c>
      <c r="CQ39" s="178" t="str">
        <f t="shared" si="35"/>
        <v/>
      </c>
      <c r="CR39" s="178" t="str">
        <f t="shared" si="35"/>
        <v/>
      </c>
      <c r="CS39" s="178" t="str">
        <f t="shared" si="35"/>
        <v/>
      </c>
      <c r="CT39" s="178" t="str">
        <f t="shared" si="35"/>
        <v/>
      </c>
      <c r="CU39" s="180" t="str">
        <f t="shared" si="35"/>
        <v/>
      </c>
      <c r="CV39" s="178" t="str">
        <f t="shared" si="35"/>
        <v/>
      </c>
      <c r="CW39" s="178" t="str">
        <f t="shared" si="35"/>
        <v/>
      </c>
      <c r="CX39" s="179" t="str">
        <f t="shared" si="35"/>
        <v/>
      </c>
      <c r="CY39" s="180" t="str">
        <f t="shared" si="35"/>
        <v/>
      </c>
      <c r="CZ39" s="179" t="str">
        <f t="shared" si="35"/>
        <v/>
      </c>
      <c r="DA39" s="178" t="str">
        <f t="shared" si="35"/>
        <v/>
      </c>
      <c r="DB39" s="180" t="str">
        <f t="shared" si="35"/>
        <v/>
      </c>
      <c r="DC39" s="178" t="str">
        <f t="shared" si="35"/>
        <v/>
      </c>
      <c r="DD39" s="178" t="str">
        <f t="shared" si="35"/>
        <v/>
      </c>
      <c r="DE39" s="181" t="str">
        <f t="shared" si="35"/>
        <v/>
      </c>
      <c r="DF39" s="178" t="str">
        <f t="shared" si="35"/>
        <v/>
      </c>
      <c r="DG39" s="178" t="str">
        <f t="shared" si="35"/>
        <v/>
      </c>
      <c r="DH39" s="178" t="str">
        <f t="shared" si="35"/>
        <v/>
      </c>
      <c r="DI39" s="178" t="str">
        <f t="shared" si="35"/>
        <v/>
      </c>
      <c r="DJ39" s="180" t="str">
        <f t="shared" si="35"/>
        <v/>
      </c>
      <c r="DK39" s="178" t="str">
        <f t="shared" si="35"/>
        <v/>
      </c>
      <c r="DL39" s="178" t="str">
        <f t="shared" si="35"/>
        <v/>
      </c>
      <c r="DM39" s="179" t="str">
        <f t="shared" si="35"/>
        <v/>
      </c>
      <c r="DN39" s="180" t="str">
        <f t="shared" si="35"/>
        <v/>
      </c>
      <c r="DO39" s="179" t="str">
        <f t="shared" si="35"/>
        <v/>
      </c>
      <c r="DP39" s="178" t="str">
        <f t="shared" si="35"/>
        <v/>
      </c>
      <c r="DQ39" s="180" t="str">
        <f t="shared" si="35"/>
        <v/>
      </c>
      <c r="DR39" s="178" t="str">
        <f t="shared" si="35"/>
        <v/>
      </c>
      <c r="DS39" s="178" t="str">
        <f t="shared" si="35"/>
        <v/>
      </c>
      <c r="DT39" s="178"/>
      <c r="DU39" s="178"/>
      <c r="DV39" s="178"/>
      <c r="DW39" s="178"/>
      <c r="DX39" s="178"/>
      <c r="DY39" s="178"/>
    </row>
    <row r="40">
      <c r="A40" s="176" t="str">
        <f>IF(A39="","",IF(B39+1&gt;EndDate,"",B39))</f>
        <v/>
      </c>
      <c r="B40" s="176" t="str">
        <f>IF(A40="","",SWITCH(Seg,"Daily",A40+1,"Weekly",A40+7,"Monthly",DATE(YEAR(A40),MONTH(A40)+1,1),"Quarterly",DATE(YEAR(A40),MONTH(A40)+3,1),"Yearly",DATE(YEAR(A40)+1,1,1)))</f>
        <v/>
      </c>
      <c r="C40" s="177" t="str">
        <f>IF(A40="","",SWITCH(Seg,"Daily",TEXT(A40,"dd/MM/YYYY"),"Weekly","W"&amp;WEEKNUM(A40,2)&amp;" "&amp;YEAR(A40),"Monthly",PROPER(TEXT(A40,"MMM yyyy")),"Quarterly","Q"&amp;ROUNDUP(MONTH($A40)/3,0)&amp;" "&amp;YEAR($A40),"Yearly",YEAR(A40),TEXT(A40,"dd/MM/YYYY")))</f>
        <v/>
      </c>
      <c r="D40" s="178" t="str">
        <f>IF(OR($A40="",D$2="Percentage"),"",SUMIFS(Data!B$4:B500,Data!$A$4:$A500,"&gt;="&amp;$A40,Data!$A$4:$A500,"&lt;="&amp;$B40))</f>
        <v>#REF!</v>
      </c>
      <c r="E40" s="179" t="str">
        <f>IF(OR($A40="",E$2="Percentage"),"",SUMIFS(Data!C$4:C500,Data!$A$4:$A500,"&gt;="&amp;$A40,Data!$A$4:$A500,"&lt;="&amp;$B40))</f>
        <v/>
      </c>
      <c r="F40" s="179" t="str">
        <f>IF(OR($A40="",F$2="Percentage"),"",SUMIFS(Data!D$4:D500,Data!$A$4:$A500,"&gt;="&amp;$A40,Data!$A$4:$A500,"&lt;="&amp;$B40))</f>
        <v/>
      </c>
      <c r="G40" s="179" t="str">
        <f>IF(OR($A40="",G$2="Percentage"),"",SUMIFS(Data!F$4:F500,Data!$A$4:$A500,"&gt;="&amp;$A40,Data!$A$4:$A500,"&lt;="&amp;$B40))</f>
        <v/>
      </c>
      <c r="H40" s="180" t="str">
        <f>IF(OR($A40="",H$2="Percentage"),"",SUMIFS(Data!G$4:G500,Data!$A$4:$A500,"&gt;="&amp;$A40,Data!$A$4:$A500,"&lt;="&amp;$B40))</f>
        <v/>
      </c>
      <c r="I40" s="180" t="str">
        <f>IF(OR($A40="",I$2="Percentage"),"",SUMIFS(Data!H$4:H500,Data!$A$4:$A500,"&gt;="&amp;$A40,Data!$A$4:$A500,"&lt;="&amp;$B40))</f>
        <v/>
      </c>
      <c r="J40" s="178" t="str">
        <f>IF(OR($A40="",J$2="Percentage"),"",SUMIFS(Data!I$4:I500,Data!$A$4:$A500,"&gt;="&amp;$A40,Data!$A$4:$A500,"&lt;="&amp;$B40))</f>
        <v/>
      </c>
      <c r="K40" s="178" t="str">
        <f>IF(OR($A40="",K$2="Percentage"),"",SUMIFS(Data!J$4:J500,Data!$A$4:$A500,"&gt;="&amp;$A40,Data!$A$4:$A500,"&lt;="&amp;$B40))</f>
        <v/>
      </c>
      <c r="L40" s="179" t="str">
        <f>IF(OR($A40="",L$2="Percentage"),"",SUMIFS(Data!K$4:K500,Data!$A$4:$A500,"&gt;="&amp;$A40,Data!$A$4:$A500,"&lt;="&amp;$B40))</f>
        <v/>
      </c>
      <c r="M40" s="180" t="str">
        <f>IF(OR($A40="",M$2="Percentage"),"",SUMIFS(Data!L$4:L500,Data!$A$4:$A500,"&gt;="&amp;$A40,Data!$A$4:$A500,"&lt;="&amp;$B40))</f>
        <v/>
      </c>
      <c r="N40" s="179" t="str">
        <f>IF(OR($A40="",N$2="Percentage"),"",SUMIFS(Data!M$4:M500,Data!$A$4:$A500,"&gt;="&amp;$A40,Data!$A$4:$A500,"&lt;="&amp;$B40))</f>
        <v/>
      </c>
      <c r="O40" s="178" t="str">
        <f>IF(OR($A40="",O$2="Percentage"),"",SUMIFS(Data!N$4:N500,Data!$A$4:$A500,"&gt;="&amp;$A40,Data!$A$4:$A500,"&lt;="&amp;$B40))</f>
        <v/>
      </c>
      <c r="P40" s="180" t="str">
        <f>IF(OR($A40="",P$2="Percentage"),"",SUMIFS(Data!O$4:O500,Data!$A$4:$A500,"&gt;="&amp;$A40,Data!$A$4:$A500,"&lt;="&amp;$B40))</f>
        <v/>
      </c>
      <c r="Q40" s="178" t="str">
        <f>IF(OR($A40="",Q$2="Percentage"),"",SUMIFS(Data!P$4:P500,Data!$A$4:$A500,"&gt;="&amp;$A40,Data!$A$4:$A500,"&lt;="&amp;$B40))</f>
        <v/>
      </c>
      <c r="R40" s="178" t="str">
        <f>IF(OR($A40="",R$2="Percentage"),"",SUMIFS(Data!Q$4:Q500,Data!$A$4:$A500,"&gt;="&amp;$A40,Data!$A$4:$A500,"&lt;="&amp;$B40))</f>
        <v/>
      </c>
      <c r="S40" s="181" t="str">
        <f>IF($A40="","",IFERROR(AVERAGEIFS(Data!B$4:B500,Data!$A$4:$A500,"&gt;="&amp;$A40,Data!$A$4:$A500,"&lt;="&amp;$B40),0))</f>
        <v/>
      </c>
      <c r="T40" s="178" t="str">
        <f>IF($A40="","",IFERROR(AVERAGEIFS(Data!C$4:C500,Data!$A$4:$A500,"&gt;="&amp;$A40,Data!$A$4:$A500,"&lt;="&amp;$B40),0))</f>
        <v/>
      </c>
      <c r="U40" s="178" t="str">
        <f>IF($A40="","",IFERROR(AVERAGEIFS(Data!D$4:D500,Data!$A$4:$A500,"&gt;="&amp;$A40,Data!$A$4:$A500,"&lt;="&amp;$B40),0))</f>
        <v/>
      </c>
      <c r="V40" s="178" t="str">
        <f>IF($A40="","",IFERROR(AVERAGEIFS(Data!F$4:F500,Data!$A$4:$A500,"&gt;="&amp;$A40,Data!$A$4:$A500,"&lt;="&amp;$B40),0))</f>
        <v/>
      </c>
      <c r="W40" s="178" t="str">
        <f>IF($A40="","",IFERROR(AVERAGEIFS(Data!G$4:G500,Data!$A$4:$A500,"&gt;="&amp;$A40,Data!$A$4:$A500,"&lt;="&amp;$B40),0))</f>
        <v/>
      </c>
      <c r="X40" s="180" t="str">
        <f>IF($A40="","",IFERROR(AVERAGEIFS(Data!H$4:H500,Data!$A$4:$A500,"&gt;="&amp;$A40,Data!$A$4:$A500,"&lt;="&amp;$B40),0))</f>
        <v/>
      </c>
      <c r="Y40" s="178" t="str">
        <f>IF($A40="","",IFERROR(AVERAGEIFS(Data!I$4:I500,Data!$A$4:$A500,"&gt;="&amp;$A40,Data!$A$4:$A500,"&lt;="&amp;$B40),0))</f>
        <v/>
      </c>
      <c r="Z40" s="178" t="str">
        <f>IF($A40="","",IFERROR(AVERAGEIFS(Data!J$4:J500,Data!$A$4:$A500,"&gt;="&amp;$A40,Data!$A$4:$A500,"&lt;="&amp;$B40),0))</f>
        <v/>
      </c>
      <c r="AA40" s="179" t="str">
        <f>IF($A40="","",IFERROR(AVERAGEIFS(Data!K$4:K500,Data!$A$4:$A500,"&gt;="&amp;$A40,Data!$A$4:$A500,"&lt;="&amp;$B40),0))</f>
        <v/>
      </c>
      <c r="AB40" s="180" t="str">
        <f>IF($A40="","",IFERROR(AVERAGEIFS(Data!L$4:L500,Data!$A$4:$A500,"&gt;="&amp;$A40,Data!$A$4:$A500,"&lt;="&amp;$B40),0))</f>
        <v/>
      </c>
      <c r="AC40" s="179" t="str">
        <f>IF($A40="","",IFERROR(AVERAGEIFS(Data!M$4:M500,Data!$A$4:$A500,"&gt;="&amp;$A40,Data!$A$4:$A500,"&lt;="&amp;$B40),0))</f>
        <v/>
      </c>
      <c r="AD40" s="178" t="str">
        <f>IF($A40="","",IFERROR(AVERAGEIFS(Data!N$4:N500,Data!$A$4:$A500,"&gt;="&amp;$A40,Data!$A$4:$A500,"&lt;="&amp;$B40),0))</f>
        <v/>
      </c>
      <c r="AE40" s="180" t="str">
        <f>IF($A40="","",IFERROR(AVERAGEIFS(Data!O$4:O500,Data!$A$4:$A500,"&gt;="&amp;$A40,Data!$A$4:$A500,"&lt;="&amp;$B40),0))</f>
        <v/>
      </c>
      <c r="AF40" s="178" t="str">
        <f>IF($A40="","",IFERROR(AVERAGEIFS(Data!P$4:P500,Data!$A$4:$A500,"&gt;="&amp;$A40,Data!$A$4:$A500,"&lt;="&amp;$B40),0))</f>
        <v/>
      </c>
      <c r="AG40" s="178" t="str">
        <f>IF($A40="","",IFERROR(AVERAGEIFS(Data!Q$4:Q500,Data!$A$4:$A500,"&gt;="&amp;$A40,Data!$A$4:$A500,"&lt;="&amp;$B40),0))</f>
        <v/>
      </c>
      <c r="AH40" s="181" t="str">
        <f t="shared" ref="AH40:DS40" si="36">IF($A40="","",AH39)</f>
        <v/>
      </c>
      <c r="AI40" s="178" t="str">
        <f t="shared" si="36"/>
        <v/>
      </c>
      <c r="AJ40" s="178" t="str">
        <f t="shared" si="36"/>
        <v/>
      </c>
      <c r="AK40" s="178" t="str">
        <f t="shared" si="36"/>
        <v/>
      </c>
      <c r="AL40" s="178" t="str">
        <f t="shared" si="36"/>
        <v/>
      </c>
      <c r="AM40" s="180" t="str">
        <f t="shared" si="36"/>
        <v/>
      </c>
      <c r="AN40" s="178" t="str">
        <f t="shared" si="36"/>
        <v/>
      </c>
      <c r="AO40" s="178" t="str">
        <f t="shared" si="36"/>
        <v/>
      </c>
      <c r="AP40" s="179" t="str">
        <f t="shared" si="36"/>
        <v/>
      </c>
      <c r="AQ40" s="180" t="str">
        <f t="shared" si="36"/>
        <v/>
      </c>
      <c r="AR40" s="179" t="str">
        <f t="shared" si="36"/>
        <v/>
      </c>
      <c r="AS40" s="178" t="str">
        <f t="shared" si="36"/>
        <v/>
      </c>
      <c r="AT40" s="180" t="str">
        <f t="shared" si="36"/>
        <v/>
      </c>
      <c r="AU40" s="178" t="str">
        <f t="shared" si="36"/>
        <v/>
      </c>
      <c r="AV40" s="178" t="str">
        <f t="shared" si="36"/>
        <v/>
      </c>
      <c r="AW40" s="181" t="str">
        <f t="shared" si="36"/>
        <v/>
      </c>
      <c r="AX40" s="178" t="str">
        <f t="shared" si="36"/>
        <v/>
      </c>
      <c r="AY40" s="178" t="str">
        <f t="shared" si="36"/>
        <v/>
      </c>
      <c r="AZ40" s="178" t="str">
        <f t="shared" si="36"/>
        <v/>
      </c>
      <c r="BA40" s="178" t="str">
        <f t="shared" si="36"/>
        <v/>
      </c>
      <c r="BB40" s="180" t="str">
        <f t="shared" si="36"/>
        <v/>
      </c>
      <c r="BC40" s="178" t="str">
        <f t="shared" si="36"/>
        <v/>
      </c>
      <c r="BD40" s="178" t="str">
        <f t="shared" si="36"/>
        <v/>
      </c>
      <c r="BE40" s="179" t="str">
        <f t="shared" si="36"/>
        <v/>
      </c>
      <c r="BF40" s="180" t="str">
        <f t="shared" si="36"/>
        <v/>
      </c>
      <c r="BG40" s="179" t="str">
        <f t="shared" si="36"/>
        <v/>
      </c>
      <c r="BH40" s="178" t="str">
        <f t="shared" si="36"/>
        <v/>
      </c>
      <c r="BI40" s="180" t="str">
        <f t="shared" si="36"/>
        <v/>
      </c>
      <c r="BJ40" s="178" t="str">
        <f t="shared" si="36"/>
        <v/>
      </c>
      <c r="BK40" s="178" t="str">
        <f t="shared" si="36"/>
        <v/>
      </c>
      <c r="BL40" s="181" t="str">
        <f t="shared" si="36"/>
        <v/>
      </c>
      <c r="BM40" s="178" t="str">
        <f t="shared" si="36"/>
        <v/>
      </c>
      <c r="BN40" s="178" t="str">
        <f t="shared" si="36"/>
        <v/>
      </c>
      <c r="BO40" s="178" t="str">
        <f t="shared" si="36"/>
        <v/>
      </c>
      <c r="BP40" s="178" t="str">
        <f t="shared" si="36"/>
        <v/>
      </c>
      <c r="BQ40" s="180" t="str">
        <f t="shared" si="36"/>
        <v/>
      </c>
      <c r="BR40" s="178" t="str">
        <f t="shared" si="36"/>
        <v/>
      </c>
      <c r="BS40" s="178" t="str">
        <f t="shared" si="36"/>
        <v/>
      </c>
      <c r="BT40" s="179" t="str">
        <f t="shared" si="36"/>
        <v/>
      </c>
      <c r="BU40" s="180" t="str">
        <f t="shared" si="36"/>
        <v/>
      </c>
      <c r="BV40" s="179" t="str">
        <f t="shared" si="36"/>
        <v/>
      </c>
      <c r="BW40" s="178" t="str">
        <f t="shared" si="36"/>
        <v/>
      </c>
      <c r="BX40" s="180" t="str">
        <f t="shared" si="36"/>
        <v/>
      </c>
      <c r="BY40" s="178" t="str">
        <f t="shared" si="36"/>
        <v/>
      </c>
      <c r="BZ40" s="178" t="str">
        <f t="shared" si="36"/>
        <v/>
      </c>
      <c r="CA40" s="181" t="str">
        <f t="shared" si="36"/>
        <v/>
      </c>
      <c r="CB40" s="178" t="str">
        <f t="shared" si="36"/>
        <v/>
      </c>
      <c r="CC40" s="178" t="str">
        <f t="shared" si="36"/>
        <v/>
      </c>
      <c r="CD40" s="178" t="str">
        <f t="shared" si="36"/>
        <v/>
      </c>
      <c r="CE40" s="178" t="str">
        <f t="shared" si="36"/>
        <v/>
      </c>
      <c r="CF40" s="180" t="str">
        <f t="shared" si="36"/>
        <v/>
      </c>
      <c r="CG40" s="178" t="str">
        <f t="shared" si="36"/>
        <v/>
      </c>
      <c r="CH40" s="178" t="str">
        <f t="shared" si="36"/>
        <v/>
      </c>
      <c r="CI40" s="179" t="str">
        <f t="shared" si="36"/>
        <v/>
      </c>
      <c r="CJ40" s="180" t="str">
        <f t="shared" si="36"/>
        <v/>
      </c>
      <c r="CK40" s="179" t="str">
        <f t="shared" si="36"/>
        <v/>
      </c>
      <c r="CL40" s="178" t="str">
        <f t="shared" si="36"/>
        <v/>
      </c>
      <c r="CM40" s="180" t="str">
        <f t="shared" si="36"/>
        <v/>
      </c>
      <c r="CN40" s="178" t="str">
        <f t="shared" si="36"/>
        <v/>
      </c>
      <c r="CO40" s="178" t="str">
        <f t="shared" si="36"/>
        <v/>
      </c>
      <c r="CP40" s="181" t="str">
        <f t="shared" si="36"/>
        <v/>
      </c>
      <c r="CQ40" s="178" t="str">
        <f t="shared" si="36"/>
        <v/>
      </c>
      <c r="CR40" s="178" t="str">
        <f t="shared" si="36"/>
        <v/>
      </c>
      <c r="CS40" s="178" t="str">
        <f t="shared" si="36"/>
        <v/>
      </c>
      <c r="CT40" s="178" t="str">
        <f t="shared" si="36"/>
        <v/>
      </c>
      <c r="CU40" s="180" t="str">
        <f t="shared" si="36"/>
        <v/>
      </c>
      <c r="CV40" s="178" t="str">
        <f t="shared" si="36"/>
        <v/>
      </c>
      <c r="CW40" s="178" t="str">
        <f t="shared" si="36"/>
        <v/>
      </c>
      <c r="CX40" s="179" t="str">
        <f t="shared" si="36"/>
        <v/>
      </c>
      <c r="CY40" s="180" t="str">
        <f t="shared" si="36"/>
        <v/>
      </c>
      <c r="CZ40" s="179" t="str">
        <f t="shared" si="36"/>
        <v/>
      </c>
      <c r="DA40" s="178" t="str">
        <f t="shared" si="36"/>
        <v/>
      </c>
      <c r="DB40" s="180" t="str">
        <f t="shared" si="36"/>
        <v/>
      </c>
      <c r="DC40" s="178" t="str">
        <f t="shared" si="36"/>
        <v/>
      </c>
      <c r="DD40" s="178" t="str">
        <f t="shared" si="36"/>
        <v/>
      </c>
      <c r="DE40" s="181" t="str">
        <f t="shared" si="36"/>
        <v/>
      </c>
      <c r="DF40" s="178" t="str">
        <f t="shared" si="36"/>
        <v/>
      </c>
      <c r="DG40" s="178" t="str">
        <f t="shared" si="36"/>
        <v/>
      </c>
      <c r="DH40" s="178" t="str">
        <f t="shared" si="36"/>
        <v/>
      </c>
      <c r="DI40" s="178" t="str">
        <f t="shared" si="36"/>
        <v/>
      </c>
      <c r="DJ40" s="180" t="str">
        <f t="shared" si="36"/>
        <v/>
      </c>
      <c r="DK40" s="178" t="str">
        <f t="shared" si="36"/>
        <v/>
      </c>
      <c r="DL40" s="178" t="str">
        <f t="shared" si="36"/>
        <v/>
      </c>
      <c r="DM40" s="179" t="str">
        <f t="shared" si="36"/>
        <v/>
      </c>
      <c r="DN40" s="180" t="str">
        <f t="shared" si="36"/>
        <v/>
      </c>
      <c r="DO40" s="179" t="str">
        <f t="shared" si="36"/>
        <v/>
      </c>
      <c r="DP40" s="178" t="str">
        <f t="shared" si="36"/>
        <v/>
      </c>
      <c r="DQ40" s="180" t="str">
        <f t="shared" si="36"/>
        <v/>
      </c>
      <c r="DR40" s="178" t="str">
        <f t="shared" si="36"/>
        <v/>
      </c>
      <c r="DS40" s="178" t="str">
        <f t="shared" si="36"/>
        <v/>
      </c>
      <c r="DT40" s="178"/>
      <c r="DU40" s="178"/>
      <c r="DV40" s="178"/>
      <c r="DW40" s="178"/>
      <c r="DX40" s="178"/>
      <c r="DY40" s="178"/>
    </row>
    <row r="41">
      <c r="A41" s="176" t="str">
        <f>IF(A40="","",IF(B40+1&gt;EndDate,"",B40))</f>
        <v/>
      </c>
      <c r="B41" s="176" t="str">
        <f>IF(A41="","",SWITCH(Seg,"Daily",A41+1,"Weekly",A41+7,"Monthly",DATE(YEAR(A41),MONTH(A41)+1,1),"Quarterly",DATE(YEAR(A41),MONTH(A41)+3,1),"Yearly",DATE(YEAR(A41)+1,1,1)))</f>
        <v/>
      </c>
      <c r="C41" s="177" t="str">
        <f>IF(A41="","",SWITCH(Seg,"Daily",TEXT(A41,"dd/MM/YYYY"),"Weekly","W"&amp;WEEKNUM(A41,2)&amp;" "&amp;YEAR(A41),"Monthly",PROPER(TEXT(A41,"MMM yyyy")),"Quarterly","Q"&amp;ROUNDUP(MONTH($A41)/3,0)&amp;" "&amp;YEAR($A41),"Yearly",YEAR(A41),TEXT(A41,"dd/MM/YYYY")))</f>
        <v/>
      </c>
      <c r="D41" s="178" t="str">
        <f>IF(OR($A41="",D$2="Percentage"),"",SUMIFS(Data!B$4:B500,Data!$A$4:$A500,"&gt;="&amp;$A41,Data!$A$4:$A500,"&lt;="&amp;$B41))</f>
        <v>#REF!</v>
      </c>
      <c r="E41" s="179" t="str">
        <f>IF(OR($A41="",E$2="Percentage"),"",SUMIFS(Data!C$4:C500,Data!$A$4:$A500,"&gt;="&amp;$A41,Data!$A$4:$A500,"&lt;="&amp;$B41))</f>
        <v/>
      </c>
      <c r="F41" s="179" t="str">
        <f>IF(OR($A41="",F$2="Percentage"),"",SUMIFS(Data!D$4:D500,Data!$A$4:$A500,"&gt;="&amp;$A41,Data!$A$4:$A500,"&lt;="&amp;$B41))</f>
        <v/>
      </c>
      <c r="G41" s="179" t="str">
        <f>IF(OR($A41="",G$2="Percentage"),"",SUMIFS(Data!F$4:F500,Data!$A$4:$A500,"&gt;="&amp;$A41,Data!$A$4:$A500,"&lt;="&amp;$B41))</f>
        <v/>
      </c>
      <c r="H41" s="180" t="str">
        <f>IF(OR($A41="",H$2="Percentage"),"",SUMIFS(Data!G$4:G500,Data!$A$4:$A500,"&gt;="&amp;$A41,Data!$A$4:$A500,"&lt;="&amp;$B41))</f>
        <v/>
      </c>
      <c r="I41" s="180" t="str">
        <f>IF(OR($A41="",I$2="Percentage"),"",SUMIFS(Data!H$4:H500,Data!$A$4:$A500,"&gt;="&amp;$A41,Data!$A$4:$A500,"&lt;="&amp;$B41))</f>
        <v/>
      </c>
      <c r="J41" s="178" t="str">
        <f>IF(OR($A41="",J$2="Percentage"),"",SUMIFS(Data!I$4:I500,Data!$A$4:$A500,"&gt;="&amp;$A41,Data!$A$4:$A500,"&lt;="&amp;$B41))</f>
        <v/>
      </c>
      <c r="K41" s="178" t="str">
        <f>IF(OR($A41="",K$2="Percentage"),"",SUMIFS(Data!J$4:J500,Data!$A$4:$A500,"&gt;="&amp;$A41,Data!$A$4:$A500,"&lt;="&amp;$B41))</f>
        <v/>
      </c>
      <c r="L41" s="179" t="str">
        <f>IF(OR($A41="",L$2="Percentage"),"",SUMIFS(Data!K$4:K500,Data!$A$4:$A500,"&gt;="&amp;$A41,Data!$A$4:$A500,"&lt;="&amp;$B41))</f>
        <v/>
      </c>
      <c r="M41" s="180" t="str">
        <f>IF(OR($A41="",M$2="Percentage"),"",SUMIFS(Data!L$4:L500,Data!$A$4:$A500,"&gt;="&amp;$A41,Data!$A$4:$A500,"&lt;="&amp;$B41))</f>
        <v/>
      </c>
      <c r="N41" s="179" t="str">
        <f>IF(OR($A41="",N$2="Percentage"),"",SUMIFS(Data!M$4:M500,Data!$A$4:$A500,"&gt;="&amp;$A41,Data!$A$4:$A500,"&lt;="&amp;$B41))</f>
        <v/>
      </c>
      <c r="O41" s="178" t="str">
        <f>IF(OR($A41="",O$2="Percentage"),"",SUMIFS(Data!N$4:N500,Data!$A$4:$A500,"&gt;="&amp;$A41,Data!$A$4:$A500,"&lt;="&amp;$B41))</f>
        <v/>
      </c>
      <c r="P41" s="180" t="str">
        <f>IF(OR($A41="",P$2="Percentage"),"",SUMIFS(Data!O$4:O500,Data!$A$4:$A500,"&gt;="&amp;$A41,Data!$A$4:$A500,"&lt;="&amp;$B41))</f>
        <v/>
      </c>
      <c r="Q41" s="178" t="str">
        <f>IF(OR($A41="",Q$2="Percentage"),"",SUMIFS(Data!P$4:P500,Data!$A$4:$A500,"&gt;="&amp;$A41,Data!$A$4:$A500,"&lt;="&amp;$B41))</f>
        <v/>
      </c>
      <c r="R41" s="178" t="str">
        <f>IF(OR($A41="",R$2="Percentage"),"",SUMIFS(Data!Q$4:Q500,Data!$A$4:$A500,"&gt;="&amp;$A41,Data!$A$4:$A500,"&lt;="&amp;$B41))</f>
        <v/>
      </c>
      <c r="S41" s="181" t="str">
        <f>IF($A41="","",IFERROR(AVERAGEIFS(Data!B$4:B500,Data!$A$4:$A500,"&gt;="&amp;$A41,Data!$A$4:$A500,"&lt;="&amp;$B41),0))</f>
        <v/>
      </c>
      <c r="T41" s="178" t="str">
        <f>IF($A41="","",IFERROR(AVERAGEIFS(Data!C$4:C500,Data!$A$4:$A500,"&gt;="&amp;$A41,Data!$A$4:$A500,"&lt;="&amp;$B41),0))</f>
        <v/>
      </c>
      <c r="U41" s="178" t="str">
        <f>IF($A41="","",IFERROR(AVERAGEIFS(Data!D$4:D500,Data!$A$4:$A500,"&gt;="&amp;$A41,Data!$A$4:$A500,"&lt;="&amp;$B41),0))</f>
        <v/>
      </c>
      <c r="V41" s="178" t="str">
        <f>IF($A41="","",IFERROR(AVERAGEIFS(Data!F$4:F500,Data!$A$4:$A500,"&gt;="&amp;$A41,Data!$A$4:$A500,"&lt;="&amp;$B41),0))</f>
        <v/>
      </c>
      <c r="W41" s="178" t="str">
        <f>IF($A41="","",IFERROR(AVERAGEIFS(Data!G$4:G500,Data!$A$4:$A500,"&gt;="&amp;$A41,Data!$A$4:$A500,"&lt;="&amp;$B41),0))</f>
        <v/>
      </c>
      <c r="X41" s="180" t="str">
        <f>IF($A41="","",IFERROR(AVERAGEIFS(Data!H$4:H500,Data!$A$4:$A500,"&gt;="&amp;$A41,Data!$A$4:$A500,"&lt;="&amp;$B41),0))</f>
        <v/>
      </c>
      <c r="Y41" s="178" t="str">
        <f>IF($A41="","",IFERROR(AVERAGEIFS(Data!I$4:I500,Data!$A$4:$A500,"&gt;="&amp;$A41,Data!$A$4:$A500,"&lt;="&amp;$B41),0))</f>
        <v/>
      </c>
      <c r="Z41" s="178" t="str">
        <f>IF($A41="","",IFERROR(AVERAGEIFS(Data!J$4:J500,Data!$A$4:$A500,"&gt;="&amp;$A41,Data!$A$4:$A500,"&lt;="&amp;$B41),0))</f>
        <v/>
      </c>
      <c r="AA41" s="179" t="str">
        <f>IF($A41="","",IFERROR(AVERAGEIFS(Data!K$4:K500,Data!$A$4:$A500,"&gt;="&amp;$A41,Data!$A$4:$A500,"&lt;="&amp;$B41),0))</f>
        <v/>
      </c>
      <c r="AB41" s="180" t="str">
        <f>IF($A41="","",IFERROR(AVERAGEIFS(Data!L$4:L500,Data!$A$4:$A500,"&gt;="&amp;$A41,Data!$A$4:$A500,"&lt;="&amp;$B41),0))</f>
        <v/>
      </c>
      <c r="AC41" s="179" t="str">
        <f>IF($A41="","",IFERROR(AVERAGEIFS(Data!M$4:M500,Data!$A$4:$A500,"&gt;="&amp;$A41,Data!$A$4:$A500,"&lt;="&amp;$B41),0))</f>
        <v/>
      </c>
      <c r="AD41" s="178" t="str">
        <f>IF($A41="","",IFERROR(AVERAGEIFS(Data!N$4:N500,Data!$A$4:$A500,"&gt;="&amp;$A41,Data!$A$4:$A500,"&lt;="&amp;$B41),0))</f>
        <v/>
      </c>
      <c r="AE41" s="180" t="str">
        <f>IF($A41="","",IFERROR(AVERAGEIFS(Data!O$4:O500,Data!$A$4:$A500,"&gt;="&amp;$A41,Data!$A$4:$A500,"&lt;="&amp;$B41),0))</f>
        <v/>
      </c>
      <c r="AF41" s="178" t="str">
        <f>IF($A41="","",IFERROR(AVERAGEIFS(Data!P$4:P500,Data!$A$4:$A500,"&gt;="&amp;$A41,Data!$A$4:$A500,"&lt;="&amp;$B41),0))</f>
        <v/>
      </c>
      <c r="AG41" s="178" t="str">
        <f>IF($A41="","",IFERROR(AVERAGEIFS(Data!Q$4:Q500,Data!$A$4:$A500,"&gt;="&amp;$A41,Data!$A$4:$A500,"&lt;="&amp;$B41),0))</f>
        <v/>
      </c>
      <c r="AH41" s="181" t="str">
        <f t="shared" ref="AH41:DS41" si="37">IF($A41="","",AH40)</f>
        <v/>
      </c>
      <c r="AI41" s="178" t="str">
        <f t="shared" si="37"/>
        <v/>
      </c>
      <c r="AJ41" s="178" t="str">
        <f t="shared" si="37"/>
        <v/>
      </c>
      <c r="AK41" s="178" t="str">
        <f t="shared" si="37"/>
        <v/>
      </c>
      <c r="AL41" s="178" t="str">
        <f t="shared" si="37"/>
        <v/>
      </c>
      <c r="AM41" s="180" t="str">
        <f t="shared" si="37"/>
        <v/>
      </c>
      <c r="AN41" s="178" t="str">
        <f t="shared" si="37"/>
        <v/>
      </c>
      <c r="AO41" s="178" t="str">
        <f t="shared" si="37"/>
        <v/>
      </c>
      <c r="AP41" s="179" t="str">
        <f t="shared" si="37"/>
        <v/>
      </c>
      <c r="AQ41" s="180" t="str">
        <f t="shared" si="37"/>
        <v/>
      </c>
      <c r="AR41" s="179" t="str">
        <f t="shared" si="37"/>
        <v/>
      </c>
      <c r="AS41" s="178" t="str">
        <f t="shared" si="37"/>
        <v/>
      </c>
      <c r="AT41" s="180" t="str">
        <f t="shared" si="37"/>
        <v/>
      </c>
      <c r="AU41" s="178" t="str">
        <f t="shared" si="37"/>
        <v/>
      </c>
      <c r="AV41" s="178" t="str">
        <f t="shared" si="37"/>
        <v/>
      </c>
      <c r="AW41" s="181" t="str">
        <f t="shared" si="37"/>
        <v/>
      </c>
      <c r="AX41" s="178" t="str">
        <f t="shared" si="37"/>
        <v/>
      </c>
      <c r="AY41" s="178" t="str">
        <f t="shared" si="37"/>
        <v/>
      </c>
      <c r="AZ41" s="178" t="str">
        <f t="shared" si="37"/>
        <v/>
      </c>
      <c r="BA41" s="178" t="str">
        <f t="shared" si="37"/>
        <v/>
      </c>
      <c r="BB41" s="180" t="str">
        <f t="shared" si="37"/>
        <v/>
      </c>
      <c r="BC41" s="178" t="str">
        <f t="shared" si="37"/>
        <v/>
      </c>
      <c r="BD41" s="178" t="str">
        <f t="shared" si="37"/>
        <v/>
      </c>
      <c r="BE41" s="179" t="str">
        <f t="shared" si="37"/>
        <v/>
      </c>
      <c r="BF41" s="180" t="str">
        <f t="shared" si="37"/>
        <v/>
      </c>
      <c r="BG41" s="179" t="str">
        <f t="shared" si="37"/>
        <v/>
      </c>
      <c r="BH41" s="178" t="str">
        <f t="shared" si="37"/>
        <v/>
      </c>
      <c r="BI41" s="180" t="str">
        <f t="shared" si="37"/>
        <v/>
      </c>
      <c r="BJ41" s="178" t="str">
        <f t="shared" si="37"/>
        <v/>
      </c>
      <c r="BK41" s="178" t="str">
        <f t="shared" si="37"/>
        <v/>
      </c>
      <c r="BL41" s="181" t="str">
        <f t="shared" si="37"/>
        <v/>
      </c>
      <c r="BM41" s="178" t="str">
        <f t="shared" si="37"/>
        <v/>
      </c>
      <c r="BN41" s="178" t="str">
        <f t="shared" si="37"/>
        <v/>
      </c>
      <c r="BO41" s="178" t="str">
        <f t="shared" si="37"/>
        <v/>
      </c>
      <c r="BP41" s="178" t="str">
        <f t="shared" si="37"/>
        <v/>
      </c>
      <c r="BQ41" s="180" t="str">
        <f t="shared" si="37"/>
        <v/>
      </c>
      <c r="BR41" s="178" t="str">
        <f t="shared" si="37"/>
        <v/>
      </c>
      <c r="BS41" s="178" t="str">
        <f t="shared" si="37"/>
        <v/>
      </c>
      <c r="BT41" s="179" t="str">
        <f t="shared" si="37"/>
        <v/>
      </c>
      <c r="BU41" s="180" t="str">
        <f t="shared" si="37"/>
        <v/>
      </c>
      <c r="BV41" s="179" t="str">
        <f t="shared" si="37"/>
        <v/>
      </c>
      <c r="BW41" s="178" t="str">
        <f t="shared" si="37"/>
        <v/>
      </c>
      <c r="BX41" s="180" t="str">
        <f t="shared" si="37"/>
        <v/>
      </c>
      <c r="BY41" s="178" t="str">
        <f t="shared" si="37"/>
        <v/>
      </c>
      <c r="BZ41" s="178" t="str">
        <f t="shared" si="37"/>
        <v/>
      </c>
      <c r="CA41" s="181" t="str">
        <f t="shared" si="37"/>
        <v/>
      </c>
      <c r="CB41" s="178" t="str">
        <f t="shared" si="37"/>
        <v/>
      </c>
      <c r="CC41" s="178" t="str">
        <f t="shared" si="37"/>
        <v/>
      </c>
      <c r="CD41" s="178" t="str">
        <f t="shared" si="37"/>
        <v/>
      </c>
      <c r="CE41" s="178" t="str">
        <f t="shared" si="37"/>
        <v/>
      </c>
      <c r="CF41" s="180" t="str">
        <f t="shared" si="37"/>
        <v/>
      </c>
      <c r="CG41" s="178" t="str">
        <f t="shared" si="37"/>
        <v/>
      </c>
      <c r="CH41" s="178" t="str">
        <f t="shared" si="37"/>
        <v/>
      </c>
      <c r="CI41" s="179" t="str">
        <f t="shared" si="37"/>
        <v/>
      </c>
      <c r="CJ41" s="180" t="str">
        <f t="shared" si="37"/>
        <v/>
      </c>
      <c r="CK41" s="179" t="str">
        <f t="shared" si="37"/>
        <v/>
      </c>
      <c r="CL41" s="178" t="str">
        <f t="shared" si="37"/>
        <v/>
      </c>
      <c r="CM41" s="180" t="str">
        <f t="shared" si="37"/>
        <v/>
      </c>
      <c r="CN41" s="178" t="str">
        <f t="shared" si="37"/>
        <v/>
      </c>
      <c r="CO41" s="178" t="str">
        <f t="shared" si="37"/>
        <v/>
      </c>
      <c r="CP41" s="181" t="str">
        <f t="shared" si="37"/>
        <v/>
      </c>
      <c r="CQ41" s="178" t="str">
        <f t="shared" si="37"/>
        <v/>
      </c>
      <c r="CR41" s="178" t="str">
        <f t="shared" si="37"/>
        <v/>
      </c>
      <c r="CS41" s="178" t="str">
        <f t="shared" si="37"/>
        <v/>
      </c>
      <c r="CT41" s="178" t="str">
        <f t="shared" si="37"/>
        <v/>
      </c>
      <c r="CU41" s="180" t="str">
        <f t="shared" si="37"/>
        <v/>
      </c>
      <c r="CV41" s="178" t="str">
        <f t="shared" si="37"/>
        <v/>
      </c>
      <c r="CW41" s="178" t="str">
        <f t="shared" si="37"/>
        <v/>
      </c>
      <c r="CX41" s="179" t="str">
        <f t="shared" si="37"/>
        <v/>
      </c>
      <c r="CY41" s="180" t="str">
        <f t="shared" si="37"/>
        <v/>
      </c>
      <c r="CZ41" s="179" t="str">
        <f t="shared" si="37"/>
        <v/>
      </c>
      <c r="DA41" s="178" t="str">
        <f t="shared" si="37"/>
        <v/>
      </c>
      <c r="DB41" s="180" t="str">
        <f t="shared" si="37"/>
        <v/>
      </c>
      <c r="DC41" s="178" t="str">
        <f t="shared" si="37"/>
        <v/>
      </c>
      <c r="DD41" s="178" t="str">
        <f t="shared" si="37"/>
        <v/>
      </c>
      <c r="DE41" s="181" t="str">
        <f t="shared" si="37"/>
        <v/>
      </c>
      <c r="DF41" s="178" t="str">
        <f t="shared" si="37"/>
        <v/>
      </c>
      <c r="DG41" s="178" t="str">
        <f t="shared" si="37"/>
        <v/>
      </c>
      <c r="DH41" s="178" t="str">
        <f t="shared" si="37"/>
        <v/>
      </c>
      <c r="DI41" s="178" t="str">
        <f t="shared" si="37"/>
        <v/>
      </c>
      <c r="DJ41" s="180" t="str">
        <f t="shared" si="37"/>
        <v/>
      </c>
      <c r="DK41" s="178" t="str">
        <f t="shared" si="37"/>
        <v/>
      </c>
      <c r="DL41" s="178" t="str">
        <f t="shared" si="37"/>
        <v/>
      </c>
      <c r="DM41" s="179" t="str">
        <f t="shared" si="37"/>
        <v/>
      </c>
      <c r="DN41" s="180" t="str">
        <f t="shared" si="37"/>
        <v/>
      </c>
      <c r="DO41" s="179" t="str">
        <f t="shared" si="37"/>
        <v/>
      </c>
      <c r="DP41" s="178" t="str">
        <f t="shared" si="37"/>
        <v/>
      </c>
      <c r="DQ41" s="180" t="str">
        <f t="shared" si="37"/>
        <v/>
      </c>
      <c r="DR41" s="178" t="str">
        <f t="shared" si="37"/>
        <v/>
      </c>
      <c r="DS41" s="178" t="str">
        <f t="shared" si="37"/>
        <v/>
      </c>
      <c r="DT41" s="178"/>
      <c r="DU41" s="178"/>
      <c r="DV41" s="178"/>
      <c r="DW41" s="178"/>
      <c r="DX41" s="178"/>
      <c r="DY41" s="178"/>
    </row>
    <row r="42">
      <c r="A42" s="176" t="str">
        <f>IF(A41="","",IF(B41+1&gt;EndDate,"",B41))</f>
        <v/>
      </c>
      <c r="B42" s="176" t="str">
        <f>IF(A42="","",SWITCH(Seg,"Daily",A42+1,"Weekly",A42+7,"Monthly",DATE(YEAR(A42),MONTH(A42)+1,1),"Quarterly",DATE(YEAR(A42),MONTH(A42)+3,1),"Yearly",DATE(YEAR(A42)+1,1,1)))</f>
        <v/>
      </c>
      <c r="C42" s="177" t="str">
        <f>IF(A42="","",SWITCH(Seg,"Daily",TEXT(A42,"dd/MM/YYYY"),"Weekly","W"&amp;WEEKNUM(A42,2)&amp;" "&amp;YEAR(A42),"Monthly",PROPER(TEXT(A42,"MMM yyyy")),"Quarterly","Q"&amp;ROUNDUP(MONTH($A42)/3,0)&amp;" "&amp;YEAR($A42),"Yearly",YEAR(A42),TEXT(A42,"dd/MM/YYYY")))</f>
        <v/>
      </c>
      <c r="D42" s="178" t="str">
        <f>IF(OR($A42="",D$2="Percentage"),"",SUMIFS(Data!B$4:B500,Data!$A$4:$A500,"&gt;="&amp;$A42,Data!$A$4:$A500,"&lt;="&amp;$B42))</f>
        <v>#REF!</v>
      </c>
      <c r="E42" s="179" t="str">
        <f>IF(OR($A42="",E$2="Percentage"),"",SUMIFS(Data!C$4:C500,Data!$A$4:$A500,"&gt;="&amp;$A42,Data!$A$4:$A500,"&lt;="&amp;$B42))</f>
        <v/>
      </c>
      <c r="F42" s="179" t="str">
        <f>IF(OR($A42="",F$2="Percentage"),"",SUMIFS(Data!D$4:D500,Data!$A$4:$A500,"&gt;="&amp;$A42,Data!$A$4:$A500,"&lt;="&amp;$B42))</f>
        <v/>
      </c>
      <c r="G42" s="179" t="str">
        <f>IF(OR($A42="",G$2="Percentage"),"",SUMIFS(Data!F$4:F500,Data!$A$4:$A500,"&gt;="&amp;$A42,Data!$A$4:$A500,"&lt;="&amp;$B42))</f>
        <v/>
      </c>
      <c r="H42" s="180" t="str">
        <f>IF(OR($A42="",H$2="Percentage"),"",SUMIFS(Data!G$4:G500,Data!$A$4:$A500,"&gt;="&amp;$A42,Data!$A$4:$A500,"&lt;="&amp;$B42))</f>
        <v/>
      </c>
      <c r="I42" s="180" t="str">
        <f>IF(OR($A42="",I$2="Percentage"),"",SUMIFS(Data!H$4:H500,Data!$A$4:$A500,"&gt;="&amp;$A42,Data!$A$4:$A500,"&lt;="&amp;$B42))</f>
        <v/>
      </c>
      <c r="J42" s="178" t="str">
        <f>IF(OR($A42="",J$2="Percentage"),"",SUMIFS(Data!I$4:I500,Data!$A$4:$A500,"&gt;="&amp;$A42,Data!$A$4:$A500,"&lt;="&amp;$B42))</f>
        <v/>
      </c>
      <c r="K42" s="178" t="str">
        <f>IF(OR($A42="",K$2="Percentage"),"",SUMIFS(Data!J$4:J500,Data!$A$4:$A500,"&gt;="&amp;$A42,Data!$A$4:$A500,"&lt;="&amp;$B42))</f>
        <v/>
      </c>
      <c r="L42" s="179" t="str">
        <f>IF(OR($A42="",L$2="Percentage"),"",SUMIFS(Data!K$4:K500,Data!$A$4:$A500,"&gt;="&amp;$A42,Data!$A$4:$A500,"&lt;="&amp;$B42))</f>
        <v/>
      </c>
      <c r="M42" s="180" t="str">
        <f>IF(OR($A42="",M$2="Percentage"),"",SUMIFS(Data!L$4:L500,Data!$A$4:$A500,"&gt;="&amp;$A42,Data!$A$4:$A500,"&lt;="&amp;$B42))</f>
        <v/>
      </c>
      <c r="N42" s="179" t="str">
        <f>IF(OR($A42="",N$2="Percentage"),"",SUMIFS(Data!M$4:M500,Data!$A$4:$A500,"&gt;="&amp;$A42,Data!$A$4:$A500,"&lt;="&amp;$B42))</f>
        <v/>
      </c>
      <c r="O42" s="178" t="str">
        <f>IF(OR($A42="",O$2="Percentage"),"",SUMIFS(Data!N$4:N500,Data!$A$4:$A500,"&gt;="&amp;$A42,Data!$A$4:$A500,"&lt;="&amp;$B42))</f>
        <v/>
      </c>
      <c r="P42" s="180" t="str">
        <f>IF(OR($A42="",P$2="Percentage"),"",SUMIFS(Data!O$4:O500,Data!$A$4:$A500,"&gt;="&amp;$A42,Data!$A$4:$A500,"&lt;="&amp;$B42))</f>
        <v/>
      </c>
      <c r="Q42" s="178" t="str">
        <f>IF(OR($A42="",Q$2="Percentage"),"",SUMIFS(Data!P$4:P500,Data!$A$4:$A500,"&gt;="&amp;$A42,Data!$A$4:$A500,"&lt;="&amp;$B42))</f>
        <v/>
      </c>
      <c r="R42" s="178" t="str">
        <f>IF(OR($A42="",R$2="Percentage"),"",SUMIFS(Data!Q$4:Q500,Data!$A$4:$A500,"&gt;="&amp;$A42,Data!$A$4:$A500,"&lt;="&amp;$B42))</f>
        <v/>
      </c>
      <c r="S42" s="181" t="str">
        <f>IF($A42="","",IFERROR(AVERAGEIFS(Data!B$4:B500,Data!$A$4:$A500,"&gt;="&amp;$A42,Data!$A$4:$A500,"&lt;="&amp;$B42),0))</f>
        <v/>
      </c>
      <c r="T42" s="178" t="str">
        <f>IF($A42="","",IFERROR(AVERAGEIFS(Data!C$4:C500,Data!$A$4:$A500,"&gt;="&amp;$A42,Data!$A$4:$A500,"&lt;="&amp;$B42),0))</f>
        <v/>
      </c>
      <c r="U42" s="178" t="str">
        <f>IF($A42="","",IFERROR(AVERAGEIFS(Data!D$4:D500,Data!$A$4:$A500,"&gt;="&amp;$A42,Data!$A$4:$A500,"&lt;="&amp;$B42),0))</f>
        <v/>
      </c>
      <c r="V42" s="178" t="str">
        <f>IF($A42="","",IFERROR(AVERAGEIFS(Data!F$4:F500,Data!$A$4:$A500,"&gt;="&amp;$A42,Data!$A$4:$A500,"&lt;="&amp;$B42),0))</f>
        <v/>
      </c>
      <c r="W42" s="178" t="str">
        <f>IF($A42="","",IFERROR(AVERAGEIFS(Data!G$4:G500,Data!$A$4:$A500,"&gt;="&amp;$A42,Data!$A$4:$A500,"&lt;="&amp;$B42),0))</f>
        <v/>
      </c>
      <c r="X42" s="180" t="str">
        <f>IF($A42="","",IFERROR(AVERAGEIFS(Data!H$4:H500,Data!$A$4:$A500,"&gt;="&amp;$A42,Data!$A$4:$A500,"&lt;="&amp;$B42),0))</f>
        <v/>
      </c>
      <c r="Y42" s="178" t="str">
        <f>IF($A42="","",IFERROR(AVERAGEIFS(Data!I$4:I500,Data!$A$4:$A500,"&gt;="&amp;$A42,Data!$A$4:$A500,"&lt;="&amp;$B42),0))</f>
        <v/>
      </c>
      <c r="Z42" s="178" t="str">
        <f>IF($A42="","",IFERROR(AVERAGEIFS(Data!J$4:J500,Data!$A$4:$A500,"&gt;="&amp;$A42,Data!$A$4:$A500,"&lt;="&amp;$B42),0))</f>
        <v/>
      </c>
      <c r="AA42" s="179" t="str">
        <f>IF($A42="","",IFERROR(AVERAGEIFS(Data!K$4:K500,Data!$A$4:$A500,"&gt;="&amp;$A42,Data!$A$4:$A500,"&lt;="&amp;$B42),0))</f>
        <v/>
      </c>
      <c r="AB42" s="180" t="str">
        <f>IF($A42="","",IFERROR(AVERAGEIFS(Data!L$4:L500,Data!$A$4:$A500,"&gt;="&amp;$A42,Data!$A$4:$A500,"&lt;="&amp;$B42),0))</f>
        <v/>
      </c>
      <c r="AC42" s="179" t="str">
        <f>IF($A42="","",IFERROR(AVERAGEIFS(Data!M$4:M500,Data!$A$4:$A500,"&gt;="&amp;$A42,Data!$A$4:$A500,"&lt;="&amp;$B42),0))</f>
        <v/>
      </c>
      <c r="AD42" s="178" t="str">
        <f>IF($A42="","",IFERROR(AVERAGEIFS(Data!N$4:N500,Data!$A$4:$A500,"&gt;="&amp;$A42,Data!$A$4:$A500,"&lt;="&amp;$B42),0))</f>
        <v/>
      </c>
      <c r="AE42" s="180" t="str">
        <f>IF($A42="","",IFERROR(AVERAGEIFS(Data!O$4:O500,Data!$A$4:$A500,"&gt;="&amp;$A42,Data!$A$4:$A500,"&lt;="&amp;$B42),0))</f>
        <v/>
      </c>
      <c r="AF42" s="178" t="str">
        <f>IF($A42="","",IFERROR(AVERAGEIFS(Data!P$4:P500,Data!$A$4:$A500,"&gt;="&amp;$A42,Data!$A$4:$A500,"&lt;="&amp;$B42),0))</f>
        <v/>
      </c>
      <c r="AG42" s="178" t="str">
        <f>IF($A42="","",IFERROR(AVERAGEIFS(Data!Q$4:Q500,Data!$A$4:$A500,"&gt;="&amp;$A42,Data!$A$4:$A500,"&lt;="&amp;$B42),0))</f>
        <v/>
      </c>
      <c r="AH42" s="181" t="str">
        <f t="shared" ref="AH42:DS42" si="38">IF($A42="","",AH41)</f>
        <v/>
      </c>
      <c r="AI42" s="178" t="str">
        <f t="shared" si="38"/>
        <v/>
      </c>
      <c r="AJ42" s="178" t="str">
        <f t="shared" si="38"/>
        <v/>
      </c>
      <c r="AK42" s="178" t="str">
        <f t="shared" si="38"/>
        <v/>
      </c>
      <c r="AL42" s="178" t="str">
        <f t="shared" si="38"/>
        <v/>
      </c>
      <c r="AM42" s="180" t="str">
        <f t="shared" si="38"/>
        <v/>
      </c>
      <c r="AN42" s="178" t="str">
        <f t="shared" si="38"/>
        <v/>
      </c>
      <c r="AO42" s="178" t="str">
        <f t="shared" si="38"/>
        <v/>
      </c>
      <c r="AP42" s="179" t="str">
        <f t="shared" si="38"/>
        <v/>
      </c>
      <c r="AQ42" s="180" t="str">
        <f t="shared" si="38"/>
        <v/>
      </c>
      <c r="AR42" s="179" t="str">
        <f t="shared" si="38"/>
        <v/>
      </c>
      <c r="AS42" s="178" t="str">
        <f t="shared" si="38"/>
        <v/>
      </c>
      <c r="AT42" s="180" t="str">
        <f t="shared" si="38"/>
        <v/>
      </c>
      <c r="AU42" s="178" t="str">
        <f t="shared" si="38"/>
        <v/>
      </c>
      <c r="AV42" s="178" t="str">
        <f t="shared" si="38"/>
        <v/>
      </c>
      <c r="AW42" s="181" t="str">
        <f t="shared" si="38"/>
        <v/>
      </c>
      <c r="AX42" s="178" t="str">
        <f t="shared" si="38"/>
        <v/>
      </c>
      <c r="AY42" s="178" t="str">
        <f t="shared" si="38"/>
        <v/>
      </c>
      <c r="AZ42" s="178" t="str">
        <f t="shared" si="38"/>
        <v/>
      </c>
      <c r="BA42" s="178" t="str">
        <f t="shared" si="38"/>
        <v/>
      </c>
      <c r="BB42" s="180" t="str">
        <f t="shared" si="38"/>
        <v/>
      </c>
      <c r="BC42" s="178" t="str">
        <f t="shared" si="38"/>
        <v/>
      </c>
      <c r="BD42" s="178" t="str">
        <f t="shared" si="38"/>
        <v/>
      </c>
      <c r="BE42" s="179" t="str">
        <f t="shared" si="38"/>
        <v/>
      </c>
      <c r="BF42" s="180" t="str">
        <f t="shared" si="38"/>
        <v/>
      </c>
      <c r="BG42" s="179" t="str">
        <f t="shared" si="38"/>
        <v/>
      </c>
      <c r="BH42" s="178" t="str">
        <f t="shared" si="38"/>
        <v/>
      </c>
      <c r="BI42" s="180" t="str">
        <f t="shared" si="38"/>
        <v/>
      </c>
      <c r="BJ42" s="178" t="str">
        <f t="shared" si="38"/>
        <v/>
      </c>
      <c r="BK42" s="178" t="str">
        <f t="shared" si="38"/>
        <v/>
      </c>
      <c r="BL42" s="181" t="str">
        <f t="shared" si="38"/>
        <v/>
      </c>
      <c r="BM42" s="178" t="str">
        <f t="shared" si="38"/>
        <v/>
      </c>
      <c r="BN42" s="178" t="str">
        <f t="shared" si="38"/>
        <v/>
      </c>
      <c r="BO42" s="178" t="str">
        <f t="shared" si="38"/>
        <v/>
      </c>
      <c r="BP42" s="178" t="str">
        <f t="shared" si="38"/>
        <v/>
      </c>
      <c r="BQ42" s="180" t="str">
        <f t="shared" si="38"/>
        <v/>
      </c>
      <c r="BR42" s="178" t="str">
        <f t="shared" si="38"/>
        <v/>
      </c>
      <c r="BS42" s="178" t="str">
        <f t="shared" si="38"/>
        <v/>
      </c>
      <c r="BT42" s="179" t="str">
        <f t="shared" si="38"/>
        <v/>
      </c>
      <c r="BU42" s="180" t="str">
        <f t="shared" si="38"/>
        <v/>
      </c>
      <c r="BV42" s="179" t="str">
        <f t="shared" si="38"/>
        <v/>
      </c>
      <c r="BW42" s="178" t="str">
        <f t="shared" si="38"/>
        <v/>
      </c>
      <c r="BX42" s="180" t="str">
        <f t="shared" si="38"/>
        <v/>
      </c>
      <c r="BY42" s="178" t="str">
        <f t="shared" si="38"/>
        <v/>
      </c>
      <c r="BZ42" s="178" t="str">
        <f t="shared" si="38"/>
        <v/>
      </c>
      <c r="CA42" s="181" t="str">
        <f t="shared" si="38"/>
        <v/>
      </c>
      <c r="CB42" s="178" t="str">
        <f t="shared" si="38"/>
        <v/>
      </c>
      <c r="CC42" s="178" t="str">
        <f t="shared" si="38"/>
        <v/>
      </c>
      <c r="CD42" s="178" t="str">
        <f t="shared" si="38"/>
        <v/>
      </c>
      <c r="CE42" s="178" t="str">
        <f t="shared" si="38"/>
        <v/>
      </c>
      <c r="CF42" s="180" t="str">
        <f t="shared" si="38"/>
        <v/>
      </c>
      <c r="CG42" s="178" t="str">
        <f t="shared" si="38"/>
        <v/>
      </c>
      <c r="CH42" s="178" t="str">
        <f t="shared" si="38"/>
        <v/>
      </c>
      <c r="CI42" s="179" t="str">
        <f t="shared" si="38"/>
        <v/>
      </c>
      <c r="CJ42" s="180" t="str">
        <f t="shared" si="38"/>
        <v/>
      </c>
      <c r="CK42" s="179" t="str">
        <f t="shared" si="38"/>
        <v/>
      </c>
      <c r="CL42" s="178" t="str">
        <f t="shared" si="38"/>
        <v/>
      </c>
      <c r="CM42" s="180" t="str">
        <f t="shared" si="38"/>
        <v/>
      </c>
      <c r="CN42" s="178" t="str">
        <f t="shared" si="38"/>
        <v/>
      </c>
      <c r="CO42" s="178" t="str">
        <f t="shared" si="38"/>
        <v/>
      </c>
      <c r="CP42" s="181" t="str">
        <f t="shared" si="38"/>
        <v/>
      </c>
      <c r="CQ42" s="178" t="str">
        <f t="shared" si="38"/>
        <v/>
      </c>
      <c r="CR42" s="178" t="str">
        <f t="shared" si="38"/>
        <v/>
      </c>
      <c r="CS42" s="178" t="str">
        <f t="shared" si="38"/>
        <v/>
      </c>
      <c r="CT42" s="178" t="str">
        <f t="shared" si="38"/>
        <v/>
      </c>
      <c r="CU42" s="180" t="str">
        <f t="shared" si="38"/>
        <v/>
      </c>
      <c r="CV42" s="178" t="str">
        <f t="shared" si="38"/>
        <v/>
      </c>
      <c r="CW42" s="178" t="str">
        <f t="shared" si="38"/>
        <v/>
      </c>
      <c r="CX42" s="179" t="str">
        <f t="shared" si="38"/>
        <v/>
      </c>
      <c r="CY42" s="180" t="str">
        <f t="shared" si="38"/>
        <v/>
      </c>
      <c r="CZ42" s="179" t="str">
        <f t="shared" si="38"/>
        <v/>
      </c>
      <c r="DA42" s="178" t="str">
        <f t="shared" si="38"/>
        <v/>
      </c>
      <c r="DB42" s="180" t="str">
        <f t="shared" si="38"/>
        <v/>
      </c>
      <c r="DC42" s="178" t="str">
        <f t="shared" si="38"/>
        <v/>
      </c>
      <c r="DD42" s="178" t="str">
        <f t="shared" si="38"/>
        <v/>
      </c>
      <c r="DE42" s="181" t="str">
        <f t="shared" si="38"/>
        <v/>
      </c>
      <c r="DF42" s="178" t="str">
        <f t="shared" si="38"/>
        <v/>
      </c>
      <c r="DG42" s="178" t="str">
        <f t="shared" si="38"/>
        <v/>
      </c>
      <c r="DH42" s="178" t="str">
        <f t="shared" si="38"/>
        <v/>
      </c>
      <c r="DI42" s="178" t="str">
        <f t="shared" si="38"/>
        <v/>
      </c>
      <c r="DJ42" s="180" t="str">
        <f t="shared" si="38"/>
        <v/>
      </c>
      <c r="DK42" s="178" t="str">
        <f t="shared" si="38"/>
        <v/>
      </c>
      <c r="DL42" s="178" t="str">
        <f t="shared" si="38"/>
        <v/>
      </c>
      <c r="DM42" s="179" t="str">
        <f t="shared" si="38"/>
        <v/>
      </c>
      <c r="DN42" s="180" t="str">
        <f t="shared" si="38"/>
        <v/>
      </c>
      <c r="DO42" s="179" t="str">
        <f t="shared" si="38"/>
        <v/>
      </c>
      <c r="DP42" s="178" t="str">
        <f t="shared" si="38"/>
        <v/>
      </c>
      <c r="DQ42" s="180" t="str">
        <f t="shared" si="38"/>
        <v/>
      </c>
      <c r="DR42" s="178" t="str">
        <f t="shared" si="38"/>
        <v/>
      </c>
      <c r="DS42" s="178" t="str">
        <f t="shared" si="38"/>
        <v/>
      </c>
      <c r="DT42" s="178"/>
      <c r="DU42" s="178"/>
      <c r="DV42" s="178"/>
      <c r="DW42" s="178"/>
      <c r="DX42" s="178"/>
      <c r="DY42" s="178"/>
    </row>
    <row r="43">
      <c r="A43" s="176" t="str">
        <f>IF(A42="","",IF(B42+1&gt;EndDate,"",B42))</f>
        <v/>
      </c>
      <c r="B43" s="176" t="str">
        <f>IF(A43="","",SWITCH(Seg,"Daily",A43+1,"Weekly",A43+7,"Monthly",DATE(YEAR(A43),MONTH(A43)+1,1),"Quarterly",DATE(YEAR(A43),MONTH(A43)+3,1),"Yearly",DATE(YEAR(A43)+1,1,1)))</f>
        <v/>
      </c>
      <c r="C43" s="177" t="str">
        <f>IF(A43="","",SWITCH(Seg,"Daily",TEXT(A43,"dd/MM/YYYY"),"Weekly","W"&amp;WEEKNUM(A43,2)&amp;" "&amp;YEAR(A43),"Monthly",PROPER(TEXT(A43,"MMM yyyy")),"Quarterly","Q"&amp;ROUNDUP(MONTH($A43)/3,0)&amp;" "&amp;YEAR($A43),"Yearly",YEAR(A43),TEXT(A43,"dd/MM/YYYY")))</f>
        <v/>
      </c>
      <c r="D43" s="178" t="str">
        <f>IF(OR($A43="",D$2="Percentage"),"",SUMIFS(Data!B$4:B500,Data!$A$4:$A500,"&gt;="&amp;$A43,Data!$A$4:$A500,"&lt;="&amp;$B43))</f>
        <v>#REF!</v>
      </c>
      <c r="E43" s="179" t="str">
        <f>IF(OR($A43="",E$2="Percentage"),"",SUMIFS(Data!C$4:C500,Data!$A$4:$A500,"&gt;="&amp;$A43,Data!$A$4:$A500,"&lt;="&amp;$B43))</f>
        <v/>
      </c>
      <c r="F43" s="179" t="str">
        <f>IF(OR($A43="",F$2="Percentage"),"",SUMIFS(Data!D$4:D500,Data!$A$4:$A500,"&gt;="&amp;$A43,Data!$A$4:$A500,"&lt;="&amp;$B43))</f>
        <v/>
      </c>
      <c r="G43" s="179" t="str">
        <f>IF(OR($A43="",G$2="Percentage"),"",SUMIFS(Data!F$4:F500,Data!$A$4:$A500,"&gt;="&amp;$A43,Data!$A$4:$A500,"&lt;="&amp;$B43))</f>
        <v/>
      </c>
      <c r="H43" s="180" t="str">
        <f>IF(OR($A43="",H$2="Percentage"),"",SUMIFS(Data!G$4:G500,Data!$A$4:$A500,"&gt;="&amp;$A43,Data!$A$4:$A500,"&lt;="&amp;$B43))</f>
        <v/>
      </c>
      <c r="I43" s="180" t="str">
        <f>IF(OR($A43="",I$2="Percentage"),"",SUMIFS(Data!H$4:H500,Data!$A$4:$A500,"&gt;="&amp;$A43,Data!$A$4:$A500,"&lt;="&amp;$B43))</f>
        <v/>
      </c>
      <c r="J43" s="178" t="str">
        <f>IF(OR($A43="",J$2="Percentage"),"",SUMIFS(Data!I$4:I500,Data!$A$4:$A500,"&gt;="&amp;$A43,Data!$A$4:$A500,"&lt;="&amp;$B43))</f>
        <v/>
      </c>
      <c r="K43" s="178" t="str">
        <f>IF(OR($A43="",K$2="Percentage"),"",SUMIFS(Data!J$4:J500,Data!$A$4:$A500,"&gt;="&amp;$A43,Data!$A$4:$A500,"&lt;="&amp;$B43))</f>
        <v/>
      </c>
      <c r="L43" s="179" t="str">
        <f>IF(OR($A43="",L$2="Percentage"),"",SUMIFS(Data!K$4:K500,Data!$A$4:$A500,"&gt;="&amp;$A43,Data!$A$4:$A500,"&lt;="&amp;$B43))</f>
        <v/>
      </c>
      <c r="M43" s="180" t="str">
        <f>IF(OR($A43="",M$2="Percentage"),"",SUMIFS(Data!L$4:L500,Data!$A$4:$A500,"&gt;="&amp;$A43,Data!$A$4:$A500,"&lt;="&amp;$B43))</f>
        <v/>
      </c>
      <c r="N43" s="179" t="str">
        <f>IF(OR($A43="",N$2="Percentage"),"",SUMIFS(Data!M$4:M500,Data!$A$4:$A500,"&gt;="&amp;$A43,Data!$A$4:$A500,"&lt;="&amp;$B43))</f>
        <v/>
      </c>
      <c r="O43" s="178" t="str">
        <f>IF(OR($A43="",O$2="Percentage"),"",SUMIFS(Data!N$4:N500,Data!$A$4:$A500,"&gt;="&amp;$A43,Data!$A$4:$A500,"&lt;="&amp;$B43))</f>
        <v/>
      </c>
      <c r="P43" s="180" t="str">
        <f>IF(OR($A43="",P$2="Percentage"),"",SUMIFS(Data!O$4:O500,Data!$A$4:$A500,"&gt;="&amp;$A43,Data!$A$4:$A500,"&lt;="&amp;$B43))</f>
        <v/>
      </c>
      <c r="Q43" s="178" t="str">
        <f>IF(OR($A43="",Q$2="Percentage"),"",SUMIFS(Data!P$4:P500,Data!$A$4:$A500,"&gt;="&amp;$A43,Data!$A$4:$A500,"&lt;="&amp;$B43))</f>
        <v/>
      </c>
      <c r="R43" s="178" t="str">
        <f>IF(OR($A43="",R$2="Percentage"),"",SUMIFS(Data!Q$4:Q500,Data!$A$4:$A500,"&gt;="&amp;$A43,Data!$A$4:$A500,"&lt;="&amp;$B43))</f>
        <v/>
      </c>
      <c r="S43" s="181" t="str">
        <f>IF($A43="","",IFERROR(AVERAGEIFS(Data!B$4:B500,Data!$A$4:$A500,"&gt;="&amp;$A43,Data!$A$4:$A500,"&lt;="&amp;$B43),0))</f>
        <v/>
      </c>
      <c r="T43" s="178" t="str">
        <f>IF($A43="","",IFERROR(AVERAGEIFS(Data!C$4:C500,Data!$A$4:$A500,"&gt;="&amp;$A43,Data!$A$4:$A500,"&lt;="&amp;$B43),0))</f>
        <v/>
      </c>
      <c r="U43" s="178" t="str">
        <f>IF($A43="","",IFERROR(AVERAGEIFS(Data!D$4:D500,Data!$A$4:$A500,"&gt;="&amp;$A43,Data!$A$4:$A500,"&lt;="&amp;$B43),0))</f>
        <v/>
      </c>
      <c r="V43" s="178" t="str">
        <f>IF($A43="","",IFERROR(AVERAGEIFS(Data!F$4:F500,Data!$A$4:$A500,"&gt;="&amp;$A43,Data!$A$4:$A500,"&lt;="&amp;$B43),0))</f>
        <v/>
      </c>
      <c r="W43" s="178" t="str">
        <f>IF($A43="","",IFERROR(AVERAGEIFS(Data!G$4:G500,Data!$A$4:$A500,"&gt;="&amp;$A43,Data!$A$4:$A500,"&lt;="&amp;$B43),0))</f>
        <v/>
      </c>
      <c r="X43" s="180" t="str">
        <f>IF($A43="","",IFERROR(AVERAGEIFS(Data!H$4:H500,Data!$A$4:$A500,"&gt;="&amp;$A43,Data!$A$4:$A500,"&lt;="&amp;$B43),0))</f>
        <v/>
      </c>
      <c r="Y43" s="178" t="str">
        <f>IF($A43="","",IFERROR(AVERAGEIFS(Data!I$4:I500,Data!$A$4:$A500,"&gt;="&amp;$A43,Data!$A$4:$A500,"&lt;="&amp;$B43),0))</f>
        <v/>
      </c>
      <c r="Z43" s="178" t="str">
        <f>IF($A43="","",IFERROR(AVERAGEIFS(Data!J$4:J500,Data!$A$4:$A500,"&gt;="&amp;$A43,Data!$A$4:$A500,"&lt;="&amp;$B43),0))</f>
        <v/>
      </c>
      <c r="AA43" s="179" t="str">
        <f>IF($A43="","",IFERROR(AVERAGEIFS(Data!K$4:K500,Data!$A$4:$A500,"&gt;="&amp;$A43,Data!$A$4:$A500,"&lt;="&amp;$B43),0))</f>
        <v/>
      </c>
      <c r="AB43" s="180" t="str">
        <f>IF($A43="","",IFERROR(AVERAGEIFS(Data!L$4:L500,Data!$A$4:$A500,"&gt;="&amp;$A43,Data!$A$4:$A500,"&lt;="&amp;$B43),0))</f>
        <v/>
      </c>
      <c r="AC43" s="179" t="str">
        <f>IF($A43="","",IFERROR(AVERAGEIFS(Data!M$4:M500,Data!$A$4:$A500,"&gt;="&amp;$A43,Data!$A$4:$A500,"&lt;="&amp;$B43),0))</f>
        <v/>
      </c>
      <c r="AD43" s="178" t="str">
        <f>IF($A43="","",IFERROR(AVERAGEIFS(Data!N$4:N500,Data!$A$4:$A500,"&gt;="&amp;$A43,Data!$A$4:$A500,"&lt;="&amp;$B43),0))</f>
        <v/>
      </c>
      <c r="AE43" s="180" t="str">
        <f>IF($A43="","",IFERROR(AVERAGEIFS(Data!O$4:O500,Data!$A$4:$A500,"&gt;="&amp;$A43,Data!$A$4:$A500,"&lt;="&amp;$B43),0))</f>
        <v/>
      </c>
      <c r="AF43" s="178" t="str">
        <f>IF($A43="","",IFERROR(AVERAGEIFS(Data!P$4:P500,Data!$A$4:$A500,"&gt;="&amp;$A43,Data!$A$4:$A500,"&lt;="&amp;$B43),0))</f>
        <v/>
      </c>
      <c r="AG43" s="178" t="str">
        <f>IF($A43="","",IFERROR(AVERAGEIFS(Data!Q$4:Q500,Data!$A$4:$A500,"&gt;="&amp;$A43,Data!$A$4:$A500,"&lt;="&amp;$B43),0))</f>
        <v/>
      </c>
      <c r="AH43" s="181" t="str">
        <f t="shared" ref="AH43:DS43" si="39">IF($A43="","",AH42)</f>
        <v/>
      </c>
      <c r="AI43" s="178" t="str">
        <f t="shared" si="39"/>
        <v/>
      </c>
      <c r="AJ43" s="178" t="str">
        <f t="shared" si="39"/>
        <v/>
      </c>
      <c r="AK43" s="178" t="str">
        <f t="shared" si="39"/>
        <v/>
      </c>
      <c r="AL43" s="178" t="str">
        <f t="shared" si="39"/>
        <v/>
      </c>
      <c r="AM43" s="180" t="str">
        <f t="shared" si="39"/>
        <v/>
      </c>
      <c r="AN43" s="178" t="str">
        <f t="shared" si="39"/>
        <v/>
      </c>
      <c r="AO43" s="178" t="str">
        <f t="shared" si="39"/>
        <v/>
      </c>
      <c r="AP43" s="179" t="str">
        <f t="shared" si="39"/>
        <v/>
      </c>
      <c r="AQ43" s="180" t="str">
        <f t="shared" si="39"/>
        <v/>
      </c>
      <c r="AR43" s="179" t="str">
        <f t="shared" si="39"/>
        <v/>
      </c>
      <c r="AS43" s="178" t="str">
        <f t="shared" si="39"/>
        <v/>
      </c>
      <c r="AT43" s="180" t="str">
        <f t="shared" si="39"/>
        <v/>
      </c>
      <c r="AU43" s="178" t="str">
        <f t="shared" si="39"/>
        <v/>
      </c>
      <c r="AV43" s="178" t="str">
        <f t="shared" si="39"/>
        <v/>
      </c>
      <c r="AW43" s="181" t="str">
        <f t="shared" si="39"/>
        <v/>
      </c>
      <c r="AX43" s="178" t="str">
        <f t="shared" si="39"/>
        <v/>
      </c>
      <c r="AY43" s="178" t="str">
        <f t="shared" si="39"/>
        <v/>
      </c>
      <c r="AZ43" s="178" t="str">
        <f t="shared" si="39"/>
        <v/>
      </c>
      <c r="BA43" s="178" t="str">
        <f t="shared" si="39"/>
        <v/>
      </c>
      <c r="BB43" s="180" t="str">
        <f t="shared" si="39"/>
        <v/>
      </c>
      <c r="BC43" s="178" t="str">
        <f t="shared" si="39"/>
        <v/>
      </c>
      <c r="BD43" s="178" t="str">
        <f t="shared" si="39"/>
        <v/>
      </c>
      <c r="BE43" s="179" t="str">
        <f t="shared" si="39"/>
        <v/>
      </c>
      <c r="BF43" s="180" t="str">
        <f t="shared" si="39"/>
        <v/>
      </c>
      <c r="BG43" s="179" t="str">
        <f t="shared" si="39"/>
        <v/>
      </c>
      <c r="BH43" s="178" t="str">
        <f t="shared" si="39"/>
        <v/>
      </c>
      <c r="BI43" s="180" t="str">
        <f t="shared" si="39"/>
        <v/>
      </c>
      <c r="BJ43" s="178" t="str">
        <f t="shared" si="39"/>
        <v/>
      </c>
      <c r="BK43" s="178" t="str">
        <f t="shared" si="39"/>
        <v/>
      </c>
      <c r="BL43" s="181" t="str">
        <f t="shared" si="39"/>
        <v/>
      </c>
      <c r="BM43" s="178" t="str">
        <f t="shared" si="39"/>
        <v/>
      </c>
      <c r="BN43" s="178" t="str">
        <f t="shared" si="39"/>
        <v/>
      </c>
      <c r="BO43" s="178" t="str">
        <f t="shared" si="39"/>
        <v/>
      </c>
      <c r="BP43" s="178" t="str">
        <f t="shared" si="39"/>
        <v/>
      </c>
      <c r="BQ43" s="180" t="str">
        <f t="shared" si="39"/>
        <v/>
      </c>
      <c r="BR43" s="178" t="str">
        <f t="shared" si="39"/>
        <v/>
      </c>
      <c r="BS43" s="178" t="str">
        <f t="shared" si="39"/>
        <v/>
      </c>
      <c r="BT43" s="179" t="str">
        <f t="shared" si="39"/>
        <v/>
      </c>
      <c r="BU43" s="180" t="str">
        <f t="shared" si="39"/>
        <v/>
      </c>
      <c r="BV43" s="179" t="str">
        <f t="shared" si="39"/>
        <v/>
      </c>
      <c r="BW43" s="178" t="str">
        <f t="shared" si="39"/>
        <v/>
      </c>
      <c r="BX43" s="180" t="str">
        <f t="shared" si="39"/>
        <v/>
      </c>
      <c r="BY43" s="178" t="str">
        <f t="shared" si="39"/>
        <v/>
      </c>
      <c r="BZ43" s="178" t="str">
        <f t="shared" si="39"/>
        <v/>
      </c>
      <c r="CA43" s="181" t="str">
        <f t="shared" si="39"/>
        <v/>
      </c>
      <c r="CB43" s="178" t="str">
        <f t="shared" si="39"/>
        <v/>
      </c>
      <c r="CC43" s="178" t="str">
        <f t="shared" si="39"/>
        <v/>
      </c>
      <c r="CD43" s="178" t="str">
        <f t="shared" si="39"/>
        <v/>
      </c>
      <c r="CE43" s="178" t="str">
        <f t="shared" si="39"/>
        <v/>
      </c>
      <c r="CF43" s="180" t="str">
        <f t="shared" si="39"/>
        <v/>
      </c>
      <c r="CG43" s="178" t="str">
        <f t="shared" si="39"/>
        <v/>
      </c>
      <c r="CH43" s="178" t="str">
        <f t="shared" si="39"/>
        <v/>
      </c>
      <c r="CI43" s="179" t="str">
        <f t="shared" si="39"/>
        <v/>
      </c>
      <c r="CJ43" s="180" t="str">
        <f t="shared" si="39"/>
        <v/>
      </c>
      <c r="CK43" s="179" t="str">
        <f t="shared" si="39"/>
        <v/>
      </c>
      <c r="CL43" s="178" t="str">
        <f t="shared" si="39"/>
        <v/>
      </c>
      <c r="CM43" s="180" t="str">
        <f t="shared" si="39"/>
        <v/>
      </c>
      <c r="CN43" s="178" t="str">
        <f t="shared" si="39"/>
        <v/>
      </c>
      <c r="CO43" s="178" t="str">
        <f t="shared" si="39"/>
        <v/>
      </c>
      <c r="CP43" s="181" t="str">
        <f t="shared" si="39"/>
        <v/>
      </c>
      <c r="CQ43" s="178" t="str">
        <f t="shared" si="39"/>
        <v/>
      </c>
      <c r="CR43" s="178" t="str">
        <f t="shared" si="39"/>
        <v/>
      </c>
      <c r="CS43" s="178" t="str">
        <f t="shared" si="39"/>
        <v/>
      </c>
      <c r="CT43" s="178" t="str">
        <f t="shared" si="39"/>
        <v/>
      </c>
      <c r="CU43" s="180" t="str">
        <f t="shared" si="39"/>
        <v/>
      </c>
      <c r="CV43" s="178" t="str">
        <f t="shared" si="39"/>
        <v/>
      </c>
      <c r="CW43" s="178" t="str">
        <f t="shared" si="39"/>
        <v/>
      </c>
      <c r="CX43" s="179" t="str">
        <f t="shared" si="39"/>
        <v/>
      </c>
      <c r="CY43" s="180" t="str">
        <f t="shared" si="39"/>
        <v/>
      </c>
      <c r="CZ43" s="179" t="str">
        <f t="shared" si="39"/>
        <v/>
      </c>
      <c r="DA43" s="178" t="str">
        <f t="shared" si="39"/>
        <v/>
      </c>
      <c r="DB43" s="180" t="str">
        <f t="shared" si="39"/>
        <v/>
      </c>
      <c r="DC43" s="178" t="str">
        <f t="shared" si="39"/>
        <v/>
      </c>
      <c r="DD43" s="178" t="str">
        <f t="shared" si="39"/>
        <v/>
      </c>
      <c r="DE43" s="181" t="str">
        <f t="shared" si="39"/>
        <v/>
      </c>
      <c r="DF43" s="178" t="str">
        <f t="shared" si="39"/>
        <v/>
      </c>
      <c r="DG43" s="178" t="str">
        <f t="shared" si="39"/>
        <v/>
      </c>
      <c r="DH43" s="178" t="str">
        <f t="shared" si="39"/>
        <v/>
      </c>
      <c r="DI43" s="178" t="str">
        <f t="shared" si="39"/>
        <v/>
      </c>
      <c r="DJ43" s="180" t="str">
        <f t="shared" si="39"/>
        <v/>
      </c>
      <c r="DK43" s="178" t="str">
        <f t="shared" si="39"/>
        <v/>
      </c>
      <c r="DL43" s="178" t="str">
        <f t="shared" si="39"/>
        <v/>
      </c>
      <c r="DM43" s="179" t="str">
        <f t="shared" si="39"/>
        <v/>
      </c>
      <c r="DN43" s="180" t="str">
        <f t="shared" si="39"/>
        <v/>
      </c>
      <c r="DO43" s="179" t="str">
        <f t="shared" si="39"/>
        <v/>
      </c>
      <c r="DP43" s="178" t="str">
        <f t="shared" si="39"/>
        <v/>
      </c>
      <c r="DQ43" s="180" t="str">
        <f t="shared" si="39"/>
        <v/>
      </c>
      <c r="DR43" s="178" t="str">
        <f t="shared" si="39"/>
        <v/>
      </c>
      <c r="DS43" s="178" t="str">
        <f t="shared" si="39"/>
        <v/>
      </c>
      <c r="DT43" s="178"/>
      <c r="DU43" s="178"/>
      <c r="DV43" s="178"/>
      <c r="DW43" s="178"/>
      <c r="DX43" s="178"/>
      <c r="DY43" s="178"/>
    </row>
    <row r="44">
      <c r="A44" s="176" t="str">
        <f>IF(A43="","",IF(B43+1&gt;EndDate,"",B43))</f>
        <v/>
      </c>
      <c r="B44" s="176" t="str">
        <f>IF(A44="","",SWITCH(Seg,"Daily",A44+1,"Weekly",A44+7,"Monthly",DATE(YEAR(A44),MONTH(A44)+1,1),"Quarterly",DATE(YEAR(A44),MONTH(A44)+3,1),"Yearly",DATE(YEAR(A44)+1,1,1)))</f>
        <v/>
      </c>
      <c r="C44" s="177" t="str">
        <f>IF(A44="","",SWITCH(Seg,"Daily",TEXT(A44,"dd/MM/YYYY"),"Weekly","W"&amp;WEEKNUM(A44,2)&amp;" "&amp;YEAR(A44),"Monthly",PROPER(TEXT(A44,"MMM yyyy")),"Quarterly","Q"&amp;ROUNDUP(MONTH($A44)/3,0)&amp;" "&amp;YEAR($A44),"Yearly",YEAR(A44),TEXT(A44,"dd/MM/YYYY")))</f>
        <v/>
      </c>
      <c r="D44" s="178" t="str">
        <f>IF(OR($A44="",D$2="Percentage"),"",SUMIFS(Data!B$4:B500,Data!$A$4:$A500,"&gt;="&amp;$A44,Data!$A$4:$A500,"&lt;="&amp;$B44))</f>
        <v>#REF!</v>
      </c>
      <c r="E44" s="179" t="str">
        <f>IF(OR($A44="",E$2="Percentage"),"",SUMIFS(Data!C$4:C500,Data!$A$4:$A500,"&gt;="&amp;$A44,Data!$A$4:$A500,"&lt;="&amp;$B44))</f>
        <v/>
      </c>
      <c r="F44" s="179" t="str">
        <f>IF(OR($A44="",F$2="Percentage"),"",SUMIFS(Data!D$4:D500,Data!$A$4:$A500,"&gt;="&amp;$A44,Data!$A$4:$A500,"&lt;="&amp;$B44))</f>
        <v/>
      </c>
      <c r="G44" s="179" t="str">
        <f>IF(OR($A44="",G$2="Percentage"),"",SUMIFS(Data!F$4:F500,Data!$A$4:$A500,"&gt;="&amp;$A44,Data!$A$4:$A500,"&lt;="&amp;$B44))</f>
        <v/>
      </c>
      <c r="H44" s="180" t="str">
        <f>IF(OR($A44="",H$2="Percentage"),"",SUMIFS(Data!G$4:G500,Data!$A$4:$A500,"&gt;="&amp;$A44,Data!$A$4:$A500,"&lt;="&amp;$B44))</f>
        <v/>
      </c>
      <c r="I44" s="180" t="str">
        <f>IF(OR($A44="",I$2="Percentage"),"",SUMIFS(Data!H$4:H500,Data!$A$4:$A500,"&gt;="&amp;$A44,Data!$A$4:$A500,"&lt;="&amp;$B44))</f>
        <v/>
      </c>
      <c r="J44" s="178" t="str">
        <f>IF(OR($A44="",J$2="Percentage"),"",SUMIFS(Data!I$4:I500,Data!$A$4:$A500,"&gt;="&amp;$A44,Data!$A$4:$A500,"&lt;="&amp;$B44))</f>
        <v/>
      </c>
      <c r="K44" s="178" t="str">
        <f>IF(OR($A44="",K$2="Percentage"),"",SUMIFS(Data!J$4:J500,Data!$A$4:$A500,"&gt;="&amp;$A44,Data!$A$4:$A500,"&lt;="&amp;$B44))</f>
        <v/>
      </c>
      <c r="L44" s="179" t="str">
        <f>IF(OR($A44="",L$2="Percentage"),"",SUMIFS(Data!K$4:K500,Data!$A$4:$A500,"&gt;="&amp;$A44,Data!$A$4:$A500,"&lt;="&amp;$B44))</f>
        <v/>
      </c>
      <c r="M44" s="180" t="str">
        <f>IF(OR($A44="",M$2="Percentage"),"",SUMIFS(Data!L$4:L500,Data!$A$4:$A500,"&gt;="&amp;$A44,Data!$A$4:$A500,"&lt;="&amp;$B44))</f>
        <v/>
      </c>
      <c r="N44" s="179" t="str">
        <f>IF(OR($A44="",N$2="Percentage"),"",SUMIFS(Data!M$4:M500,Data!$A$4:$A500,"&gt;="&amp;$A44,Data!$A$4:$A500,"&lt;="&amp;$B44))</f>
        <v/>
      </c>
      <c r="O44" s="178" t="str">
        <f>IF(OR($A44="",O$2="Percentage"),"",SUMIFS(Data!N$4:N500,Data!$A$4:$A500,"&gt;="&amp;$A44,Data!$A$4:$A500,"&lt;="&amp;$B44))</f>
        <v/>
      </c>
      <c r="P44" s="180" t="str">
        <f>IF(OR($A44="",P$2="Percentage"),"",SUMIFS(Data!O$4:O500,Data!$A$4:$A500,"&gt;="&amp;$A44,Data!$A$4:$A500,"&lt;="&amp;$B44))</f>
        <v/>
      </c>
      <c r="Q44" s="178" t="str">
        <f>IF(OR($A44="",Q$2="Percentage"),"",SUMIFS(Data!P$4:P500,Data!$A$4:$A500,"&gt;="&amp;$A44,Data!$A$4:$A500,"&lt;="&amp;$B44))</f>
        <v/>
      </c>
      <c r="R44" s="178" t="str">
        <f>IF(OR($A44="",R$2="Percentage"),"",SUMIFS(Data!Q$4:Q500,Data!$A$4:$A500,"&gt;="&amp;$A44,Data!$A$4:$A500,"&lt;="&amp;$B44))</f>
        <v/>
      </c>
      <c r="S44" s="181" t="str">
        <f>IF($A44="","",IFERROR(AVERAGEIFS(Data!B$4:B500,Data!$A$4:$A500,"&gt;="&amp;$A44,Data!$A$4:$A500,"&lt;="&amp;$B44),0))</f>
        <v/>
      </c>
      <c r="T44" s="178" t="str">
        <f>IF($A44="","",IFERROR(AVERAGEIFS(Data!C$4:C500,Data!$A$4:$A500,"&gt;="&amp;$A44,Data!$A$4:$A500,"&lt;="&amp;$B44),0))</f>
        <v/>
      </c>
      <c r="U44" s="178" t="str">
        <f>IF($A44="","",IFERROR(AVERAGEIFS(Data!D$4:D500,Data!$A$4:$A500,"&gt;="&amp;$A44,Data!$A$4:$A500,"&lt;="&amp;$B44),0))</f>
        <v/>
      </c>
      <c r="V44" s="178" t="str">
        <f>IF($A44="","",IFERROR(AVERAGEIFS(Data!F$4:F500,Data!$A$4:$A500,"&gt;="&amp;$A44,Data!$A$4:$A500,"&lt;="&amp;$B44),0))</f>
        <v/>
      </c>
      <c r="W44" s="178" t="str">
        <f>IF($A44="","",IFERROR(AVERAGEIFS(Data!G$4:G500,Data!$A$4:$A500,"&gt;="&amp;$A44,Data!$A$4:$A500,"&lt;="&amp;$B44),0))</f>
        <v/>
      </c>
      <c r="X44" s="180" t="str">
        <f>IF($A44="","",IFERROR(AVERAGEIFS(Data!H$4:H500,Data!$A$4:$A500,"&gt;="&amp;$A44,Data!$A$4:$A500,"&lt;="&amp;$B44),0))</f>
        <v/>
      </c>
      <c r="Y44" s="178" t="str">
        <f>IF($A44="","",IFERROR(AVERAGEIFS(Data!I$4:I500,Data!$A$4:$A500,"&gt;="&amp;$A44,Data!$A$4:$A500,"&lt;="&amp;$B44),0))</f>
        <v/>
      </c>
      <c r="Z44" s="178" t="str">
        <f>IF($A44="","",IFERROR(AVERAGEIFS(Data!J$4:J500,Data!$A$4:$A500,"&gt;="&amp;$A44,Data!$A$4:$A500,"&lt;="&amp;$B44),0))</f>
        <v/>
      </c>
      <c r="AA44" s="179" t="str">
        <f>IF($A44="","",IFERROR(AVERAGEIFS(Data!K$4:K500,Data!$A$4:$A500,"&gt;="&amp;$A44,Data!$A$4:$A500,"&lt;="&amp;$B44),0))</f>
        <v/>
      </c>
      <c r="AB44" s="180" t="str">
        <f>IF($A44="","",IFERROR(AVERAGEIFS(Data!L$4:L500,Data!$A$4:$A500,"&gt;="&amp;$A44,Data!$A$4:$A500,"&lt;="&amp;$B44),0))</f>
        <v/>
      </c>
      <c r="AC44" s="179" t="str">
        <f>IF($A44="","",IFERROR(AVERAGEIFS(Data!M$4:M500,Data!$A$4:$A500,"&gt;="&amp;$A44,Data!$A$4:$A500,"&lt;="&amp;$B44),0))</f>
        <v/>
      </c>
      <c r="AD44" s="178" t="str">
        <f>IF($A44="","",IFERROR(AVERAGEIFS(Data!N$4:N500,Data!$A$4:$A500,"&gt;="&amp;$A44,Data!$A$4:$A500,"&lt;="&amp;$B44),0))</f>
        <v/>
      </c>
      <c r="AE44" s="180" t="str">
        <f>IF($A44="","",IFERROR(AVERAGEIFS(Data!O$4:O500,Data!$A$4:$A500,"&gt;="&amp;$A44,Data!$A$4:$A500,"&lt;="&amp;$B44),0))</f>
        <v/>
      </c>
      <c r="AF44" s="178" t="str">
        <f>IF($A44="","",IFERROR(AVERAGEIFS(Data!P$4:P500,Data!$A$4:$A500,"&gt;="&amp;$A44,Data!$A$4:$A500,"&lt;="&amp;$B44),0))</f>
        <v/>
      </c>
      <c r="AG44" s="178" t="str">
        <f>IF($A44="","",IFERROR(AVERAGEIFS(Data!Q$4:Q500,Data!$A$4:$A500,"&gt;="&amp;$A44,Data!$A$4:$A500,"&lt;="&amp;$B44),0))</f>
        <v/>
      </c>
      <c r="AH44" s="181" t="str">
        <f t="shared" ref="AH44:DS44" si="40">IF($A44="","",AH43)</f>
        <v/>
      </c>
      <c r="AI44" s="178" t="str">
        <f t="shared" si="40"/>
        <v/>
      </c>
      <c r="AJ44" s="178" t="str">
        <f t="shared" si="40"/>
        <v/>
      </c>
      <c r="AK44" s="178" t="str">
        <f t="shared" si="40"/>
        <v/>
      </c>
      <c r="AL44" s="178" t="str">
        <f t="shared" si="40"/>
        <v/>
      </c>
      <c r="AM44" s="180" t="str">
        <f t="shared" si="40"/>
        <v/>
      </c>
      <c r="AN44" s="178" t="str">
        <f t="shared" si="40"/>
        <v/>
      </c>
      <c r="AO44" s="178" t="str">
        <f t="shared" si="40"/>
        <v/>
      </c>
      <c r="AP44" s="179" t="str">
        <f t="shared" si="40"/>
        <v/>
      </c>
      <c r="AQ44" s="180" t="str">
        <f t="shared" si="40"/>
        <v/>
      </c>
      <c r="AR44" s="179" t="str">
        <f t="shared" si="40"/>
        <v/>
      </c>
      <c r="AS44" s="178" t="str">
        <f t="shared" si="40"/>
        <v/>
      </c>
      <c r="AT44" s="180" t="str">
        <f t="shared" si="40"/>
        <v/>
      </c>
      <c r="AU44" s="178" t="str">
        <f t="shared" si="40"/>
        <v/>
      </c>
      <c r="AV44" s="178" t="str">
        <f t="shared" si="40"/>
        <v/>
      </c>
      <c r="AW44" s="181" t="str">
        <f t="shared" si="40"/>
        <v/>
      </c>
      <c r="AX44" s="178" t="str">
        <f t="shared" si="40"/>
        <v/>
      </c>
      <c r="AY44" s="178" t="str">
        <f t="shared" si="40"/>
        <v/>
      </c>
      <c r="AZ44" s="178" t="str">
        <f t="shared" si="40"/>
        <v/>
      </c>
      <c r="BA44" s="178" t="str">
        <f t="shared" si="40"/>
        <v/>
      </c>
      <c r="BB44" s="180" t="str">
        <f t="shared" si="40"/>
        <v/>
      </c>
      <c r="BC44" s="178" t="str">
        <f t="shared" si="40"/>
        <v/>
      </c>
      <c r="BD44" s="178" t="str">
        <f t="shared" si="40"/>
        <v/>
      </c>
      <c r="BE44" s="179" t="str">
        <f t="shared" si="40"/>
        <v/>
      </c>
      <c r="BF44" s="180" t="str">
        <f t="shared" si="40"/>
        <v/>
      </c>
      <c r="BG44" s="179" t="str">
        <f t="shared" si="40"/>
        <v/>
      </c>
      <c r="BH44" s="178" t="str">
        <f t="shared" si="40"/>
        <v/>
      </c>
      <c r="BI44" s="180" t="str">
        <f t="shared" si="40"/>
        <v/>
      </c>
      <c r="BJ44" s="178" t="str">
        <f t="shared" si="40"/>
        <v/>
      </c>
      <c r="BK44" s="178" t="str">
        <f t="shared" si="40"/>
        <v/>
      </c>
      <c r="BL44" s="181" t="str">
        <f t="shared" si="40"/>
        <v/>
      </c>
      <c r="BM44" s="178" t="str">
        <f t="shared" si="40"/>
        <v/>
      </c>
      <c r="BN44" s="178" t="str">
        <f t="shared" si="40"/>
        <v/>
      </c>
      <c r="BO44" s="178" t="str">
        <f t="shared" si="40"/>
        <v/>
      </c>
      <c r="BP44" s="178" t="str">
        <f t="shared" si="40"/>
        <v/>
      </c>
      <c r="BQ44" s="180" t="str">
        <f t="shared" si="40"/>
        <v/>
      </c>
      <c r="BR44" s="178" t="str">
        <f t="shared" si="40"/>
        <v/>
      </c>
      <c r="BS44" s="178" t="str">
        <f t="shared" si="40"/>
        <v/>
      </c>
      <c r="BT44" s="179" t="str">
        <f t="shared" si="40"/>
        <v/>
      </c>
      <c r="BU44" s="180" t="str">
        <f t="shared" si="40"/>
        <v/>
      </c>
      <c r="BV44" s="179" t="str">
        <f t="shared" si="40"/>
        <v/>
      </c>
      <c r="BW44" s="178" t="str">
        <f t="shared" si="40"/>
        <v/>
      </c>
      <c r="BX44" s="180" t="str">
        <f t="shared" si="40"/>
        <v/>
      </c>
      <c r="BY44" s="178" t="str">
        <f t="shared" si="40"/>
        <v/>
      </c>
      <c r="BZ44" s="178" t="str">
        <f t="shared" si="40"/>
        <v/>
      </c>
      <c r="CA44" s="181" t="str">
        <f t="shared" si="40"/>
        <v/>
      </c>
      <c r="CB44" s="178" t="str">
        <f t="shared" si="40"/>
        <v/>
      </c>
      <c r="CC44" s="178" t="str">
        <f t="shared" si="40"/>
        <v/>
      </c>
      <c r="CD44" s="178" t="str">
        <f t="shared" si="40"/>
        <v/>
      </c>
      <c r="CE44" s="178" t="str">
        <f t="shared" si="40"/>
        <v/>
      </c>
      <c r="CF44" s="180" t="str">
        <f t="shared" si="40"/>
        <v/>
      </c>
      <c r="CG44" s="178" t="str">
        <f t="shared" si="40"/>
        <v/>
      </c>
      <c r="CH44" s="178" t="str">
        <f t="shared" si="40"/>
        <v/>
      </c>
      <c r="CI44" s="179" t="str">
        <f t="shared" si="40"/>
        <v/>
      </c>
      <c r="CJ44" s="180" t="str">
        <f t="shared" si="40"/>
        <v/>
      </c>
      <c r="CK44" s="179" t="str">
        <f t="shared" si="40"/>
        <v/>
      </c>
      <c r="CL44" s="178" t="str">
        <f t="shared" si="40"/>
        <v/>
      </c>
      <c r="CM44" s="180" t="str">
        <f t="shared" si="40"/>
        <v/>
      </c>
      <c r="CN44" s="178" t="str">
        <f t="shared" si="40"/>
        <v/>
      </c>
      <c r="CO44" s="178" t="str">
        <f t="shared" si="40"/>
        <v/>
      </c>
      <c r="CP44" s="181" t="str">
        <f t="shared" si="40"/>
        <v/>
      </c>
      <c r="CQ44" s="178" t="str">
        <f t="shared" si="40"/>
        <v/>
      </c>
      <c r="CR44" s="178" t="str">
        <f t="shared" si="40"/>
        <v/>
      </c>
      <c r="CS44" s="178" t="str">
        <f t="shared" si="40"/>
        <v/>
      </c>
      <c r="CT44" s="178" t="str">
        <f t="shared" si="40"/>
        <v/>
      </c>
      <c r="CU44" s="180" t="str">
        <f t="shared" si="40"/>
        <v/>
      </c>
      <c r="CV44" s="178" t="str">
        <f t="shared" si="40"/>
        <v/>
      </c>
      <c r="CW44" s="178" t="str">
        <f t="shared" si="40"/>
        <v/>
      </c>
      <c r="CX44" s="179" t="str">
        <f t="shared" si="40"/>
        <v/>
      </c>
      <c r="CY44" s="180" t="str">
        <f t="shared" si="40"/>
        <v/>
      </c>
      <c r="CZ44" s="179" t="str">
        <f t="shared" si="40"/>
        <v/>
      </c>
      <c r="DA44" s="178" t="str">
        <f t="shared" si="40"/>
        <v/>
      </c>
      <c r="DB44" s="180" t="str">
        <f t="shared" si="40"/>
        <v/>
      </c>
      <c r="DC44" s="178" t="str">
        <f t="shared" si="40"/>
        <v/>
      </c>
      <c r="DD44" s="178" t="str">
        <f t="shared" si="40"/>
        <v/>
      </c>
      <c r="DE44" s="181" t="str">
        <f t="shared" si="40"/>
        <v/>
      </c>
      <c r="DF44" s="178" t="str">
        <f t="shared" si="40"/>
        <v/>
      </c>
      <c r="DG44" s="178" t="str">
        <f t="shared" si="40"/>
        <v/>
      </c>
      <c r="DH44" s="178" t="str">
        <f t="shared" si="40"/>
        <v/>
      </c>
      <c r="DI44" s="178" t="str">
        <f t="shared" si="40"/>
        <v/>
      </c>
      <c r="DJ44" s="180" t="str">
        <f t="shared" si="40"/>
        <v/>
      </c>
      <c r="DK44" s="178" t="str">
        <f t="shared" si="40"/>
        <v/>
      </c>
      <c r="DL44" s="178" t="str">
        <f t="shared" si="40"/>
        <v/>
      </c>
      <c r="DM44" s="179" t="str">
        <f t="shared" si="40"/>
        <v/>
      </c>
      <c r="DN44" s="180" t="str">
        <f t="shared" si="40"/>
        <v/>
      </c>
      <c r="DO44" s="179" t="str">
        <f t="shared" si="40"/>
        <v/>
      </c>
      <c r="DP44" s="178" t="str">
        <f t="shared" si="40"/>
        <v/>
      </c>
      <c r="DQ44" s="180" t="str">
        <f t="shared" si="40"/>
        <v/>
      </c>
      <c r="DR44" s="178" t="str">
        <f t="shared" si="40"/>
        <v/>
      </c>
      <c r="DS44" s="178" t="str">
        <f t="shared" si="40"/>
        <v/>
      </c>
      <c r="DT44" s="178"/>
      <c r="DU44" s="178"/>
      <c r="DV44" s="178"/>
      <c r="DW44" s="178"/>
      <c r="DX44" s="178"/>
      <c r="DY44" s="178"/>
    </row>
    <row r="45">
      <c r="A45" s="176" t="str">
        <f>IF(A44="","",IF(B44+1&gt;EndDate,"",B44))</f>
        <v/>
      </c>
      <c r="B45" s="176" t="str">
        <f>IF(A45="","",SWITCH(Seg,"Daily",A45+1,"Weekly",A45+7,"Monthly",DATE(YEAR(A45),MONTH(A45)+1,1),"Quarterly",DATE(YEAR(A45),MONTH(A45)+3,1),"Yearly",DATE(YEAR(A45)+1,1,1)))</f>
        <v/>
      </c>
      <c r="C45" s="177" t="str">
        <f>IF(A45="","",SWITCH(Seg,"Daily",TEXT(A45,"dd/MM/YYYY"),"Weekly","W"&amp;WEEKNUM(A45,2)&amp;" "&amp;YEAR(A45),"Monthly",PROPER(TEXT(A45,"MMM yyyy")),"Quarterly","Q"&amp;ROUNDUP(MONTH($A45)/3,0)&amp;" "&amp;YEAR($A45),"Yearly",YEAR(A45),TEXT(A45,"dd/MM/YYYY")))</f>
        <v/>
      </c>
      <c r="D45" s="178" t="str">
        <f>IF(OR($A45="",D$2="Percentage"),"",SUMIFS(Data!B$4:B500,Data!$A$4:$A500,"&gt;="&amp;$A45,Data!$A$4:$A500,"&lt;="&amp;$B45))</f>
        <v>#REF!</v>
      </c>
      <c r="E45" s="179" t="str">
        <f>IF(OR($A45="",E$2="Percentage"),"",SUMIFS(Data!C$4:C500,Data!$A$4:$A500,"&gt;="&amp;$A45,Data!$A$4:$A500,"&lt;="&amp;$B45))</f>
        <v/>
      </c>
      <c r="F45" s="179" t="str">
        <f>IF(OR($A45="",F$2="Percentage"),"",SUMIFS(Data!D$4:D500,Data!$A$4:$A500,"&gt;="&amp;$A45,Data!$A$4:$A500,"&lt;="&amp;$B45))</f>
        <v/>
      </c>
      <c r="G45" s="179" t="str">
        <f>IF(OR($A45="",G$2="Percentage"),"",SUMIFS(Data!F$4:F500,Data!$A$4:$A500,"&gt;="&amp;$A45,Data!$A$4:$A500,"&lt;="&amp;$B45))</f>
        <v/>
      </c>
      <c r="H45" s="180" t="str">
        <f>IF(OR($A45="",H$2="Percentage"),"",SUMIFS(Data!G$4:G500,Data!$A$4:$A500,"&gt;="&amp;$A45,Data!$A$4:$A500,"&lt;="&amp;$B45))</f>
        <v/>
      </c>
      <c r="I45" s="180" t="str">
        <f>IF(OR($A45="",I$2="Percentage"),"",SUMIFS(Data!H$4:H500,Data!$A$4:$A500,"&gt;="&amp;$A45,Data!$A$4:$A500,"&lt;="&amp;$B45))</f>
        <v/>
      </c>
      <c r="J45" s="178" t="str">
        <f>IF(OR($A45="",J$2="Percentage"),"",SUMIFS(Data!I$4:I500,Data!$A$4:$A500,"&gt;="&amp;$A45,Data!$A$4:$A500,"&lt;="&amp;$B45))</f>
        <v/>
      </c>
      <c r="K45" s="178" t="str">
        <f>IF(OR($A45="",K$2="Percentage"),"",SUMIFS(Data!J$4:J500,Data!$A$4:$A500,"&gt;="&amp;$A45,Data!$A$4:$A500,"&lt;="&amp;$B45))</f>
        <v/>
      </c>
      <c r="L45" s="179" t="str">
        <f>IF(OR($A45="",L$2="Percentage"),"",SUMIFS(Data!K$4:K500,Data!$A$4:$A500,"&gt;="&amp;$A45,Data!$A$4:$A500,"&lt;="&amp;$B45))</f>
        <v/>
      </c>
      <c r="M45" s="180" t="str">
        <f>IF(OR($A45="",M$2="Percentage"),"",SUMIFS(Data!L$4:L500,Data!$A$4:$A500,"&gt;="&amp;$A45,Data!$A$4:$A500,"&lt;="&amp;$B45))</f>
        <v/>
      </c>
      <c r="N45" s="179" t="str">
        <f>IF(OR($A45="",N$2="Percentage"),"",SUMIFS(Data!M$4:M500,Data!$A$4:$A500,"&gt;="&amp;$A45,Data!$A$4:$A500,"&lt;="&amp;$B45))</f>
        <v/>
      </c>
      <c r="O45" s="178" t="str">
        <f>IF(OR($A45="",O$2="Percentage"),"",SUMIFS(Data!N$4:N500,Data!$A$4:$A500,"&gt;="&amp;$A45,Data!$A$4:$A500,"&lt;="&amp;$B45))</f>
        <v/>
      </c>
      <c r="P45" s="180" t="str">
        <f>IF(OR($A45="",P$2="Percentage"),"",SUMIFS(Data!O$4:O500,Data!$A$4:$A500,"&gt;="&amp;$A45,Data!$A$4:$A500,"&lt;="&amp;$B45))</f>
        <v/>
      </c>
      <c r="Q45" s="178" t="str">
        <f>IF(OR($A45="",Q$2="Percentage"),"",SUMIFS(Data!P$4:P500,Data!$A$4:$A500,"&gt;="&amp;$A45,Data!$A$4:$A500,"&lt;="&amp;$B45))</f>
        <v/>
      </c>
      <c r="R45" s="178" t="str">
        <f>IF(OR($A45="",R$2="Percentage"),"",SUMIFS(Data!Q$4:Q500,Data!$A$4:$A500,"&gt;="&amp;$A45,Data!$A$4:$A500,"&lt;="&amp;$B45))</f>
        <v/>
      </c>
      <c r="S45" s="181" t="str">
        <f>IF($A45="","",IFERROR(AVERAGEIFS(Data!B$4:B500,Data!$A$4:$A500,"&gt;="&amp;$A45,Data!$A$4:$A500,"&lt;="&amp;$B45),0))</f>
        <v/>
      </c>
      <c r="T45" s="178" t="str">
        <f>IF($A45="","",IFERROR(AVERAGEIFS(Data!C$4:C500,Data!$A$4:$A500,"&gt;="&amp;$A45,Data!$A$4:$A500,"&lt;="&amp;$B45),0))</f>
        <v/>
      </c>
      <c r="U45" s="178" t="str">
        <f>IF($A45="","",IFERROR(AVERAGEIFS(Data!D$4:D500,Data!$A$4:$A500,"&gt;="&amp;$A45,Data!$A$4:$A500,"&lt;="&amp;$B45),0))</f>
        <v/>
      </c>
      <c r="V45" s="178" t="str">
        <f>IF($A45="","",IFERROR(AVERAGEIFS(Data!F$4:F500,Data!$A$4:$A500,"&gt;="&amp;$A45,Data!$A$4:$A500,"&lt;="&amp;$B45),0))</f>
        <v/>
      </c>
      <c r="W45" s="178" t="str">
        <f>IF($A45="","",IFERROR(AVERAGEIFS(Data!G$4:G500,Data!$A$4:$A500,"&gt;="&amp;$A45,Data!$A$4:$A500,"&lt;="&amp;$B45),0))</f>
        <v/>
      </c>
      <c r="X45" s="180" t="str">
        <f>IF($A45="","",IFERROR(AVERAGEIFS(Data!H$4:H500,Data!$A$4:$A500,"&gt;="&amp;$A45,Data!$A$4:$A500,"&lt;="&amp;$B45),0))</f>
        <v/>
      </c>
      <c r="Y45" s="178" t="str">
        <f>IF($A45="","",IFERROR(AVERAGEIFS(Data!I$4:I500,Data!$A$4:$A500,"&gt;="&amp;$A45,Data!$A$4:$A500,"&lt;="&amp;$B45),0))</f>
        <v/>
      </c>
      <c r="Z45" s="178" t="str">
        <f>IF($A45="","",IFERROR(AVERAGEIFS(Data!J$4:J500,Data!$A$4:$A500,"&gt;="&amp;$A45,Data!$A$4:$A500,"&lt;="&amp;$B45),0))</f>
        <v/>
      </c>
      <c r="AA45" s="179" t="str">
        <f>IF($A45="","",IFERROR(AVERAGEIFS(Data!K$4:K500,Data!$A$4:$A500,"&gt;="&amp;$A45,Data!$A$4:$A500,"&lt;="&amp;$B45),0))</f>
        <v/>
      </c>
      <c r="AB45" s="180" t="str">
        <f>IF($A45="","",IFERROR(AVERAGEIFS(Data!L$4:L500,Data!$A$4:$A500,"&gt;="&amp;$A45,Data!$A$4:$A500,"&lt;="&amp;$B45),0))</f>
        <v/>
      </c>
      <c r="AC45" s="179" t="str">
        <f>IF($A45="","",IFERROR(AVERAGEIFS(Data!M$4:M500,Data!$A$4:$A500,"&gt;="&amp;$A45,Data!$A$4:$A500,"&lt;="&amp;$B45),0))</f>
        <v/>
      </c>
      <c r="AD45" s="178" t="str">
        <f>IF($A45="","",IFERROR(AVERAGEIFS(Data!N$4:N500,Data!$A$4:$A500,"&gt;="&amp;$A45,Data!$A$4:$A500,"&lt;="&amp;$B45),0))</f>
        <v/>
      </c>
      <c r="AE45" s="180" t="str">
        <f>IF($A45="","",IFERROR(AVERAGEIFS(Data!O$4:O500,Data!$A$4:$A500,"&gt;="&amp;$A45,Data!$A$4:$A500,"&lt;="&amp;$B45),0))</f>
        <v/>
      </c>
      <c r="AF45" s="178" t="str">
        <f>IF($A45="","",IFERROR(AVERAGEIFS(Data!P$4:P500,Data!$A$4:$A500,"&gt;="&amp;$A45,Data!$A$4:$A500,"&lt;="&amp;$B45),0))</f>
        <v/>
      </c>
      <c r="AG45" s="178" t="str">
        <f>IF($A45="","",IFERROR(AVERAGEIFS(Data!Q$4:Q500,Data!$A$4:$A500,"&gt;="&amp;$A45,Data!$A$4:$A500,"&lt;="&amp;$B45),0))</f>
        <v/>
      </c>
      <c r="AH45" s="181" t="str">
        <f t="shared" ref="AH45:DS45" si="41">IF($A45="","",AH44)</f>
        <v/>
      </c>
      <c r="AI45" s="178" t="str">
        <f t="shared" si="41"/>
        <v/>
      </c>
      <c r="AJ45" s="178" t="str">
        <f t="shared" si="41"/>
        <v/>
      </c>
      <c r="AK45" s="178" t="str">
        <f t="shared" si="41"/>
        <v/>
      </c>
      <c r="AL45" s="178" t="str">
        <f t="shared" si="41"/>
        <v/>
      </c>
      <c r="AM45" s="180" t="str">
        <f t="shared" si="41"/>
        <v/>
      </c>
      <c r="AN45" s="178" t="str">
        <f t="shared" si="41"/>
        <v/>
      </c>
      <c r="AO45" s="178" t="str">
        <f t="shared" si="41"/>
        <v/>
      </c>
      <c r="AP45" s="179" t="str">
        <f t="shared" si="41"/>
        <v/>
      </c>
      <c r="AQ45" s="180" t="str">
        <f t="shared" si="41"/>
        <v/>
      </c>
      <c r="AR45" s="179" t="str">
        <f t="shared" si="41"/>
        <v/>
      </c>
      <c r="AS45" s="178" t="str">
        <f t="shared" si="41"/>
        <v/>
      </c>
      <c r="AT45" s="180" t="str">
        <f t="shared" si="41"/>
        <v/>
      </c>
      <c r="AU45" s="178" t="str">
        <f t="shared" si="41"/>
        <v/>
      </c>
      <c r="AV45" s="178" t="str">
        <f t="shared" si="41"/>
        <v/>
      </c>
      <c r="AW45" s="181" t="str">
        <f t="shared" si="41"/>
        <v/>
      </c>
      <c r="AX45" s="178" t="str">
        <f t="shared" si="41"/>
        <v/>
      </c>
      <c r="AY45" s="178" t="str">
        <f t="shared" si="41"/>
        <v/>
      </c>
      <c r="AZ45" s="178" t="str">
        <f t="shared" si="41"/>
        <v/>
      </c>
      <c r="BA45" s="178" t="str">
        <f t="shared" si="41"/>
        <v/>
      </c>
      <c r="BB45" s="180" t="str">
        <f t="shared" si="41"/>
        <v/>
      </c>
      <c r="BC45" s="178" t="str">
        <f t="shared" si="41"/>
        <v/>
      </c>
      <c r="BD45" s="178" t="str">
        <f t="shared" si="41"/>
        <v/>
      </c>
      <c r="BE45" s="179" t="str">
        <f t="shared" si="41"/>
        <v/>
      </c>
      <c r="BF45" s="180" t="str">
        <f t="shared" si="41"/>
        <v/>
      </c>
      <c r="BG45" s="179" t="str">
        <f t="shared" si="41"/>
        <v/>
      </c>
      <c r="BH45" s="178" t="str">
        <f t="shared" si="41"/>
        <v/>
      </c>
      <c r="BI45" s="180" t="str">
        <f t="shared" si="41"/>
        <v/>
      </c>
      <c r="BJ45" s="178" t="str">
        <f t="shared" si="41"/>
        <v/>
      </c>
      <c r="BK45" s="178" t="str">
        <f t="shared" si="41"/>
        <v/>
      </c>
      <c r="BL45" s="181" t="str">
        <f t="shared" si="41"/>
        <v/>
      </c>
      <c r="BM45" s="178" t="str">
        <f t="shared" si="41"/>
        <v/>
      </c>
      <c r="BN45" s="178" t="str">
        <f t="shared" si="41"/>
        <v/>
      </c>
      <c r="BO45" s="178" t="str">
        <f t="shared" si="41"/>
        <v/>
      </c>
      <c r="BP45" s="178" t="str">
        <f t="shared" si="41"/>
        <v/>
      </c>
      <c r="BQ45" s="180" t="str">
        <f t="shared" si="41"/>
        <v/>
      </c>
      <c r="BR45" s="178" t="str">
        <f t="shared" si="41"/>
        <v/>
      </c>
      <c r="BS45" s="178" t="str">
        <f t="shared" si="41"/>
        <v/>
      </c>
      <c r="BT45" s="179" t="str">
        <f t="shared" si="41"/>
        <v/>
      </c>
      <c r="BU45" s="180" t="str">
        <f t="shared" si="41"/>
        <v/>
      </c>
      <c r="BV45" s="179" t="str">
        <f t="shared" si="41"/>
        <v/>
      </c>
      <c r="BW45" s="178" t="str">
        <f t="shared" si="41"/>
        <v/>
      </c>
      <c r="BX45" s="180" t="str">
        <f t="shared" si="41"/>
        <v/>
      </c>
      <c r="BY45" s="178" t="str">
        <f t="shared" si="41"/>
        <v/>
      </c>
      <c r="BZ45" s="178" t="str">
        <f t="shared" si="41"/>
        <v/>
      </c>
      <c r="CA45" s="181" t="str">
        <f t="shared" si="41"/>
        <v/>
      </c>
      <c r="CB45" s="178" t="str">
        <f t="shared" si="41"/>
        <v/>
      </c>
      <c r="CC45" s="178" t="str">
        <f t="shared" si="41"/>
        <v/>
      </c>
      <c r="CD45" s="178" t="str">
        <f t="shared" si="41"/>
        <v/>
      </c>
      <c r="CE45" s="178" t="str">
        <f t="shared" si="41"/>
        <v/>
      </c>
      <c r="CF45" s="180" t="str">
        <f t="shared" si="41"/>
        <v/>
      </c>
      <c r="CG45" s="178" t="str">
        <f t="shared" si="41"/>
        <v/>
      </c>
      <c r="CH45" s="178" t="str">
        <f t="shared" si="41"/>
        <v/>
      </c>
      <c r="CI45" s="179" t="str">
        <f t="shared" si="41"/>
        <v/>
      </c>
      <c r="CJ45" s="180" t="str">
        <f t="shared" si="41"/>
        <v/>
      </c>
      <c r="CK45" s="179" t="str">
        <f t="shared" si="41"/>
        <v/>
      </c>
      <c r="CL45" s="178" t="str">
        <f t="shared" si="41"/>
        <v/>
      </c>
      <c r="CM45" s="180" t="str">
        <f t="shared" si="41"/>
        <v/>
      </c>
      <c r="CN45" s="178" t="str">
        <f t="shared" si="41"/>
        <v/>
      </c>
      <c r="CO45" s="178" t="str">
        <f t="shared" si="41"/>
        <v/>
      </c>
      <c r="CP45" s="181" t="str">
        <f t="shared" si="41"/>
        <v/>
      </c>
      <c r="CQ45" s="178" t="str">
        <f t="shared" si="41"/>
        <v/>
      </c>
      <c r="CR45" s="178" t="str">
        <f t="shared" si="41"/>
        <v/>
      </c>
      <c r="CS45" s="178" t="str">
        <f t="shared" si="41"/>
        <v/>
      </c>
      <c r="CT45" s="178" t="str">
        <f t="shared" si="41"/>
        <v/>
      </c>
      <c r="CU45" s="180" t="str">
        <f t="shared" si="41"/>
        <v/>
      </c>
      <c r="CV45" s="178" t="str">
        <f t="shared" si="41"/>
        <v/>
      </c>
      <c r="CW45" s="178" t="str">
        <f t="shared" si="41"/>
        <v/>
      </c>
      <c r="CX45" s="179" t="str">
        <f t="shared" si="41"/>
        <v/>
      </c>
      <c r="CY45" s="180" t="str">
        <f t="shared" si="41"/>
        <v/>
      </c>
      <c r="CZ45" s="179" t="str">
        <f t="shared" si="41"/>
        <v/>
      </c>
      <c r="DA45" s="178" t="str">
        <f t="shared" si="41"/>
        <v/>
      </c>
      <c r="DB45" s="180" t="str">
        <f t="shared" si="41"/>
        <v/>
      </c>
      <c r="DC45" s="178" t="str">
        <f t="shared" si="41"/>
        <v/>
      </c>
      <c r="DD45" s="178" t="str">
        <f t="shared" si="41"/>
        <v/>
      </c>
      <c r="DE45" s="181" t="str">
        <f t="shared" si="41"/>
        <v/>
      </c>
      <c r="DF45" s="178" t="str">
        <f t="shared" si="41"/>
        <v/>
      </c>
      <c r="DG45" s="178" t="str">
        <f t="shared" si="41"/>
        <v/>
      </c>
      <c r="DH45" s="178" t="str">
        <f t="shared" si="41"/>
        <v/>
      </c>
      <c r="DI45" s="178" t="str">
        <f t="shared" si="41"/>
        <v/>
      </c>
      <c r="DJ45" s="180" t="str">
        <f t="shared" si="41"/>
        <v/>
      </c>
      <c r="DK45" s="178" t="str">
        <f t="shared" si="41"/>
        <v/>
      </c>
      <c r="DL45" s="178" t="str">
        <f t="shared" si="41"/>
        <v/>
      </c>
      <c r="DM45" s="179" t="str">
        <f t="shared" si="41"/>
        <v/>
      </c>
      <c r="DN45" s="180" t="str">
        <f t="shared" si="41"/>
        <v/>
      </c>
      <c r="DO45" s="179" t="str">
        <f t="shared" si="41"/>
        <v/>
      </c>
      <c r="DP45" s="178" t="str">
        <f t="shared" si="41"/>
        <v/>
      </c>
      <c r="DQ45" s="180" t="str">
        <f t="shared" si="41"/>
        <v/>
      </c>
      <c r="DR45" s="178" t="str">
        <f t="shared" si="41"/>
        <v/>
      </c>
      <c r="DS45" s="178" t="str">
        <f t="shared" si="41"/>
        <v/>
      </c>
      <c r="DT45" s="178"/>
      <c r="DU45" s="178"/>
      <c r="DV45" s="178"/>
      <c r="DW45" s="178"/>
      <c r="DX45" s="178"/>
      <c r="DY45" s="178"/>
    </row>
    <row r="46">
      <c r="A46" s="176" t="str">
        <f>IF(A45="","",IF(B45+1&gt;EndDate,"",B45))</f>
        <v/>
      </c>
      <c r="B46" s="176" t="str">
        <f>IF(A46="","",SWITCH(Seg,"Daily",A46+1,"Weekly",A46+7,"Monthly",DATE(YEAR(A46),MONTH(A46)+1,1),"Quarterly",DATE(YEAR(A46),MONTH(A46)+3,1),"Yearly",DATE(YEAR(A46)+1,1,1)))</f>
        <v/>
      </c>
      <c r="C46" s="177" t="str">
        <f>IF(A46="","",SWITCH(Seg,"Daily",TEXT(A46,"dd/MM/YYYY"),"Weekly","W"&amp;WEEKNUM(A46,2)&amp;" "&amp;YEAR(A46),"Monthly",PROPER(TEXT(A46,"MMM yyyy")),"Quarterly","Q"&amp;ROUNDUP(MONTH($A46)/3,0)&amp;" "&amp;YEAR($A46),"Yearly",YEAR(A46),TEXT(A46,"dd/MM/YYYY")))</f>
        <v/>
      </c>
      <c r="D46" s="178" t="str">
        <f>IF(OR($A46="",D$2="Percentage"),"",SUMIFS(Data!B$4:B500,Data!$A$4:$A500,"&gt;="&amp;$A46,Data!$A$4:$A500,"&lt;="&amp;$B46))</f>
        <v>#REF!</v>
      </c>
      <c r="E46" s="179" t="str">
        <f>IF(OR($A46="",E$2="Percentage"),"",SUMIFS(Data!C$4:C500,Data!$A$4:$A500,"&gt;="&amp;$A46,Data!$A$4:$A500,"&lt;="&amp;$B46))</f>
        <v/>
      </c>
      <c r="F46" s="179" t="str">
        <f>IF(OR($A46="",F$2="Percentage"),"",SUMIFS(Data!D$4:D500,Data!$A$4:$A500,"&gt;="&amp;$A46,Data!$A$4:$A500,"&lt;="&amp;$B46))</f>
        <v/>
      </c>
      <c r="G46" s="179" t="str">
        <f>IF(OR($A46="",G$2="Percentage"),"",SUMIFS(Data!F$4:F500,Data!$A$4:$A500,"&gt;="&amp;$A46,Data!$A$4:$A500,"&lt;="&amp;$B46))</f>
        <v/>
      </c>
      <c r="H46" s="180" t="str">
        <f>IF(OR($A46="",H$2="Percentage"),"",SUMIFS(Data!G$4:G500,Data!$A$4:$A500,"&gt;="&amp;$A46,Data!$A$4:$A500,"&lt;="&amp;$B46))</f>
        <v/>
      </c>
      <c r="I46" s="180" t="str">
        <f>IF(OR($A46="",I$2="Percentage"),"",SUMIFS(Data!H$4:H500,Data!$A$4:$A500,"&gt;="&amp;$A46,Data!$A$4:$A500,"&lt;="&amp;$B46))</f>
        <v/>
      </c>
      <c r="J46" s="178" t="str">
        <f>IF(OR($A46="",J$2="Percentage"),"",SUMIFS(Data!I$4:I500,Data!$A$4:$A500,"&gt;="&amp;$A46,Data!$A$4:$A500,"&lt;="&amp;$B46))</f>
        <v/>
      </c>
      <c r="K46" s="178" t="str">
        <f>IF(OR($A46="",K$2="Percentage"),"",SUMIFS(Data!J$4:J500,Data!$A$4:$A500,"&gt;="&amp;$A46,Data!$A$4:$A500,"&lt;="&amp;$B46))</f>
        <v/>
      </c>
      <c r="L46" s="179" t="str">
        <f>IF(OR($A46="",L$2="Percentage"),"",SUMIFS(Data!K$4:K500,Data!$A$4:$A500,"&gt;="&amp;$A46,Data!$A$4:$A500,"&lt;="&amp;$B46))</f>
        <v/>
      </c>
      <c r="M46" s="180" t="str">
        <f>IF(OR($A46="",M$2="Percentage"),"",SUMIFS(Data!L$4:L500,Data!$A$4:$A500,"&gt;="&amp;$A46,Data!$A$4:$A500,"&lt;="&amp;$B46))</f>
        <v/>
      </c>
      <c r="N46" s="179" t="str">
        <f>IF(OR($A46="",N$2="Percentage"),"",SUMIFS(Data!M$4:M500,Data!$A$4:$A500,"&gt;="&amp;$A46,Data!$A$4:$A500,"&lt;="&amp;$B46))</f>
        <v/>
      </c>
      <c r="O46" s="178" t="str">
        <f>IF(OR($A46="",O$2="Percentage"),"",SUMIFS(Data!N$4:N500,Data!$A$4:$A500,"&gt;="&amp;$A46,Data!$A$4:$A500,"&lt;="&amp;$B46))</f>
        <v/>
      </c>
      <c r="P46" s="180" t="str">
        <f>IF(OR($A46="",P$2="Percentage"),"",SUMIFS(Data!O$4:O500,Data!$A$4:$A500,"&gt;="&amp;$A46,Data!$A$4:$A500,"&lt;="&amp;$B46))</f>
        <v/>
      </c>
      <c r="Q46" s="178" t="str">
        <f>IF(OR($A46="",Q$2="Percentage"),"",SUMIFS(Data!P$4:P500,Data!$A$4:$A500,"&gt;="&amp;$A46,Data!$A$4:$A500,"&lt;="&amp;$B46))</f>
        <v/>
      </c>
      <c r="R46" s="178" t="str">
        <f>IF(OR($A46="",R$2="Percentage"),"",SUMIFS(Data!Q$4:Q500,Data!$A$4:$A500,"&gt;="&amp;$A46,Data!$A$4:$A500,"&lt;="&amp;$B46))</f>
        <v/>
      </c>
      <c r="S46" s="181" t="str">
        <f>IF($A46="","",IFERROR(AVERAGEIFS(Data!B$4:B500,Data!$A$4:$A500,"&gt;="&amp;$A46,Data!$A$4:$A500,"&lt;="&amp;$B46),0))</f>
        <v/>
      </c>
      <c r="T46" s="178" t="str">
        <f>IF($A46="","",IFERROR(AVERAGEIFS(Data!C$4:C500,Data!$A$4:$A500,"&gt;="&amp;$A46,Data!$A$4:$A500,"&lt;="&amp;$B46),0))</f>
        <v/>
      </c>
      <c r="U46" s="178" t="str">
        <f>IF($A46="","",IFERROR(AVERAGEIFS(Data!D$4:D500,Data!$A$4:$A500,"&gt;="&amp;$A46,Data!$A$4:$A500,"&lt;="&amp;$B46),0))</f>
        <v/>
      </c>
      <c r="V46" s="178" t="str">
        <f>IF($A46="","",IFERROR(AVERAGEIFS(Data!F$4:F500,Data!$A$4:$A500,"&gt;="&amp;$A46,Data!$A$4:$A500,"&lt;="&amp;$B46),0))</f>
        <v/>
      </c>
      <c r="W46" s="178" t="str">
        <f>IF($A46="","",IFERROR(AVERAGEIFS(Data!G$4:G500,Data!$A$4:$A500,"&gt;="&amp;$A46,Data!$A$4:$A500,"&lt;="&amp;$B46),0))</f>
        <v/>
      </c>
      <c r="X46" s="180" t="str">
        <f>IF($A46="","",IFERROR(AVERAGEIFS(Data!H$4:H500,Data!$A$4:$A500,"&gt;="&amp;$A46,Data!$A$4:$A500,"&lt;="&amp;$B46),0))</f>
        <v/>
      </c>
      <c r="Y46" s="178" t="str">
        <f>IF($A46="","",IFERROR(AVERAGEIFS(Data!I$4:I500,Data!$A$4:$A500,"&gt;="&amp;$A46,Data!$A$4:$A500,"&lt;="&amp;$B46),0))</f>
        <v/>
      </c>
      <c r="Z46" s="178" t="str">
        <f>IF($A46="","",IFERROR(AVERAGEIFS(Data!J$4:J500,Data!$A$4:$A500,"&gt;="&amp;$A46,Data!$A$4:$A500,"&lt;="&amp;$B46),0))</f>
        <v/>
      </c>
      <c r="AA46" s="179" t="str">
        <f>IF($A46="","",IFERROR(AVERAGEIFS(Data!K$4:K500,Data!$A$4:$A500,"&gt;="&amp;$A46,Data!$A$4:$A500,"&lt;="&amp;$B46),0))</f>
        <v/>
      </c>
      <c r="AB46" s="180" t="str">
        <f>IF($A46="","",IFERROR(AVERAGEIFS(Data!L$4:L500,Data!$A$4:$A500,"&gt;="&amp;$A46,Data!$A$4:$A500,"&lt;="&amp;$B46),0))</f>
        <v/>
      </c>
      <c r="AC46" s="179" t="str">
        <f>IF($A46="","",IFERROR(AVERAGEIFS(Data!M$4:M500,Data!$A$4:$A500,"&gt;="&amp;$A46,Data!$A$4:$A500,"&lt;="&amp;$B46),0))</f>
        <v/>
      </c>
      <c r="AD46" s="178" t="str">
        <f>IF($A46="","",IFERROR(AVERAGEIFS(Data!N$4:N500,Data!$A$4:$A500,"&gt;="&amp;$A46,Data!$A$4:$A500,"&lt;="&amp;$B46),0))</f>
        <v/>
      </c>
      <c r="AE46" s="180" t="str">
        <f>IF($A46="","",IFERROR(AVERAGEIFS(Data!O$4:O500,Data!$A$4:$A500,"&gt;="&amp;$A46,Data!$A$4:$A500,"&lt;="&amp;$B46),0))</f>
        <v/>
      </c>
      <c r="AF46" s="178" t="str">
        <f>IF($A46="","",IFERROR(AVERAGEIFS(Data!P$4:P500,Data!$A$4:$A500,"&gt;="&amp;$A46,Data!$A$4:$A500,"&lt;="&amp;$B46),0))</f>
        <v/>
      </c>
      <c r="AG46" s="178" t="str">
        <f>IF($A46="","",IFERROR(AVERAGEIFS(Data!Q$4:Q500,Data!$A$4:$A500,"&gt;="&amp;$A46,Data!$A$4:$A500,"&lt;="&amp;$B46),0))</f>
        <v/>
      </c>
      <c r="AH46" s="181" t="str">
        <f t="shared" ref="AH46:DS46" si="42">IF($A46="","",AH45)</f>
        <v/>
      </c>
      <c r="AI46" s="178" t="str">
        <f t="shared" si="42"/>
        <v/>
      </c>
      <c r="AJ46" s="178" t="str">
        <f t="shared" si="42"/>
        <v/>
      </c>
      <c r="AK46" s="178" t="str">
        <f t="shared" si="42"/>
        <v/>
      </c>
      <c r="AL46" s="178" t="str">
        <f t="shared" si="42"/>
        <v/>
      </c>
      <c r="AM46" s="180" t="str">
        <f t="shared" si="42"/>
        <v/>
      </c>
      <c r="AN46" s="178" t="str">
        <f t="shared" si="42"/>
        <v/>
      </c>
      <c r="AO46" s="178" t="str">
        <f t="shared" si="42"/>
        <v/>
      </c>
      <c r="AP46" s="179" t="str">
        <f t="shared" si="42"/>
        <v/>
      </c>
      <c r="AQ46" s="180" t="str">
        <f t="shared" si="42"/>
        <v/>
      </c>
      <c r="AR46" s="179" t="str">
        <f t="shared" si="42"/>
        <v/>
      </c>
      <c r="AS46" s="178" t="str">
        <f t="shared" si="42"/>
        <v/>
      </c>
      <c r="AT46" s="180" t="str">
        <f t="shared" si="42"/>
        <v/>
      </c>
      <c r="AU46" s="178" t="str">
        <f t="shared" si="42"/>
        <v/>
      </c>
      <c r="AV46" s="178" t="str">
        <f t="shared" si="42"/>
        <v/>
      </c>
      <c r="AW46" s="181" t="str">
        <f t="shared" si="42"/>
        <v/>
      </c>
      <c r="AX46" s="178" t="str">
        <f t="shared" si="42"/>
        <v/>
      </c>
      <c r="AY46" s="178" t="str">
        <f t="shared" si="42"/>
        <v/>
      </c>
      <c r="AZ46" s="178" t="str">
        <f t="shared" si="42"/>
        <v/>
      </c>
      <c r="BA46" s="178" t="str">
        <f t="shared" si="42"/>
        <v/>
      </c>
      <c r="BB46" s="180" t="str">
        <f t="shared" si="42"/>
        <v/>
      </c>
      <c r="BC46" s="178" t="str">
        <f t="shared" si="42"/>
        <v/>
      </c>
      <c r="BD46" s="178" t="str">
        <f t="shared" si="42"/>
        <v/>
      </c>
      <c r="BE46" s="179" t="str">
        <f t="shared" si="42"/>
        <v/>
      </c>
      <c r="BF46" s="180" t="str">
        <f t="shared" si="42"/>
        <v/>
      </c>
      <c r="BG46" s="179" t="str">
        <f t="shared" si="42"/>
        <v/>
      </c>
      <c r="BH46" s="178" t="str">
        <f t="shared" si="42"/>
        <v/>
      </c>
      <c r="BI46" s="180" t="str">
        <f t="shared" si="42"/>
        <v/>
      </c>
      <c r="BJ46" s="178" t="str">
        <f t="shared" si="42"/>
        <v/>
      </c>
      <c r="BK46" s="178" t="str">
        <f t="shared" si="42"/>
        <v/>
      </c>
      <c r="BL46" s="181" t="str">
        <f t="shared" si="42"/>
        <v/>
      </c>
      <c r="BM46" s="178" t="str">
        <f t="shared" si="42"/>
        <v/>
      </c>
      <c r="BN46" s="178" t="str">
        <f t="shared" si="42"/>
        <v/>
      </c>
      <c r="BO46" s="178" t="str">
        <f t="shared" si="42"/>
        <v/>
      </c>
      <c r="BP46" s="178" t="str">
        <f t="shared" si="42"/>
        <v/>
      </c>
      <c r="BQ46" s="180" t="str">
        <f t="shared" si="42"/>
        <v/>
      </c>
      <c r="BR46" s="178" t="str">
        <f t="shared" si="42"/>
        <v/>
      </c>
      <c r="BS46" s="178" t="str">
        <f t="shared" si="42"/>
        <v/>
      </c>
      <c r="BT46" s="179" t="str">
        <f t="shared" si="42"/>
        <v/>
      </c>
      <c r="BU46" s="180" t="str">
        <f t="shared" si="42"/>
        <v/>
      </c>
      <c r="BV46" s="179" t="str">
        <f t="shared" si="42"/>
        <v/>
      </c>
      <c r="BW46" s="178" t="str">
        <f t="shared" si="42"/>
        <v/>
      </c>
      <c r="BX46" s="180" t="str">
        <f t="shared" si="42"/>
        <v/>
      </c>
      <c r="BY46" s="178" t="str">
        <f t="shared" si="42"/>
        <v/>
      </c>
      <c r="BZ46" s="178" t="str">
        <f t="shared" si="42"/>
        <v/>
      </c>
      <c r="CA46" s="181" t="str">
        <f t="shared" si="42"/>
        <v/>
      </c>
      <c r="CB46" s="178" t="str">
        <f t="shared" si="42"/>
        <v/>
      </c>
      <c r="CC46" s="178" t="str">
        <f t="shared" si="42"/>
        <v/>
      </c>
      <c r="CD46" s="178" t="str">
        <f t="shared" si="42"/>
        <v/>
      </c>
      <c r="CE46" s="178" t="str">
        <f t="shared" si="42"/>
        <v/>
      </c>
      <c r="CF46" s="180" t="str">
        <f t="shared" si="42"/>
        <v/>
      </c>
      <c r="CG46" s="178" t="str">
        <f t="shared" si="42"/>
        <v/>
      </c>
      <c r="CH46" s="178" t="str">
        <f t="shared" si="42"/>
        <v/>
      </c>
      <c r="CI46" s="179" t="str">
        <f t="shared" si="42"/>
        <v/>
      </c>
      <c r="CJ46" s="180" t="str">
        <f t="shared" si="42"/>
        <v/>
      </c>
      <c r="CK46" s="179" t="str">
        <f t="shared" si="42"/>
        <v/>
      </c>
      <c r="CL46" s="178" t="str">
        <f t="shared" si="42"/>
        <v/>
      </c>
      <c r="CM46" s="180" t="str">
        <f t="shared" si="42"/>
        <v/>
      </c>
      <c r="CN46" s="178" t="str">
        <f t="shared" si="42"/>
        <v/>
      </c>
      <c r="CO46" s="178" t="str">
        <f t="shared" si="42"/>
        <v/>
      </c>
      <c r="CP46" s="181" t="str">
        <f t="shared" si="42"/>
        <v/>
      </c>
      <c r="CQ46" s="178" t="str">
        <f t="shared" si="42"/>
        <v/>
      </c>
      <c r="CR46" s="178" t="str">
        <f t="shared" si="42"/>
        <v/>
      </c>
      <c r="CS46" s="178" t="str">
        <f t="shared" si="42"/>
        <v/>
      </c>
      <c r="CT46" s="178" t="str">
        <f t="shared" si="42"/>
        <v/>
      </c>
      <c r="CU46" s="180" t="str">
        <f t="shared" si="42"/>
        <v/>
      </c>
      <c r="CV46" s="178" t="str">
        <f t="shared" si="42"/>
        <v/>
      </c>
      <c r="CW46" s="178" t="str">
        <f t="shared" si="42"/>
        <v/>
      </c>
      <c r="CX46" s="179" t="str">
        <f t="shared" si="42"/>
        <v/>
      </c>
      <c r="CY46" s="180" t="str">
        <f t="shared" si="42"/>
        <v/>
      </c>
      <c r="CZ46" s="179" t="str">
        <f t="shared" si="42"/>
        <v/>
      </c>
      <c r="DA46" s="178" t="str">
        <f t="shared" si="42"/>
        <v/>
      </c>
      <c r="DB46" s="180" t="str">
        <f t="shared" si="42"/>
        <v/>
      </c>
      <c r="DC46" s="178" t="str">
        <f t="shared" si="42"/>
        <v/>
      </c>
      <c r="DD46" s="178" t="str">
        <f t="shared" si="42"/>
        <v/>
      </c>
      <c r="DE46" s="181" t="str">
        <f t="shared" si="42"/>
        <v/>
      </c>
      <c r="DF46" s="178" t="str">
        <f t="shared" si="42"/>
        <v/>
      </c>
      <c r="DG46" s="178" t="str">
        <f t="shared" si="42"/>
        <v/>
      </c>
      <c r="DH46" s="178" t="str">
        <f t="shared" si="42"/>
        <v/>
      </c>
      <c r="DI46" s="178" t="str">
        <f t="shared" si="42"/>
        <v/>
      </c>
      <c r="DJ46" s="180" t="str">
        <f t="shared" si="42"/>
        <v/>
      </c>
      <c r="DK46" s="178" t="str">
        <f t="shared" si="42"/>
        <v/>
      </c>
      <c r="DL46" s="178" t="str">
        <f t="shared" si="42"/>
        <v/>
      </c>
      <c r="DM46" s="179" t="str">
        <f t="shared" si="42"/>
        <v/>
      </c>
      <c r="DN46" s="180" t="str">
        <f t="shared" si="42"/>
        <v/>
      </c>
      <c r="DO46" s="179" t="str">
        <f t="shared" si="42"/>
        <v/>
      </c>
      <c r="DP46" s="178" t="str">
        <f t="shared" si="42"/>
        <v/>
      </c>
      <c r="DQ46" s="180" t="str">
        <f t="shared" si="42"/>
        <v/>
      </c>
      <c r="DR46" s="178" t="str">
        <f t="shared" si="42"/>
        <v/>
      </c>
      <c r="DS46" s="178" t="str">
        <f t="shared" si="42"/>
        <v/>
      </c>
      <c r="DT46" s="178"/>
      <c r="DU46" s="178"/>
      <c r="DV46" s="178"/>
      <c r="DW46" s="178"/>
      <c r="DX46" s="178"/>
      <c r="DY46" s="178"/>
    </row>
    <row r="47">
      <c r="A47" s="176" t="str">
        <f>IF(A46="","",IF(B46+1&gt;EndDate,"",B46))</f>
        <v/>
      </c>
      <c r="B47" s="176" t="str">
        <f>IF(A47="","",SWITCH(Seg,"Daily",A47+1,"Weekly",A47+7,"Monthly",DATE(YEAR(A47),MONTH(A47)+1,1),"Quarterly",DATE(YEAR(A47),MONTH(A47)+3,1),"Yearly",DATE(YEAR(A47)+1,1,1)))</f>
        <v/>
      </c>
      <c r="C47" s="177" t="str">
        <f>IF(A47="","",SWITCH(Seg,"Daily",TEXT(A47,"dd/MM/YYYY"),"Weekly","W"&amp;WEEKNUM(A47,2)&amp;" "&amp;YEAR(A47),"Monthly",PROPER(TEXT(A47,"MMM yyyy")),"Quarterly","Q"&amp;ROUNDUP(MONTH($A47)/3,0)&amp;" "&amp;YEAR($A47),"Yearly",YEAR(A47),TEXT(A47,"dd/MM/YYYY")))</f>
        <v/>
      </c>
      <c r="D47" s="178" t="str">
        <f>IF(OR($A47="",D$2="Percentage"),"",SUMIFS(Data!B$4:B500,Data!$A$4:$A500,"&gt;="&amp;$A47,Data!$A$4:$A500,"&lt;="&amp;$B47))</f>
        <v>#REF!</v>
      </c>
      <c r="E47" s="179" t="str">
        <f>IF(OR($A47="",E$2="Percentage"),"",SUMIFS(Data!C$4:C500,Data!$A$4:$A500,"&gt;="&amp;$A47,Data!$A$4:$A500,"&lt;="&amp;$B47))</f>
        <v/>
      </c>
      <c r="F47" s="179" t="str">
        <f>IF(OR($A47="",F$2="Percentage"),"",SUMIFS(Data!D$4:D500,Data!$A$4:$A500,"&gt;="&amp;$A47,Data!$A$4:$A500,"&lt;="&amp;$B47))</f>
        <v/>
      </c>
      <c r="G47" s="179" t="str">
        <f>IF(OR($A47="",G$2="Percentage"),"",SUMIFS(Data!F$4:F500,Data!$A$4:$A500,"&gt;="&amp;$A47,Data!$A$4:$A500,"&lt;="&amp;$B47))</f>
        <v/>
      </c>
      <c r="H47" s="180" t="str">
        <f>IF(OR($A47="",H$2="Percentage"),"",SUMIFS(Data!G$4:G500,Data!$A$4:$A500,"&gt;="&amp;$A47,Data!$A$4:$A500,"&lt;="&amp;$B47))</f>
        <v/>
      </c>
      <c r="I47" s="180" t="str">
        <f>IF(OR($A47="",I$2="Percentage"),"",SUMIFS(Data!H$4:H500,Data!$A$4:$A500,"&gt;="&amp;$A47,Data!$A$4:$A500,"&lt;="&amp;$B47))</f>
        <v/>
      </c>
      <c r="J47" s="178" t="str">
        <f>IF(OR($A47="",J$2="Percentage"),"",SUMIFS(Data!I$4:I500,Data!$A$4:$A500,"&gt;="&amp;$A47,Data!$A$4:$A500,"&lt;="&amp;$B47))</f>
        <v/>
      </c>
      <c r="K47" s="178" t="str">
        <f>IF(OR($A47="",K$2="Percentage"),"",SUMIFS(Data!J$4:J500,Data!$A$4:$A500,"&gt;="&amp;$A47,Data!$A$4:$A500,"&lt;="&amp;$B47))</f>
        <v/>
      </c>
      <c r="L47" s="179" t="str">
        <f>IF(OR($A47="",L$2="Percentage"),"",SUMIFS(Data!K$4:K500,Data!$A$4:$A500,"&gt;="&amp;$A47,Data!$A$4:$A500,"&lt;="&amp;$B47))</f>
        <v/>
      </c>
      <c r="M47" s="180" t="str">
        <f>IF(OR($A47="",M$2="Percentage"),"",SUMIFS(Data!L$4:L500,Data!$A$4:$A500,"&gt;="&amp;$A47,Data!$A$4:$A500,"&lt;="&amp;$B47))</f>
        <v/>
      </c>
      <c r="N47" s="179" t="str">
        <f>IF(OR($A47="",N$2="Percentage"),"",SUMIFS(Data!M$4:M500,Data!$A$4:$A500,"&gt;="&amp;$A47,Data!$A$4:$A500,"&lt;="&amp;$B47))</f>
        <v/>
      </c>
      <c r="O47" s="178" t="str">
        <f>IF(OR($A47="",O$2="Percentage"),"",SUMIFS(Data!N$4:N500,Data!$A$4:$A500,"&gt;="&amp;$A47,Data!$A$4:$A500,"&lt;="&amp;$B47))</f>
        <v/>
      </c>
      <c r="P47" s="180" t="str">
        <f>IF(OR($A47="",P$2="Percentage"),"",SUMIFS(Data!O$4:O500,Data!$A$4:$A500,"&gt;="&amp;$A47,Data!$A$4:$A500,"&lt;="&amp;$B47))</f>
        <v/>
      </c>
      <c r="Q47" s="178" t="str">
        <f>IF(OR($A47="",Q$2="Percentage"),"",SUMIFS(Data!P$4:P500,Data!$A$4:$A500,"&gt;="&amp;$A47,Data!$A$4:$A500,"&lt;="&amp;$B47))</f>
        <v/>
      </c>
      <c r="R47" s="178" t="str">
        <f>IF(OR($A47="",R$2="Percentage"),"",SUMIFS(Data!Q$4:Q500,Data!$A$4:$A500,"&gt;="&amp;$A47,Data!$A$4:$A500,"&lt;="&amp;$B47))</f>
        <v/>
      </c>
      <c r="S47" s="181" t="str">
        <f>IF($A47="","",IFERROR(AVERAGEIFS(Data!B$4:B500,Data!$A$4:$A500,"&gt;="&amp;$A47,Data!$A$4:$A500,"&lt;="&amp;$B47),0))</f>
        <v/>
      </c>
      <c r="T47" s="178" t="str">
        <f>IF($A47="","",IFERROR(AVERAGEIFS(Data!C$4:C500,Data!$A$4:$A500,"&gt;="&amp;$A47,Data!$A$4:$A500,"&lt;="&amp;$B47),0))</f>
        <v/>
      </c>
      <c r="U47" s="178" t="str">
        <f>IF($A47="","",IFERROR(AVERAGEIFS(Data!D$4:D500,Data!$A$4:$A500,"&gt;="&amp;$A47,Data!$A$4:$A500,"&lt;="&amp;$B47),0))</f>
        <v/>
      </c>
      <c r="V47" s="178" t="str">
        <f>IF($A47="","",IFERROR(AVERAGEIFS(Data!F$4:F500,Data!$A$4:$A500,"&gt;="&amp;$A47,Data!$A$4:$A500,"&lt;="&amp;$B47),0))</f>
        <v/>
      </c>
      <c r="W47" s="178" t="str">
        <f>IF($A47="","",IFERROR(AVERAGEIFS(Data!G$4:G500,Data!$A$4:$A500,"&gt;="&amp;$A47,Data!$A$4:$A500,"&lt;="&amp;$B47),0))</f>
        <v/>
      </c>
      <c r="X47" s="180" t="str">
        <f>IF($A47="","",IFERROR(AVERAGEIFS(Data!H$4:H500,Data!$A$4:$A500,"&gt;="&amp;$A47,Data!$A$4:$A500,"&lt;="&amp;$B47),0))</f>
        <v/>
      </c>
      <c r="Y47" s="178" t="str">
        <f>IF($A47="","",IFERROR(AVERAGEIFS(Data!I$4:I500,Data!$A$4:$A500,"&gt;="&amp;$A47,Data!$A$4:$A500,"&lt;="&amp;$B47),0))</f>
        <v/>
      </c>
      <c r="Z47" s="178" t="str">
        <f>IF($A47="","",IFERROR(AVERAGEIFS(Data!J$4:J500,Data!$A$4:$A500,"&gt;="&amp;$A47,Data!$A$4:$A500,"&lt;="&amp;$B47),0))</f>
        <v/>
      </c>
      <c r="AA47" s="179" t="str">
        <f>IF($A47="","",IFERROR(AVERAGEIFS(Data!K$4:K500,Data!$A$4:$A500,"&gt;="&amp;$A47,Data!$A$4:$A500,"&lt;="&amp;$B47),0))</f>
        <v/>
      </c>
      <c r="AB47" s="180" t="str">
        <f>IF($A47="","",IFERROR(AVERAGEIFS(Data!L$4:L500,Data!$A$4:$A500,"&gt;="&amp;$A47,Data!$A$4:$A500,"&lt;="&amp;$B47),0))</f>
        <v/>
      </c>
      <c r="AC47" s="179" t="str">
        <f>IF($A47="","",IFERROR(AVERAGEIFS(Data!M$4:M500,Data!$A$4:$A500,"&gt;="&amp;$A47,Data!$A$4:$A500,"&lt;="&amp;$B47),0))</f>
        <v/>
      </c>
      <c r="AD47" s="178" t="str">
        <f>IF($A47="","",IFERROR(AVERAGEIFS(Data!N$4:N500,Data!$A$4:$A500,"&gt;="&amp;$A47,Data!$A$4:$A500,"&lt;="&amp;$B47),0))</f>
        <v/>
      </c>
      <c r="AE47" s="180" t="str">
        <f>IF($A47="","",IFERROR(AVERAGEIFS(Data!O$4:O500,Data!$A$4:$A500,"&gt;="&amp;$A47,Data!$A$4:$A500,"&lt;="&amp;$B47),0))</f>
        <v/>
      </c>
      <c r="AF47" s="178" t="str">
        <f>IF($A47="","",IFERROR(AVERAGEIFS(Data!P$4:P500,Data!$A$4:$A500,"&gt;="&amp;$A47,Data!$A$4:$A500,"&lt;="&amp;$B47),0))</f>
        <v/>
      </c>
      <c r="AG47" s="178" t="str">
        <f>IF($A47="","",IFERROR(AVERAGEIFS(Data!Q$4:Q500,Data!$A$4:$A500,"&gt;="&amp;$A47,Data!$A$4:$A500,"&lt;="&amp;$B47),0))</f>
        <v/>
      </c>
      <c r="AH47" s="181" t="str">
        <f t="shared" ref="AH47:DS47" si="43">IF($A47="","",AH46)</f>
        <v/>
      </c>
      <c r="AI47" s="178" t="str">
        <f t="shared" si="43"/>
        <v/>
      </c>
      <c r="AJ47" s="178" t="str">
        <f t="shared" si="43"/>
        <v/>
      </c>
      <c r="AK47" s="178" t="str">
        <f t="shared" si="43"/>
        <v/>
      </c>
      <c r="AL47" s="178" t="str">
        <f t="shared" si="43"/>
        <v/>
      </c>
      <c r="AM47" s="180" t="str">
        <f t="shared" si="43"/>
        <v/>
      </c>
      <c r="AN47" s="178" t="str">
        <f t="shared" si="43"/>
        <v/>
      </c>
      <c r="AO47" s="178" t="str">
        <f t="shared" si="43"/>
        <v/>
      </c>
      <c r="AP47" s="179" t="str">
        <f t="shared" si="43"/>
        <v/>
      </c>
      <c r="AQ47" s="180" t="str">
        <f t="shared" si="43"/>
        <v/>
      </c>
      <c r="AR47" s="179" t="str">
        <f t="shared" si="43"/>
        <v/>
      </c>
      <c r="AS47" s="178" t="str">
        <f t="shared" si="43"/>
        <v/>
      </c>
      <c r="AT47" s="180" t="str">
        <f t="shared" si="43"/>
        <v/>
      </c>
      <c r="AU47" s="178" t="str">
        <f t="shared" si="43"/>
        <v/>
      </c>
      <c r="AV47" s="178" t="str">
        <f t="shared" si="43"/>
        <v/>
      </c>
      <c r="AW47" s="181" t="str">
        <f t="shared" si="43"/>
        <v/>
      </c>
      <c r="AX47" s="178" t="str">
        <f t="shared" si="43"/>
        <v/>
      </c>
      <c r="AY47" s="178" t="str">
        <f t="shared" si="43"/>
        <v/>
      </c>
      <c r="AZ47" s="178" t="str">
        <f t="shared" si="43"/>
        <v/>
      </c>
      <c r="BA47" s="178" t="str">
        <f t="shared" si="43"/>
        <v/>
      </c>
      <c r="BB47" s="180" t="str">
        <f t="shared" si="43"/>
        <v/>
      </c>
      <c r="BC47" s="178" t="str">
        <f t="shared" si="43"/>
        <v/>
      </c>
      <c r="BD47" s="178" t="str">
        <f t="shared" si="43"/>
        <v/>
      </c>
      <c r="BE47" s="179" t="str">
        <f t="shared" si="43"/>
        <v/>
      </c>
      <c r="BF47" s="180" t="str">
        <f t="shared" si="43"/>
        <v/>
      </c>
      <c r="BG47" s="179" t="str">
        <f t="shared" si="43"/>
        <v/>
      </c>
      <c r="BH47" s="178" t="str">
        <f t="shared" si="43"/>
        <v/>
      </c>
      <c r="BI47" s="180" t="str">
        <f t="shared" si="43"/>
        <v/>
      </c>
      <c r="BJ47" s="178" t="str">
        <f t="shared" si="43"/>
        <v/>
      </c>
      <c r="BK47" s="178" t="str">
        <f t="shared" si="43"/>
        <v/>
      </c>
      <c r="BL47" s="181" t="str">
        <f t="shared" si="43"/>
        <v/>
      </c>
      <c r="BM47" s="178" t="str">
        <f t="shared" si="43"/>
        <v/>
      </c>
      <c r="BN47" s="178" t="str">
        <f t="shared" si="43"/>
        <v/>
      </c>
      <c r="BO47" s="178" t="str">
        <f t="shared" si="43"/>
        <v/>
      </c>
      <c r="BP47" s="178" t="str">
        <f t="shared" si="43"/>
        <v/>
      </c>
      <c r="BQ47" s="180" t="str">
        <f t="shared" si="43"/>
        <v/>
      </c>
      <c r="BR47" s="178" t="str">
        <f t="shared" si="43"/>
        <v/>
      </c>
      <c r="BS47" s="178" t="str">
        <f t="shared" si="43"/>
        <v/>
      </c>
      <c r="BT47" s="179" t="str">
        <f t="shared" si="43"/>
        <v/>
      </c>
      <c r="BU47" s="180" t="str">
        <f t="shared" si="43"/>
        <v/>
      </c>
      <c r="BV47" s="179" t="str">
        <f t="shared" si="43"/>
        <v/>
      </c>
      <c r="BW47" s="178" t="str">
        <f t="shared" si="43"/>
        <v/>
      </c>
      <c r="BX47" s="180" t="str">
        <f t="shared" si="43"/>
        <v/>
      </c>
      <c r="BY47" s="178" t="str">
        <f t="shared" si="43"/>
        <v/>
      </c>
      <c r="BZ47" s="178" t="str">
        <f t="shared" si="43"/>
        <v/>
      </c>
      <c r="CA47" s="181" t="str">
        <f t="shared" si="43"/>
        <v/>
      </c>
      <c r="CB47" s="178" t="str">
        <f t="shared" si="43"/>
        <v/>
      </c>
      <c r="CC47" s="178" t="str">
        <f t="shared" si="43"/>
        <v/>
      </c>
      <c r="CD47" s="178" t="str">
        <f t="shared" si="43"/>
        <v/>
      </c>
      <c r="CE47" s="178" t="str">
        <f t="shared" si="43"/>
        <v/>
      </c>
      <c r="CF47" s="180" t="str">
        <f t="shared" si="43"/>
        <v/>
      </c>
      <c r="CG47" s="178" t="str">
        <f t="shared" si="43"/>
        <v/>
      </c>
      <c r="CH47" s="178" t="str">
        <f t="shared" si="43"/>
        <v/>
      </c>
      <c r="CI47" s="179" t="str">
        <f t="shared" si="43"/>
        <v/>
      </c>
      <c r="CJ47" s="180" t="str">
        <f t="shared" si="43"/>
        <v/>
      </c>
      <c r="CK47" s="179" t="str">
        <f t="shared" si="43"/>
        <v/>
      </c>
      <c r="CL47" s="178" t="str">
        <f t="shared" si="43"/>
        <v/>
      </c>
      <c r="CM47" s="180" t="str">
        <f t="shared" si="43"/>
        <v/>
      </c>
      <c r="CN47" s="178" t="str">
        <f t="shared" si="43"/>
        <v/>
      </c>
      <c r="CO47" s="178" t="str">
        <f t="shared" si="43"/>
        <v/>
      </c>
      <c r="CP47" s="181" t="str">
        <f t="shared" si="43"/>
        <v/>
      </c>
      <c r="CQ47" s="178" t="str">
        <f t="shared" si="43"/>
        <v/>
      </c>
      <c r="CR47" s="178" t="str">
        <f t="shared" si="43"/>
        <v/>
      </c>
      <c r="CS47" s="178" t="str">
        <f t="shared" si="43"/>
        <v/>
      </c>
      <c r="CT47" s="178" t="str">
        <f t="shared" si="43"/>
        <v/>
      </c>
      <c r="CU47" s="180" t="str">
        <f t="shared" si="43"/>
        <v/>
      </c>
      <c r="CV47" s="178" t="str">
        <f t="shared" si="43"/>
        <v/>
      </c>
      <c r="CW47" s="178" t="str">
        <f t="shared" si="43"/>
        <v/>
      </c>
      <c r="CX47" s="179" t="str">
        <f t="shared" si="43"/>
        <v/>
      </c>
      <c r="CY47" s="180" t="str">
        <f t="shared" si="43"/>
        <v/>
      </c>
      <c r="CZ47" s="179" t="str">
        <f t="shared" si="43"/>
        <v/>
      </c>
      <c r="DA47" s="178" t="str">
        <f t="shared" si="43"/>
        <v/>
      </c>
      <c r="DB47" s="180" t="str">
        <f t="shared" si="43"/>
        <v/>
      </c>
      <c r="DC47" s="178" t="str">
        <f t="shared" si="43"/>
        <v/>
      </c>
      <c r="DD47" s="178" t="str">
        <f t="shared" si="43"/>
        <v/>
      </c>
      <c r="DE47" s="181" t="str">
        <f t="shared" si="43"/>
        <v/>
      </c>
      <c r="DF47" s="178" t="str">
        <f t="shared" si="43"/>
        <v/>
      </c>
      <c r="DG47" s="178" t="str">
        <f t="shared" si="43"/>
        <v/>
      </c>
      <c r="DH47" s="178" t="str">
        <f t="shared" si="43"/>
        <v/>
      </c>
      <c r="DI47" s="178" t="str">
        <f t="shared" si="43"/>
        <v/>
      </c>
      <c r="DJ47" s="180" t="str">
        <f t="shared" si="43"/>
        <v/>
      </c>
      <c r="DK47" s="178" t="str">
        <f t="shared" si="43"/>
        <v/>
      </c>
      <c r="DL47" s="178" t="str">
        <f t="shared" si="43"/>
        <v/>
      </c>
      <c r="DM47" s="179" t="str">
        <f t="shared" si="43"/>
        <v/>
      </c>
      <c r="DN47" s="180" t="str">
        <f t="shared" si="43"/>
        <v/>
      </c>
      <c r="DO47" s="179" t="str">
        <f t="shared" si="43"/>
        <v/>
      </c>
      <c r="DP47" s="178" t="str">
        <f t="shared" si="43"/>
        <v/>
      </c>
      <c r="DQ47" s="180" t="str">
        <f t="shared" si="43"/>
        <v/>
      </c>
      <c r="DR47" s="178" t="str">
        <f t="shared" si="43"/>
        <v/>
      </c>
      <c r="DS47" s="178" t="str">
        <f t="shared" si="43"/>
        <v/>
      </c>
      <c r="DT47" s="178"/>
      <c r="DU47" s="178"/>
      <c r="DV47" s="178"/>
      <c r="DW47" s="178"/>
      <c r="DX47" s="178"/>
      <c r="DY47" s="178"/>
    </row>
    <row r="48">
      <c r="A48" s="176" t="str">
        <f>IF(A47="","",IF(B47+1&gt;EndDate,"",B47))</f>
        <v/>
      </c>
      <c r="B48" s="176" t="str">
        <f>IF(A48="","",SWITCH(Seg,"Daily",A48+1,"Weekly",A48+7,"Monthly",DATE(YEAR(A48),MONTH(A48)+1,1),"Quarterly",DATE(YEAR(A48),MONTH(A48)+3,1),"Yearly",DATE(YEAR(A48)+1,1,1)))</f>
        <v/>
      </c>
      <c r="C48" s="177" t="str">
        <f>IF(A48="","",SWITCH(Seg,"Daily",TEXT(A48,"dd/MM/YYYY"),"Weekly","W"&amp;WEEKNUM(A48,2)&amp;" "&amp;YEAR(A48),"Monthly",PROPER(TEXT(A48,"MMM yyyy")),"Quarterly","Q"&amp;ROUNDUP(MONTH($A48)/3,0)&amp;" "&amp;YEAR($A48),"Yearly",YEAR(A48),TEXT(A48,"dd/MM/YYYY")))</f>
        <v/>
      </c>
      <c r="D48" s="178" t="str">
        <f>IF(OR($A48="",D$2="Percentage"),"",SUMIFS(Data!B$4:B500,Data!$A$4:$A500,"&gt;="&amp;$A48,Data!$A$4:$A500,"&lt;="&amp;$B48))</f>
        <v>#REF!</v>
      </c>
      <c r="E48" s="179" t="str">
        <f>IF(OR($A48="",E$2="Percentage"),"",SUMIFS(Data!C$4:C500,Data!$A$4:$A500,"&gt;="&amp;$A48,Data!$A$4:$A500,"&lt;="&amp;$B48))</f>
        <v/>
      </c>
      <c r="F48" s="179" t="str">
        <f>IF(OR($A48="",F$2="Percentage"),"",SUMIFS(Data!D$4:D500,Data!$A$4:$A500,"&gt;="&amp;$A48,Data!$A$4:$A500,"&lt;="&amp;$B48))</f>
        <v/>
      </c>
      <c r="G48" s="179" t="str">
        <f>IF(OR($A48="",G$2="Percentage"),"",SUMIFS(Data!F$4:F500,Data!$A$4:$A500,"&gt;="&amp;$A48,Data!$A$4:$A500,"&lt;="&amp;$B48))</f>
        <v/>
      </c>
      <c r="H48" s="180" t="str">
        <f>IF(OR($A48="",H$2="Percentage"),"",SUMIFS(Data!G$4:G500,Data!$A$4:$A500,"&gt;="&amp;$A48,Data!$A$4:$A500,"&lt;="&amp;$B48))</f>
        <v/>
      </c>
      <c r="I48" s="180" t="str">
        <f>IF(OR($A48="",I$2="Percentage"),"",SUMIFS(Data!H$4:H500,Data!$A$4:$A500,"&gt;="&amp;$A48,Data!$A$4:$A500,"&lt;="&amp;$B48))</f>
        <v/>
      </c>
      <c r="J48" s="178" t="str">
        <f>IF(OR($A48="",J$2="Percentage"),"",SUMIFS(Data!I$4:I500,Data!$A$4:$A500,"&gt;="&amp;$A48,Data!$A$4:$A500,"&lt;="&amp;$B48))</f>
        <v/>
      </c>
      <c r="K48" s="178" t="str">
        <f>IF(OR($A48="",K$2="Percentage"),"",SUMIFS(Data!J$4:J500,Data!$A$4:$A500,"&gt;="&amp;$A48,Data!$A$4:$A500,"&lt;="&amp;$B48))</f>
        <v/>
      </c>
      <c r="L48" s="179" t="str">
        <f>IF(OR($A48="",L$2="Percentage"),"",SUMIFS(Data!K$4:K500,Data!$A$4:$A500,"&gt;="&amp;$A48,Data!$A$4:$A500,"&lt;="&amp;$B48))</f>
        <v/>
      </c>
      <c r="M48" s="180" t="str">
        <f>IF(OR($A48="",M$2="Percentage"),"",SUMIFS(Data!L$4:L500,Data!$A$4:$A500,"&gt;="&amp;$A48,Data!$A$4:$A500,"&lt;="&amp;$B48))</f>
        <v/>
      </c>
      <c r="N48" s="179" t="str">
        <f>IF(OR($A48="",N$2="Percentage"),"",SUMIFS(Data!M$4:M500,Data!$A$4:$A500,"&gt;="&amp;$A48,Data!$A$4:$A500,"&lt;="&amp;$B48))</f>
        <v/>
      </c>
      <c r="O48" s="178" t="str">
        <f>IF(OR($A48="",O$2="Percentage"),"",SUMIFS(Data!N$4:N500,Data!$A$4:$A500,"&gt;="&amp;$A48,Data!$A$4:$A500,"&lt;="&amp;$B48))</f>
        <v/>
      </c>
      <c r="P48" s="180" t="str">
        <f>IF(OR($A48="",P$2="Percentage"),"",SUMIFS(Data!O$4:O500,Data!$A$4:$A500,"&gt;="&amp;$A48,Data!$A$4:$A500,"&lt;="&amp;$B48))</f>
        <v/>
      </c>
      <c r="Q48" s="178" t="str">
        <f>IF(OR($A48="",Q$2="Percentage"),"",SUMIFS(Data!P$4:P500,Data!$A$4:$A500,"&gt;="&amp;$A48,Data!$A$4:$A500,"&lt;="&amp;$B48))</f>
        <v/>
      </c>
      <c r="R48" s="178" t="str">
        <f>IF(OR($A48="",R$2="Percentage"),"",SUMIFS(Data!Q$4:Q500,Data!$A$4:$A500,"&gt;="&amp;$A48,Data!$A$4:$A500,"&lt;="&amp;$B48))</f>
        <v/>
      </c>
      <c r="S48" s="181" t="str">
        <f>IF($A48="","",IFERROR(AVERAGEIFS(Data!B$4:B500,Data!$A$4:$A500,"&gt;="&amp;$A48,Data!$A$4:$A500,"&lt;="&amp;$B48),0))</f>
        <v/>
      </c>
      <c r="T48" s="178" t="str">
        <f>IF($A48="","",IFERROR(AVERAGEIFS(Data!C$4:C500,Data!$A$4:$A500,"&gt;="&amp;$A48,Data!$A$4:$A500,"&lt;="&amp;$B48),0))</f>
        <v/>
      </c>
      <c r="U48" s="178" t="str">
        <f>IF($A48="","",IFERROR(AVERAGEIFS(Data!D$4:D500,Data!$A$4:$A500,"&gt;="&amp;$A48,Data!$A$4:$A500,"&lt;="&amp;$B48),0))</f>
        <v/>
      </c>
      <c r="V48" s="178" t="str">
        <f>IF($A48="","",IFERROR(AVERAGEIFS(Data!F$4:F500,Data!$A$4:$A500,"&gt;="&amp;$A48,Data!$A$4:$A500,"&lt;="&amp;$B48),0))</f>
        <v/>
      </c>
      <c r="W48" s="178" t="str">
        <f>IF($A48="","",IFERROR(AVERAGEIFS(Data!G$4:G500,Data!$A$4:$A500,"&gt;="&amp;$A48,Data!$A$4:$A500,"&lt;="&amp;$B48),0))</f>
        <v/>
      </c>
      <c r="X48" s="180" t="str">
        <f>IF($A48="","",IFERROR(AVERAGEIFS(Data!H$4:H500,Data!$A$4:$A500,"&gt;="&amp;$A48,Data!$A$4:$A500,"&lt;="&amp;$B48),0))</f>
        <v/>
      </c>
      <c r="Y48" s="178" t="str">
        <f>IF($A48="","",IFERROR(AVERAGEIFS(Data!I$4:I500,Data!$A$4:$A500,"&gt;="&amp;$A48,Data!$A$4:$A500,"&lt;="&amp;$B48),0))</f>
        <v/>
      </c>
      <c r="Z48" s="178" t="str">
        <f>IF($A48="","",IFERROR(AVERAGEIFS(Data!J$4:J500,Data!$A$4:$A500,"&gt;="&amp;$A48,Data!$A$4:$A500,"&lt;="&amp;$B48),0))</f>
        <v/>
      </c>
      <c r="AA48" s="179" t="str">
        <f>IF($A48="","",IFERROR(AVERAGEIFS(Data!K$4:K500,Data!$A$4:$A500,"&gt;="&amp;$A48,Data!$A$4:$A500,"&lt;="&amp;$B48),0))</f>
        <v/>
      </c>
      <c r="AB48" s="180" t="str">
        <f>IF($A48="","",IFERROR(AVERAGEIFS(Data!L$4:L500,Data!$A$4:$A500,"&gt;="&amp;$A48,Data!$A$4:$A500,"&lt;="&amp;$B48),0))</f>
        <v/>
      </c>
      <c r="AC48" s="179" t="str">
        <f>IF($A48="","",IFERROR(AVERAGEIFS(Data!M$4:M500,Data!$A$4:$A500,"&gt;="&amp;$A48,Data!$A$4:$A500,"&lt;="&amp;$B48),0))</f>
        <v/>
      </c>
      <c r="AD48" s="178" t="str">
        <f>IF($A48="","",IFERROR(AVERAGEIFS(Data!N$4:N500,Data!$A$4:$A500,"&gt;="&amp;$A48,Data!$A$4:$A500,"&lt;="&amp;$B48),0))</f>
        <v/>
      </c>
      <c r="AE48" s="180" t="str">
        <f>IF($A48="","",IFERROR(AVERAGEIFS(Data!O$4:O500,Data!$A$4:$A500,"&gt;="&amp;$A48,Data!$A$4:$A500,"&lt;="&amp;$B48),0))</f>
        <v/>
      </c>
      <c r="AF48" s="178" t="str">
        <f>IF($A48="","",IFERROR(AVERAGEIFS(Data!P$4:P500,Data!$A$4:$A500,"&gt;="&amp;$A48,Data!$A$4:$A500,"&lt;="&amp;$B48),0))</f>
        <v/>
      </c>
      <c r="AG48" s="178" t="str">
        <f>IF($A48="","",IFERROR(AVERAGEIFS(Data!Q$4:Q500,Data!$A$4:$A500,"&gt;="&amp;$A48,Data!$A$4:$A500,"&lt;="&amp;$B48),0))</f>
        <v/>
      </c>
      <c r="AH48" s="181" t="str">
        <f t="shared" ref="AH48:DS48" si="44">IF($A48="","",AH47)</f>
        <v/>
      </c>
      <c r="AI48" s="178" t="str">
        <f t="shared" si="44"/>
        <v/>
      </c>
      <c r="AJ48" s="178" t="str">
        <f t="shared" si="44"/>
        <v/>
      </c>
      <c r="AK48" s="178" t="str">
        <f t="shared" si="44"/>
        <v/>
      </c>
      <c r="AL48" s="178" t="str">
        <f t="shared" si="44"/>
        <v/>
      </c>
      <c r="AM48" s="180" t="str">
        <f t="shared" si="44"/>
        <v/>
      </c>
      <c r="AN48" s="178" t="str">
        <f t="shared" si="44"/>
        <v/>
      </c>
      <c r="AO48" s="178" t="str">
        <f t="shared" si="44"/>
        <v/>
      </c>
      <c r="AP48" s="179" t="str">
        <f t="shared" si="44"/>
        <v/>
      </c>
      <c r="AQ48" s="180" t="str">
        <f t="shared" si="44"/>
        <v/>
      </c>
      <c r="AR48" s="179" t="str">
        <f t="shared" si="44"/>
        <v/>
      </c>
      <c r="AS48" s="178" t="str">
        <f t="shared" si="44"/>
        <v/>
      </c>
      <c r="AT48" s="180" t="str">
        <f t="shared" si="44"/>
        <v/>
      </c>
      <c r="AU48" s="178" t="str">
        <f t="shared" si="44"/>
        <v/>
      </c>
      <c r="AV48" s="178" t="str">
        <f t="shared" si="44"/>
        <v/>
      </c>
      <c r="AW48" s="181" t="str">
        <f t="shared" si="44"/>
        <v/>
      </c>
      <c r="AX48" s="178" t="str">
        <f t="shared" si="44"/>
        <v/>
      </c>
      <c r="AY48" s="178" t="str">
        <f t="shared" si="44"/>
        <v/>
      </c>
      <c r="AZ48" s="178" t="str">
        <f t="shared" si="44"/>
        <v/>
      </c>
      <c r="BA48" s="178" t="str">
        <f t="shared" si="44"/>
        <v/>
      </c>
      <c r="BB48" s="180" t="str">
        <f t="shared" si="44"/>
        <v/>
      </c>
      <c r="BC48" s="178" t="str">
        <f t="shared" si="44"/>
        <v/>
      </c>
      <c r="BD48" s="178" t="str">
        <f t="shared" si="44"/>
        <v/>
      </c>
      <c r="BE48" s="179" t="str">
        <f t="shared" si="44"/>
        <v/>
      </c>
      <c r="BF48" s="180" t="str">
        <f t="shared" si="44"/>
        <v/>
      </c>
      <c r="BG48" s="179" t="str">
        <f t="shared" si="44"/>
        <v/>
      </c>
      <c r="BH48" s="178" t="str">
        <f t="shared" si="44"/>
        <v/>
      </c>
      <c r="BI48" s="180" t="str">
        <f t="shared" si="44"/>
        <v/>
      </c>
      <c r="BJ48" s="178" t="str">
        <f t="shared" si="44"/>
        <v/>
      </c>
      <c r="BK48" s="178" t="str">
        <f t="shared" si="44"/>
        <v/>
      </c>
      <c r="BL48" s="181" t="str">
        <f t="shared" si="44"/>
        <v/>
      </c>
      <c r="BM48" s="178" t="str">
        <f t="shared" si="44"/>
        <v/>
      </c>
      <c r="BN48" s="178" t="str">
        <f t="shared" si="44"/>
        <v/>
      </c>
      <c r="BO48" s="178" t="str">
        <f t="shared" si="44"/>
        <v/>
      </c>
      <c r="BP48" s="178" t="str">
        <f t="shared" si="44"/>
        <v/>
      </c>
      <c r="BQ48" s="180" t="str">
        <f t="shared" si="44"/>
        <v/>
      </c>
      <c r="BR48" s="178" t="str">
        <f t="shared" si="44"/>
        <v/>
      </c>
      <c r="BS48" s="178" t="str">
        <f t="shared" si="44"/>
        <v/>
      </c>
      <c r="BT48" s="179" t="str">
        <f t="shared" si="44"/>
        <v/>
      </c>
      <c r="BU48" s="180" t="str">
        <f t="shared" si="44"/>
        <v/>
      </c>
      <c r="BV48" s="179" t="str">
        <f t="shared" si="44"/>
        <v/>
      </c>
      <c r="BW48" s="178" t="str">
        <f t="shared" si="44"/>
        <v/>
      </c>
      <c r="BX48" s="180" t="str">
        <f t="shared" si="44"/>
        <v/>
      </c>
      <c r="BY48" s="178" t="str">
        <f t="shared" si="44"/>
        <v/>
      </c>
      <c r="BZ48" s="178" t="str">
        <f t="shared" si="44"/>
        <v/>
      </c>
      <c r="CA48" s="181" t="str">
        <f t="shared" si="44"/>
        <v/>
      </c>
      <c r="CB48" s="178" t="str">
        <f t="shared" si="44"/>
        <v/>
      </c>
      <c r="CC48" s="178" t="str">
        <f t="shared" si="44"/>
        <v/>
      </c>
      <c r="CD48" s="178" t="str">
        <f t="shared" si="44"/>
        <v/>
      </c>
      <c r="CE48" s="178" t="str">
        <f t="shared" si="44"/>
        <v/>
      </c>
      <c r="CF48" s="180" t="str">
        <f t="shared" si="44"/>
        <v/>
      </c>
      <c r="CG48" s="178" t="str">
        <f t="shared" si="44"/>
        <v/>
      </c>
      <c r="CH48" s="178" t="str">
        <f t="shared" si="44"/>
        <v/>
      </c>
      <c r="CI48" s="179" t="str">
        <f t="shared" si="44"/>
        <v/>
      </c>
      <c r="CJ48" s="180" t="str">
        <f t="shared" si="44"/>
        <v/>
      </c>
      <c r="CK48" s="179" t="str">
        <f t="shared" si="44"/>
        <v/>
      </c>
      <c r="CL48" s="178" t="str">
        <f t="shared" si="44"/>
        <v/>
      </c>
      <c r="CM48" s="180" t="str">
        <f t="shared" si="44"/>
        <v/>
      </c>
      <c r="CN48" s="178" t="str">
        <f t="shared" si="44"/>
        <v/>
      </c>
      <c r="CO48" s="178" t="str">
        <f t="shared" si="44"/>
        <v/>
      </c>
      <c r="CP48" s="181" t="str">
        <f t="shared" si="44"/>
        <v/>
      </c>
      <c r="CQ48" s="178" t="str">
        <f t="shared" si="44"/>
        <v/>
      </c>
      <c r="CR48" s="178" t="str">
        <f t="shared" si="44"/>
        <v/>
      </c>
      <c r="CS48" s="178" t="str">
        <f t="shared" si="44"/>
        <v/>
      </c>
      <c r="CT48" s="178" t="str">
        <f t="shared" si="44"/>
        <v/>
      </c>
      <c r="CU48" s="180" t="str">
        <f t="shared" si="44"/>
        <v/>
      </c>
      <c r="CV48" s="178" t="str">
        <f t="shared" si="44"/>
        <v/>
      </c>
      <c r="CW48" s="178" t="str">
        <f t="shared" si="44"/>
        <v/>
      </c>
      <c r="CX48" s="179" t="str">
        <f t="shared" si="44"/>
        <v/>
      </c>
      <c r="CY48" s="180" t="str">
        <f t="shared" si="44"/>
        <v/>
      </c>
      <c r="CZ48" s="179" t="str">
        <f t="shared" si="44"/>
        <v/>
      </c>
      <c r="DA48" s="178" t="str">
        <f t="shared" si="44"/>
        <v/>
      </c>
      <c r="DB48" s="180" t="str">
        <f t="shared" si="44"/>
        <v/>
      </c>
      <c r="DC48" s="178" t="str">
        <f t="shared" si="44"/>
        <v/>
      </c>
      <c r="DD48" s="178" t="str">
        <f t="shared" si="44"/>
        <v/>
      </c>
      <c r="DE48" s="181" t="str">
        <f t="shared" si="44"/>
        <v/>
      </c>
      <c r="DF48" s="178" t="str">
        <f t="shared" si="44"/>
        <v/>
      </c>
      <c r="DG48" s="178" t="str">
        <f t="shared" si="44"/>
        <v/>
      </c>
      <c r="DH48" s="178" t="str">
        <f t="shared" si="44"/>
        <v/>
      </c>
      <c r="DI48" s="178" t="str">
        <f t="shared" si="44"/>
        <v/>
      </c>
      <c r="DJ48" s="180" t="str">
        <f t="shared" si="44"/>
        <v/>
      </c>
      <c r="DK48" s="178" t="str">
        <f t="shared" si="44"/>
        <v/>
      </c>
      <c r="DL48" s="178" t="str">
        <f t="shared" si="44"/>
        <v/>
      </c>
      <c r="DM48" s="179" t="str">
        <f t="shared" si="44"/>
        <v/>
      </c>
      <c r="DN48" s="180" t="str">
        <f t="shared" si="44"/>
        <v/>
      </c>
      <c r="DO48" s="179" t="str">
        <f t="shared" si="44"/>
        <v/>
      </c>
      <c r="DP48" s="178" t="str">
        <f t="shared" si="44"/>
        <v/>
      </c>
      <c r="DQ48" s="180" t="str">
        <f t="shared" si="44"/>
        <v/>
      </c>
      <c r="DR48" s="178" t="str">
        <f t="shared" si="44"/>
        <v/>
      </c>
      <c r="DS48" s="178" t="str">
        <f t="shared" si="44"/>
        <v/>
      </c>
      <c r="DT48" s="178"/>
      <c r="DU48" s="178"/>
      <c r="DV48" s="178"/>
      <c r="DW48" s="178"/>
      <c r="DX48" s="178"/>
      <c r="DY48" s="178"/>
    </row>
    <row r="49">
      <c r="A49" s="176" t="str">
        <f>IF(A48="","",IF(B48+1&gt;EndDate,"",B48))</f>
        <v/>
      </c>
      <c r="B49" s="176" t="str">
        <f>IF(A49="","",SWITCH(Seg,"Daily",A49+1,"Weekly",A49+7,"Monthly",DATE(YEAR(A49),MONTH(A49)+1,1),"Quarterly",DATE(YEAR(A49),MONTH(A49)+3,1),"Yearly",DATE(YEAR(A49)+1,1,1)))</f>
        <v/>
      </c>
      <c r="C49" s="177" t="str">
        <f>IF(A49="","",SWITCH(Seg,"Daily",TEXT(A49,"dd/MM/YYYY"),"Weekly","W"&amp;WEEKNUM(A49,2)&amp;" "&amp;YEAR(A49),"Monthly",PROPER(TEXT(A49,"MMM yyyy")),"Quarterly","Q"&amp;ROUNDUP(MONTH($A49)/3,0)&amp;" "&amp;YEAR($A49),"Yearly",YEAR(A49),TEXT(A49,"dd/MM/YYYY")))</f>
        <v/>
      </c>
      <c r="D49" s="178" t="str">
        <f>IF(OR($A49="",D$2="Percentage"),"",SUMIFS(Data!B$4:B500,Data!$A$4:$A500,"&gt;="&amp;$A49,Data!$A$4:$A500,"&lt;="&amp;$B49))</f>
        <v>#REF!</v>
      </c>
      <c r="E49" s="179" t="str">
        <f>IF(OR($A49="",E$2="Percentage"),"",SUMIFS(Data!C$4:C500,Data!$A$4:$A500,"&gt;="&amp;$A49,Data!$A$4:$A500,"&lt;="&amp;$B49))</f>
        <v/>
      </c>
      <c r="F49" s="179" t="str">
        <f>IF(OR($A49="",F$2="Percentage"),"",SUMIFS(Data!D$4:D500,Data!$A$4:$A500,"&gt;="&amp;$A49,Data!$A$4:$A500,"&lt;="&amp;$B49))</f>
        <v/>
      </c>
      <c r="G49" s="179" t="str">
        <f>IF(OR($A49="",G$2="Percentage"),"",SUMIFS(Data!F$4:F500,Data!$A$4:$A500,"&gt;="&amp;$A49,Data!$A$4:$A500,"&lt;="&amp;$B49))</f>
        <v/>
      </c>
      <c r="H49" s="180" t="str">
        <f>IF(OR($A49="",H$2="Percentage"),"",SUMIFS(Data!G$4:G500,Data!$A$4:$A500,"&gt;="&amp;$A49,Data!$A$4:$A500,"&lt;="&amp;$B49))</f>
        <v/>
      </c>
      <c r="I49" s="180" t="str">
        <f>IF(OR($A49="",I$2="Percentage"),"",SUMIFS(Data!H$4:H500,Data!$A$4:$A500,"&gt;="&amp;$A49,Data!$A$4:$A500,"&lt;="&amp;$B49))</f>
        <v/>
      </c>
      <c r="J49" s="178" t="str">
        <f>IF(OR($A49="",J$2="Percentage"),"",SUMIFS(Data!I$4:I500,Data!$A$4:$A500,"&gt;="&amp;$A49,Data!$A$4:$A500,"&lt;="&amp;$B49))</f>
        <v/>
      </c>
      <c r="K49" s="178" t="str">
        <f>IF(OR($A49="",K$2="Percentage"),"",SUMIFS(Data!J$4:J500,Data!$A$4:$A500,"&gt;="&amp;$A49,Data!$A$4:$A500,"&lt;="&amp;$B49))</f>
        <v/>
      </c>
      <c r="L49" s="179" t="str">
        <f>IF(OR($A49="",L$2="Percentage"),"",SUMIFS(Data!K$4:K500,Data!$A$4:$A500,"&gt;="&amp;$A49,Data!$A$4:$A500,"&lt;="&amp;$B49))</f>
        <v/>
      </c>
      <c r="M49" s="180" t="str">
        <f>IF(OR($A49="",M$2="Percentage"),"",SUMIFS(Data!L$4:L500,Data!$A$4:$A500,"&gt;="&amp;$A49,Data!$A$4:$A500,"&lt;="&amp;$B49))</f>
        <v/>
      </c>
      <c r="N49" s="179" t="str">
        <f>IF(OR($A49="",N$2="Percentage"),"",SUMIFS(Data!M$4:M500,Data!$A$4:$A500,"&gt;="&amp;$A49,Data!$A$4:$A500,"&lt;="&amp;$B49))</f>
        <v/>
      </c>
      <c r="O49" s="178" t="str">
        <f>IF(OR($A49="",O$2="Percentage"),"",SUMIFS(Data!N$4:N500,Data!$A$4:$A500,"&gt;="&amp;$A49,Data!$A$4:$A500,"&lt;="&amp;$B49))</f>
        <v/>
      </c>
      <c r="P49" s="180" t="str">
        <f>IF(OR($A49="",P$2="Percentage"),"",SUMIFS(Data!O$4:O500,Data!$A$4:$A500,"&gt;="&amp;$A49,Data!$A$4:$A500,"&lt;="&amp;$B49))</f>
        <v/>
      </c>
      <c r="Q49" s="178" t="str">
        <f>IF(OR($A49="",Q$2="Percentage"),"",SUMIFS(Data!P$4:P500,Data!$A$4:$A500,"&gt;="&amp;$A49,Data!$A$4:$A500,"&lt;="&amp;$B49))</f>
        <v/>
      </c>
      <c r="R49" s="178" t="str">
        <f>IF(OR($A49="",R$2="Percentage"),"",SUMIFS(Data!Q$4:Q500,Data!$A$4:$A500,"&gt;="&amp;$A49,Data!$A$4:$A500,"&lt;="&amp;$B49))</f>
        <v/>
      </c>
      <c r="S49" s="181" t="str">
        <f>IF($A49="","",IFERROR(AVERAGEIFS(Data!B$4:B500,Data!$A$4:$A500,"&gt;="&amp;$A49,Data!$A$4:$A500,"&lt;="&amp;$B49),0))</f>
        <v/>
      </c>
      <c r="T49" s="178" t="str">
        <f>IF($A49="","",IFERROR(AVERAGEIFS(Data!C$4:C500,Data!$A$4:$A500,"&gt;="&amp;$A49,Data!$A$4:$A500,"&lt;="&amp;$B49),0))</f>
        <v/>
      </c>
      <c r="U49" s="178" t="str">
        <f>IF($A49="","",IFERROR(AVERAGEIFS(Data!D$4:D500,Data!$A$4:$A500,"&gt;="&amp;$A49,Data!$A$4:$A500,"&lt;="&amp;$B49),0))</f>
        <v/>
      </c>
      <c r="V49" s="178" t="str">
        <f>IF($A49="","",IFERROR(AVERAGEIFS(Data!F$4:F500,Data!$A$4:$A500,"&gt;="&amp;$A49,Data!$A$4:$A500,"&lt;="&amp;$B49),0))</f>
        <v/>
      </c>
      <c r="W49" s="178" t="str">
        <f>IF($A49="","",IFERROR(AVERAGEIFS(Data!G$4:G500,Data!$A$4:$A500,"&gt;="&amp;$A49,Data!$A$4:$A500,"&lt;="&amp;$B49),0))</f>
        <v/>
      </c>
      <c r="X49" s="180" t="str">
        <f>IF($A49="","",IFERROR(AVERAGEIFS(Data!H$4:H500,Data!$A$4:$A500,"&gt;="&amp;$A49,Data!$A$4:$A500,"&lt;="&amp;$B49),0))</f>
        <v/>
      </c>
      <c r="Y49" s="178" t="str">
        <f>IF($A49="","",IFERROR(AVERAGEIFS(Data!I$4:I500,Data!$A$4:$A500,"&gt;="&amp;$A49,Data!$A$4:$A500,"&lt;="&amp;$B49),0))</f>
        <v/>
      </c>
      <c r="Z49" s="178" t="str">
        <f>IF($A49="","",IFERROR(AVERAGEIFS(Data!J$4:J500,Data!$A$4:$A500,"&gt;="&amp;$A49,Data!$A$4:$A500,"&lt;="&amp;$B49),0))</f>
        <v/>
      </c>
      <c r="AA49" s="179" t="str">
        <f>IF($A49="","",IFERROR(AVERAGEIFS(Data!K$4:K500,Data!$A$4:$A500,"&gt;="&amp;$A49,Data!$A$4:$A500,"&lt;="&amp;$B49),0))</f>
        <v/>
      </c>
      <c r="AB49" s="180" t="str">
        <f>IF($A49="","",IFERROR(AVERAGEIFS(Data!L$4:L500,Data!$A$4:$A500,"&gt;="&amp;$A49,Data!$A$4:$A500,"&lt;="&amp;$B49),0))</f>
        <v/>
      </c>
      <c r="AC49" s="179" t="str">
        <f>IF($A49="","",IFERROR(AVERAGEIFS(Data!M$4:M500,Data!$A$4:$A500,"&gt;="&amp;$A49,Data!$A$4:$A500,"&lt;="&amp;$B49),0))</f>
        <v/>
      </c>
      <c r="AD49" s="178" t="str">
        <f>IF($A49="","",IFERROR(AVERAGEIFS(Data!N$4:N500,Data!$A$4:$A500,"&gt;="&amp;$A49,Data!$A$4:$A500,"&lt;="&amp;$B49),0))</f>
        <v/>
      </c>
      <c r="AE49" s="180" t="str">
        <f>IF($A49="","",IFERROR(AVERAGEIFS(Data!O$4:O500,Data!$A$4:$A500,"&gt;="&amp;$A49,Data!$A$4:$A500,"&lt;="&amp;$B49),0))</f>
        <v/>
      </c>
      <c r="AF49" s="178" t="str">
        <f>IF($A49="","",IFERROR(AVERAGEIFS(Data!P$4:P500,Data!$A$4:$A500,"&gt;="&amp;$A49,Data!$A$4:$A500,"&lt;="&amp;$B49),0))</f>
        <v/>
      </c>
      <c r="AG49" s="178" t="str">
        <f>IF($A49="","",IFERROR(AVERAGEIFS(Data!Q$4:Q500,Data!$A$4:$A500,"&gt;="&amp;$A49,Data!$A$4:$A500,"&lt;="&amp;$B49),0))</f>
        <v/>
      </c>
      <c r="AH49" s="181" t="str">
        <f t="shared" ref="AH49:DS49" si="45">IF($A49="","",AH48)</f>
        <v/>
      </c>
      <c r="AI49" s="178" t="str">
        <f t="shared" si="45"/>
        <v/>
      </c>
      <c r="AJ49" s="178" t="str">
        <f t="shared" si="45"/>
        <v/>
      </c>
      <c r="AK49" s="178" t="str">
        <f t="shared" si="45"/>
        <v/>
      </c>
      <c r="AL49" s="178" t="str">
        <f t="shared" si="45"/>
        <v/>
      </c>
      <c r="AM49" s="180" t="str">
        <f t="shared" si="45"/>
        <v/>
      </c>
      <c r="AN49" s="178" t="str">
        <f t="shared" si="45"/>
        <v/>
      </c>
      <c r="AO49" s="178" t="str">
        <f t="shared" si="45"/>
        <v/>
      </c>
      <c r="AP49" s="179" t="str">
        <f t="shared" si="45"/>
        <v/>
      </c>
      <c r="AQ49" s="180" t="str">
        <f t="shared" si="45"/>
        <v/>
      </c>
      <c r="AR49" s="179" t="str">
        <f t="shared" si="45"/>
        <v/>
      </c>
      <c r="AS49" s="178" t="str">
        <f t="shared" si="45"/>
        <v/>
      </c>
      <c r="AT49" s="180" t="str">
        <f t="shared" si="45"/>
        <v/>
      </c>
      <c r="AU49" s="178" t="str">
        <f t="shared" si="45"/>
        <v/>
      </c>
      <c r="AV49" s="178" t="str">
        <f t="shared" si="45"/>
        <v/>
      </c>
      <c r="AW49" s="181" t="str">
        <f t="shared" si="45"/>
        <v/>
      </c>
      <c r="AX49" s="178" t="str">
        <f t="shared" si="45"/>
        <v/>
      </c>
      <c r="AY49" s="178" t="str">
        <f t="shared" si="45"/>
        <v/>
      </c>
      <c r="AZ49" s="178" t="str">
        <f t="shared" si="45"/>
        <v/>
      </c>
      <c r="BA49" s="178" t="str">
        <f t="shared" si="45"/>
        <v/>
      </c>
      <c r="BB49" s="180" t="str">
        <f t="shared" si="45"/>
        <v/>
      </c>
      <c r="BC49" s="178" t="str">
        <f t="shared" si="45"/>
        <v/>
      </c>
      <c r="BD49" s="178" t="str">
        <f t="shared" si="45"/>
        <v/>
      </c>
      <c r="BE49" s="179" t="str">
        <f t="shared" si="45"/>
        <v/>
      </c>
      <c r="BF49" s="180" t="str">
        <f t="shared" si="45"/>
        <v/>
      </c>
      <c r="BG49" s="179" t="str">
        <f t="shared" si="45"/>
        <v/>
      </c>
      <c r="BH49" s="178" t="str">
        <f t="shared" si="45"/>
        <v/>
      </c>
      <c r="BI49" s="180" t="str">
        <f t="shared" si="45"/>
        <v/>
      </c>
      <c r="BJ49" s="178" t="str">
        <f t="shared" si="45"/>
        <v/>
      </c>
      <c r="BK49" s="178" t="str">
        <f t="shared" si="45"/>
        <v/>
      </c>
      <c r="BL49" s="181" t="str">
        <f t="shared" si="45"/>
        <v/>
      </c>
      <c r="BM49" s="178" t="str">
        <f t="shared" si="45"/>
        <v/>
      </c>
      <c r="BN49" s="178" t="str">
        <f t="shared" si="45"/>
        <v/>
      </c>
      <c r="BO49" s="178" t="str">
        <f t="shared" si="45"/>
        <v/>
      </c>
      <c r="BP49" s="178" t="str">
        <f t="shared" si="45"/>
        <v/>
      </c>
      <c r="BQ49" s="180" t="str">
        <f t="shared" si="45"/>
        <v/>
      </c>
      <c r="BR49" s="178" t="str">
        <f t="shared" si="45"/>
        <v/>
      </c>
      <c r="BS49" s="178" t="str">
        <f t="shared" si="45"/>
        <v/>
      </c>
      <c r="BT49" s="179" t="str">
        <f t="shared" si="45"/>
        <v/>
      </c>
      <c r="BU49" s="180" t="str">
        <f t="shared" si="45"/>
        <v/>
      </c>
      <c r="BV49" s="179" t="str">
        <f t="shared" si="45"/>
        <v/>
      </c>
      <c r="BW49" s="178" t="str">
        <f t="shared" si="45"/>
        <v/>
      </c>
      <c r="BX49" s="180" t="str">
        <f t="shared" si="45"/>
        <v/>
      </c>
      <c r="BY49" s="178" t="str">
        <f t="shared" si="45"/>
        <v/>
      </c>
      <c r="BZ49" s="178" t="str">
        <f t="shared" si="45"/>
        <v/>
      </c>
      <c r="CA49" s="181" t="str">
        <f t="shared" si="45"/>
        <v/>
      </c>
      <c r="CB49" s="178" t="str">
        <f t="shared" si="45"/>
        <v/>
      </c>
      <c r="CC49" s="178" t="str">
        <f t="shared" si="45"/>
        <v/>
      </c>
      <c r="CD49" s="178" t="str">
        <f t="shared" si="45"/>
        <v/>
      </c>
      <c r="CE49" s="178" t="str">
        <f t="shared" si="45"/>
        <v/>
      </c>
      <c r="CF49" s="180" t="str">
        <f t="shared" si="45"/>
        <v/>
      </c>
      <c r="CG49" s="178" t="str">
        <f t="shared" si="45"/>
        <v/>
      </c>
      <c r="CH49" s="178" t="str">
        <f t="shared" si="45"/>
        <v/>
      </c>
      <c r="CI49" s="179" t="str">
        <f t="shared" si="45"/>
        <v/>
      </c>
      <c r="CJ49" s="180" t="str">
        <f t="shared" si="45"/>
        <v/>
      </c>
      <c r="CK49" s="179" t="str">
        <f t="shared" si="45"/>
        <v/>
      </c>
      <c r="CL49" s="178" t="str">
        <f t="shared" si="45"/>
        <v/>
      </c>
      <c r="CM49" s="180" t="str">
        <f t="shared" si="45"/>
        <v/>
      </c>
      <c r="CN49" s="178" t="str">
        <f t="shared" si="45"/>
        <v/>
      </c>
      <c r="CO49" s="178" t="str">
        <f t="shared" si="45"/>
        <v/>
      </c>
      <c r="CP49" s="181" t="str">
        <f t="shared" si="45"/>
        <v/>
      </c>
      <c r="CQ49" s="178" t="str">
        <f t="shared" si="45"/>
        <v/>
      </c>
      <c r="CR49" s="178" t="str">
        <f t="shared" si="45"/>
        <v/>
      </c>
      <c r="CS49" s="178" t="str">
        <f t="shared" si="45"/>
        <v/>
      </c>
      <c r="CT49" s="178" t="str">
        <f t="shared" si="45"/>
        <v/>
      </c>
      <c r="CU49" s="180" t="str">
        <f t="shared" si="45"/>
        <v/>
      </c>
      <c r="CV49" s="178" t="str">
        <f t="shared" si="45"/>
        <v/>
      </c>
      <c r="CW49" s="178" t="str">
        <f t="shared" si="45"/>
        <v/>
      </c>
      <c r="CX49" s="179" t="str">
        <f t="shared" si="45"/>
        <v/>
      </c>
      <c r="CY49" s="180" t="str">
        <f t="shared" si="45"/>
        <v/>
      </c>
      <c r="CZ49" s="179" t="str">
        <f t="shared" si="45"/>
        <v/>
      </c>
      <c r="DA49" s="178" t="str">
        <f t="shared" si="45"/>
        <v/>
      </c>
      <c r="DB49" s="180" t="str">
        <f t="shared" si="45"/>
        <v/>
      </c>
      <c r="DC49" s="178" t="str">
        <f t="shared" si="45"/>
        <v/>
      </c>
      <c r="DD49" s="178" t="str">
        <f t="shared" si="45"/>
        <v/>
      </c>
      <c r="DE49" s="181" t="str">
        <f t="shared" si="45"/>
        <v/>
      </c>
      <c r="DF49" s="178" t="str">
        <f t="shared" si="45"/>
        <v/>
      </c>
      <c r="DG49" s="178" t="str">
        <f t="shared" si="45"/>
        <v/>
      </c>
      <c r="DH49" s="178" t="str">
        <f t="shared" si="45"/>
        <v/>
      </c>
      <c r="DI49" s="178" t="str">
        <f t="shared" si="45"/>
        <v/>
      </c>
      <c r="DJ49" s="180" t="str">
        <f t="shared" si="45"/>
        <v/>
      </c>
      <c r="DK49" s="178" t="str">
        <f t="shared" si="45"/>
        <v/>
      </c>
      <c r="DL49" s="178" t="str">
        <f t="shared" si="45"/>
        <v/>
      </c>
      <c r="DM49" s="179" t="str">
        <f t="shared" si="45"/>
        <v/>
      </c>
      <c r="DN49" s="180" t="str">
        <f t="shared" si="45"/>
        <v/>
      </c>
      <c r="DO49" s="179" t="str">
        <f t="shared" si="45"/>
        <v/>
      </c>
      <c r="DP49" s="178" t="str">
        <f t="shared" si="45"/>
        <v/>
      </c>
      <c r="DQ49" s="180" t="str">
        <f t="shared" si="45"/>
        <v/>
      </c>
      <c r="DR49" s="178" t="str">
        <f t="shared" si="45"/>
        <v/>
      </c>
      <c r="DS49" s="178" t="str">
        <f t="shared" si="45"/>
        <v/>
      </c>
      <c r="DT49" s="178"/>
      <c r="DU49" s="178"/>
      <c r="DV49" s="178"/>
      <c r="DW49" s="178"/>
      <c r="DX49" s="178"/>
      <c r="DY49" s="178"/>
    </row>
    <row r="50">
      <c r="A50" s="176" t="str">
        <f>IF(A49="","",IF(B49+1&gt;EndDate,"",B49))</f>
        <v/>
      </c>
      <c r="B50" s="176" t="str">
        <f>IF(A50="","",SWITCH(Seg,"Daily",A50+1,"Weekly",A50+7,"Monthly",DATE(YEAR(A50),MONTH(A50)+1,1),"Quarterly",DATE(YEAR(A50),MONTH(A50)+3,1),"Yearly",DATE(YEAR(A50)+1,1,1)))</f>
        <v/>
      </c>
      <c r="C50" s="177" t="str">
        <f>IF(A50="","",SWITCH(Seg,"Daily",TEXT(A50,"dd/MM/YYYY"),"Weekly","W"&amp;WEEKNUM(A50,2)&amp;" "&amp;YEAR(A50),"Monthly",PROPER(TEXT(A50,"MMM yyyy")),"Quarterly","Q"&amp;ROUNDUP(MONTH($A50)/3,0)&amp;" "&amp;YEAR($A50),"Yearly",YEAR(A50),TEXT(A50,"dd/MM/YYYY")))</f>
        <v/>
      </c>
      <c r="D50" s="178" t="str">
        <f>IF(OR($A50="",D$2="Percentage"),"",SUMIFS(Data!B$4:B500,Data!$A$4:$A500,"&gt;="&amp;$A50,Data!$A$4:$A500,"&lt;="&amp;$B50))</f>
        <v>#REF!</v>
      </c>
      <c r="E50" s="179" t="str">
        <f>IF(OR($A50="",E$2="Percentage"),"",SUMIFS(Data!C$4:C500,Data!$A$4:$A500,"&gt;="&amp;$A50,Data!$A$4:$A500,"&lt;="&amp;$B50))</f>
        <v/>
      </c>
      <c r="F50" s="179" t="str">
        <f>IF(OR($A50="",F$2="Percentage"),"",SUMIFS(Data!D$4:D500,Data!$A$4:$A500,"&gt;="&amp;$A50,Data!$A$4:$A500,"&lt;="&amp;$B50))</f>
        <v/>
      </c>
      <c r="G50" s="179" t="str">
        <f>IF(OR($A50="",G$2="Percentage"),"",SUMIFS(Data!F$4:F500,Data!$A$4:$A500,"&gt;="&amp;$A50,Data!$A$4:$A500,"&lt;="&amp;$B50))</f>
        <v/>
      </c>
      <c r="H50" s="180" t="str">
        <f>IF(OR($A50="",H$2="Percentage"),"",SUMIFS(Data!G$4:G500,Data!$A$4:$A500,"&gt;="&amp;$A50,Data!$A$4:$A500,"&lt;="&amp;$B50))</f>
        <v/>
      </c>
      <c r="I50" s="180" t="str">
        <f>IF(OR($A50="",I$2="Percentage"),"",SUMIFS(Data!H$4:H500,Data!$A$4:$A500,"&gt;="&amp;$A50,Data!$A$4:$A500,"&lt;="&amp;$B50))</f>
        <v/>
      </c>
      <c r="J50" s="178" t="str">
        <f>IF(OR($A50="",J$2="Percentage"),"",SUMIFS(Data!I$4:I500,Data!$A$4:$A500,"&gt;="&amp;$A50,Data!$A$4:$A500,"&lt;="&amp;$B50))</f>
        <v/>
      </c>
      <c r="K50" s="178" t="str">
        <f>IF(OR($A50="",K$2="Percentage"),"",SUMIFS(Data!J$4:J500,Data!$A$4:$A500,"&gt;="&amp;$A50,Data!$A$4:$A500,"&lt;="&amp;$B50))</f>
        <v/>
      </c>
      <c r="L50" s="179" t="str">
        <f>IF(OR($A50="",L$2="Percentage"),"",SUMIFS(Data!K$4:K500,Data!$A$4:$A500,"&gt;="&amp;$A50,Data!$A$4:$A500,"&lt;="&amp;$B50))</f>
        <v/>
      </c>
      <c r="M50" s="180" t="str">
        <f>IF(OR($A50="",M$2="Percentage"),"",SUMIFS(Data!L$4:L500,Data!$A$4:$A500,"&gt;="&amp;$A50,Data!$A$4:$A500,"&lt;="&amp;$B50))</f>
        <v/>
      </c>
      <c r="N50" s="179" t="str">
        <f>IF(OR($A50="",N$2="Percentage"),"",SUMIFS(Data!M$4:M500,Data!$A$4:$A500,"&gt;="&amp;$A50,Data!$A$4:$A500,"&lt;="&amp;$B50))</f>
        <v/>
      </c>
      <c r="O50" s="178" t="str">
        <f>IF(OR($A50="",O$2="Percentage"),"",SUMIFS(Data!N$4:N500,Data!$A$4:$A500,"&gt;="&amp;$A50,Data!$A$4:$A500,"&lt;="&amp;$B50))</f>
        <v/>
      </c>
      <c r="P50" s="180" t="str">
        <f>IF(OR($A50="",P$2="Percentage"),"",SUMIFS(Data!O$4:O500,Data!$A$4:$A500,"&gt;="&amp;$A50,Data!$A$4:$A500,"&lt;="&amp;$B50))</f>
        <v/>
      </c>
      <c r="Q50" s="178" t="str">
        <f>IF(OR($A50="",Q$2="Percentage"),"",SUMIFS(Data!P$4:P500,Data!$A$4:$A500,"&gt;="&amp;$A50,Data!$A$4:$A500,"&lt;="&amp;$B50))</f>
        <v/>
      </c>
      <c r="R50" s="178" t="str">
        <f>IF(OR($A50="",R$2="Percentage"),"",SUMIFS(Data!Q$4:Q500,Data!$A$4:$A500,"&gt;="&amp;$A50,Data!$A$4:$A500,"&lt;="&amp;$B50))</f>
        <v/>
      </c>
      <c r="S50" s="181" t="str">
        <f>IF($A50="","",IFERROR(AVERAGEIFS(Data!B$4:B500,Data!$A$4:$A500,"&gt;="&amp;$A50,Data!$A$4:$A500,"&lt;="&amp;$B50),0))</f>
        <v/>
      </c>
      <c r="T50" s="178" t="str">
        <f>IF($A50="","",IFERROR(AVERAGEIFS(Data!C$4:C500,Data!$A$4:$A500,"&gt;="&amp;$A50,Data!$A$4:$A500,"&lt;="&amp;$B50),0))</f>
        <v/>
      </c>
      <c r="U50" s="178" t="str">
        <f>IF($A50="","",IFERROR(AVERAGEIFS(Data!D$4:D500,Data!$A$4:$A500,"&gt;="&amp;$A50,Data!$A$4:$A500,"&lt;="&amp;$B50),0))</f>
        <v/>
      </c>
      <c r="V50" s="178" t="str">
        <f>IF($A50="","",IFERROR(AVERAGEIFS(Data!F$4:F500,Data!$A$4:$A500,"&gt;="&amp;$A50,Data!$A$4:$A500,"&lt;="&amp;$B50),0))</f>
        <v/>
      </c>
      <c r="W50" s="178" t="str">
        <f>IF($A50="","",IFERROR(AVERAGEIFS(Data!G$4:G500,Data!$A$4:$A500,"&gt;="&amp;$A50,Data!$A$4:$A500,"&lt;="&amp;$B50),0))</f>
        <v/>
      </c>
      <c r="X50" s="180" t="str">
        <f>IF($A50="","",IFERROR(AVERAGEIFS(Data!H$4:H500,Data!$A$4:$A500,"&gt;="&amp;$A50,Data!$A$4:$A500,"&lt;="&amp;$B50),0))</f>
        <v/>
      </c>
      <c r="Y50" s="178" t="str">
        <f>IF($A50="","",IFERROR(AVERAGEIFS(Data!I$4:I500,Data!$A$4:$A500,"&gt;="&amp;$A50,Data!$A$4:$A500,"&lt;="&amp;$B50),0))</f>
        <v/>
      </c>
      <c r="Z50" s="178" t="str">
        <f>IF($A50="","",IFERROR(AVERAGEIFS(Data!J$4:J500,Data!$A$4:$A500,"&gt;="&amp;$A50,Data!$A$4:$A500,"&lt;="&amp;$B50),0))</f>
        <v/>
      </c>
      <c r="AA50" s="179" t="str">
        <f>IF($A50="","",IFERROR(AVERAGEIFS(Data!K$4:K500,Data!$A$4:$A500,"&gt;="&amp;$A50,Data!$A$4:$A500,"&lt;="&amp;$B50),0))</f>
        <v/>
      </c>
      <c r="AB50" s="180" t="str">
        <f>IF($A50="","",IFERROR(AVERAGEIFS(Data!L$4:L500,Data!$A$4:$A500,"&gt;="&amp;$A50,Data!$A$4:$A500,"&lt;="&amp;$B50),0))</f>
        <v/>
      </c>
      <c r="AC50" s="179" t="str">
        <f>IF($A50="","",IFERROR(AVERAGEIFS(Data!M$4:M500,Data!$A$4:$A500,"&gt;="&amp;$A50,Data!$A$4:$A500,"&lt;="&amp;$B50),0))</f>
        <v/>
      </c>
      <c r="AD50" s="178" t="str">
        <f>IF($A50="","",IFERROR(AVERAGEIFS(Data!N$4:N500,Data!$A$4:$A500,"&gt;="&amp;$A50,Data!$A$4:$A500,"&lt;="&amp;$B50),0))</f>
        <v/>
      </c>
      <c r="AE50" s="180" t="str">
        <f>IF($A50="","",IFERROR(AVERAGEIFS(Data!O$4:O500,Data!$A$4:$A500,"&gt;="&amp;$A50,Data!$A$4:$A500,"&lt;="&amp;$B50),0))</f>
        <v/>
      </c>
      <c r="AF50" s="178" t="str">
        <f>IF($A50="","",IFERROR(AVERAGEIFS(Data!P$4:P500,Data!$A$4:$A500,"&gt;="&amp;$A50,Data!$A$4:$A500,"&lt;="&amp;$B50),0))</f>
        <v/>
      </c>
      <c r="AG50" s="178" t="str">
        <f>IF($A50="","",IFERROR(AVERAGEIFS(Data!Q$4:Q500,Data!$A$4:$A500,"&gt;="&amp;$A50,Data!$A$4:$A500,"&lt;="&amp;$B50),0))</f>
        <v/>
      </c>
      <c r="AH50" s="181" t="str">
        <f t="shared" ref="AH50:DS50" si="46">IF($A50="","",AH49)</f>
        <v/>
      </c>
      <c r="AI50" s="178" t="str">
        <f t="shared" si="46"/>
        <v/>
      </c>
      <c r="AJ50" s="178" t="str">
        <f t="shared" si="46"/>
        <v/>
      </c>
      <c r="AK50" s="178" t="str">
        <f t="shared" si="46"/>
        <v/>
      </c>
      <c r="AL50" s="178" t="str">
        <f t="shared" si="46"/>
        <v/>
      </c>
      <c r="AM50" s="180" t="str">
        <f t="shared" si="46"/>
        <v/>
      </c>
      <c r="AN50" s="178" t="str">
        <f t="shared" si="46"/>
        <v/>
      </c>
      <c r="AO50" s="178" t="str">
        <f t="shared" si="46"/>
        <v/>
      </c>
      <c r="AP50" s="179" t="str">
        <f t="shared" si="46"/>
        <v/>
      </c>
      <c r="AQ50" s="180" t="str">
        <f t="shared" si="46"/>
        <v/>
      </c>
      <c r="AR50" s="179" t="str">
        <f t="shared" si="46"/>
        <v/>
      </c>
      <c r="AS50" s="178" t="str">
        <f t="shared" si="46"/>
        <v/>
      </c>
      <c r="AT50" s="180" t="str">
        <f t="shared" si="46"/>
        <v/>
      </c>
      <c r="AU50" s="178" t="str">
        <f t="shared" si="46"/>
        <v/>
      </c>
      <c r="AV50" s="178" t="str">
        <f t="shared" si="46"/>
        <v/>
      </c>
      <c r="AW50" s="181" t="str">
        <f t="shared" si="46"/>
        <v/>
      </c>
      <c r="AX50" s="178" t="str">
        <f t="shared" si="46"/>
        <v/>
      </c>
      <c r="AY50" s="178" t="str">
        <f t="shared" si="46"/>
        <v/>
      </c>
      <c r="AZ50" s="178" t="str">
        <f t="shared" si="46"/>
        <v/>
      </c>
      <c r="BA50" s="178" t="str">
        <f t="shared" si="46"/>
        <v/>
      </c>
      <c r="BB50" s="180" t="str">
        <f t="shared" si="46"/>
        <v/>
      </c>
      <c r="BC50" s="178" t="str">
        <f t="shared" si="46"/>
        <v/>
      </c>
      <c r="BD50" s="178" t="str">
        <f t="shared" si="46"/>
        <v/>
      </c>
      <c r="BE50" s="179" t="str">
        <f t="shared" si="46"/>
        <v/>
      </c>
      <c r="BF50" s="180" t="str">
        <f t="shared" si="46"/>
        <v/>
      </c>
      <c r="BG50" s="179" t="str">
        <f t="shared" si="46"/>
        <v/>
      </c>
      <c r="BH50" s="178" t="str">
        <f t="shared" si="46"/>
        <v/>
      </c>
      <c r="BI50" s="180" t="str">
        <f t="shared" si="46"/>
        <v/>
      </c>
      <c r="BJ50" s="178" t="str">
        <f t="shared" si="46"/>
        <v/>
      </c>
      <c r="BK50" s="178" t="str">
        <f t="shared" si="46"/>
        <v/>
      </c>
      <c r="BL50" s="181" t="str">
        <f t="shared" si="46"/>
        <v/>
      </c>
      <c r="BM50" s="178" t="str">
        <f t="shared" si="46"/>
        <v/>
      </c>
      <c r="BN50" s="178" t="str">
        <f t="shared" si="46"/>
        <v/>
      </c>
      <c r="BO50" s="178" t="str">
        <f t="shared" si="46"/>
        <v/>
      </c>
      <c r="BP50" s="178" t="str">
        <f t="shared" si="46"/>
        <v/>
      </c>
      <c r="BQ50" s="180" t="str">
        <f t="shared" si="46"/>
        <v/>
      </c>
      <c r="BR50" s="178" t="str">
        <f t="shared" si="46"/>
        <v/>
      </c>
      <c r="BS50" s="178" t="str">
        <f t="shared" si="46"/>
        <v/>
      </c>
      <c r="BT50" s="179" t="str">
        <f t="shared" si="46"/>
        <v/>
      </c>
      <c r="BU50" s="180" t="str">
        <f t="shared" si="46"/>
        <v/>
      </c>
      <c r="BV50" s="179" t="str">
        <f t="shared" si="46"/>
        <v/>
      </c>
      <c r="BW50" s="178" t="str">
        <f t="shared" si="46"/>
        <v/>
      </c>
      <c r="BX50" s="180" t="str">
        <f t="shared" si="46"/>
        <v/>
      </c>
      <c r="BY50" s="178" t="str">
        <f t="shared" si="46"/>
        <v/>
      </c>
      <c r="BZ50" s="178" t="str">
        <f t="shared" si="46"/>
        <v/>
      </c>
      <c r="CA50" s="181" t="str">
        <f t="shared" si="46"/>
        <v/>
      </c>
      <c r="CB50" s="178" t="str">
        <f t="shared" si="46"/>
        <v/>
      </c>
      <c r="CC50" s="178" t="str">
        <f t="shared" si="46"/>
        <v/>
      </c>
      <c r="CD50" s="178" t="str">
        <f t="shared" si="46"/>
        <v/>
      </c>
      <c r="CE50" s="178" t="str">
        <f t="shared" si="46"/>
        <v/>
      </c>
      <c r="CF50" s="180" t="str">
        <f t="shared" si="46"/>
        <v/>
      </c>
      <c r="CG50" s="178" t="str">
        <f t="shared" si="46"/>
        <v/>
      </c>
      <c r="CH50" s="178" t="str">
        <f t="shared" si="46"/>
        <v/>
      </c>
      <c r="CI50" s="179" t="str">
        <f t="shared" si="46"/>
        <v/>
      </c>
      <c r="CJ50" s="180" t="str">
        <f t="shared" si="46"/>
        <v/>
      </c>
      <c r="CK50" s="179" t="str">
        <f t="shared" si="46"/>
        <v/>
      </c>
      <c r="CL50" s="178" t="str">
        <f t="shared" si="46"/>
        <v/>
      </c>
      <c r="CM50" s="180" t="str">
        <f t="shared" si="46"/>
        <v/>
      </c>
      <c r="CN50" s="178" t="str">
        <f t="shared" si="46"/>
        <v/>
      </c>
      <c r="CO50" s="178" t="str">
        <f t="shared" si="46"/>
        <v/>
      </c>
      <c r="CP50" s="181" t="str">
        <f t="shared" si="46"/>
        <v/>
      </c>
      <c r="CQ50" s="178" t="str">
        <f t="shared" si="46"/>
        <v/>
      </c>
      <c r="CR50" s="178" t="str">
        <f t="shared" si="46"/>
        <v/>
      </c>
      <c r="CS50" s="178" t="str">
        <f t="shared" si="46"/>
        <v/>
      </c>
      <c r="CT50" s="178" t="str">
        <f t="shared" si="46"/>
        <v/>
      </c>
      <c r="CU50" s="180" t="str">
        <f t="shared" si="46"/>
        <v/>
      </c>
      <c r="CV50" s="178" t="str">
        <f t="shared" si="46"/>
        <v/>
      </c>
      <c r="CW50" s="178" t="str">
        <f t="shared" si="46"/>
        <v/>
      </c>
      <c r="CX50" s="179" t="str">
        <f t="shared" si="46"/>
        <v/>
      </c>
      <c r="CY50" s="180" t="str">
        <f t="shared" si="46"/>
        <v/>
      </c>
      <c r="CZ50" s="179" t="str">
        <f t="shared" si="46"/>
        <v/>
      </c>
      <c r="DA50" s="178" t="str">
        <f t="shared" si="46"/>
        <v/>
      </c>
      <c r="DB50" s="180" t="str">
        <f t="shared" si="46"/>
        <v/>
      </c>
      <c r="DC50" s="178" t="str">
        <f t="shared" si="46"/>
        <v/>
      </c>
      <c r="DD50" s="178" t="str">
        <f t="shared" si="46"/>
        <v/>
      </c>
      <c r="DE50" s="181" t="str">
        <f t="shared" si="46"/>
        <v/>
      </c>
      <c r="DF50" s="178" t="str">
        <f t="shared" si="46"/>
        <v/>
      </c>
      <c r="DG50" s="178" t="str">
        <f t="shared" si="46"/>
        <v/>
      </c>
      <c r="DH50" s="178" t="str">
        <f t="shared" si="46"/>
        <v/>
      </c>
      <c r="DI50" s="178" t="str">
        <f t="shared" si="46"/>
        <v/>
      </c>
      <c r="DJ50" s="180" t="str">
        <f t="shared" si="46"/>
        <v/>
      </c>
      <c r="DK50" s="178" t="str">
        <f t="shared" si="46"/>
        <v/>
      </c>
      <c r="DL50" s="178" t="str">
        <f t="shared" si="46"/>
        <v/>
      </c>
      <c r="DM50" s="179" t="str">
        <f t="shared" si="46"/>
        <v/>
      </c>
      <c r="DN50" s="180" t="str">
        <f t="shared" si="46"/>
        <v/>
      </c>
      <c r="DO50" s="179" t="str">
        <f t="shared" si="46"/>
        <v/>
      </c>
      <c r="DP50" s="178" t="str">
        <f t="shared" si="46"/>
        <v/>
      </c>
      <c r="DQ50" s="180" t="str">
        <f t="shared" si="46"/>
        <v/>
      </c>
      <c r="DR50" s="178" t="str">
        <f t="shared" si="46"/>
        <v/>
      </c>
      <c r="DS50" s="178" t="str">
        <f t="shared" si="46"/>
        <v/>
      </c>
      <c r="DT50" s="178"/>
      <c r="DU50" s="178"/>
      <c r="DV50" s="178"/>
      <c r="DW50" s="178"/>
      <c r="DX50" s="178"/>
      <c r="DY50" s="178"/>
    </row>
    <row r="51">
      <c r="A51" s="176" t="str">
        <f>IF(A50="","",IF(B50+1&gt;EndDate,"",B50))</f>
        <v/>
      </c>
      <c r="B51" s="176" t="str">
        <f>IF(A51="","",SWITCH(Seg,"Daily",A51+1,"Weekly",A51+7,"Monthly",DATE(YEAR(A51),MONTH(A51)+1,1),"Quarterly",DATE(YEAR(A51),MONTH(A51)+3,1),"Yearly",DATE(YEAR(A51)+1,1,1)))</f>
        <v/>
      </c>
      <c r="C51" s="177" t="str">
        <f>IF(A51="","",SWITCH(Seg,"Daily",TEXT(A51,"dd/MM/YYYY"),"Weekly","W"&amp;WEEKNUM(A51,2)&amp;" "&amp;YEAR(A51),"Monthly",PROPER(TEXT(A51,"MMM yyyy")),"Quarterly","Q"&amp;ROUNDUP(MONTH($A51)/3,0)&amp;" "&amp;YEAR($A51),"Yearly",YEAR(A51),TEXT(A51,"dd/MM/YYYY")))</f>
        <v/>
      </c>
      <c r="D51" s="178" t="str">
        <f>IF(OR($A51="",D$2="Percentage"),"",SUMIFS(Data!B$4:B500,Data!$A$4:$A500,"&gt;="&amp;$A51,Data!$A$4:$A500,"&lt;="&amp;$B51))</f>
        <v>#REF!</v>
      </c>
      <c r="E51" s="179" t="str">
        <f>IF(OR($A51="",E$2="Percentage"),"",SUMIFS(Data!C$4:C500,Data!$A$4:$A500,"&gt;="&amp;$A51,Data!$A$4:$A500,"&lt;="&amp;$B51))</f>
        <v/>
      </c>
      <c r="F51" s="179" t="str">
        <f>IF(OR($A51="",F$2="Percentage"),"",SUMIFS(Data!D$4:D500,Data!$A$4:$A500,"&gt;="&amp;$A51,Data!$A$4:$A500,"&lt;="&amp;$B51))</f>
        <v/>
      </c>
      <c r="G51" s="179" t="str">
        <f>IF(OR($A51="",G$2="Percentage"),"",SUMIFS(Data!F$4:F500,Data!$A$4:$A500,"&gt;="&amp;$A51,Data!$A$4:$A500,"&lt;="&amp;$B51))</f>
        <v/>
      </c>
      <c r="H51" s="180" t="str">
        <f>IF(OR($A51="",H$2="Percentage"),"",SUMIFS(Data!G$4:G500,Data!$A$4:$A500,"&gt;="&amp;$A51,Data!$A$4:$A500,"&lt;="&amp;$B51))</f>
        <v/>
      </c>
      <c r="I51" s="180" t="str">
        <f>IF(OR($A51="",I$2="Percentage"),"",SUMIFS(Data!H$4:H500,Data!$A$4:$A500,"&gt;="&amp;$A51,Data!$A$4:$A500,"&lt;="&amp;$B51))</f>
        <v/>
      </c>
      <c r="J51" s="178" t="str">
        <f>IF(OR($A51="",J$2="Percentage"),"",SUMIFS(Data!I$4:I500,Data!$A$4:$A500,"&gt;="&amp;$A51,Data!$A$4:$A500,"&lt;="&amp;$B51))</f>
        <v/>
      </c>
      <c r="K51" s="178" t="str">
        <f>IF(OR($A51="",K$2="Percentage"),"",SUMIFS(Data!J$4:J500,Data!$A$4:$A500,"&gt;="&amp;$A51,Data!$A$4:$A500,"&lt;="&amp;$B51))</f>
        <v/>
      </c>
      <c r="L51" s="179" t="str">
        <f>IF(OR($A51="",L$2="Percentage"),"",SUMIFS(Data!K$4:K500,Data!$A$4:$A500,"&gt;="&amp;$A51,Data!$A$4:$A500,"&lt;="&amp;$B51))</f>
        <v/>
      </c>
      <c r="M51" s="180" t="str">
        <f>IF(OR($A51="",M$2="Percentage"),"",SUMIFS(Data!L$4:L500,Data!$A$4:$A500,"&gt;="&amp;$A51,Data!$A$4:$A500,"&lt;="&amp;$B51))</f>
        <v/>
      </c>
      <c r="N51" s="179" t="str">
        <f>IF(OR($A51="",N$2="Percentage"),"",SUMIFS(Data!M$4:M500,Data!$A$4:$A500,"&gt;="&amp;$A51,Data!$A$4:$A500,"&lt;="&amp;$B51))</f>
        <v/>
      </c>
      <c r="O51" s="178" t="str">
        <f>IF(OR($A51="",O$2="Percentage"),"",SUMIFS(Data!N$4:N500,Data!$A$4:$A500,"&gt;="&amp;$A51,Data!$A$4:$A500,"&lt;="&amp;$B51))</f>
        <v/>
      </c>
      <c r="P51" s="180" t="str">
        <f>IF(OR($A51="",P$2="Percentage"),"",SUMIFS(Data!O$4:O500,Data!$A$4:$A500,"&gt;="&amp;$A51,Data!$A$4:$A500,"&lt;="&amp;$B51))</f>
        <v/>
      </c>
      <c r="Q51" s="178" t="str">
        <f>IF(OR($A51="",Q$2="Percentage"),"",SUMIFS(Data!P$4:P500,Data!$A$4:$A500,"&gt;="&amp;$A51,Data!$A$4:$A500,"&lt;="&amp;$B51))</f>
        <v/>
      </c>
      <c r="R51" s="178" t="str">
        <f>IF(OR($A51="",R$2="Percentage"),"",SUMIFS(Data!Q$4:Q500,Data!$A$4:$A500,"&gt;="&amp;$A51,Data!$A$4:$A500,"&lt;="&amp;$B51))</f>
        <v/>
      </c>
      <c r="S51" s="181" t="str">
        <f>IF($A51="","",IFERROR(AVERAGEIFS(Data!B$4:B500,Data!$A$4:$A500,"&gt;="&amp;$A51,Data!$A$4:$A500,"&lt;="&amp;$B51),0))</f>
        <v/>
      </c>
      <c r="T51" s="178" t="str">
        <f>IF($A51="","",IFERROR(AVERAGEIFS(Data!C$4:C500,Data!$A$4:$A500,"&gt;="&amp;$A51,Data!$A$4:$A500,"&lt;="&amp;$B51),0))</f>
        <v/>
      </c>
      <c r="U51" s="178" t="str">
        <f>IF($A51="","",IFERROR(AVERAGEIFS(Data!D$4:D500,Data!$A$4:$A500,"&gt;="&amp;$A51,Data!$A$4:$A500,"&lt;="&amp;$B51),0))</f>
        <v/>
      </c>
      <c r="V51" s="178" t="str">
        <f>IF($A51="","",IFERROR(AVERAGEIFS(Data!F$4:F500,Data!$A$4:$A500,"&gt;="&amp;$A51,Data!$A$4:$A500,"&lt;="&amp;$B51),0))</f>
        <v/>
      </c>
      <c r="W51" s="178" t="str">
        <f>IF($A51="","",IFERROR(AVERAGEIFS(Data!G$4:G500,Data!$A$4:$A500,"&gt;="&amp;$A51,Data!$A$4:$A500,"&lt;="&amp;$B51),0))</f>
        <v/>
      </c>
      <c r="X51" s="180" t="str">
        <f>IF($A51="","",IFERROR(AVERAGEIFS(Data!H$4:H500,Data!$A$4:$A500,"&gt;="&amp;$A51,Data!$A$4:$A500,"&lt;="&amp;$B51),0))</f>
        <v/>
      </c>
      <c r="Y51" s="178" t="str">
        <f>IF($A51="","",IFERROR(AVERAGEIFS(Data!I$4:I500,Data!$A$4:$A500,"&gt;="&amp;$A51,Data!$A$4:$A500,"&lt;="&amp;$B51),0))</f>
        <v/>
      </c>
      <c r="Z51" s="178" t="str">
        <f>IF($A51="","",IFERROR(AVERAGEIFS(Data!J$4:J500,Data!$A$4:$A500,"&gt;="&amp;$A51,Data!$A$4:$A500,"&lt;="&amp;$B51),0))</f>
        <v/>
      </c>
      <c r="AA51" s="179" t="str">
        <f>IF($A51="","",IFERROR(AVERAGEIFS(Data!K$4:K500,Data!$A$4:$A500,"&gt;="&amp;$A51,Data!$A$4:$A500,"&lt;="&amp;$B51),0))</f>
        <v/>
      </c>
      <c r="AB51" s="180" t="str">
        <f>IF($A51="","",IFERROR(AVERAGEIFS(Data!L$4:L500,Data!$A$4:$A500,"&gt;="&amp;$A51,Data!$A$4:$A500,"&lt;="&amp;$B51),0))</f>
        <v/>
      </c>
      <c r="AC51" s="179" t="str">
        <f>IF($A51="","",IFERROR(AVERAGEIFS(Data!M$4:M500,Data!$A$4:$A500,"&gt;="&amp;$A51,Data!$A$4:$A500,"&lt;="&amp;$B51),0))</f>
        <v/>
      </c>
      <c r="AD51" s="178" t="str">
        <f>IF($A51="","",IFERROR(AVERAGEIFS(Data!N$4:N500,Data!$A$4:$A500,"&gt;="&amp;$A51,Data!$A$4:$A500,"&lt;="&amp;$B51),0))</f>
        <v/>
      </c>
      <c r="AE51" s="180" t="str">
        <f>IF($A51="","",IFERROR(AVERAGEIFS(Data!O$4:O500,Data!$A$4:$A500,"&gt;="&amp;$A51,Data!$A$4:$A500,"&lt;="&amp;$B51),0))</f>
        <v/>
      </c>
      <c r="AF51" s="178" t="str">
        <f>IF($A51="","",IFERROR(AVERAGEIFS(Data!P$4:P500,Data!$A$4:$A500,"&gt;="&amp;$A51,Data!$A$4:$A500,"&lt;="&amp;$B51),0))</f>
        <v/>
      </c>
      <c r="AG51" s="178" t="str">
        <f>IF($A51="","",IFERROR(AVERAGEIFS(Data!Q$4:Q500,Data!$A$4:$A500,"&gt;="&amp;$A51,Data!$A$4:$A500,"&lt;="&amp;$B51),0))</f>
        <v/>
      </c>
      <c r="AH51" s="181" t="str">
        <f t="shared" ref="AH51:DS51" si="47">IF($A51="","",AH50)</f>
        <v/>
      </c>
      <c r="AI51" s="178" t="str">
        <f t="shared" si="47"/>
        <v/>
      </c>
      <c r="AJ51" s="178" t="str">
        <f t="shared" si="47"/>
        <v/>
      </c>
      <c r="AK51" s="178" t="str">
        <f t="shared" si="47"/>
        <v/>
      </c>
      <c r="AL51" s="178" t="str">
        <f t="shared" si="47"/>
        <v/>
      </c>
      <c r="AM51" s="180" t="str">
        <f t="shared" si="47"/>
        <v/>
      </c>
      <c r="AN51" s="178" t="str">
        <f t="shared" si="47"/>
        <v/>
      </c>
      <c r="AO51" s="178" t="str">
        <f t="shared" si="47"/>
        <v/>
      </c>
      <c r="AP51" s="179" t="str">
        <f t="shared" si="47"/>
        <v/>
      </c>
      <c r="AQ51" s="180" t="str">
        <f t="shared" si="47"/>
        <v/>
      </c>
      <c r="AR51" s="179" t="str">
        <f t="shared" si="47"/>
        <v/>
      </c>
      <c r="AS51" s="178" t="str">
        <f t="shared" si="47"/>
        <v/>
      </c>
      <c r="AT51" s="180" t="str">
        <f t="shared" si="47"/>
        <v/>
      </c>
      <c r="AU51" s="178" t="str">
        <f t="shared" si="47"/>
        <v/>
      </c>
      <c r="AV51" s="178" t="str">
        <f t="shared" si="47"/>
        <v/>
      </c>
      <c r="AW51" s="181" t="str">
        <f t="shared" si="47"/>
        <v/>
      </c>
      <c r="AX51" s="178" t="str">
        <f t="shared" si="47"/>
        <v/>
      </c>
      <c r="AY51" s="178" t="str">
        <f t="shared" si="47"/>
        <v/>
      </c>
      <c r="AZ51" s="178" t="str">
        <f t="shared" si="47"/>
        <v/>
      </c>
      <c r="BA51" s="178" t="str">
        <f t="shared" si="47"/>
        <v/>
      </c>
      <c r="BB51" s="180" t="str">
        <f t="shared" si="47"/>
        <v/>
      </c>
      <c r="BC51" s="178" t="str">
        <f t="shared" si="47"/>
        <v/>
      </c>
      <c r="BD51" s="178" t="str">
        <f t="shared" si="47"/>
        <v/>
      </c>
      <c r="BE51" s="179" t="str">
        <f t="shared" si="47"/>
        <v/>
      </c>
      <c r="BF51" s="180" t="str">
        <f t="shared" si="47"/>
        <v/>
      </c>
      <c r="BG51" s="179" t="str">
        <f t="shared" si="47"/>
        <v/>
      </c>
      <c r="BH51" s="178" t="str">
        <f t="shared" si="47"/>
        <v/>
      </c>
      <c r="BI51" s="180" t="str">
        <f t="shared" si="47"/>
        <v/>
      </c>
      <c r="BJ51" s="178" t="str">
        <f t="shared" si="47"/>
        <v/>
      </c>
      <c r="BK51" s="178" t="str">
        <f t="shared" si="47"/>
        <v/>
      </c>
      <c r="BL51" s="181" t="str">
        <f t="shared" si="47"/>
        <v/>
      </c>
      <c r="BM51" s="178" t="str">
        <f t="shared" si="47"/>
        <v/>
      </c>
      <c r="BN51" s="178" t="str">
        <f t="shared" si="47"/>
        <v/>
      </c>
      <c r="BO51" s="178" t="str">
        <f t="shared" si="47"/>
        <v/>
      </c>
      <c r="BP51" s="178" t="str">
        <f t="shared" si="47"/>
        <v/>
      </c>
      <c r="BQ51" s="180" t="str">
        <f t="shared" si="47"/>
        <v/>
      </c>
      <c r="BR51" s="178" t="str">
        <f t="shared" si="47"/>
        <v/>
      </c>
      <c r="BS51" s="178" t="str">
        <f t="shared" si="47"/>
        <v/>
      </c>
      <c r="BT51" s="179" t="str">
        <f t="shared" si="47"/>
        <v/>
      </c>
      <c r="BU51" s="180" t="str">
        <f t="shared" si="47"/>
        <v/>
      </c>
      <c r="BV51" s="179" t="str">
        <f t="shared" si="47"/>
        <v/>
      </c>
      <c r="BW51" s="178" t="str">
        <f t="shared" si="47"/>
        <v/>
      </c>
      <c r="BX51" s="180" t="str">
        <f t="shared" si="47"/>
        <v/>
      </c>
      <c r="BY51" s="178" t="str">
        <f t="shared" si="47"/>
        <v/>
      </c>
      <c r="BZ51" s="178" t="str">
        <f t="shared" si="47"/>
        <v/>
      </c>
      <c r="CA51" s="181" t="str">
        <f t="shared" si="47"/>
        <v/>
      </c>
      <c r="CB51" s="178" t="str">
        <f t="shared" si="47"/>
        <v/>
      </c>
      <c r="CC51" s="178" t="str">
        <f t="shared" si="47"/>
        <v/>
      </c>
      <c r="CD51" s="178" t="str">
        <f t="shared" si="47"/>
        <v/>
      </c>
      <c r="CE51" s="178" t="str">
        <f t="shared" si="47"/>
        <v/>
      </c>
      <c r="CF51" s="180" t="str">
        <f t="shared" si="47"/>
        <v/>
      </c>
      <c r="CG51" s="178" t="str">
        <f t="shared" si="47"/>
        <v/>
      </c>
      <c r="CH51" s="178" t="str">
        <f t="shared" si="47"/>
        <v/>
      </c>
      <c r="CI51" s="179" t="str">
        <f t="shared" si="47"/>
        <v/>
      </c>
      <c r="CJ51" s="180" t="str">
        <f t="shared" si="47"/>
        <v/>
      </c>
      <c r="CK51" s="179" t="str">
        <f t="shared" si="47"/>
        <v/>
      </c>
      <c r="CL51" s="178" t="str">
        <f t="shared" si="47"/>
        <v/>
      </c>
      <c r="CM51" s="180" t="str">
        <f t="shared" si="47"/>
        <v/>
      </c>
      <c r="CN51" s="178" t="str">
        <f t="shared" si="47"/>
        <v/>
      </c>
      <c r="CO51" s="178" t="str">
        <f t="shared" si="47"/>
        <v/>
      </c>
      <c r="CP51" s="181" t="str">
        <f t="shared" si="47"/>
        <v/>
      </c>
      <c r="CQ51" s="178" t="str">
        <f t="shared" si="47"/>
        <v/>
      </c>
      <c r="CR51" s="178" t="str">
        <f t="shared" si="47"/>
        <v/>
      </c>
      <c r="CS51" s="178" t="str">
        <f t="shared" si="47"/>
        <v/>
      </c>
      <c r="CT51" s="178" t="str">
        <f t="shared" si="47"/>
        <v/>
      </c>
      <c r="CU51" s="180" t="str">
        <f t="shared" si="47"/>
        <v/>
      </c>
      <c r="CV51" s="178" t="str">
        <f t="shared" si="47"/>
        <v/>
      </c>
      <c r="CW51" s="178" t="str">
        <f t="shared" si="47"/>
        <v/>
      </c>
      <c r="CX51" s="179" t="str">
        <f t="shared" si="47"/>
        <v/>
      </c>
      <c r="CY51" s="180" t="str">
        <f t="shared" si="47"/>
        <v/>
      </c>
      <c r="CZ51" s="179" t="str">
        <f t="shared" si="47"/>
        <v/>
      </c>
      <c r="DA51" s="178" t="str">
        <f t="shared" si="47"/>
        <v/>
      </c>
      <c r="DB51" s="180" t="str">
        <f t="shared" si="47"/>
        <v/>
      </c>
      <c r="DC51" s="178" t="str">
        <f t="shared" si="47"/>
        <v/>
      </c>
      <c r="DD51" s="178" t="str">
        <f t="shared" si="47"/>
        <v/>
      </c>
      <c r="DE51" s="181" t="str">
        <f t="shared" si="47"/>
        <v/>
      </c>
      <c r="DF51" s="178" t="str">
        <f t="shared" si="47"/>
        <v/>
      </c>
      <c r="DG51" s="178" t="str">
        <f t="shared" si="47"/>
        <v/>
      </c>
      <c r="DH51" s="178" t="str">
        <f t="shared" si="47"/>
        <v/>
      </c>
      <c r="DI51" s="178" t="str">
        <f t="shared" si="47"/>
        <v/>
      </c>
      <c r="DJ51" s="180" t="str">
        <f t="shared" si="47"/>
        <v/>
      </c>
      <c r="DK51" s="178" t="str">
        <f t="shared" si="47"/>
        <v/>
      </c>
      <c r="DL51" s="178" t="str">
        <f t="shared" si="47"/>
        <v/>
      </c>
      <c r="DM51" s="179" t="str">
        <f t="shared" si="47"/>
        <v/>
      </c>
      <c r="DN51" s="180" t="str">
        <f t="shared" si="47"/>
        <v/>
      </c>
      <c r="DO51" s="179" t="str">
        <f t="shared" si="47"/>
        <v/>
      </c>
      <c r="DP51" s="178" t="str">
        <f t="shared" si="47"/>
        <v/>
      </c>
      <c r="DQ51" s="180" t="str">
        <f t="shared" si="47"/>
        <v/>
      </c>
      <c r="DR51" s="178" t="str">
        <f t="shared" si="47"/>
        <v/>
      </c>
      <c r="DS51" s="178" t="str">
        <f t="shared" si="47"/>
        <v/>
      </c>
      <c r="DT51" s="178"/>
      <c r="DU51" s="178"/>
      <c r="DV51" s="178"/>
      <c r="DW51" s="178"/>
      <c r="DX51" s="178"/>
      <c r="DY51" s="178"/>
    </row>
    <row r="52">
      <c r="A52" s="176" t="str">
        <f>IF(A51="","",IF(B51+1&gt;EndDate,"",B51))</f>
        <v/>
      </c>
      <c r="B52" s="176" t="str">
        <f>IF(A52="","",SWITCH(Seg,"Daily",A52+1,"Weekly",A52+7,"Monthly",DATE(YEAR(A52),MONTH(A52)+1,1),"Quarterly",DATE(YEAR(A52),MONTH(A52)+3,1),"Yearly",DATE(YEAR(A52)+1,1,1)))</f>
        <v/>
      </c>
      <c r="C52" s="177" t="str">
        <f>IF(A52="","",SWITCH(Seg,"Daily",TEXT(A52,"dd/MM/YYYY"),"Weekly","W"&amp;WEEKNUM(A52,2)&amp;" "&amp;YEAR(A52),"Monthly",PROPER(TEXT(A52,"MMM yyyy")),"Quarterly","Q"&amp;ROUNDUP(MONTH($A52)/3,0)&amp;" "&amp;YEAR($A52),"Yearly",YEAR(A52),TEXT(A52,"dd/MM/YYYY")))</f>
        <v/>
      </c>
      <c r="D52" s="178" t="str">
        <f>IF(OR($A52="",D$2="Percentage"),"",SUMIFS(Data!B$4:B500,Data!$A$4:$A500,"&gt;="&amp;$A52,Data!$A$4:$A500,"&lt;="&amp;$B52))</f>
        <v>#REF!</v>
      </c>
      <c r="E52" s="179" t="str">
        <f>IF(OR($A52="",E$2="Percentage"),"",SUMIFS(Data!C$4:C500,Data!$A$4:$A500,"&gt;="&amp;$A52,Data!$A$4:$A500,"&lt;="&amp;$B52))</f>
        <v/>
      </c>
      <c r="F52" s="179" t="str">
        <f>IF(OR($A52="",F$2="Percentage"),"",SUMIFS(Data!D$4:D500,Data!$A$4:$A500,"&gt;="&amp;$A52,Data!$A$4:$A500,"&lt;="&amp;$B52))</f>
        <v/>
      </c>
      <c r="G52" s="179" t="str">
        <f>IF(OR($A52="",G$2="Percentage"),"",SUMIFS(Data!F$4:F500,Data!$A$4:$A500,"&gt;="&amp;$A52,Data!$A$4:$A500,"&lt;="&amp;$B52))</f>
        <v/>
      </c>
      <c r="H52" s="180" t="str">
        <f>IF(OR($A52="",H$2="Percentage"),"",SUMIFS(Data!G$4:G500,Data!$A$4:$A500,"&gt;="&amp;$A52,Data!$A$4:$A500,"&lt;="&amp;$B52))</f>
        <v/>
      </c>
      <c r="I52" s="180" t="str">
        <f>IF(OR($A52="",I$2="Percentage"),"",SUMIFS(Data!H$4:H500,Data!$A$4:$A500,"&gt;="&amp;$A52,Data!$A$4:$A500,"&lt;="&amp;$B52))</f>
        <v/>
      </c>
      <c r="J52" s="178" t="str">
        <f>IF(OR($A52="",J$2="Percentage"),"",SUMIFS(Data!I$4:I500,Data!$A$4:$A500,"&gt;="&amp;$A52,Data!$A$4:$A500,"&lt;="&amp;$B52))</f>
        <v/>
      </c>
      <c r="K52" s="178" t="str">
        <f>IF(OR($A52="",K$2="Percentage"),"",SUMIFS(Data!J$4:J500,Data!$A$4:$A500,"&gt;="&amp;$A52,Data!$A$4:$A500,"&lt;="&amp;$B52))</f>
        <v/>
      </c>
      <c r="L52" s="179" t="str">
        <f>IF(OR($A52="",L$2="Percentage"),"",SUMIFS(Data!K$4:K500,Data!$A$4:$A500,"&gt;="&amp;$A52,Data!$A$4:$A500,"&lt;="&amp;$B52))</f>
        <v/>
      </c>
      <c r="M52" s="180" t="str">
        <f>IF(OR($A52="",M$2="Percentage"),"",SUMIFS(Data!L$4:L500,Data!$A$4:$A500,"&gt;="&amp;$A52,Data!$A$4:$A500,"&lt;="&amp;$B52))</f>
        <v/>
      </c>
      <c r="N52" s="179" t="str">
        <f>IF(OR($A52="",N$2="Percentage"),"",SUMIFS(Data!M$4:M500,Data!$A$4:$A500,"&gt;="&amp;$A52,Data!$A$4:$A500,"&lt;="&amp;$B52))</f>
        <v/>
      </c>
      <c r="O52" s="178" t="str">
        <f>IF(OR($A52="",O$2="Percentage"),"",SUMIFS(Data!N$4:N500,Data!$A$4:$A500,"&gt;="&amp;$A52,Data!$A$4:$A500,"&lt;="&amp;$B52))</f>
        <v/>
      </c>
      <c r="P52" s="180" t="str">
        <f>IF(OR($A52="",P$2="Percentage"),"",SUMIFS(Data!O$4:O500,Data!$A$4:$A500,"&gt;="&amp;$A52,Data!$A$4:$A500,"&lt;="&amp;$B52))</f>
        <v/>
      </c>
      <c r="Q52" s="178" t="str">
        <f>IF(OR($A52="",Q$2="Percentage"),"",SUMIFS(Data!P$4:P500,Data!$A$4:$A500,"&gt;="&amp;$A52,Data!$A$4:$A500,"&lt;="&amp;$B52))</f>
        <v/>
      </c>
      <c r="R52" s="178" t="str">
        <f>IF(OR($A52="",R$2="Percentage"),"",SUMIFS(Data!Q$4:Q500,Data!$A$4:$A500,"&gt;="&amp;$A52,Data!$A$4:$A500,"&lt;="&amp;$B52))</f>
        <v/>
      </c>
      <c r="S52" s="181" t="str">
        <f>IF($A52="","",IFERROR(AVERAGEIFS(Data!B$4:B500,Data!$A$4:$A500,"&gt;="&amp;$A52,Data!$A$4:$A500,"&lt;="&amp;$B52),0))</f>
        <v/>
      </c>
      <c r="T52" s="178" t="str">
        <f>IF($A52="","",IFERROR(AVERAGEIFS(Data!C$4:C500,Data!$A$4:$A500,"&gt;="&amp;$A52,Data!$A$4:$A500,"&lt;="&amp;$B52),0))</f>
        <v/>
      </c>
      <c r="U52" s="178" t="str">
        <f>IF($A52="","",IFERROR(AVERAGEIFS(Data!D$4:D500,Data!$A$4:$A500,"&gt;="&amp;$A52,Data!$A$4:$A500,"&lt;="&amp;$B52),0))</f>
        <v/>
      </c>
      <c r="V52" s="178" t="str">
        <f>IF($A52="","",IFERROR(AVERAGEIFS(Data!F$4:F500,Data!$A$4:$A500,"&gt;="&amp;$A52,Data!$A$4:$A500,"&lt;="&amp;$B52),0))</f>
        <v/>
      </c>
      <c r="W52" s="178" t="str">
        <f>IF($A52="","",IFERROR(AVERAGEIFS(Data!G$4:G500,Data!$A$4:$A500,"&gt;="&amp;$A52,Data!$A$4:$A500,"&lt;="&amp;$B52),0))</f>
        <v/>
      </c>
      <c r="X52" s="180" t="str">
        <f>IF($A52="","",IFERROR(AVERAGEIFS(Data!H$4:H500,Data!$A$4:$A500,"&gt;="&amp;$A52,Data!$A$4:$A500,"&lt;="&amp;$B52),0))</f>
        <v/>
      </c>
      <c r="Y52" s="178" t="str">
        <f>IF($A52="","",IFERROR(AVERAGEIFS(Data!I$4:I500,Data!$A$4:$A500,"&gt;="&amp;$A52,Data!$A$4:$A500,"&lt;="&amp;$B52),0))</f>
        <v/>
      </c>
      <c r="Z52" s="178" t="str">
        <f>IF($A52="","",IFERROR(AVERAGEIFS(Data!J$4:J500,Data!$A$4:$A500,"&gt;="&amp;$A52,Data!$A$4:$A500,"&lt;="&amp;$B52),0))</f>
        <v/>
      </c>
      <c r="AA52" s="179" t="str">
        <f>IF($A52="","",IFERROR(AVERAGEIFS(Data!K$4:K500,Data!$A$4:$A500,"&gt;="&amp;$A52,Data!$A$4:$A500,"&lt;="&amp;$B52),0))</f>
        <v/>
      </c>
      <c r="AB52" s="180" t="str">
        <f>IF($A52="","",IFERROR(AVERAGEIFS(Data!L$4:L500,Data!$A$4:$A500,"&gt;="&amp;$A52,Data!$A$4:$A500,"&lt;="&amp;$B52),0))</f>
        <v/>
      </c>
      <c r="AC52" s="179" t="str">
        <f>IF($A52="","",IFERROR(AVERAGEIFS(Data!M$4:M500,Data!$A$4:$A500,"&gt;="&amp;$A52,Data!$A$4:$A500,"&lt;="&amp;$B52),0))</f>
        <v/>
      </c>
      <c r="AD52" s="178" t="str">
        <f>IF($A52="","",IFERROR(AVERAGEIFS(Data!N$4:N500,Data!$A$4:$A500,"&gt;="&amp;$A52,Data!$A$4:$A500,"&lt;="&amp;$B52),0))</f>
        <v/>
      </c>
      <c r="AE52" s="180" t="str">
        <f>IF($A52="","",IFERROR(AVERAGEIFS(Data!O$4:O500,Data!$A$4:$A500,"&gt;="&amp;$A52,Data!$A$4:$A500,"&lt;="&amp;$B52),0))</f>
        <v/>
      </c>
      <c r="AF52" s="178" t="str">
        <f>IF($A52="","",IFERROR(AVERAGEIFS(Data!P$4:P500,Data!$A$4:$A500,"&gt;="&amp;$A52,Data!$A$4:$A500,"&lt;="&amp;$B52),0))</f>
        <v/>
      </c>
      <c r="AG52" s="178" t="str">
        <f>IF($A52="","",IFERROR(AVERAGEIFS(Data!Q$4:Q500,Data!$A$4:$A500,"&gt;="&amp;$A52,Data!$A$4:$A500,"&lt;="&amp;$B52),0))</f>
        <v/>
      </c>
      <c r="AH52" s="181" t="str">
        <f t="shared" ref="AH52:DS52" si="48">IF($A52="","",AH51)</f>
        <v/>
      </c>
      <c r="AI52" s="178" t="str">
        <f t="shared" si="48"/>
        <v/>
      </c>
      <c r="AJ52" s="178" t="str">
        <f t="shared" si="48"/>
        <v/>
      </c>
      <c r="AK52" s="178" t="str">
        <f t="shared" si="48"/>
        <v/>
      </c>
      <c r="AL52" s="178" t="str">
        <f t="shared" si="48"/>
        <v/>
      </c>
      <c r="AM52" s="180" t="str">
        <f t="shared" si="48"/>
        <v/>
      </c>
      <c r="AN52" s="178" t="str">
        <f t="shared" si="48"/>
        <v/>
      </c>
      <c r="AO52" s="178" t="str">
        <f t="shared" si="48"/>
        <v/>
      </c>
      <c r="AP52" s="179" t="str">
        <f t="shared" si="48"/>
        <v/>
      </c>
      <c r="AQ52" s="180" t="str">
        <f t="shared" si="48"/>
        <v/>
      </c>
      <c r="AR52" s="179" t="str">
        <f t="shared" si="48"/>
        <v/>
      </c>
      <c r="AS52" s="178" t="str">
        <f t="shared" si="48"/>
        <v/>
      </c>
      <c r="AT52" s="180" t="str">
        <f t="shared" si="48"/>
        <v/>
      </c>
      <c r="AU52" s="178" t="str">
        <f t="shared" si="48"/>
        <v/>
      </c>
      <c r="AV52" s="178" t="str">
        <f t="shared" si="48"/>
        <v/>
      </c>
      <c r="AW52" s="181" t="str">
        <f t="shared" si="48"/>
        <v/>
      </c>
      <c r="AX52" s="178" t="str">
        <f t="shared" si="48"/>
        <v/>
      </c>
      <c r="AY52" s="178" t="str">
        <f t="shared" si="48"/>
        <v/>
      </c>
      <c r="AZ52" s="178" t="str">
        <f t="shared" si="48"/>
        <v/>
      </c>
      <c r="BA52" s="178" t="str">
        <f t="shared" si="48"/>
        <v/>
      </c>
      <c r="BB52" s="180" t="str">
        <f t="shared" si="48"/>
        <v/>
      </c>
      <c r="BC52" s="178" t="str">
        <f t="shared" si="48"/>
        <v/>
      </c>
      <c r="BD52" s="178" t="str">
        <f t="shared" si="48"/>
        <v/>
      </c>
      <c r="BE52" s="179" t="str">
        <f t="shared" si="48"/>
        <v/>
      </c>
      <c r="BF52" s="180" t="str">
        <f t="shared" si="48"/>
        <v/>
      </c>
      <c r="BG52" s="179" t="str">
        <f t="shared" si="48"/>
        <v/>
      </c>
      <c r="BH52" s="178" t="str">
        <f t="shared" si="48"/>
        <v/>
      </c>
      <c r="BI52" s="180" t="str">
        <f t="shared" si="48"/>
        <v/>
      </c>
      <c r="BJ52" s="178" t="str">
        <f t="shared" si="48"/>
        <v/>
      </c>
      <c r="BK52" s="178" t="str">
        <f t="shared" si="48"/>
        <v/>
      </c>
      <c r="BL52" s="181" t="str">
        <f t="shared" si="48"/>
        <v/>
      </c>
      <c r="BM52" s="178" t="str">
        <f t="shared" si="48"/>
        <v/>
      </c>
      <c r="BN52" s="178" t="str">
        <f t="shared" si="48"/>
        <v/>
      </c>
      <c r="BO52" s="178" t="str">
        <f t="shared" si="48"/>
        <v/>
      </c>
      <c r="BP52" s="178" t="str">
        <f t="shared" si="48"/>
        <v/>
      </c>
      <c r="BQ52" s="180" t="str">
        <f t="shared" si="48"/>
        <v/>
      </c>
      <c r="BR52" s="178" t="str">
        <f t="shared" si="48"/>
        <v/>
      </c>
      <c r="BS52" s="178" t="str">
        <f t="shared" si="48"/>
        <v/>
      </c>
      <c r="BT52" s="179" t="str">
        <f t="shared" si="48"/>
        <v/>
      </c>
      <c r="BU52" s="180" t="str">
        <f t="shared" si="48"/>
        <v/>
      </c>
      <c r="BV52" s="179" t="str">
        <f t="shared" si="48"/>
        <v/>
      </c>
      <c r="BW52" s="178" t="str">
        <f t="shared" si="48"/>
        <v/>
      </c>
      <c r="BX52" s="180" t="str">
        <f t="shared" si="48"/>
        <v/>
      </c>
      <c r="BY52" s="178" t="str">
        <f t="shared" si="48"/>
        <v/>
      </c>
      <c r="BZ52" s="178" t="str">
        <f t="shared" si="48"/>
        <v/>
      </c>
      <c r="CA52" s="181" t="str">
        <f t="shared" si="48"/>
        <v/>
      </c>
      <c r="CB52" s="178" t="str">
        <f t="shared" si="48"/>
        <v/>
      </c>
      <c r="CC52" s="178" t="str">
        <f t="shared" si="48"/>
        <v/>
      </c>
      <c r="CD52" s="178" t="str">
        <f t="shared" si="48"/>
        <v/>
      </c>
      <c r="CE52" s="178" t="str">
        <f t="shared" si="48"/>
        <v/>
      </c>
      <c r="CF52" s="180" t="str">
        <f t="shared" si="48"/>
        <v/>
      </c>
      <c r="CG52" s="178" t="str">
        <f t="shared" si="48"/>
        <v/>
      </c>
      <c r="CH52" s="178" t="str">
        <f t="shared" si="48"/>
        <v/>
      </c>
      <c r="CI52" s="179" t="str">
        <f t="shared" si="48"/>
        <v/>
      </c>
      <c r="CJ52" s="180" t="str">
        <f t="shared" si="48"/>
        <v/>
      </c>
      <c r="CK52" s="179" t="str">
        <f t="shared" si="48"/>
        <v/>
      </c>
      <c r="CL52" s="178" t="str">
        <f t="shared" si="48"/>
        <v/>
      </c>
      <c r="CM52" s="180" t="str">
        <f t="shared" si="48"/>
        <v/>
      </c>
      <c r="CN52" s="178" t="str">
        <f t="shared" si="48"/>
        <v/>
      </c>
      <c r="CO52" s="178" t="str">
        <f t="shared" si="48"/>
        <v/>
      </c>
      <c r="CP52" s="181" t="str">
        <f t="shared" si="48"/>
        <v/>
      </c>
      <c r="CQ52" s="178" t="str">
        <f t="shared" si="48"/>
        <v/>
      </c>
      <c r="CR52" s="178" t="str">
        <f t="shared" si="48"/>
        <v/>
      </c>
      <c r="CS52" s="178" t="str">
        <f t="shared" si="48"/>
        <v/>
      </c>
      <c r="CT52" s="178" t="str">
        <f t="shared" si="48"/>
        <v/>
      </c>
      <c r="CU52" s="180" t="str">
        <f t="shared" si="48"/>
        <v/>
      </c>
      <c r="CV52" s="178" t="str">
        <f t="shared" si="48"/>
        <v/>
      </c>
      <c r="CW52" s="178" t="str">
        <f t="shared" si="48"/>
        <v/>
      </c>
      <c r="CX52" s="179" t="str">
        <f t="shared" si="48"/>
        <v/>
      </c>
      <c r="CY52" s="180" t="str">
        <f t="shared" si="48"/>
        <v/>
      </c>
      <c r="CZ52" s="179" t="str">
        <f t="shared" si="48"/>
        <v/>
      </c>
      <c r="DA52" s="178" t="str">
        <f t="shared" si="48"/>
        <v/>
      </c>
      <c r="DB52" s="180" t="str">
        <f t="shared" si="48"/>
        <v/>
      </c>
      <c r="DC52" s="178" t="str">
        <f t="shared" si="48"/>
        <v/>
      </c>
      <c r="DD52" s="178" t="str">
        <f t="shared" si="48"/>
        <v/>
      </c>
      <c r="DE52" s="181" t="str">
        <f t="shared" si="48"/>
        <v/>
      </c>
      <c r="DF52" s="178" t="str">
        <f t="shared" si="48"/>
        <v/>
      </c>
      <c r="DG52" s="178" t="str">
        <f t="shared" si="48"/>
        <v/>
      </c>
      <c r="DH52" s="178" t="str">
        <f t="shared" si="48"/>
        <v/>
      </c>
      <c r="DI52" s="178" t="str">
        <f t="shared" si="48"/>
        <v/>
      </c>
      <c r="DJ52" s="180" t="str">
        <f t="shared" si="48"/>
        <v/>
      </c>
      <c r="DK52" s="178" t="str">
        <f t="shared" si="48"/>
        <v/>
      </c>
      <c r="DL52" s="178" t="str">
        <f t="shared" si="48"/>
        <v/>
      </c>
      <c r="DM52" s="179" t="str">
        <f t="shared" si="48"/>
        <v/>
      </c>
      <c r="DN52" s="180" t="str">
        <f t="shared" si="48"/>
        <v/>
      </c>
      <c r="DO52" s="179" t="str">
        <f t="shared" si="48"/>
        <v/>
      </c>
      <c r="DP52" s="178" t="str">
        <f t="shared" si="48"/>
        <v/>
      </c>
      <c r="DQ52" s="180" t="str">
        <f t="shared" si="48"/>
        <v/>
      </c>
      <c r="DR52" s="178" t="str">
        <f t="shared" si="48"/>
        <v/>
      </c>
      <c r="DS52" s="178" t="str">
        <f t="shared" si="48"/>
        <v/>
      </c>
      <c r="DT52" s="178"/>
      <c r="DU52" s="178"/>
      <c r="DV52" s="178"/>
      <c r="DW52" s="178"/>
      <c r="DX52" s="178"/>
      <c r="DY52" s="178"/>
    </row>
    <row r="53">
      <c r="A53" s="176" t="str">
        <f>IF(A52="","",IF(B52+1&gt;EndDate,"",B52))</f>
        <v/>
      </c>
      <c r="B53" s="176" t="str">
        <f>IF(A53="","",SWITCH(Seg,"Daily",A53+1,"Weekly",A53+7,"Monthly",DATE(YEAR(A53),MONTH(A53)+1,1),"Quarterly",DATE(YEAR(A53),MONTH(A53)+3,1),"Yearly",DATE(YEAR(A53)+1,1,1)))</f>
        <v/>
      </c>
      <c r="C53" s="177" t="str">
        <f>IF(A53="","",SWITCH(Seg,"Daily",TEXT(A53,"dd/MM/YYYY"),"Weekly","W"&amp;WEEKNUM(A53,2)&amp;" "&amp;YEAR(A53),"Monthly",PROPER(TEXT(A53,"MMM yyyy")),"Quarterly","Q"&amp;ROUNDUP(MONTH($A53)/3,0)&amp;" "&amp;YEAR($A53),"Yearly",YEAR(A53),TEXT(A53,"dd/MM/YYYY")))</f>
        <v/>
      </c>
      <c r="D53" s="178" t="str">
        <f>IF(OR($A53="",D$2="Percentage"),"",SUMIFS(Data!B$4:B500,Data!$A$4:$A500,"&gt;="&amp;$A53,Data!$A$4:$A500,"&lt;="&amp;$B53))</f>
        <v>#REF!</v>
      </c>
      <c r="E53" s="179" t="str">
        <f>IF(OR($A53="",E$2="Percentage"),"",SUMIFS(Data!C$4:C500,Data!$A$4:$A500,"&gt;="&amp;$A53,Data!$A$4:$A500,"&lt;="&amp;$B53))</f>
        <v/>
      </c>
      <c r="F53" s="179" t="str">
        <f>IF(OR($A53="",F$2="Percentage"),"",SUMIFS(Data!D$4:D500,Data!$A$4:$A500,"&gt;="&amp;$A53,Data!$A$4:$A500,"&lt;="&amp;$B53))</f>
        <v/>
      </c>
      <c r="G53" s="179" t="str">
        <f>IF(OR($A53="",G$2="Percentage"),"",SUMIFS(Data!F$4:F500,Data!$A$4:$A500,"&gt;="&amp;$A53,Data!$A$4:$A500,"&lt;="&amp;$B53))</f>
        <v/>
      </c>
      <c r="H53" s="180" t="str">
        <f>IF(OR($A53="",H$2="Percentage"),"",SUMIFS(Data!G$4:G500,Data!$A$4:$A500,"&gt;="&amp;$A53,Data!$A$4:$A500,"&lt;="&amp;$B53))</f>
        <v/>
      </c>
      <c r="I53" s="180" t="str">
        <f>IF(OR($A53="",I$2="Percentage"),"",SUMIFS(Data!H$4:H500,Data!$A$4:$A500,"&gt;="&amp;$A53,Data!$A$4:$A500,"&lt;="&amp;$B53))</f>
        <v/>
      </c>
      <c r="J53" s="178" t="str">
        <f>IF(OR($A53="",J$2="Percentage"),"",SUMIFS(Data!I$4:I500,Data!$A$4:$A500,"&gt;="&amp;$A53,Data!$A$4:$A500,"&lt;="&amp;$B53))</f>
        <v/>
      </c>
      <c r="K53" s="178" t="str">
        <f>IF(OR($A53="",K$2="Percentage"),"",SUMIFS(Data!J$4:J500,Data!$A$4:$A500,"&gt;="&amp;$A53,Data!$A$4:$A500,"&lt;="&amp;$B53))</f>
        <v/>
      </c>
      <c r="L53" s="179" t="str">
        <f>IF(OR($A53="",L$2="Percentage"),"",SUMIFS(Data!K$4:K500,Data!$A$4:$A500,"&gt;="&amp;$A53,Data!$A$4:$A500,"&lt;="&amp;$B53))</f>
        <v/>
      </c>
      <c r="M53" s="180" t="str">
        <f>IF(OR($A53="",M$2="Percentage"),"",SUMIFS(Data!L$4:L500,Data!$A$4:$A500,"&gt;="&amp;$A53,Data!$A$4:$A500,"&lt;="&amp;$B53))</f>
        <v/>
      </c>
      <c r="N53" s="179" t="str">
        <f>IF(OR($A53="",N$2="Percentage"),"",SUMIFS(Data!M$4:M500,Data!$A$4:$A500,"&gt;="&amp;$A53,Data!$A$4:$A500,"&lt;="&amp;$B53))</f>
        <v/>
      </c>
      <c r="O53" s="178" t="str">
        <f>IF(OR($A53="",O$2="Percentage"),"",SUMIFS(Data!N$4:N500,Data!$A$4:$A500,"&gt;="&amp;$A53,Data!$A$4:$A500,"&lt;="&amp;$B53))</f>
        <v/>
      </c>
      <c r="P53" s="180" t="str">
        <f>IF(OR($A53="",P$2="Percentage"),"",SUMIFS(Data!O$4:O500,Data!$A$4:$A500,"&gt;="&amp;$A53,Data!$A$4:$A500,"&lt;="&amp;$B53))</f>
        <v/>
      </c>
      <c r="Q53" s="178" t="str">
        <f>IF(OR($A53="",Q$2="Percentage"),"",SUMIFS(Data!P$4:P500,Data!$A$4:$A500,"&gt;="&amp;$A53,Data!$A$4:$A500,"&lt;="&amp;$B53))</f>
        <v/>
      </c>
      <c r="R53" s="178" t="str">
        <f>IF(OR($A53="",R$2="Percentage"),"",SUMIFS(Data!Q$4:Q500,Data!$A$4:$A500,"&gt;="&amp;$A53,Data!$A$4:$A500,"&lt;="&amp;$B53))</f>
        <v/>
      </c>
      <c r="S53" s="181" t="str">
        <f>IF($A53="","",IFERROR(AVERAGEIFS(Data!B$4:B500,Data!$A$4:$A500,"&gt;="&amp;$A53,Data!$A$4:$A500,"&lt;="&amp;$B53),0))</f>
        <v/>
      </c>
      <c r="T53" s="178" t="str">
        <f>IF($A53="","",IFERROR(AVERAGEIFS(Data!C$4:C500,Data!$A$4:$A500,"&gt;="&amp;$A53,Data!$A$4:$A500,"&lt;="&amp;$B53),0))</f>
        <v/>
      </c>
      <c r="U53" s="178" t="str">
        <f>IF($A53="","",IFERROR(AVERAGEIFS(Data!D$4:D500,Data!$A$4:$A500,"&gt;="&amp;$A53,Data!$A$4:$A500,"&lt;="&amp;$B53),0))</f>
        <v/>
      </c>
      <c r="V53" s="178" t="str">
        <f>IF($A53="","",IFERROR(AVERAGEIFS(Data!F$4:F500,Data!$A$4:$A500,"&gt;="&amp;$A53,Data!$A$4:$A500,"&lt;="&amp;$B53),0))</f>
        <v/>
      </c>
      <c r="W53" s="178" t="str">
        <f>IF($A53="","",IFERROR(AVERAGEIFS(Data!G$4:G500,Data!$A$4:$A500,"&gt;="&amp;$A53,Data!$A$4:$A500,"&lt;="&amp;$B53),0))</f>
        <v/>
      </c>
      <c r="X53" s="180" t="str">
        <f>IF($A53="","",IFERROR(AVERAGEIFS(Data!H$4:H500,Data!$A$4:$A500,"&gt;="&amp;$A53,Data!$A$4:$A500,"&lt;="&amp;$B53),0))</f>
        <v/>
      </c>
      <c r="Y53" s="178" t="str">
        <f>IF($A53="","",IFERROR(AVERAGEIFS(Data!I$4:I500,Data!$A$4:$A500,"&gt;="&amp;$A53,Data!$A$4:$A500,"&lt;="&amp;$B53),0))</f>
        <v/>
      </c>
      <c r="Z53" s="178" t="str">
        <f>IF($A53="","",IFERROR(AVERAGEIFS(Data!J$4:J500,Data!$A$4:$A500,"&gt;="&amp;$A53,Data!$A$4:$A500,"&lt;="&amp;$B53),0))</f>
        <v/>
      </c>
      <c r="AA53" s="179" t="str">
        <f>IF($A53="","",IFERROR(AVERAGEIFS(Data!K$4:K500,Data!$A$4:$A500,"&gt;="&amp;$A53,Data!$A$4:$A500,"&lt;="&amp;$B53),0))</f>
        <v/>
      </c>
      <c r="AB53" s="180" t="str">
        <f>IF($A53="","",IFERROR(AVERAGEIFS(Data!L$4:L500,Data!$A$4:$A500,"&gt;="&amp;$A53,Data!$A$4:$A500,"&lt;="&amp;$B53),0))</f>
        <v/>
      </c>
      <c r="AC53" s="179" t="str">
        <f>IF($A53="","",IFERROR(AVERAGEIFS(Data!M$4:M500,Data!$A$4:$A500,"&gt;="&amp;$A53,Data!$A$4:$A500,"&lt;="&amp;$B53),0))</f>
        <v/>
      </c>
      <c r="AD53" s="178" t="str">
        <f>IF($A53="","",IFERROR(AVERAGEIFS(Data!N$4:N500,Data!$A$4:$A500,"&gt;="&amp;$A53,Data!$A$4:$A500,"&lt;="&amp;$B53),0))</f>
        <v/>
      </c>
      <c r="AE53" s="180" t="str">
        <f>IF($A53="","",IFERROR(AVERAGEIFS(Data!O$4:O500,Data!$A$4:$A500,"&gt;="&amp;$A53,Data!$A$4:$A500,"&lt;="&amp;$B53),0))</f>
        <v/>
      </c>
      <c r="AF53" s="178" t="str">
        <f>IF($A53="","",IFERROR(AVERAGEIFS(Data!P$4:P500,Data!$A$4:$A500,"&gt;="&amp;$A53,Data!$A$4:$A500,"&lt;="&amp;$B53),0))</f>
        <v/>
      </c>
      <c r="AG53" s="178" t="str">
        <f>IF($A53="","",IFERROR(AVERAGEIFS(Data!Q$4:Q500,Data!$A$4:$A500,"&gt;="&amp;$A53,Data!$A$4:$A500,"&lt;="&amp;$B53),0))</f>
        <v/>
      </c>
      <c r="AH53" s="181" t="str">
        <f t="shared" ref="AH53:DS53" si="49">IF($A53="","",AH52)</f>
        <v/>
      </c>
      <c r="AI53" s="178" t="str">
        <f t="shared" si="49"/>
        <v/>
      </c>
      <c r="AJ53" s="178" t="str">
        <f t="shared" si="49"/>
        <v/>
      </c>
      <c r="AK53" s="178" t="str">
        <f t="shared" si="49"/>
        <v/>
      </c>
      <c r="AL53" s="178" t="str">
        <f t="shared" si="49"/>
        <v/>
      </c>
      <c r="AM53" s="180" t="str">
        <f t="shared" si="49"/>
        <v/>
      </c>
      <c r="AN53" s="178" t="str">
        <f t="shared" si="49"/>
        <v/>
      </c>
      <c r="AO53" s="178" t="str">
        <f t="shared" si="49"/>
        <v/>
      </c>
      <c r="AP53" s="179" t="str">
        <f t="shared" si="49"/>
        <v/>
      </c>
      <c r="AQ53" s="180" t="str">
        <f t="shared" si="49"/>
        <v/>
      </c>
      <c r="AR53" s="179" t="str">
        <f t="shared" si="49"/>
        <v/>
      </c>
      <c r="AS53" s="178" t="str">
        <f t="shared" si="49"/>
        <v/>
      </c>
      <c r="AT53" s="180" t="str">
        <f t="shared" si="49"/>
        <v/>
      </c>
      <c r="AU53" s="178" t="str">
        <f t="shared" si="49"/>
        <v/>
      </c>
      <c r="AV53" s="178" t="str">
        <f t="shared" si="49"/>
        <v/>
      </c>
      <c r="AW53" s="181" t="str">
        <f t="shared" si="49"/>
        <v/>
      </c>
      <c r="AX53" s="178" t="str">
        <f t="shared" si="49"/>
        <v/>
      </c>
      <c r="AY53" s="178" t="str">
        <f t="shared" si="49"/>
        <v/>
      </c>
      <c r="AZ53" s="178" t="str">
        <f t="shared" si="49"/>
        <v/>
      </c>
      <c r="BA53" s="178" t="str">
        <f t="shared" si="49"/>
        <v/>
      </c>
      <c r="BB53" s="180" t="str">
        <f t="shared" si="49"/>
        <v/>
      </c>
      <c r="BC53" s="178" t="str">
        <f t="shared" si="49"/>
        <v/>
      </c>
      <c r="BD53" s="178" t="str">
        <f t="shared" si="49"/>
        <v/>
      </c>
      <c r="BE53" s="179" t="str">
        <f t="shared" si="49"/>
        <v/>
      </c>
      <c r="BF53" s="180" t="str">
        <f t="shared" si="49"/>
        <v/>
      </c>
      <c r="BG53" s="179" t="str">
        <f t="shared" si="49"/>
        <v/>
      </c>
      <c r="BH53" s="178" t="str">
        <f t="shared" si="49"/>
        <v/>
      </c>
      <c r="BI53" s="180" t="str">
        <f t="shared" si="49"/>
        <v/>
      </c>
      <c r="BJ53" s="178" t="str">
        <f t="shared" si="49"/>
        <v/>
      </c>
      <c r="BK53" s="178" t="str">
        <f t="shared" si="49"/>
        <v/>
      </c>
      <c r="BL53" s="181" t="str">
        <f t="shared" si="49"/>
        <v/>
      </c>
      <c r="BM53" s="178" t="str">
        <f t="shared" si="49"/>
        <v/>
      </c>
      <c r="BN53" s="178" t="str">
        <f t="shared" si="49"/>
        <v/>
      </c>
      <c r="BO53" s="178" t="str">
        <f t="shared" si="49"/>
        <v/>
      </c>
      <c r="BP53" s="178" t="str">
        <f t="shared" si="49"/>
        <v/>
      </c>
      <c r="BQ53" s="180" t="str">
        <f t="shared" si="49"/>
        <v/>
      </c>
      <c r="BR53" s="178" t="str">
        <f t="shared" si="49"/>
        <v/>
      </c>
      <c r="BS53" s="178" t="str">
        <f t="shared" si="49"/>
        <v/>
      </c>
      <c r="BT53" s="179" t="str">
        <f t="shared" si="49"/>
        <v/>
      </c>
      <c r="BU53" s="180" t="str">
        <f t="shared" si="49"/>
        <v/>
      </c>
      <c r="BV53" s="179" t="str">
        <f t="shared" si="49"/>
        <v/>
      </c>
      <c r="BW53" s="178" t="str">
        <f t="shared" si="49"/>
        <v/>
      </c>
      <c r="BX53" s="180" t="str">
        <f t="shared" si="49"/>
        <v/>
      </c>
      <c r="BY53" s="178" t="str">
        <f t="shared" si="49"/>
        <v/>
      </c>
      <c r="BZ53" s="178" t="str">
        <f t="shared" si="49"/>
        <v/>
      </c>
      <c r="CA53" s="181" t="str">
        <f t="shared" si="49"/>
        <v/>
      </c>
      <c r="CB53" s="178" t="str">
        <f t="shared" si="49"/>
        <v/>
      </c>
      <c r="CC53" s="178" t="str">
        <f t="shared" si="49"/>
        <v/>
      </c>
      <c r="CD53" s="178" t="str">
        <f t="shared" si="49"/>
        <v/>
      </c>
      <c r="CE53" s="178" t="str">
        <f t="shared" si="49"/>
        <v/>
      </c>
      <c r="CF53" s="180" t="str">
        <f t="shared" si="49"/>
        <v/>
      </c>
      <c r="CG53" s="178" t="str">
        <f t="shared" si="49"/>
        <v/>
      </c>
      <c r="CH53" s="178" t="str">
        <f t="shared" si="49"/>
        <v/>
      </c>
      <c r="CI53" s="179" t="str">
        <f t="shared" si="49"/>
        <v/>
      </c>
      <c r="CJ53" s="180" t="str">
        <f t="shared" si="49"/>
        <v/>
      </c>
      <c r="CK53" s="179" t="str">
        <f t="shared" si="49"/>
        <v/>
      </c>
      <c r="CL53" s="178" t="str">
        <f t="shared" si="49"/>
        <v/>
      </c>
      <c r="CM53" s="180" t="str">
        <f t="shared" si="49"/>
        <v/>
      </c>
      <c r="CN53" s="178" t="str">
        <f t="shared" si="49"/>
        <v/>
      </c>
      <c r="CO53" s="178" t="str">
        <f t="shared" si="49"/>
        <v/>
      </c>
      <c r="CP53" s="181" t="str">
        <f t="shared" si="49"/>
        <v/>
      </c>
      <c r="CQ53" s="178" t="str">
        <f t="shared" si="49"/>
        <v/>
      </c>
      <c r="CR53" s="178" t="str">
        <f t="shared" si="49"/>
        <v/>
      </c>
      <c r="CS53" s="178" t="str">
        <f t="shared" si="49"/>
        <v/>
      </c>
      <c r="CT53" s="178" t="str">
        <f t="shared" si="49"/>
        <v/>
      </c>
      <c r="CU53" s="180" t="str">
        <f t="shared" si="49"/>
        <v/>
      </c>
      <c r="CV53" s="178" t="str">
        <f t="shared" si="49"/>
        <v/>
      </c>
      <c r="CW53" s="178" t="str">
        <f t="shared" si="49"/>
        <v/>
      </c>
      <c r="CX53" s="179" t="str">
        <f t="shared" si="49"/>
        <v/>
      </c>
      <c r="CY53" s="180" t="str">
        <f t="shared" si="49"/>
        <v/>
      </c>
      <c r="CZ53" s="179" t="str">
        <f t="shared" si="49"/>
        <v/>
      </c>
      <c r="DA53" s="178" t="str">
        <f t="shared" si="49"/>
        <v/>
      </c>
      <c r="DB53" s="180" t="str">
        <f t="shared" si="49"/>
        <v/>
      </c>
      <c r="DC53" s="178" t="str">
        <f t="shared" si="49"/>
        <v/>
      </c>
      <c r="DD53" s="178" t="str">
        <f t="shared" si="49"/>
        <v/>
      </c>
      <c r="DE53" s="181" t="str">
        <f t="shared" si="49"/>
        <v/>
      </c>
      <c r="DF53" s="178" t="str">
        <f t="shared" si="49"/>
        <v/>
      </c>
      <c r="DG53" s="178" t="str">
        <f t="shared" si="49"/>
        <v/>
      </c>
      <c r="DH53" s="178" t="str">
        <f t="shared" si="49"/>
        <v/>
      </c>
      <c r="DI53" s="178" t="str">
        <f t="shared" si="49"/>
        <v/>
      </c>
      <c r="DJ53" s="180" t="str">
        <f t="shared" si="49"/>
        <v/>
      </c>
      <c r="DK53" s="178" t="str">
        <f t="shared" si="49"/>
        <v/>
      </c>
      <c r="DL53" s="178" t="str">
        <f t="shared" si="49"/>
        <v/>
      </c>
      <c r="DM53" s="179" t="str">
        <f t="shared" si="49"/>
        <v/>
      </c>
      <c r="DN53" s="180" t="str">
        <f t="shared" si="49"/>
        <v/>
      </c>
      <c r="DO53" s="179" t="str">
        <f t="shared" si="49"/>
        <v/>
      </c>
      <c r="DP53" s="178" t="str">
        <f t="shared" si="49"/>
        <v/>
      </c>
      <c r="DQ53" s="180" t="str">
        <f t="shared" si="49"/>
        <v/>
      </c>
      <c r="DR53" s="178" t="str">
        <f t="shared" si="49"/>
        <v/>
      </c>
      <c r="DS53" s="178" t="str">
        <f t="shared" si="49"/>
        <v/>
      </c>
      <c r="DT53" s="178"/>
      <c r="DU53" s="178"/>
      <c r="DV53" s="178"/>
      <c r="DW53" s="178"/>
      <c r="DX53" s="178"/>
      <c r="DY53" s="178"/>
    </row>
    <row r="54">
      <c r="A54" s="176" t="str">
        <f>IF(A53="","",IF(B53+1&gt;EndDate,"",B53))</f>
        <v/>
      </c>
      <c r="B54" s="176" t="str">
        <f>IF(A54="","",SWITCH(Seg,"Daily",A54+1,"Weekly",A54+7,"Monthly",DATE(YEAR(A54),MONTH(A54)+1,1),"Quarterly",DATE(YEAR(A54),MONTH(A54)+3,1),"Yearly",DATE(YEAR(A54)+1,1,1)))</f>
        <v/>
      </c>
      <c r="C54" s="177" t="str">
        <f>IF(A54="","",SWITCH(Seg,"Daily",TEXT(A54,"dd/MM/YYYY"),"Weekly","W"&amp;WEEKNUM(A54,2)&amp;" "&amp;YEAR(A54),"Monthly",PROPER(TEXT(A54,"MMM yyyy")),"Quarterly","Q"&amp;ROUNDUP(MONTH($A54)/3,0)&amp;" "&amp;YEAR($A54),"Yearly",YEAR(A54),TEXT(A54,"dd/MM/YYYY")))</f>
        <v/>
      </c>
      <c r="D54" s="178" t="str">
        <f>IF(OR($A54="",D$2="Percentage"),"",SUMIFS(Data!B$4:B500,Data!$A$4:$A500,"&gt;="&amp;$A54,Data!$A$4:$A500,"&lt;="&amp;$B54))</f>
        <v>#REF!</v>
      </c>
      <c r="E54" s="179" t="str">
        <f>IF(OR($A54="",E$2="Percentage"),"",SUMIFS(Data!C$4:C500,Data!$A$4:$A500,"&gt;="&amp;$A54,Data!$A$4:$A500,"&lt;="&amp;$B54))</f>
        <v/>
      </c>
      <c r="F54" s="179" t="str">
        <f>IF(OR($A54="",F$2="Percentage"),"",SUMIFS(Data!D$4:D500,Data!$A$4:$A500,"&gt;="&amp;$A54,Data!$A$4:$A500,"&lt;="&amp;$B54))</f>
        <v/>
      </c>
      <c r="G54" s="179" t="str">
        <f>IF(OR($A54="",G$2="Percentage"),"",SUMIFS(Data!F$4:F500,Data!$A$4:$A500,"&gt;="&amp;$A54,Data!$A$4:$A500,"&lt;="&amp;$B54))</f>
        <v/>
      </c>
      <c r="H54" s="180" t="str">
        <f>IF(OR($A54="",H$2="Percentage"),"",SUMIFS(Data!G$4:G500,Data!$A$4:$A500,"&gt;="&amp;$A54,Data!$A$4:$A500,"&lt;="&amp;$B54))</f>
        <v/>
      </c>
      <c r="I54" s="180" t="str">
        <f>IF(OR($A54="",I$2="Percentage"),"",SUMIFS(Data!H$4:H500,Data!$A$4:$A500,"&gt;="&amp;$A54,Data!$A$4:$A500,"&lt;="&amp;$B54))</f>
        <v/>
      </c>
      <c r="J54" s="178" t="str">
        <f>IF(OR($A54="",J$2="Percentage"),"",SUMIFS(Data!I$4:I500,Data!$A$4:$A500,"&gt;="&amp;$A54,Data!$A$4:$A500,"&lt;="&amp;$B54))</f>
        <v/>
      </c>
      <c r="K54" s="178" t="str">
        <f>IF(OR($A54="",K$2="Percentage"),"",SUMIFS(Data!J$4:J500,Data!$A$4:$A500,"&gt;="&amp;$A54,Data!$A$4:$A500,"&lt;="&amp;$B54))</f>
        <v/>
      </c>
      <c r="L54" s="179" t="str">
        <f>IF(OR($A54="",L$2="Percentage"),"",SUMIFS(Data!K$4:K500,Data!$A$4:$A500,"&gt;="&amp;$A54,Data!$A$4:$A500,"&lt;="&amp;$B54))</f>
        <v/>
      </c>
      <c r="M54" s="180" t="str">
        <f>IF(OR($A54="",M$2="Percentage"),"",SUMIFS(Data!L$4:L500,Data!$A$4:$A500,"&gt;="&amp;$A54,Data!$A$4:$A500,"&lt;="&amp;$B54))</f>
        <v/>
      </c>
      <c r="N54" s="179" t="str">
        <f>IF(OR($A54="",N$2="Percentage"),"",SUMIFS(Data!M$4:M500,Data!$A$4:$A500,"&gt;="&amp;$A54,Data!$A$4:$A500,"&lt;="&amp;$B54))</f>
        <v/>
      </c>
      <c r="O54" s="178" t="str">
        <f>IF(OR($A54="",O$2="Percentage"),"",SUMIFS(Data!N$4:N500,Data!$A$4:$A500,"&gt;="&amp;$A54,Data!$A$4:$A500,"&lt;="&amp;$B54))</f>
        <v/>
      </c>
      <c r="P54" s="180" t="str">
        <f>IF(OR($A54="",P$2="Percentage"),"",SUMIFS(Data!O$4:O500,Data!$A$4:$A500,"&gt;="&amp;$A54,Data!$A$4:$A500,"&lt;="&amp;$B54))</f>
        <v/>
      </c>
      <c r="Q54" s="178" t="str">
        <f>IF(OR($A54="",Q$2="Percentage"),"",SUMIFS(Data!P$4:P500,Data!$A$4:$A500,"&gt;="&amp;$A54,Data!$A$4:$A500,"&lt;="&amp;$B54))</f>
        <v/>
      </c>
      <c r="R54" s="178" t="str">
        <f>IF(OR($A54="",R$2="Percentage"),"",SUMIFS(Data!Q$4:Q500,Data!$A$4:$A500,"&gt;="&amp;$A54,Data!$A$4:$A500,"&lt;="&amp;$B54))</f>
        <v/>
      </c>
      <c r="S54" s="181" t="str">
        <f>IF($A54="","",IFERROR(AVERAGEIFS(Data!B$4:B500,Data!$A$4:$A500,"&gt;="&amp;$A54,Data!$A$4:$A500,"&lt;="&amp;$B54),0))</f>
        <v/>
      </c>
      <c r="T54" s="178" t="str">
        <f>IF($A54="","",IFERROR(AVERAGEIFS(Data!C$4:C500,Data!$A$4:$A500,"&gt;="&amp;$A54,Data!$A$4:$A500,"&lt;="&amp;$B54),0))</f>
        <v/>
      </c>
      <c r="U54" s="178" t="str">
        <f>IF($A54="","",IFERROR(AVERAGEIFS(Data!D$4:D500,Data!$A$4:$A500,"&gt;="&amp;$A54,Data!$A$4:$A500,"&lt;="&amp;$B54),0))</f>
        <v/>
      </c>
      <c r="V54" s="178" t="str">
        <f>IF($A54="","",IFERROR(AVERAGEIFS(Data!F$4:F500,Data!$A$4:$A500,"&gt;="&amp;$A54,Data!$A$4:$A500,"&lt;="&amp;$B54),0))</f>
        <v/>
      </c>
      <c r="W54" s="178" t="str">
        <f>IF($A54="","",IFERROR(AVERAGEIFS(Data!G$4:G500,Data!$A$4:$A500,"&gt;="&amp;$A54,Data!$A$4:$A500,"&lt;="&amp;$B54),0))</f>
        <v/>
      </c>
      <c r="X54" s="180" t="str">
        <f>IF($A54="","",IFERROR(AVERAGEIFS(Data!H$4:H500,Data!$A$4:$A500,"&gt;="&amp;$A54,Data!$A$4:$A500,"&lt;="&amp;$B54),0))</f>
        <v/>
      </c>
      <c r="Y54" s="178" t="str">
        <f>IF($A54="","",IFERROR(AVERAGEIFS(Data!I$4:I500,Data!$A$4:$A500,"&gt;="&amp;$A54,Data!$A$4:$A500,"&lt;="&amp;$B54),0))</f>
        <v/>
      </c>
      <c r="Z54" s="178" t="str">
        <f>IF($A54="","",IFERROR(AVERAGEIFS(Data!J$4:J500,Data!$A$4:$A500,"&gt;="&amp;$A54,Data!$A$4:$A500,"&lt;="&amp;$B54),0))</f>
        <v/>
      </c>
      <c r="AA54" s="179" t="str">
        <f>IF($A54="","",IFERROR(AVERAGEIFS(Data!K$4:K500,Data!$A$4:$A500,"&gt;="&amp;$A54,Data!$A$4:$A500,"&lt;="&amp;$B54),0))</f>
        <v/>
      </c>
      <c r="AB54" s="180" t="str">
        <f>IF($A54="","",IFERROR(AVERAGEIFS(Data!L$4:L500,Data!$A$4:$A500,"&gt;="&amp;$A54,Data!$A$4:$A500,"&lt;="&amp;$B54),0))</f>
        <v/>
      </c>
      <c r="AC54" s="179" t="str">
        <f>IF($A54="","",IFERROR(AVERAGEIFS(Data!M$4:M500,Data!$A$4:$A500,"&gt;="&amp;$A54,Data!$A$4:$A500,"&lt;="&amp;$B54),0))</f>
        <v/>
      </c>
      <c r="AD54" s="178" t="str">
        <f>IF($A54="","",IFERROR(AVERAGEIFS(Data!N$4:N500,Data!$A$4:$A500,"&gt;="&amp;$A54,Data!$A$4:$A500,"&lt;="&amp;$B54),0))</f>
        <v/>
      </c>
      <c r="AE54" s="180" t="str">
        <f>IF($A54="","",IFERROR(AVERAGEIFS(Data!O$4:O500,Data!$A$4:$A500,"&gt;="&amp;$A54,Data!$A$4:$A500,"&lt;="&amp;$B54),0))</f>
        <v/>
      </c>
      <c r="AF54" s="178" t="str">
        <f>IF($A54="","",IFERROR(AVERAGEIFS(Data!P$4:P500,Data!$A$4:$A500,"&gt;="&amp;$A54,Data!$A$4:$A500,"&lt;="&amp;$B54),0))</f>
        <v/>
      </c>
      <c r="AG54" s="178" t="str">
        <f>IF($A54="","",IFERROR(AVERAGEIFS(Data!Q$4:Q500,Data!$A$4:$A500,"&gt;="&amp;$A54,Data!$A$4:$A500,"&lt;="&amp;$B54),0))</f>
        <v/>
      </c>
      <c r="AH54" s="181" t="str">
        <f t="shared" ref="AH54:DS54" si="50">IF($A54="","",AH53)</f>
        <v/>
      </c>
      <c r="AI54" s="178" t="str">
        <f t="shared" si="50"/>
        <v/>
      </c>
      <c r="AJ54" s="178" t="str">
        <f t="shared" si="50"/>
        <v/>
      </c>
      <c r="AK54" s="178" t="str">
        <f t="shared" si="50"/>
        <v/>
      </c>
      <c r="AL54" s="178" t="str">
        <f t="shared" si="50"/>
        <v/>
      </c>
      <c r="AM54" s="180" t="str">
        <f t="shared" si="50"/>
        <v/>
      </c>
      <c r="AN54" s="178" t="str">
        <f t="shared" si="50"/>
        <v/>
      </c>
      <c r="AO54" s="178" t="str">
        <f t="shared" si="50"/>
        <v/>
      </c>
      <c r="AP54" s="179" t="str">
        <f t="shared" si="50"/>
        <v/>
      </c>
      <c r="AQ54" s="180" t="str">
        <f t="shared" si="50"/>
        <v/>
      </c>
      <c r="AR54" s="179" t="str">
        <f t="shared" si="50"/>
        <v/>
      </c>
      <c r="AS54" s="178" t="str">
        <f t="shared" si="50"/>
        <v/>
      </c>
      <c r="AT54" s="180" t="str">
        <f t="shared" si="50"/>
        <v/>
      </c>
      <c r="AU54" s="178" t="str">
        <f t="shared" si="50"/>
        <v/>
      </c>
      <c r="AV54" s="178" t="str">
        <f t="shared" si="50"/>
        <v/>
      </c>
      <c r="AW54" s="181" t="str">
        <f t="shared" si="50"/>
        <v/>
      </c>
      <c r="AX54" s="178" t="str">
        <f t="shared" si="50"/>
        <v/>
      </c>
      <c r="AY54" s="178" t="str">
        <f t="shared" si="50"/>
        <v/>
      </c>
      <c r="AZ54" s="178" t="str">
        <f t="shared" si="50"/>
        <v/>
      </c>
      <c r="BA54" s="178" t="str">
        <f t="shared" si="50"/>
        <v/>
      </c>
      <c r="BB54" s="180" t="str">
        <f t="shared" si="50"/>
        <v/>
      </c>
      <c r="BC54" s="178" t="str">
        <f t="shared" si="50"/>
        <v/>
      </c>
      <c r="BD54" s="178" t="str">
        <f t="shared" si="50"/>
        <v/>
      </c>
      <c r="BE54" s="179" t="str">
        <f t="shared" si="50"/>
        <v/>
      </c>
      <c r="BF54" s="180" t="str">
        <f t="shared" si="50"/>
        <v/>
      </c>
      <c r="BG54" s="179" t="str">
        <f t="shared" si="50"/>
        <v/>
      </c>
      <c r="BH54" s="178" t="str">
        <f t="shared" si="50"/>
        <v/>
      </c>
      <c r="BI54" s="180" t="str">
        <f t="shared" si="50"/>
        <v/>
      </c>
      <c r="BJ54" s="178" t="str">
        <f t="shared" si="50"/>
        <v/>
      </c>
      <c r="BK54" s="178" t="str">
        <f t="shared" si="50"/>
        <v/>
      </c>
      <c r="BL54" s="181" t="str">
        <f t="shared" si="50"/>
        <v/>
      </c>
      <c r="BM54" s="178" t="str">
        <f t="shared" si="50"/>
        <v/>
      </c>
      <c r="BN54" s="178" t="str">
        <f t="shared" si="50"/>
        <v/>
      </c>
      <c r="BO54" s="178" t="str">
        <f t="shared" si="50"/>
        <v/>
      </c>
      <c r="BP54" s="178" t="str">
        <f t="shared" si="50"/>
        <v/>
      </c>
      <c r="BQ54" s="180" t="str">
        <f t="shared" si="50"/>
        <v/>
      </c>
      <c r="BR54" s="178" t="str">
        <f t="shared" si="50"/>
        <v/>
      </c>
      <c r="BS54" s="178" t="str">
        <f t="shared" si="50"/>
        <v/>
      </c>
      <c r="BT54" s="179" t="str">
        <f t="shared" si="50"/>
        <v/>
      </c>
      <c r="BU54" s="180" t="str">
        <f t="shared" si="50"/>
        <v/>
      </c>
      <c r="BV54" s="179" t="str">
        <f t="shared" si="50"/>
        <v/>
      </c>
      <c r="BW54" s="178" t="str">
        <f t="shared" si="50"/>
        <v/>
      </c>
      <c r="BX54" s="180" t="str">
        <f t="shared" si="50"/>
        <v/>
      </c>
      <c r="BY54" s="178" t="str">
        <f t="shared" si="50"/>
        <v/>
      </c>
      <c r="BZ54" s="178" t="str">
        <f t="shared" si="50"/>
        <v/>
      </c>
      <c r="CA54" s="181" t="str">
        <f t="shared" si="50"/>
        <v/>
      </c>
      <c r="CB54" s="178" t="str">
        <f t="shared" si="50"/>
        <v/>
      </c>
      <c r="CC54" s="178" t="str">
        <f t="shared" si="50"/>
        <v/>
      </c>
      <c r="CD54" s="178" t="str">
        <f t="shared" si="50"/>
        <v/>
      </c>
      <c r="CE54" s="178" t="str">
        <f t="shared" si="50"/>
        <v/>
      </c>
      <c r="CF54" s="180" t="str">
        <f t="shared" si="50"/>
        <v/>
      </c>
      <c r="CG54" s="178" t="str">
        <f t="shared" si="50"/>
        <v/>
      </c>
      <c r="CH54" s="178" t="str">
        <f t="shared" si="50"/>
        <v/>
      </c>
      <c r="CI54" s="179" t="str">
        <f t="shared" si="50"/>
        <v/>
      </c>
      <c r="CJ54" s="180" t="str">
        <f t="shared" si="50"/>
        <v/>
      </c>
      <c r="CK54" s="179" t="str">
        <f t="shared" si="50"/>
        <v/>
      </c>
      <c r="CL54" s="178" t="str">
        <f t="shared" si="50"/>
        <v/>
      </c>
      <c r="CM54" s="180" t="str">
        <f t="shared" si="50"/>
        <v/>
      </c>
      <c r="CN54" s="178" t="str">
        <f t="shared" si="50"/>
        <v/>
      </c>
      <c r="CO54" s="178" t="str">
        <f t="shared" si="50"/>
        <v/>
      </c>
      <c r="CP54" s="181" t="str">
        <f t="shared" si="50"/>
        <v/>
      </c>
      <c r="CQ54" s="178" t="str">
        <f t="shared" si="50"/>
        <v/>
      </c>
      <c r="CR54" s="178" t="str">
        <f t="shared" si="50"/>
        <v/>
      </c>
      <c r="CS54" s="178" t="str">
        <f t="shared" si="50"/>
        <v/>
      </c>
      <c r="CT54" s="178" t="str">
        <f t="shared" si="50"/>
        <v/>
      </c>
      <c r="CU54" s="180" t="str">
        <f t="shared" si="50"/>
        <v/>
      </c>
      <c r="CV54" s="178" t="str">
        <f t="shared" si="50"/>
        <v/>
      </c>
      <c r="CW54" s="178" t="str">
        <f t="shared" si="50"/>
        <v/>
      </c>
      <c r="CX54" s="179" t="str">
        <f t="shared" si="50"/>
        <v/>
      </c>
      <c r="CY54" s="180" t="str">
        <f t="shared" si="50"/>
        <v/>
      </c>
      <c r="CZ54" s="179" t="str">
        <f t="shared" si="50"/>
        <v/>
      </c>
      <c r="DA54" s="178" t="str">
        <f t="shared" si="50"/>
        <v/>
      </c>
      <c r="DB54" s="180" t="str">
        <f t="shared" si="50"/>
        <v/>
      </c>
      <c r="DC54" s="178" t="str">
        <f t="shared" si="50"/>
        <v/>
      </c>
      <c r="DD54" s="178" t="str">
        <f t="shared" si="50"/>
        <v/>
      </c>
      <c r="DE54" s="181" t="str">
        <f t="shared" si="50"/>
        <v/>
      </c>
      <c r="DF54" s="178" t="str">
        <f t="shared" si="50"/>
        <v/>
      </c>
      <c r="DG54" s="178" t="str">
        <f t="shared" si="50"/>
        <v/>
      </c>
      <c r="DH54" s="178" t="str">
        <f t="shared" si="50"/>
        <v/>
      </c>
      <c r="DI54" s="178" t="str">
        <f t="shared" si="50"/>
        <v/>
      </c>
      <c r="DJ54" s="180" t="str">
        <f t="shared" si="50"/>
        <v/>
      </c>
      <c r="DK54" s="178" t="str">
        <f t="shared" si="50"/>
        <v/>
      </c>
      <c r="DL54" s="178" t="str">
        <f t="shared" si="50"/>
        <v/>
      </c>
      <c r="DM54" s="179" t="str">
        <f t="shared" si="50"/>
        <v/>
      </c>
      <c r="DN54" s="180" t="str">
        <f t="shared" si="50"/>
        <v/>
      </c>
      <c r="DO54" s="179" t="str">
        <f t="shared" si="50"/>
        <v/>
      </c>
      <c r="DP54" s="178" t="str">
        <f t="shared" si="50"/>
        <v/>
      </c>
      <c r="DQ54" s="180" t="str">
        <f t="shared" si="50"/>
        <v/>
      </c>
      <c r="DR54" s="178" t="str">
        <f t="shared" si="50"/>
        <v/>
      </c>
      <c r="DS54" s="178" t="str">
        <f t="shared" si="50"/>
        <v/>
      </c>
      <c r="DT54" s="178"/>
      <c r="DU54" s="178"/>
      <c r="DV54" s="178"/>
      <c r="DW54" s="178"/>
      <c r="DX54" s="178"/>
      <c r="DY54" s="178"/>
    </row>
    <row r="55">
      <c r="A55" s="176" t="str">
        <f>IF(A54="","",IF(B54+1&gt;EndDate,"",B54))</f>
        <v/>
      </c>
      <c r="B55" s="176" t="str">
        <f>IF(A55="","",SWITCH(Seg,"Daily",A55+1,"Weekly",A55+7,"Monthly",DATE(YEAR(A55),MONTH(A55)+1,1),"Quarterly",DATE(YEAR(A55),MONTH(A55)+3,1),"Yearly",DATE(YEAR(A55)+1,1,1)))</f>
        <v/>
      </c>
      <c r="C55" s="177" t="str">
        <f>IF(A55="","",SWITCH(Seg,"Daily",TEXT(A55,"dd/MM/YYYY"),"Weekly","W"&amp;WEEKNUM(A55,2)&amp;" "&amp;YEAR(A55),"Monthly",PROPER(TEXT(A55,"MMM yyyy")),"Quarterly","Q"&amp;ROUNDUP(MONTH($A55)/3,0)&amp;" "&amp;YEAR($A55),"Yearly",YEAR(A55),TEXT(A55,"dd/MM/YYYY")))</f>
        <v/>
      </c>
      <c r="D55" s="178" t="str">
        <f>IF(OR($A55="",D$2="Percentage"),"",SUMIFS(Data!B$4:B500,Data!$A$4:$A500,"&gt;="&amp;$A55,Data!$A$4:$A500,"&lt;="&amp;$B55))</f>
        <v>#REF!</v>
      </c>
      <c r="E55" s="179" t="str">
        <f>IF(OR($A55="",E$2="Percentage"),"",SUMIFS(Data!C$4:C500,Data!$A$4:$A500,"&gt;="&amp;$A55,Data!$A$4:$A500,"&lt;="&amp;$B55))</f>
        <v/>
      </c>
      <c r="F55" s="179" t="str">
        <f>IF(OR($A55="",F$2="Percentage"),"",SUMIFS(Data!D$4:D500,Data!$A$4:$A500,"&gt;="&amp;$A55,Data!$A$4:$A500,"&lt;="&amp;$B55))</f>
        <v/>
      </c>
      <c r="G55" s="179" t="str">
        <f>IF(OR($A55="",G$2="Percentage"),"",SUMIFS(Data!F$4:F500,Data!$A$4:$A500,"&gt;="&amp;$A55,Data!$A$4:$A500,"&lt;="&amp;$B55))</f>
        <v/>
      </c>
      <c r="H55" s="180" t="str">
        <f>IF(OR($A55="",H$2="Percentage"),"",SUMIFS(Data!G$4:G500,Data!$A$4:$A500,"&gt;="&amp;$A55,Data!$A$4:$A500,"&lt;="&amp;$B55))</f>
        <v/>
      </c>
      <c r="I55" s="180" t="str">
        <f>IF(OR($A55="",I$2="Percentage"),"",SUMIFS(Data!H$4:H500,Data!$A$4:$A500,"&gt;="&amp;$A55,Data!$A$4:$A500,"&lt;="&amp;$B55))</f>
        <v/>
      </c>
      <c r="J55" s="178" t="str">
        <f>IF(OR($A55="",J$2="Percentage"),"",SUMIFS(Data!I$4:I500,Data!$A$4:$A500,"&gt;="&amp;$A55,Data!$A$4:$A500,"&lt;="&amp;$B55))</f>
        <v/>
      </c>
      <c r="K55" s="178" t="str">
        <f>IF(OR($A55="",K$2="Percentage"),"",SUMIFS(Data!J$4:J500,Data!$A$4:$A500,"&gt;="&amp;$A55,Data!$A$4:$A500,"&lt;="&amp;$B55))</f>
        <v/>
      </c>
      <c r="L55" s="179" t="str">
        <f>IF(OR($A55="",L$2="Percentage"),"",SUMIFS(Data!K$4:K500,Data!$A$4:$A500,"&gt;="&amp;$A55,Data!$A$4:$A500,"&lt;="&amp;$B55))</f>
        <v/>
      </c>
      <c r="M55" s="180" t="str">
        <f>IF(OR($A55="",M$2="Percentage"),"",SUMIFS(Data!L$4:L500,Data!$A$4:$A500,"&gt;="&amp;$A55,Data!$A$4:$A500,"&lt;="&amp;$B55))</f>
        <v/>
      </c>
      <c r="N55" s="179" t="str">
        <f>IF(OR($A55="",N$2="Percentage"),"",SUMIFS(Data!M$4:M500,Data!$A$4:$A500,"&gt;="&amp;$A55,Data!$A$4:$A500,"&lt;="&amp;$B55))</f>
        <v/>
      </c>
      <c r="O55" s="178" t="str">
        <f>IF(OR($A55="",O$2="Percentage"),"",SUMIFS(Data!N$4:N500,Data!$A$4:$A500,"&gt;="&amp;$A55,Data!$A$4:$A500,"&lt;="&amp;$B55))</f>
        <v/>
      </c>
      <c r="P55" s="180" t="str">
        <f>IF(OR($A55="",P$2="Percentage"),"",SUMIFS(Data!O$4:O500,Data!$A$4:$A500,"&gt;="&amp;$A55,Data!$A$4:$A500,"&lt;="&amp;$B55))</f>
        <v/>
      </c>
      <c r="Q55" s="178" t="str">
        <f>IF(OR($A55="",Q$2="Percentage"),"",SUMIFS(Data!P$4:P500,Data!$A$4:$A500,"&gt;="&amp;$A55,Data!$A$4:$A500,"&lt;="&amp;$B55))</f>
        <v/>
      </c>
      <c r="R55" s="178" t="str">
        <f>IF(OR($A55="",R$2="Percentage"),"",SUMIFS(Data!Q$4:Q500,Data!$A$4:$A500,"&gt;="&amp;$A55,Data!$A$4:$A500,"&lt;="&amp;$B55))</f>
        <v/>
      </c>
      <c r="S55" s="181" t="str">
        <f>IF($A55="","",IFERROR(AVERAGEIFS(Data!B$4:B500,Data!$A$4:$A500,"&gt;="&amp;$A55,Data!$A$4:$A500,"&lt;="&amp;$B55),0))</f>
        <v/>
      </c>
      <c r="T55" s="178" t="str">
        <f>IF($A55="","",IFERROR(AVERAGEIFS(Data!C$4:C500,Data!$A$4:$A500,"&gt;="&amp;$A55,Data!$A$4:$A500,"&lt;="&amp;$B55),0))</f>
        <v/>
      </c>
      <c r="U55" s="178" t="str">
        <f>IF($A55="","",IFERROR(AVERAGEIFS(Data!D$4:D500,Data!$A$4:$A500,"&gt;="&amp;$A55,Data!$A$4:$A500,"&lt;="&amp;$B55),0))</f>
        <v/>
      </c>
      <c r="V55" s="178" t="str">
        <f>IF($A55="","",IFERROR(AVERAGEIFS(Data!F$4:F500,Data!$A$4:$A500,"&gt;="&amp;$A55,Data!$A$4:$A500,"&lt;="&amp;$B55),0))</f>
        <v/>
      </c>
      <c r="W55" s="178" t="str">
        <f>IF($A55="","",IFERROR(AVERAGEIFS(Data!G$4:G500,Data!$A$4:$A500,"&gt;="&amp;$A55,Data!$A$4:$A500,"&lt;="&amp;$B55),0))</f>
        <v/>
      </c>
      <c r="X55" s="180" t="str">
        <f>IF($A55="","",IFERROR(AVERAGEIFS(Data!H$4:H500,Data!$A$4:$A500,"&gt;="&amp;$A55,Data!$A$4:$A500,"&lt;="&amp;$B55),0))</f>
        <v/>
      </c>
      <c r="Y55" s="178" t="str">
        <f>IF($A55="","",IFERROR(AVERAGEIFS(Data!I$4:I500,Data!$A$4:$A500,"&gt;="&amp;$A55,Data!$A$4:$A500,"&lt;="&amp;$B55),0))</f>
        <v/>
      </c>
      <c r="Z55" s="178" t="str">
        <f>IF($A55="","",IFERROR(AVERAGEIFS(Data!J$4:J500,Data!$A$4:$A500,"&gt;="&amp;$A55,Data!$A$4:$A500,"&lt;="&amp;$B55),0))</f>
        <v/>
      </c>
      <c r="AA55" s="179" t="str">
        <f>IF($A55="","",IFERROR(AVERAGEIFS(Data!K$4:K500,Data!$A$4:$A500,"&gt;="&amp;$A55,Data!$A$4:$A500,"&lt;="&amp;$B55),0))</f>
        <v/>
      </c>
      <c r="AB55" s="180" t="str">
        <f>IF($A55="","",IFERROR(AVERAGEIFS(Data!L$4:L500,Data!$A$4:$A500,"&gt;="&amp;$A55,Data!$A$4:$A500,"&lt;="&amp;$B55),0))</f>
        <v/>
      </c>
      <c r="AC55" s="179" t="str">
        <f>IF($A55="","",IFERROR(AVERAGEIFS(Data!M$4:M500,Data!$A$4:$A500,"&gt;="&amp;$A55,Data!$A$4:$A500,"&lt;="&amp;$B55),0))</f>
        <v/>
      </c>
      <c r="AD55" s="178" t="str">
        <f>IF($A55="","",IFERROR(AVERAGEIFS(Data!N$4:N500,Data!$A$4:$A500,"&gt;="&amp;$A55,Data!$A$4:$A500,"&lt;="&amp;$B55),0))</f>
        <v/>
      </c>
      <c r="AE55" s="180" t="str">
        <f>IF($A55="","",IFERROR(AVERAGEIFS(Data!O$4:O500,Data!$A$4:$A500,"&gt;="&amp;$A55,Data!$A$4:$A500,"&lt;="&amp;$B55),0))</f>
        <v/>
      </c>
      <c r="AF55" s="178" t="str">
        <f>IF($A55="","",IFERROR(AVERAGEIFS(Data!P$4:P500,Data!$A$4:$A500,"&gt;="&amp;$A55,Data!$A$4:$A500,"&lt;="&amp;$B55),0))</f>
        <v/>
      </c>
      <c r="AG55" s="178" t="str">
        <f>IF($A55="","",IFERROR(AVERAGEIFS(Data!Q$4:Q500,Data!$A$4:$A500,"&gt;="&amp;$A55,Data!$A$4:$A500,"&lt;="&amp;$B55),0))</f>
        <v/>
      </c>
      <c r="AH55" s="181" t="str">
        <f t="shared" ref="AH55:DS55" si="51">IF($A55="","",AH54)</f>
        <v/>
      </c>
      <c r="AI55" s="178" t="str">
        <f t="shared" si="51"/>
        <v/>
      </c>
      <c r="AJ55" s="178" t="str">
        <f t="shared" si="51"/>
        <v/>
      </c>
      <c r="AK55" s="178" t="str">
        <f t="shared" si="51"/>
        <v/>
      </c>
      <c r="AL55" s="178" t="str">
        <f t="shared" si="51"/>
        <v/>
      </c>
      <c r="AM55" s="180" t="str">
        <f t="shared" si="51"/>
        <v/>
      </c>
      <c r="AN55" s="178" t="str">
        <f t="shared" si="51"/>
        <v/>
      </c>
      <c r="AO55" s="178" t="str">
        <f t="shared" si="51"/>
        <v/>
      </c>
      <c r="AP55" s="179" t="str">
        <f t="shared" si="51"/>
        <v/>
      </c>
      <c r="AQ55" s="180" t="str">
        <f t="shared" si="51"/>
        <v/>
      </c>
      <c r="AR55" s="179" t="str">
        <f t="shared" si="51"/>
        <v/>
      </c>
      <c r="AS55" s="178" t="str">
        <f t="shared" si="51"/>
        <v/>
      </c>
      <c r="AT55" s="180" t="str">
        <f t="shared" si="51"/>
        <v/>
      </c>
      <c r="AU55" s="178" t="str">
        <f t="shared" si="51"/>
        <v/>
      </c>
      <c r="AV55" s="178" t="str">
        <f t="shared" si="51"/>
        <v/>
      </c>
      <c r="AW55" s="181" t="str">
        <f t="shared" si="51"/>
        <v/>
      </c>
      <c r="AX55" s="178" t="str">
        <f t="shared" si="51"/>
        <v/>
      </c>
      <c r="AY55" s="178" t="str">
        <f t="shared" si="51"/>
        <v/>
      </c>
      <c r="AZ55" s="178" t="str">
        <f t="shared" si="51"/>
        <v/>
      </c>
      <c r="BA55" s="178" t="str">
        <f t="shared" si="51"/>
        <v/>
      </c>
      <c r="BB55" s="180" t="str">
        <f t="shared" si="51"/>
        <v/>
      </c>
      <c r="BC55" s="178" t="str">
        <f t="shared" si="51"/>
        <v/>
      </c>
      <c r="BD55" s="178" t="str">
        <f t="shared" si="51"/>
        <v/>
      </c>
      <c r="BE55" s="179" t="str">
        <f t="shared" si="51"/>
        <v/>
      </c>
      <c r="BF55" s="180" t="str">
        <f t="shared" si="51"/>
        <v/>
      </c>
      <c r="BG55" s="179" t="str">
        <f t="shared" si="51"/>
        <v/>
      </c>
      <c r="BH55" s="178" t="str">
        <f t="shared" si="51"/>
        <v/>
      </c>
      <c r="BI55" s="180" t="str">
        <f t="shared" si="51"/>
        <v/>
      </c>
      <c r="BJ55" s="178" t="str">
        <f t="shared" si="51"/>
        <v/>
      </c>
      <c r="BK55" s="178" t="str">
        <f t="shared" si="51"/>
        <v/>
      </c>
      <c r="BL55" s="181" t="str">
        <f t="shared" si="51"/>
        <v/>
      </c>
      <c r="BM55" s="178" t="str">
        <f t="shared" si="51"/>
        <v/>
      </c>
      <c r="BN55" s="178" t="str">
        <f t="shared" si="51"/>
        <v/>
      </c>
      <c r="BO55" s="178" t="str">
        <f t="shared" si="51"/>
        <v/>
      </c>
      <c r="BP55" s="178" t="str">
        <f t="shared" si="51"/>
        <v/>
      </c>
      <c r="BQ55" s="180" t="str">
        <f t="shared" si="51"/>
        <v/>
      </c>
      <c r="BR55" s="178" t="str">
        <f t="shared" si="51"/>
        <v/>
      </c>
      <c r="BS55" s="178" t="str">
        <f t="shared" si="51"/>
        <v/>
      </c>
      <c r="BT55" s="179" t="str">
        <f t="shared" si="51"/>
        <v/>
      </c>
      <c r="BU55" s="180" t="str">
        <f t="shared" si="51"/>
        <v/>
      </c>
      <c r="BV55" s="179" t="str">
        <f t="shared" si="51"/>
        <v/>
      </c>
      <c r="BW55" s="178" t="str">
        <f t="shared" si="51"/>
        <v/>
      </c>
      <c r="BX55" s="180" t="str">
        <f t="shared" si="51"/>
        <v/>
      </c>
      <c r="BY55" s="178" t="str">
        <f t="shared" si="51"/>
        <v/>
      </c>
      <c r="BZ55" s="178" t="str">
        <f t="shared" si="51"/>
        <v/>
      </c>
      <c r="CA55" s="181" t="str">
        <f t="shared" si="51"/>
        <v/>
      </c>
      <c r="CB55" s="178" t="str">
        <f t="shared" si="51"/>
        <v/>
      </c>
      <c r="CC55" s="178" t="str">
        <f t="shared" si="51"/>
        <v/>
      </c>
      <c r="CD55" s="178" t="str">
        <f t="shared" si="51"/>
        <v/>
      </c>
      <c r="CE55" s="178" t="str">
        <f t="shared" si="51"/>
        <v/>
      </c>
      <c r="CF55" s="180" t="str">
        <f t="shared" si="51"/>
        <v/>
      </c>
      <c r="CG55" s="178" t="str">
        <f t="shared" si="51"/>
        <v/>
      </c>
      <c r="CH55" s="178" t="str">
        <f t="shared" si="51"/>
        <v/>
      </c>
      <c r="CI55" s="179" t="str">
        <f t="shared" si="51"/>
        <v/>
      </c>
      <c r="CJ55" s="180" t="str">
        <f t="shared" si="51"/>
        <v/>
      </c>
      <c r="CK55" s="179" t="str">
        <f t="shared" si="51"/>
        <v/>
      </c>
      <c r="CL55" s="178" t="str">
        <f t="shared" si="51"/>
        <v/>
      </c>
      <c r="CM55" s="180" t="str">
        <f t="shared" si="51"/>
        <v/>
      </c>
      <c r="CN55" s="178" t="str">
        <f t="shared" si="51"/>
        <v/>
      </c>
      <c r="CO55" s="178" t="str">
        <f t="shared" si="51"/>
        <v/>
      </c>
      <c r="CP55" s="181" t="str">
        <f t="shared" si="51"/>
        <v/>
      </c>
      <c r="CQ55" s="178" t="str">
        <f t="shared" si="51"/>
        <v/>
      </c>
      <c r="CR55" s="178" t="str">
        <f t="shared" si="51"/>
        <v/>
      </c>
      <c r="CS55" s="178" t="str">
        <f t="shared" si="51"/>
        <v/>
      </c>
      <c r="CT55" s="178" t="str">
        <f t="shared" si="51"/>
        <v/>
      </c>
      <c r="CU55" s="180" t="str">
        <f t="shared" si="51"/>
        <v/>
      </c>
      <c r="CV55" s="178" t="str">
        <f t="shared" si="51"/>
        <v/>
      </c>
      <c r="CW55" s="178" t="str">
        <f t="shared" si="51"/>
        <v/>
      </c>
      <c r="CX55" s="179" t="str">
        <f t="shared" si="51"/>
        <v/>
      </c>
      <c r="CY55" s="180" t="str">
        <f t="shared" si="51"/>
        <v/>
      </c>
      <c r="CZ55" s="179" t="str">
        <f t="shared" si="51"/>
        <v/>
      </c>
      <c r="DA55" s="178" t="str">
        <f t="shared" si="51"/>
        <v/>
      </c>
      <c r="DB55" s="180" t="str">
        <f t="shared" si="51"/>
        <v/>
      </c>
      <c r="DC55" s="178" t="str">
        <f t="shared" si="51"/>
        <v/>
      </c>
      <c r="DD55" s="178" t="str">
        <f t="shared" si="51"/>
        <v/>
      </c>
      <c r="DE55" s="181" t="str">
        <f t="shared" si="51"/>
        <v/>
      </c>
      <c r="DF55" s="178" t="str">
        <f t="shared" si="51"/>
        <v/>
      </c>
      <c r="DG55" s="178" t="str">
        <f t="shared" si="51"/>
        <v/>
      </c>
      <c r="DH55" s="178" t="str">
        <f t="shared" si="51"/>
        <v/>
      </c>
      <c r="DI55" s="178" t="str">
        <f t="shared" si="51"/>
        <v/>
      </c>
      <c r="DJ55" s="180" t="str">
        <f t="shared" si="51"/>
        <v/>
      </c>
      <c r="DK55" s="178" t="str">
        <f t="shared" si="51"/>
        <v/>
      </c>
      <c r="DL55" s="178" t="str">
        <f t="shared" si="51"/>
        <v/>
      </c>
      <c r="DM55" s="179" t="str">
        <f t="shared" si="51"/>
        <v/>
      </c>
      <c r="DN55" s="180" t="str">
        <f t="shared" si="51"/>
        <v/>
      </c>
      <c r="DO55" s="179" t="str">
        <f t="shared" si="51"/>
        <v/>
      </c>
      <c r="DP55" s="178" t="str">
        <f t="shared" si="51"/>
        <v/>
      </c>
      <c r="DQ55" s="180" t="str">
        <f t="shared" si="51"/>
        <v/>
      </c>
      <c r="DR55" s="178" t="str">
        <f t="shared" si="51"/>
        <v/>
      </c>
      <c r="DS55" s="178" t="str">
        <f t="shared" si="51"/>
        <v/>
      </c>
      <c r="DT55" s="178"/>
      <c r="DU55" s="178"/>
      <c r="DV55" s="178"/>
      <c r="DW55" s="178"/>
      <c r="DX55" s="178"/>
      <c r="DY55" s="178"/>
    </row>
    <row r="56">
      <c r="A56" s="176" t="str">
        <f>IF(A55="","",IF(B55+1&gt;EndDate,"",B55))</f>
        <v/>
      </c>
      <c r="B56" s="176" t="str">
        <f>IF(A56="","",SWITCH(Seg,"Daily",A56+1,"Weekly",A56+7,"Monthly",DATE(YEAR(A56),MONTH(A56)+1,1),"Quarterly",DATE(YEAR(A56),MONTH(A56)+3,1),"Yearly",DATE(YEAR(A56)+1,1,1)))</f>
        <v/>
      </c>
      <c r="C56" s="177" t="str">
        <f>IF(A56="","",SWITCH(Seg,"Daily",TEXT(A56,"dd/MM/YYYY"),"Weekly","W"&amp;WEEKNUM(A56,2)&amp;" "&amp;YEAR(A56),"Monthly",PROPER(TEXT(A56,"MMM yyyy")),"Quarterly","Q"&amp;ROUNDUP(MONTH($A56)/3,0)&amp;" "&amp;YEAR($A56),"Yearly",YEAR(A56),TEXT(A56,"dd/MM/YYYY")))</f>
        <v/>
      </c>
      <c r="D56" s="178" t="str">
        <f>IF(OR($A56="",D$2="Percentage"),"",SUMIFS(Data!B$4:B500,Data!$A$4:$A500,"&gt;="&amp;$A56,Data!$A$4:$A500,"&lt;="&amp;$B56))</f>
        <v>#REF!</v>
      </c>
      <c r="E56" s="179" t="str">
        <f>IF(OR($A56="",E$2="Percentage"),"",SUMIFS(Data!C$4:C500,Data!$A$4:$A500,"&gt;="&amp;$A56,Data!$A$4:$A500,"&lt;="&amp;$B56))</f>
        <v/>
      </c>
      <c r="F56" s="179" t="str">
        <f>IF(OR($A56="",F$2="Percentage"),"",SUMIFS(Data!D$4:D500,Data!$A$4:$A500,"&gt;="&amp;$A56,Data!$A$4:$A500,"&lt;="&amp;$B56))</f>
        <v/>
      </c>
      <c r="G56" s="179" t="str">
        <f>IF(OR($A56="",G$2="Percentage"),"",SUMIFS(Data!F$4:F500,Data!$A$4:$A500,"&gt;="&amp;$A56,Data!$A$4:$A500,"&lt;="&amp;$B56))</f>
        <v/>
      </c>
      <c r="H56" s="180" t="str">
        <f>IF(OR($A56="",H$2="Percentage"),"",SUMIFS(Data!G$4:G500,Data!$A$4:$A500,"&gt;="&amp;$A56,Data!$A$4:$A500,"&lt;="&amp;$B56))</f>
        <v/>
      </c>
      <c r="I56" s="180" t="str">
        <f>IF(OR($A56="",I$2="Percentage"),"",SUMIFS(Data!H$4:H500,Data!$A$4:$A500,"&gt;="&amp;$A56,Data!$A$4:$A500,"&lt;="&amp;$B56))</f>
        <v/>
      </c>
      <c r="J56" s="178" t="str">
        <f>IF(OR($A56="",J$2="Percentage"),"",SUMIFS(Data!I$4:I500,Data!$A$4:$A500,"&gt;="&amp;$A56,Data!$A$4:$A500,"&lt;="&amp;$B56))</f>
        <v/>
      </c>
      <c r="K56" s="178" t="str">
        <f>IF(OR($A56="",K$2="Percentage"),"",SUMIFS(Data!J$4:J500,Data!$A$4:$A500,"&gt;="&amp;$A56,Data!$A$4:$A500,"&lt;="&amp;$B56))</f>
        <v/>
      </c>
      <c r="L56" s="179" t="str">
        <f>IF(OR($A56="",L$2="Percentage"),"",SUMIFS(Data!K$4:K500,Data!$A$4:$A500,"&gt;="&amp;$A56,Data!$A$4:$A500,"&lt;="&amp;$B56))</f>
        <v/>
      </c>
      <c r="M56" s="180" t="str">
        <f>IF(OR($A56="",M$2="Percentage"),"",SUMIFS(Data!L$4:L500,Data!$A$4:$A500,"&gt;="&amp;$A56,Data!$A$4:$A500,"&lt;="&amp;$B56))</f>
        <v/>
      </c>
      <c r="N56" s="179" t="str">
        <f>IF(OR($A56="",N$2="Percentage"),"",SUMIFS(Data!M$4:M500,Data!$A$4:$A500,"&gt;="&amp;$A56,Data!$A$4:$A500,"&lt;="&amp;$B56))</f>
        <v/>
      </c>
      <c r="O56" s="178" t="str">
        <f>IF(OR($A56="",O$2="Percentage"),"",SUMIFS(Data!N$4:N500,Data!$A$4:$A500,"&gt;="&amp;$A56,Data!$A$4:$A500,"&lt;="&amp;$B56))</f>
        <v/>
      </c>
      <c r="P56" s="180" t="str">
        <f>IF(OR($A56="",P$2="Percentage"),"",SUMIFS(Data!O$4:O500,Data!$A$4:$A500,"&gt;="&amp;$A56,Data!$A$4:$A500,"&lt;="&amp;$B56))</f>
        <v/>
      </c>
      <c r="Q56" s="178" t="str">
        <f>IF(OR($A56="",Q$2="Percentage"),"",SUMIFS(Data!P$4:P500,Data!$A$4:$A500,"&gt;="&amp;$A56,Data!$A$4:$A500,"&lt;="&amp;$B56))</f>
        <v/>
      </c>
      <c r="R56" s="178" t="str">
        <f>IF(OR($A56="",R$2="Percentage"),"",SUMIFS(Data!Q$4:Q500,Data!$A$4:$A500,"&gt;="&amp;$A56,Data!$A$4:$A500,"&lt;="&amp;$B56))</f>
        <v/>
      </c>
      <c r="S56" s="181" t="str">
        <f>IF($A56="","",IFERROR(AVERAGEIFS(Data!B$4:B500,Data!$A$4:$A500,"&gt;="&amp;$A56,Data!$A$4:$A500,"&lt;="&amp;$B56),0))</f>
        <v/>
      </c>
      <c r="T56" s="178" t="str">
        <f>IF($A56="","",IFERROR(AVERAGEIFS(Data!C$4:C500,Data!$A$4:$A500,"&gt;="&amp;$A56,Data!$A$4:$A500,"&lt;="&amp;$B56),0))</f>
        <v/>
      </c>
      <c r="U56" s="178" t="str">
        <f>IF($A56="","",IFERROR(AVERAGEIFS(Data!D$4:D500,Data!$A$4:$A500,"&gt;="&amp;$A56,Data!$A$4:$A500,"&lt;="&amp;$B56),0))</f>
        <v/>
      </c>
      <c r="V56" s="178" t="str">
        <f>IF($A56="","",IFERROR(AVERAGEIFS(Data!F$4:F500,Data!$A$4:$A500,"&gt;="&amp;$A56,Data!$A$4:$A500,"&lt;="&amp;$B56),0))</f>
        <v/>
      </c>
      <c r="W56" s="178" t="str">
        <f>IF($A56="","",IFERROR(AVERAGEIFS(Data!G$4:G500,Data!$A$4:$A500,"&gt;="&amp;$A56,Data!$A$4:$A500,"&lt;="&amp;$B56),0))</f>
        <v/>
      </c>
      <c r="X56" s="180" t="str">
        <f>IF($A56="","",IFERROR(AVERAGEIFS(Data!H$4:H500,Data!$A$4:$A500,"&gt;="&amp;$A56,Data!$A$4:$A500,"&lt;="&amp;$B56),0))</f>
        <v/>
      </c>
      <c r="Y56" s="178" t="str">
        <f>IF($A56="","",IFERROR(AVERAGEIFS(Data!I$4:I500,Data!$A$4:$A500,"&gt;="&amp;$A56,Data!$A$4:$A500,"&lt;="&amp;$B56),0))</f>
        <v/>
      </c>
      <c r="Z56" s="178" t="str">
        <f>IF($A56="","",IFERROR(AVERAGEIFS(Data!J$4:J500,Data!$A$4:$A500,"&gt;="&amp;$A56,Data!$A$4:$A500,"&lt;="&amp;$B56),0))</f>
        <v/>
      </c>
      <c r="AA56" s="179" t="str">
        <f>IF($A56="","",IFERROR(AVERAGEIFS(Data!K$4:K500,Data!$A$4:$A500,"&gt;="&amp;$A56,Data!$A$4:$A500,"&lt;="&amp;$B56),0))</f>
        <v/>
      </c>
      <c r="AB56" s="180" t="str">
        <f>IF($A56="","",IFERROR(AVERAGEIFS(Data!L$4:L500,Data!$A$4:$A500,"&gt;="&amp;$A56,Data!$A$4:$A500,"&lt;="&amp;$B56),0))</f>
        <v/>
      </c>
      <c r="AC56" s="179" t="str">
        <f>IF($A56="","",IFERROR(AVERAGEIFS(Data!M$4:M500,Data!$A$4:$A500,"&gt;="&amp;$A56,Data!$A$4:$A500,"&lt;="&amp;$B56),0))</f>
        <v/>
      </c>
      <c r="AD56" s="178" t="str">
        <f>IF($A56="","",IFERROR(AVERAGEIFS(Data!N$4:N500,Data!$A$4:$A500,"&gt;="&amp;$A56,Data!$A$4:$A500,"&lt;="&amp;$B56),0))</f>
        <v/>
      </c>
      <c r="AE56" s="180" t="str">
        <f>IF($A56="","",IFERROR(AVERAGEIFS(Data!O$4:O500,Data!$A$4:$A500,"&gt;="&amp;$A56,Data!$A$4:$A500,"&lt;="&amp;$B56),0))</f>
        <v/>
      </c>
      <c r="AF56" s="178" t="str">
        <f>IF($A56="","",IFERROR(AVERAGEIFS(Data!P$4:P500,Data!$A$4:$A500,"&gt;="&amp;$A56,Data!$A$4:$A500,"&lt;="&amp;$B56),0))</f>
        <v/>
      </c>
      <c r="AG56" s="178" t="str">
        <f>IF($A56="","",IFERROR(AVERAGEIFS(Data!Q$4:Q500,Data!$A$4:$A500,"&gt;="&amp;$A56,Data!$A$4:$A500,"&lt;="&amp;$B56),0))</f>
        <v/>
      </c>
      <c r="AH56" s="181" t="str">
        <f t="shared" ref="AH56:DS56" si="52">IF($A56="","",AH55)</f>
        <v/>
      </c>
      <c r="AI56" s="178" t="str">
        <f t="shared" si="52"/>
        <v/>
      </c>
      <c r="AJ56" s="178" t="str">
        <f t="shared" si="52"/>
        <v/>
      </c>
      <c r="AK56" s="178" t="str">
        <f t="shared" si="52"/>
        <v/>
      </c>
      <c r="AL56" s="178" t="str">
        <f t="shared" si="52"/>
        <v/>
      </c>
      <c r="AM56" s="180" t="str">
        <f t="shared" si="52"/>
        <v/>
      </c>
      <c r="AN56" s="178" t="str">
        <f t="shared" si="52"/>
        <v/>
      </c>
      <c r="AO56" s="178" t="str">
        <f t="shared" si="52"/>
        <v/>
      </c>
      <c r="AP56" s="179" t="str">
        <f t="shared" si="52"/>
        <v/>
      </c>
      <c r="AQ56" s="180" t="str">
        <f t="shared" si="52"/>
        <v/>
      </c>
      <c r="AR56" s="179" t="str">
        <f t="shared" si="52"/>
        <v/>
      </c>
      <c r="AS56" s="178" t="str">
        <f t="shared" si="52"/>
        <v/>
      </c>
      <c r="AT56" s="180" t="str">
        <f t="shared" si="52"/>
        <v/>
      </c>
      <c r="AU56" s="178" t="str">
        <f t="shared" si="52"/>
        <v/>
      </c>
      <c r="AV56" s="178" t="str">
        <f t="shared" si="52"/>
        <v/>
      </c>
      <c r="AW56" s="181" t="str">
        <f t="shared" si="52"/>
        <v/>
      </c>
      <c r="AX56" s="178" t="str">
        <f t="shared" si="52"/>
        <v/>
      </c>
      <c r="AY56" s="178" t="str">
        <f t="shared" si="52"/>
        <v/>
      </c>
      <c r="AZ56" s="178" t="str">
        <f t="shared" si="52"/>
        <v/>
      </c>
      <c r="BA56" s="178" t="str">
        <f t="shared" si="52"/>
        <v/>
      </c>
      <c r="BB56" s="180" t="str">
        <f t="shared" si="52"/>
        <v/>
      </c>
      <c r="BC56" s="178" t="str">
        <f t="shared" si="52"/>
        <v/>
      </c>
      <c r="BD56" s="178" t="str">
        <f t="shared" si="52"/>
        <v/>
      </c>
      <c r="BE56" s="179" t="str">
        <f t="shared" si="52"/>
        <v/>
      </c>
      <c r="BF56" s="180" t="str">
        <f t="shared" si="52"/>
        <v/>
      </c>
      <c r="BG56" s="179" t="str">
        <f t="shared" si="52"/>
        <v/>
      </c>
      <c r="BH56" s="178" t="str">
        <f t="shared" si="52"/>
        <v/>
      </c>
      <c r="BI56" s="180" t="str">
        <f t="shared" si="52"/>
        <v/>
      </c>
      <c r="BJ56" s="178" t="str">
        <f t="shared" si="52"/>
        <v/>
      </c>
      <c r="BK56" s="178" t="str">
        <f t="shared" si="52"/>
        <v/>
      </c>
      <c r="BL56" s="181" t="str">
        <f t="shared" si="52"/>
        <v/>
      </c>
      <c r="BM56" s="178" t="str">
        <f t="shared" si="52"/>
        <v/>
      </c>
      <c r="BN56" s="178" t="str">
        <f t="shared" si="52"/>
        <v/>
      </c>
      <c r="BO56" s="178" t="str">
        <f t="shared" si="52"/>
        <v/>
      </c>
      <c r="BP56" s="178" t="str">
        <f t="shared" si="52"/>
        <v/>
      </c>
      <c r="BQ56" s="180" t="str">
        <f t="shared" si="52"/>
        <v/>
      </c>
      <c r="BR56" s="178" t="str">
        <f t="shared" si="52"/>
        <v/>
      </c>
      <c r="BS56" s="178" t="str">
        <f t="shared" si="52"/>
        <v/>
      </c>
      <c r="BT56" s="179" t="str">
        <f t="shared" si="52"/>
        <v/>
      </c>
      <c r="BU56" s="180" t="str">
        <f t="shared" si="52"/>
        <v/>
      </c>
      <c r="BV56" s="179" t="str">
        <f t="shared" si="52"/>
        <v/>
      </c>
      <c r="BW56" s="178" t="str">
        <f t="shared" si="52"/>
        <v/>
      </c>
      <c r="BX56" s="180" t="str">
        <f t="shared" si="52"/>
        <v/>
      </c>
      <c r="BY56" s="178" t="str">
        <f t="shared" si="52"/>
        <v/>
      </c>
      <c r="BZ56" s="178" t="str">
        <f t="shared" si="52"/>
        <v/>
      </c>
      <c r="CA56" s="181" t="str">
        <f t="shared" si="52"/>
        <v/>
      </c>
      <c r="CB56" s="178" t="str">
        <f t="shared" si="52"/>
        <v/>
      </c>
      <c r="CC56" s="178" t="str">
        <f t="shared" si="52"/>
        <v/>
      </c>
      <c r="CD56" s="178" t="str">
        <f t="shared" si="52"/>
        <v/>
      </c>
      <c r="CE56" s="178" t="str">
        <f t="shared" si="52"/>
        <v/>
      </c>
      <c r="CF56" s="180" t="str">
        <f t="shared" si="52"/>
        <v/>
      </c>
      <c r="CG56" s="178" t="str">
        <f t="shared" si="52"/>
        <v/>
      </c>
      <c r="CH56" s="178" t="str">
        <f t="shared" si="52"/>
        <v/>
      </c>
      <c r="CI56" s="179" t="str">
        <f t="shared" si="52"/>
        <v/>
      </c>
      <c r="CJ56" s="180" t="str">
        <f t="shared" si="52"/>
        <v/>
      </c>
      <c r="CK56" s="179" t="str">
        <f t="shared" si="52"/>
        <v/>
      </c>
      <c r="CL56" s="178" t="str">
        <f t="shared" si="52"/>
        <v/>
      </c>
      <c r="CM56" s="180" t="str">
        <f t="shared" si="52"/>
        <v/>
      </c>
      <c r="CN56" s="178" t="str">
        <f t="shared" si="52"/>
        <v/>
      </c>
      <c r="CO56" s="178" t="str">
        <f t="shared" si="52"/>
        <v/>
      </c>
      <c r="CP56" s="181" t="str">
        <f t="shared" si="52"/>
        <v/>
      </c>
      <c r="CQ56" s="178" t="str">
        <f t="shared" si="52"/>
        <v/>
      </c>
      <c r="CR56" s="178" t="str">
        <f t="shared" si="52"/>
        <v/>
      </c>
      <c r="CS56" s="178" t="str">
        <f t="shared" si="52"/>
        <v/>
      </c>
      <c r="CT56" s="178" t="str">
        <f t="shared" si="52"/>
        <v/>
      </c>
      <c r="CU56" s="180" t="str">
        <f t="shared" si="52"/>
        <v/>
      </c>
      <c r="CV56" s="178" t="str">
        <f t="shared" si="52"/>
        <v/>
      </c>
      <c r="CW56" s="178" t="str">
        <f t="shared" si="52"/>
        <v/>
      </c>
      <c r="CX56" s="179" t="str">
        <f t="shared" si="52"/>
        <v/>
      </c>
      <c r="CY56" s="180" t="str">
        <f t="shared" si="52"/>
        <v/>
      </c>
      <c r="CZ56" s="179" t="str">
        <f t="shared" si="52"/>
        <v/>
      </c>
      <c r="DA56" s="178" t="str">
        <f t="shared" si="52"/>
        <v/>
      </c>
      <c r="DB56" s="180" t="str">
        <f t="shared" si="52"/>
        <v/>
      </c>
      <c r="DC56" s="178" t="str">
        <f t="shared" si="52"/>
        <v/>
      </c>
      <c r="DD56" s="178" t="str">
        <f t="shared" si="52"/>
        <v/>
      </c>
      <c r="DE56" s="181" t="str">
        <f t="shared" si="52"/>
        <v/>
      </c>
      <c r="DF56" s="178" t="str">
        <f t="shared" si="52"/>
        <v/>
      </c>
      <c r="DG56" s="178" t="str">
        <f t="shared" si="52"/>
        <v/>
      </c>
      <c r="DH56" s="178" t="str">
        <f t="shared" si="52"/>
        <v/>
      </c>
      <c r="DI56" s="178" t="str">
        <f t="shared" si="52"/>
        <v/>
      </c>
      <c r="DJ56" s="180" t="str">
        <f t="shared" si="52"/>
        <v/>
      </c>
      <c r="DK56" s="178" t="str">
        <f t="shared" si="52"/>
        <v/>
      </c>
      <c r="DL56" s="178" t="str">
        <f t="shared" si="52"/>
        <v/>
      </c>
      <c r="DM56" s="179" t="str">
        <f t="shared" si="52"/>
        <v/>
      </c>
      <c r="DN56" s="180" t="str">
        <f t="shared" si="52"/>
        <v/>
      </c>
      <c r="DO56" s="179" t="str">
        <f t="shared" si="52"/>
        <v/>
      </c>
      <c r="DP56" s="178" t="str">
        <f t="shared" si="52"/>
        <v/>
      </c>
      <c r="DQ56" s="180" t="str">
        <f t="shared" si="52"/>
        <v/>
      </c>
      <c r="DR56" s="178" t="str">
        <f t="shared" si="52"/>
        <v/>
      </c>
      <c r="DS56" s="178" t="str">
        <f t="shared" si="52"/>
        <v/>
      </c>
      <c r="DT56" s="178"/>
      <c r="DU56" s="178"/>
      <c r="DV56" s="178"/>
      <c r="DW56" s="178"/>
      <c r="DX56" s="178"/>
      <c r="DY56" s="178"/>
    </row>
    <row r="57">
      <c r="A57" s="176" t="str">
        <f>IF(A56="","",IF(B56+1&gt;EndDate,"",B56))</f>
        <v/>
      </c>
      <c r="B57" s="176" t="str">
        <f>IF(A57="","",SWITCH(Seg,"Daily",A57+1,"Weekly",A57+7,"Monthly",DATE(YEAR(A57),MONTH(A57)+1,1),"Quarterly",DATE(YEAR(A57),MONTH(A57)+3,1),"Yearly",DATE(YEAR(A57)+1,1,1)))</f>
        <v/>
      </c>
      <c r="C57" s="177" t="str">
        <f>IF(A57="","",SWITCH(Seg,"Daily",TEXT(A57,"dd/MM/YYYY"),"Weekly","W"&amp;WEEKNUM(A57,2)&amp;" "&amp;YEAR(A57),"Monthly",PROPER(TEXT(A57,"MMM yyyy")),"Quarterly","Q"&amp;ROUNDUP(MONTH($A57)/3,0)&amp;" "&amp;YEAR($A57),"Yearly",YEAR(A57),TEXT(A57,"dd/MM/YYYY")))</f>
        <v/>
      </c>
      <c r="D57" s="178" t="str">
        <f>IF(OR($A57="",D$2="Percentage"),"",SUMIFS(Data!B$4:B500,Data!$A$4:$A500,"&gt;="&amp;$A57,Data!$A$4:$A500,"&lt;="&amp;$B57))</f>
        <v>#REF!</v>
      </c>
      <c r="E57" s="179" t="str">
        <f>IF(OR($A57="",E$2="Percentage"),"",SUMIFS(Data!C$4:C500,Data!$A$4:$A500,"&gt;="&amp;$A57,Data!$A$4:$A500,"&lt;="&amp;$B57))</f>
        <v/>
      </c>
      <c r="F57" s="179" t="str">
        <f>IF(OR($A57="",F$2="Percentage"),"",SUMIFS(Data!D$4:D500,Data!$A$4:$A500,"&gt;="&amp;$A57,Data!$A$4:$A500,"&lt;="&amp;$B57))</f>
        <v/>
      </c>
      <c r="G57" s="179" t="str">
        <f>IF(OR($A57="",G$2="Percentage"),"",SUMIFS(Data!F$4:F500,Data!$A$4:$A500,"&gt;="&amp;$A57,Data!$A$4:$A500,"&lt;="&amp;$B57))</f>
        <v/>
      </c>
      <c r="H57" s="180" t="str">
        <f>IF(OR($A57="",H$2="Percentage"),"",SUMIFS(Data!G$4:G500,Data!$A$4:$A500,"&gt;="&amp;$A57,Data!$A$4:$A500,"&lt;="&amp;$B57))</f>
        <v/>
      </c>
      <c r="I57" s="180" t="str">
        <f>IF(OR($A57="",I$2="Percentage"),"",SUMIFS(Data!H$4:H500,Data!$A$4:$A500,"&gt;="&amp;$A57,Data!$A$4:$A500,"&lt;="&amp;$B57))</f>
        <v/>
      </c>
      <c r="J57" s="178" t="str">
        <f>IF(OR($A57="",J$2="Percentage"),"",SUMIFS(Data!I$4:I500,Data!$A$4:$A500,"&gt;="&amp;$A57,Data!$A$4:$A500,"&lt;="&amp;$B57))</f>
        <v/>
      </c>
      <c r="K57" s="178" t="str">
        <f>IF(OR($A57="",K$2="Percentage"),"",SUMIFS(Data!J$4:J500,Data!$A$4:$A500,"&gt;="&amp;$A57,Data!$A$4:$A500,"&lt;="&amp;$B57))</f>
        <v/>
      </c>
      <c r="L57" s="179" t="str">
        <f>IF(OR($A57="",L$2="Percentage"),"",SUMIFS(Data!K$4:K500,Data!$A$4:$A500,"&gt;="&amp;$A57,Data!$A$4:$A500,"&lt;="&amp;$B57))</f>
        <v/>
      </c>
      <c r="M57" s="180" t="str">
        <f>IF(OR($A57="",M$2="Percentage"),"",SUMIFS(Data!L$4:L500,Data!$A$4:$A500,"&gt;="&amp;$A57,Data!$A$4:$A500,"&lt;="&amp;$B57))</f>
        <v/>
      </c>
      <c r="N57" s="179" t="str">
        <f>IF(OR($A57="",N$2="Percentage"),"",SUMIFS(Data!M$4:M500,Data!$A$4:$A500,"&gt;="&amp;$A57,Data!$A$4:$A500,"&lt;="&amp;$B57))</f>
        <v/>
      </c>
      <c r="O57" s="178" t="str">
        <f>IF(OR($A57="",O$2="Percentage"),"",SUMIFS(Data!N$4:N500,Data!$A$4:$A500,"&gt;="&amp;$A57,Data!$A$4:$A500,"&lt;="&amp;$B57))</f>
        <v/>
      </c>
      <c r="P57" s="180" t="str">
        <f>IF(OR($A57="",P$2="Percentage"),"",SUMIFS(Data!O$4:O500,Data!$A$4:$A500,"&gt;="&amp;$A57,Data!$A$4:$A500,"&lt;="&amp;$B57))</f>
        <v/>
      </c>
      <c r="Q57" s="178" t="str">
        <f>IF(OR($A57="",Q$2="Percentage"),"",SUMIFS(Data!P$4:P500,Data!$A$4:$A500,"&gt;="&amp;$A57,Data!$A$4:$A500,"&lt;="&amp;$B57))</f>
        <v/>
      </c>
      <c r="R57" s="178" t="str">
        <f>IF(OR($A57="",R$2="Percentage"),"",SUMIFS(Data!Q$4:Q500,Data!$A$4:$A500,"&gt;="&amp;$A57,Data!$A$4:$A500,"&lt;="&amp;$B57))</f>
        <v/>
      </c>
      <c r="S57" s="181" t="str">
        <f>IF($A57="","",IFERROR(AVERAGEIFS(Data!B$4:B500,Data!$A$4:$A500,"&gt;="&amp;$A57,Data!$A$4:$A500,"&lt;="&amp;$B57),0))</f>
        <v/>
      </c>
      <c r="T57" s="178" t="str">
        <f>IF($A57="","",IFERROR(AVERAGEIFS(Data!C$4:C500,Data!$A$4:$A500,"&gt;="&amp;$A57,Data!$A$4:$A500,"&lt;="&amp;$B57),0))</f>
        <v/>
      </c>
      <c r="U57" s="178" t="str">
        <f>IF($A57="","",IFERROR(AVERAGEIFS(Data!D$4:D500,Data!$A$4:$A500,"&gt;="&amp;$A57,Data!$A$4:$A500,"&lt;="&amp;$B57),0))</f>
        <v/>
      </c>
      <c r="V57" s="178" t="str">
        <f>IF($A57="","",IFERROR(AVERAGEIFS(Data!F$4:F500,Data!$A$4:$A500,"&gt;="&amp;$A57,Data!$A$4:$A500,"&lt;="&amp;$B57),0))</f>
        <v/>
      </c>
      <c r="W57" s="178" t="str">
        <f>IF($A57="","",IFERROR(AVERAGEIFS(Data!G$4:G500,Data!$A$4:$A500,"&gt;="&amp;$A57,Data!$A$4:$A500,"&lt;="&amp;$B57),0))</f>
        <v/>
      </c>
      <c r="X57" s="180" t="str">
        <f>IF($A57="","",IFERROR(AVERAGEIFS(Data!H$4:H500,Data!$A$4:$A500,"&gt;="&amp;$A57,Data!$A$4:$A500,"&lt;="&amp;$B57),0))</f>
        <v/>
      </c>
      <c r="Y57" s="178" t="str">
        <f>IF($A57="","",IFERROR(AVERAGEIFS(Data!I$4:I500,Data!$A$4:$A500,"&gt;="&amp;$A57,Data!$A$4:$A500,"&lt;="&amp;$B57),0))</f>
        <v/>
      </c>
      <c r="Z57" s="178" t="str">
        <f>IF($A57="","",IFERROR(AVERAGEIFS(Data!J$4:J500,Data!$A$4:$A500,"&gt;="&amp;$A57,Data!$A$4:$A500,"&lt;="&amp;$B57),0))</f>
        <v/>
      </c>
      <c r="AA57" s="179" t="str">
        <f>IF($A57="","",IFERROR(AVERAGEIFS(Data!K$4:K500,Data!$A$4:$A500,"&gt;="&amp;$A57,Data!$A$4:$A500,"&lt;="&amp;$B57),0))</f>
        <v/>
      </c>
      <c r="AB57" s="180" t="str">
        <f>IF($A57="","",IFERROR(AVERAGEIFS(Data!L$4:L500,Data!$A$4:$A500,"&gt;="&amp;$A57,Data!$A$4:$A500,"&lt;="&amp;$B57),0))</f>
        <v/>
      </c>
      <c r="AC57" s="179" t="str">
        <f>IF($A57="","",IFERROR(AVERAGEIFS(Data!M$4:M500,Data!$A$4:$A500,"&gt;="&amp;$A57,Data!$A$4:$A500,"&lt;="&amp;$B57),0))</f>
        <v/>
      </c>
      <c r="AD57" s="178" t="str">
        <f>IF($A57="","",IFERROR(AVERAGEIFS(Data!N$4:N500,Data!$A$4:$A500,"&gt;="&amp;$A57,Data!$A$4:$A500,"&lt;="&amp;$B57),0))</f>
        <v/>
      </c>
      <c r="AE57" s="180" t="str">
        <f>IF($A57="","",IFERROR(AVERAGEIFS(Data!O$4:O500,Data!$A$4:$A500,"&gt;="&amp;$A57,Data!$A$4:$A500,"&lt;="&amp;$B57),0))</f>
        <v/>
      </c>
      <c r="AF57" s="178" t="str">
        <f>IF($A57="","",IFERROR(AVERAGEIFS(Data!P$4:P500,Data!$A$4:$A500,"&gt;="&amp;$A57,Data!$A$4:$A500,"&lt;="&amp;$B57),0))</f>
        <v/>
      </c>
      <c r="AG57" s="178" t="str">
        <f>IF($A57="","",IFERROR(AVERAGEIFS(Data!Q$4:Q500,Data!$A$4:$A500,"&gt;="&amp;$A57,Data!$A$4:$A500,"&lt;="&amp;$B57),0))</f>
        <v/>
      </c>
      <c r="AH57" s="181" t="str">
        <f t="shared" ref="AH57:DS57" si="53">IF($A57="","",AH56)</f>
        <v/>
      </c>
      <c r="AI57" s="178" t="str">
        <f t="shared" si="53"/>
        <v/>
      </c>
      <c r="AJ57" s="178" t="str">
        <f t="shared" si="53"/>
        <v/>
      </c>
      <c r="AK57" s="178" t="str">
        <f t="shared" si="53"/>
        <v/>
      </c>
      <c r="AL57" s="178" t="str">
        <f t="shared" si="53"/>
        <v/>
      </c>
      <c r="AM57" s="180" t="str">
        <f t="shared" si="53"/>
        <v/>
      </c>
      <c r="AN57" s="178" t="str">
        <f t="shared" si="53"/>
        <v/>
      </c>
      <c r="AO57" s="178" t="str">
        <f t="shared" si="53"/>
        <v/>
      </c>
      <c r="AP57" s="179" t="str">
        <f t="shared" si="53"/>
        <v/>
      </c>
      <c r="AQ57" s="180" t="str">
        <f t="shared" si="53"/>
        <v/>
      </c>
      <c r="AR57" s="179" t="str">
        <f t="shared" si="53"/>
        <v/>
      </c>
      <c r="AS57" s="178" t="str">
        <f t="shared" si="53"/>
        <v/>
      </c>
      <c r="AT57" s="180" t="str">
        <f t="shared" si="53"/>
        <v/>
      </c>
      <c r="AU57" s="178" t="str">
        <f t="shared" si="53"/>
        <v/>
      </c>
      <c r="AV57" s="178" t="str">
        <f t="shared" si="53"/>
        <v/>
      </c>
      <c r="AW57" s="181" t="str">
        <f t="shared" si="53"/>
        <v/>
      </c>
      <c r="AX57" s="178" t="str">
        <f t="shared" si="53"/>
        <v/>
      </c>
      <c r="AY57" s="178" t="str">
        <f t="shared" si="53"/>
        <v/>
      </c>
      <c r="AZ57" s="178" t="str">
        <f t="shared" si="53"/>
        <v/>
      </c>
      <c r="BA57" s="178" t="str">
        <f t="shared" si="53"/>
        <v/>
      </c>
      <c r="BB57" s="180" t="str">
        <f t="shared" si="53"/>
        <v/>
      </c>
      <c r="BC57" s="178" t="str">
        <f t="shared" si="53"/>
        <v/>
      </c>
      <c r="BD57" s="178" t="str">
        <f t="shared" si="53"/>
        <v/>
      </c>
      <c r="BE57" s="179" t="str">
        <f t="shared" si="53"/>
        <v/>
      </c>
      <c r="BF57" s="180" t="str">
        <f t="shared" si="53"/>
        <v/>
      </c>
      <c r="BG57" s="179" t="str">
        <f t="shared" si="53"/>
        <v/>
      </c>
      <c r="BH57" s="178" t="str">
        <f t="shared" si="53"/>
        <v/>
      </c>
      <c r="BI57" s="180" t="str">
        <f t="shared" si="53"/>
        <v/>
      </c>
      <c r="BJ57" s="178" t="str">
        <f t="shared" si="53"/>
        <v/>
      </c>
      <c r="BK57" s="178" t="str">
        <f t="shared" si="53"/>
        <v/>
      </c>
      <c r="BL57" s="181" t="str">
        <f t="shared" si="53"/>
        <v/>
      </c>
      <c r="BM57" s="178" t="str">
        <f t="shared" si="53"/>
        <v/>
      </c>
      <c r="BN57" s="178" t="str">
        <f t="shared" si="53"/>
        <v/>
      </c>
      <c r="BO57" s="178" t="str">
        <f t="shared" si="53"/>
        <v/>
      </c>
      <c r="BP57" s="178" t="str">
        <f t="shared" si="53"/>
        <v/>
      </c>
      <c r="BQ57" s="180" t="str">
        <f t="shared" si="53"/>
        <v/>
      </c>
      <c r="BR57" s="178" t="str">
        <f t="shared" si="53"/>
        <v/>
      </c>
      <c r="BS57" s="178" t="str">
        <f t="shared" si="53"/>
        <v/>
      </c>
      <c r="BT57" s="179" t="str">
        <f t="shared" si="53"/>
        <v/>
      </c>
      <c r="BU57" s="180" t="str">
        <f t="shared" si="53"/>
        <v/>
      </c>
      <c r="BV57" s="179" t="str">
        <f t="shared" si="53"/>
        <v/>
      </c>
      <c r="BW57" s="178" t="str">
        <f t="shared" si="53"/>
        <v/>
      </c>
      <c r="BX57" s="180" t="str">
        <f t="shared" si="53"/>
        <v/>
      </c>
      <c r="BY57" s="178" t="str">
        <f t="shared" si="53"/>
        <v/>
      </c>
      <c r="BZ57" s="178" t="str">
        <f t="shared" si="53"/>
        <v/>
      </c>
      <c r="CA57" s="181" t="str">
        <f t="shared" si="53"/>
        <v/>
      </c>
      <c r="CB57" s="178" t="str">
        <f t="shared" si="53"/>
        <v/>
      </c>
      <c r="CC57" s="178" t="str">
        <f t="shared" si="53"/>
        <v/>
      </c>
      <c r="CD57" s="178" t="str">
        <f t="shared" si="53"/>
        <v/>
      </c>
      <c r="CE57" s="178" t="str">
        <f t="shared" si="53"/>
        <v/>
      </c>
      <c r="CF57" s="180" t="str">
        <f t="shared" si="53"/>
        <v/>
      </c>
      <c r="CG57" s="178" t="str">
        <f t="shared" si="53"/>
        <v/>
      </c>
      <c r="CH57" s="178" t="str">
        <f t="shared" si="53"/>
        <v/>
      </c>
      <c r="CI57" s="179" t="str">
        <f t="shared" si="53"/>
        <v/>
      </c>
      <c r="CJ57" s="180" t="str">
        <f t="shared" si="53"/>
        <v/>
      </c>
      <c r="CK57" s="179" t="str">
        <f t="shared" si="53"/>
        <v/>
      </c>
      <c r="CL57" s="178" t="str">
        <f t="shared" si="53"/>
        <v/>
      </c>
      <c r="CM57" s="180" t="str">
        <f t="shared" si="53"/>
        <v/>
      </c>
      <c r="CN57" s="178" t="str">
        <f t="shared" si="53"/>
        <v/>
      </c>
      <c r="CO57" s="178" t="str">
        <f t="shared" si="53"/>
        <v/>
      </c>
      <c r="CP57" s="181" t="str">
        <f t="shared" si="53"/>
        <v/>
      </c>
      <c r="CQ57" s="178" t="str">
        <f t="shared" si="53"/>
        <v/>
      </c>
      <c r="CR57" s="178" t="str">
        <f t="shared" si="53"/>
        <v/>
      </c>
      <c r="CS57" s="178" t="str">
        <f t="shared" si="53"/>
        <v/>
      </c>
      <c r="CT57" s="178" t="str">
        <f t="shared" si="53"/>
        <v/>
      </c>
      <c r="CU57" s="180" t="str">
        <f t="shared" si="53"/>
        <v/>
      </c>
      <c r="CV57" s="178" t="str">
        <f t="shared" si="53"/>
        <v/>
      </c>
      <c r="CW57" s="178" t="str">
        <f t="shared" si="53"/>
        <v/>
      </c>
      <c r="CX57" s="179" t="str">
        <f t="shared" si="53"/>
        <v/>
      </c>
      <c r="CY57" s="180" t="str">
        <f t="shared" si="53"/>
        <v/>
      </c>
      <c r="CZ57" s="179" t="str">
        <f t="shared" si="53"/>
        <v/>
      </c>
      <c r="DA57" s="178" t="str">
        <f t="shared" si="53"/>
        <v/>
      </c>
      <c r="DB57" s="180" t="str">
        <f t="shared" si="53"/>
        <v/>
      </c>
      <c r="DC57" s="178" t="str">
        <f t="shared" si="53"/>
        <v/>
      </c>
      <c r="DD57" s="178" t="str">
        <f t="shared" si="53"/>
        <v/>
      </c>
      <c r="DE57" s="181" t="str">
        <f t="shared" si="53"/>
        <v/>
      </c>
      <c r="DF57" s="178" t="str">
        <f t="shared" si="53"/>
        <v/>
      </c>
      <c r="DG57" s="178" t="str">
        <f t="shared" si="53"/>
        <v/>
      </c>
      <c r="DH57" s="178" t="str">
        <f t="shared" si="53"/>
        <v/>
      </c>
      <c r="DI57" s="178" t="str">
        <f t="shared" si="53"/>
        <v/>
      </c>
      <c r="DJ57" s="180" t="str">
        <f t="shared" si="53"/>
        <v/>
      </c>
      <c r="DK57" s="178" t="str">
        <f t="shared" si="53"/>
        <v/>
      </c>
      <c r="DL57" s="178" t="str">
        <f t="shared" si="53"/>
        <v/>
      </c>
      <c r="DM57" s="179" t="str">
        <f t="shared" si="53"/>
        <v/>
      </c>
      <c r="DN57" s="180" t="str">
        <f t="shared" si="53"/>
        <v/>
      </c>
      <c r="DO57" s="179" t="str">
        <f t="shared" si="53"/>
        <v/>
      </c>
      <c r="DP57" s="178" t="str">
        <f t="shared" si="53"/>
        <v/>
      </c>
      <c r="DQ57" s="180" t="str">
        <f t="shared" si="53"/>
        <v/>
      </c>
      <c r="DR57" s="178" t="str">
        <f t="shared" si="53"/>
        <v/>
      </c>
      <c r="DS57" s="178" t="str">
        <f t="shared" si="53"/>
        <v/>
      </c>
      <c r="DT57" s="178"/>
      <c r="DU57" s="178"/>
      <c r="DV57" s="178"/>
      <c r="DW57" s="178"/>
      <c r="DX57" s="178"/>
      <c r="DY57" s="178"/>
    </row>
    <row r="58">
      <c r="A58" s="176" t="str">
        <f>IF(A57="","",IF(B57+1&gt;EndDate,"",B57))</f>
        <v/>
      </c>
      <c r="B58" s="176" t="str">
        <f>IF(A58="","",SWITCH(Seg,"Daily",A58+1,"Weekly",A58+7,"Monthly",DATE(YEAR(A58),MONTH(A58)+1,1),"Quarterly",DATE(YEAR(A58),MONTH(A58)+3,1),"Yearly",DATE(YEAR(A58)+1,1,1)))</f>
        <v/>
      </c>
      <c r="C58" s="177" t="str">
        <f>IF(A58="","",SWITCH(Seg,"Daily",TEXT(A58,"dd/MM/YYYY"),"Weekly","W"&amp;WEEKNUM(A58,2)&amp;" "&amp;YEAR(A58),"Monthly",PROPER(TEXT(A58,"MMM yyyy")),"Quarterly","Q"&amp;ROUNDUP(MONTH($A58)/3,0)&amp;" "&amp;YEAR($A58),"Yearly",YEAR(A58),TEXT(A58,"dd/MM/YYYY")))</f>
        <v/>
      </c>
      <c r="D58" s="178" t="str">
        <f>IF(OR($A58="",D$2="Percentage"),"",SUMIFS(Data!B$4:B500,Data!$A$4:$A500,"&gt;="&amp;$A58,Data!$A$4:$A500,"&lt;="&amp;$B58))</f>
        <v>#REF!</v>
      </c>
      <c r="E58" s="179" t="str">
        <f>IF(OR($A58="",E$2="Percentage"),"",SUMIFS(Data!C$4:C500,Data!$A$4:$A500,"&gt;="&amp;$A58,Data!$A$4:$A500,"&lt;="&amp;$B58))</f>
        <v/>
      </c>
      <c r="F58" s="179" t="str">
        <f>IF(OR($A58="",F$2="Percentage"),"",SUMIFS(Data!D$4:D500,Data!$A$4:$A500,"&gt;="&amp;$A58,Data!$A$4:$A500,"&lt;="&amp;$B58))</f>
        <v/>
      </c>
      <c r="G58" s="179" t="str">
        <f>IF(OR($A58="",G$2="Percentage"),"",SUMIFS(Data!F$4:F500,Data!$A$4:$A500,"&gt;="&amp;$A58,Data!$A$4:$A500,"&lt;="&amp;$B58))</f>
        <v/>
      </c>
      <c r="H58" s="180" t="str">
        <f>IF(OR($A58="",H$2="Percentage"),"",SUMIFS(Data!G$4:G500,Data!$A$4:$A500,"&gt;="&amp;$A58,Data!$A$4:$A500,"&lt;="&amp;$B58))</f>
        <v/>
      </c>
      <c r="I58" s="180" t="str">
        <f>IF(OR($A58="",I$2="Percentage"),"",SUMIFS(Data!H$4:H500,Data!$A$4:$A500,"&gt;="&amp;$A58,Data!$A$4:$A500,"&lt;="&amp;$B58))</f>
        <v/>
      </c>
      <c r="J58" s="178" t="str">
        <f>IF(OR($A58="",J$2="Percentage"),"",SUMIFS(Data!I$4:I500,Data!$A$4:$A500,"&gt;="&amp;$A58,Data!$A$4:$A500,"&lt;="&amp;$B58))</f>
        <v/>
      </c>
      <c r="K58" s="178" t="str">
        <f>IF(OR($A58="",K$2="Percentage"),"",SUMIFS(Data!J$4:J500,Data!$A$4:$A500,"&gt;="&amp;$A58,Data!$A$4:$A500,"&lt;="&amp;$B58))</f>
        <v/>
      </c>
      <c r="L58" s="179" t="str">
        <f>IF(OR($A58="",L$2="Percentage"),"",SUMIFS(Data!K$4:K500,Data!$A$4:$A500,"&gt;="&amp;$A58,Data!$A$4:$A500,"&lt;="&amp;$B58))</f>
        <v/>
      </c>
      <c r="M58" s="180" t="str">
        <f>IF(OR($A58="",M$2="Percentage"),"",SUMIFS(Data!L$4:L500,Data!$A$4:$A500,"&gt;="&amp;$A58,Data!$A$4:$A500,"&lt;="&amp;$B58))</f>
        <v/>
      </c>
      <c r="N58" s="179" t="str">
        <f>IF(OR($A58="",N$2="Percentage"),"",SUMIFS(Data!M$4:M500,Data!$A$4:$A500,"&gt;="&amp;$A58,Data!$A$4:$A500,"&lt;="&amp;$B58))</f>
        <v/>
      </c>
      <c r="O58" s="178" t="str">
        <f>IF(OR($A58="",O$2="Percentage"),"",SUMIFS(Data!N$4:N500,Data!$A$4:$A500,"&gt;="&amp;$A58,Data!$A$4:$A500,"&lt;="&amp;$B58))</f>
        <v/>
      </c>
      <c r="P58" s="180" t="str">
        <f>IF(OR($A58="",P$2="Percentage"),"",SUMIFS(Data!O$4:O500,Data!$A$4:$A500,"&gt;="&amp;$A58,Data!$A$4:$A500,"&lt;="&amp;$B58))</f>
        <v/>
      </c>
      <c r="Q58" s="178" t="str">
        <f>IF(OR($A58="",Q$2="Percentage"),"",SUMIFS(Data!P$4:P500,Data!$A$4:$A500,"&gt;="&amp;$A58,Data!$A$4:$A500,"&lt;="&amp;$B58))</f>
        <v/>
      </c>
      <c r="R58" s="178" t="str">
        <f>IF(OR($A58="",R$2="Percentage"),"",SUMIFS(Data!Q$4:Q500,Data!$A$4:$A500,"&gt;="&amp;$A58,Data!$A$4:$A500,"&lt;="&amp;$B58))</f>
        <v/>
      </c>
      <c r="S58" s="181" t="str">
        <f>IF($A58="","",IFERROR(AVERAGEIFS(Data!B$4:B500,Data!$A$4:$A500,"&gt;="&amp;$A58,Data!$A$4:$A500,"&lt;="&amp;$B58),0))</f>
        <v/>
      </c>
      <c r="T58" s="178" t="str">
        <f>IF($A58="","",IFERROR(AVERAGEIFS(Data!C$4:C500,Data!$A$4:$A500,"&gt;="&amp;$A58,Data!$A$4:$A500,"&lt;="&amp;$B58),0))</f>
        <v/>
      </c>
      <c r="U58" s="178" t="str">
        <f>IF($A58="","",IFERROR(AVERAGEIFS(Data!D$4:D500,Data!$A$4:$A500,"&gt;="&amp;$A58,Data!$A$4:$A500,"&lt;="&amp;$B58),0))</f>
        <v/>
      </c>
      <c r="V58" s="178" t="str">
        <f>IF($A58="","",IFERROR(AVERAGEIFS(Data!F$4:F500,Data!$A$4:$A500,"&gt;="&amp;$A58,Data!$A$4:$A500,"&lt;="&amp;$B58),0))</f>
        <v/>
      </c>
      <c r="W58" s="178" t="str">
        <f>IF($A58="","",IFERROR(AVERAGEIFS(Data!G$4:G500,Data!$A$4:$A500,"&gt;="&amp;$A58,Data!$A$4:$A500,"&lt;="&amp;$B58),0))</f>
        <v/>
      </c>
      <c r="X58" s="180" t="str">
        <f>IF($A58="","",IFERROR(AVERAGEIFS(Data!H$4:H500,Data!$A$4:$A500,"&gt;="&amp;$A58,Data!$A$4:$A500,"&lt;="&amp;$B58),0))</f>
        <v/>
      </c>
      <c r="Y58" s="178" t="str">
        <f>IF($A58="","",IFERROR(AVERAGEIFS(Data!I$4:I500,Data!$A$4:$A500,"&gt;="&amp;$A58,Data!$A$4:$A500,"&lt;="&amp;$B58),0))</f>
        <v/>
      </c>
      <c r="Z58" s="178" t="str">
        <f>IF($A58="","",IFERROR(AVERAGEIFS(Data!J$4:J500,Data!$A$4:$A500,"&gt;="&amp;$A58,Data!$A$4:$A500,"&lt;="&amp;$B58),0))</f>
        <v/>
      </c>
      <c r="AA58" s="179" t="str">
        <f>IF($A58="","",IFERROR(AVERAGEIFS(Data!K$4:K500,Data!$A$4:$A500,"&gt;="&amp;$A58,Data!$A$4:$A500,"&lt;="&amp;$B58),0))</f>
        <v/>
      </c>
      <c r="AB58" s="180" t="str">
        <f>IF($A58="","",IFERROR(AVERAGEIFS(Data!L$4:L500,Data!$A$4:$A500,"&gt;="&amp;$A58,Data!$A$4:$A500,"&lt;="&amp;$B58),0))</f>
        <v/>
      </c>
      <c r="AC58" s="179" t="str">
        <f>IF($A58="","",IFERROR(AVERAGEIFS(Data!M$4:M500,Data!$A$4:$A500,"&gt;="&amp;$A58,Data!$A$4:$A500,"&lt;="&amp;$B58),0))</f>
        <v/>
      </c>
      <c r="AD58" s="178" t="str">
        <f>IF($A58="","",IFERROR(AVERAGEIFS(Data!N$4:N500,Data!$A$4:$A500,"&gt;="&amp;$A58,Data!$A$4:$A500,"&lt;="&amp;$B58),0))</f>
        <v/>
      </c>
      <c r="AE58" s="180" t="str">
        <f>IF($A58="","",IFERROR(AVERAGEIFS(Data!O$4:O500,Data!$A$4:$A500,"&gt;="&amp;$A58,Data!$A$4:$A500,"&lt;="&amp;$B58),0))</f>
        <v/>
      </c>
      <c r="AF58" s="178" t="str">
        <f>IF($A58="","",IFERROR(AVERAGEIFS(Data!P$4:P500,Data!$A$4:$A500,"&gt;="&amp;$A58,Data!$A$4:$A500,"&lt;="&amp;$B58),0))</f>
        <v/>
      </c>
      <c r="AG58" s="178" t="str">
        <f>IF($A58="","",IFERROR(AVERAGEIFS(Data!Q$4:Q500,Data!$A$4:$A500,"&gt;="&amp;$A58,Data!$A$4:$A500,"&lt;="&amp;$B58),0))</f>
        <v/>
      </c>
      <c r="AH58" s="181" t="str">
        <f t="shared" ref="AH58:DS58" si="54">IF($A58="","",AH57)</f>
        <v/>
      </c>
      <c r="AI58" s="178" t="str">
        <f t="shared" si="54"/>
        <v/>
      </c>
      <c r="AJ58" s="178" t="str">
        <f t="shared" si="54"/>
        <v/>
      </c>
      <c r="AK58" s="178" t="str">
        <f t="shared" si="54"/>
        <v/>
      </c>
      <c r="AL58" s="178" t="str">
        <f t="shared" si="54"/>
        <v/>
      </c>
      <c r="AM58" s="180" t="str">
        <f t="shared" si="54"/>
        <v/>
      </c>
      <c r="AN58" s="178" t="str">
        <f t="shared" si="54"/>
        <v/>
      </c>
      <c r="AO58" s="178" t="str">
        <f t="shared" si="54"/>
        <v/>
      </c>
      <c r="AP58" s="179" t="str">
        <f t="shared" si="54"/>
        <v/>
      </c>
      <c r="AQ58" s="180" t="str">
        <f t="shared" si="54"/>
        <v/>
      </c>
      <c r="AR58" s="179" t="str">
        <f t="shared" si="54"/>
        <v/>
      </c>
      <c r="AS58" s="178" t="str">
        <f t="shared" si="54"/>
        <v/>
      </c>
      <c r="AT58" s="180" t="str">
        <f t="shared" si="54"/>
        <v/>
      </c>
      <c r="AU58" s="178" t="str">
        <f t="shared" si="54"/>
        <v/>
      </c>
      <c r="AV58" s="178" t="str">
        <f t="shared" si="54"/>
        <v/>
      </c>
      <c r="AW58" s="181" t="str">
        <f t="shared" si="54"/>
        <v/>
      </c>
      <c r="AX58" s="178" t="str">
        <f t="shared" si="54"/>
        <v/>
      </c>
      <c r="AY58" s="178" t="str">
        <f t="shared" si="54"/>
        <v/>
      </c>
      <c r="AZ58" s="178" t="str">
        <f t="shared" si="54"/>
        <v/>
      </c>
      <c r="BA58" s="178" t="str">
        <f t="shared" si="54"/>
        <v/>
      </c>
      <c r="BB58" s="180" t="str">
        <f t="shared" si="54"/>
        <v/>
      </c>
      <c r="BC58" s="178" t="str">
        <f t="shared" si="54"/>
        <v/>
      </c>
      <c r="BD58" s="178" t="str">
        <f t="shared" si="54"/>
        <v/>
      </c>
      <c r="BE58" s="179" t="str">
        <f t="shared" si="54"/>
        <v/>
      </c>
      <c r="BF58" s="180" t="str">
        <f t="shared" si="54"/>
        <v/>
      </c>
      <c r="BG58" s="179" t="str">
        <f t="shared" si="54"/>
        <v/>
      </c>
      <c r="BH58" s="178" t="str">
        <f t="shared" si="54"/>
        <v/>
      </c>
      <c r="BI58" s="180" t="str">
        <f t="shared" si="54"/>
        <v/>
      </c>
      <c r="BJ58" s="178" t="str">
        <f t="shared" si="54"/>
        <v/>
      </c>
      <c r="BK58" s="178" t="str">
        <f t="shared" si="54"/>
        <v/>
      </c>
      <c r="BL58" s="181" t="str">
        <f t="shared" si="54"/>
        <v/>
      </c>
      <c r="BM58" s="178" t="str">
        <f t="shared" si="54"/>
        <v/>
      </c>
      <c r="BN58" s="178" t="str">
        <f t="shared" si="54"/>
        <v/>
      </c>
      <c r="BO58" s="178" t="str">
        <f t="shared" si="54"/>
        <v/>
      </c>
      <c r="BP58" s="178" t="str">
        <f t="shared" si="54"/>
        <v/>
      </c>
      <c r="BQ58" s="180" t="str">
        <f t="shared" si="54"/>
        <v/>
      </c>
      <c r="BR58" s="178" t="str">
        <f t="shared" si="54"/>
        <v/>
      </c>
      <c r="BS58" s="178" t="str">
        <f t="shared" si="54"/>
        <v/>
      </c>
      <c r="BT58" s="179" t="str">
        <f t="shared" si="54"/>
        <v/>
      </c>
      <c r="BU58" s="180" t="str">
        <f t="shared" si="54"/>
        <v/>
      </c>
      <c r="BV58" s="179" t="str">
        <f t="shared" si="54"/>
        <v/>
      </c>
      <c r="BW58" s="178" t="str">
        <f t="shared" si="54"/>
        <v/>
      </c>
      <c r="BX58" s="180" t="str">
        <f t="shared" si="54"/>
        <v/>
      </c>
      <c r="BY58" s="178" t="str">
        <f t="shared" si="54"/>
        <v/>
      </c>
      <c r="BZ58" s="178" t="str">
        <f t="shared" si="54"/>
        <v/>
      </c>
      <c r="CA58" s="181" t="str">
        <f t="shared" si="54"/>
        <v/>
      </c>
      <c r="CB58" s="178" t="str">
        <f t="shared" si="54"/>
        <v/>
      </c>
      <c r="CC58" s="178" t="str">
        <f t="shared" si="54"/>
        <v/>
      </c>
      <c r="CD58" s="178" t="str">
        <f t="shared" si="54"/>
        <v/>
      </c>
      <c r="CE58" s="178" t="str">
        <f t="shared" si="54"/>
        <v/>
      </c>
      <c r="CF58" s="180" t="str">
        <f t="shared" si="54"/>
        <v/>
      </c>
      <c r="CG58" s="178" t="str">
        <f t="shared" si="54"/>
        <v/>
      </c>
      <c r="CH58" s="178" t="str">
        <f t="shared" si="54"/>
        <v/>
      </c>
      <c r="CI58" s="179" t="str">
        <f t="shared" si="54"/>
        <v/>
      </c>
      <c r="CJ58" s="180" t="str">
        <f t="shared" si="54"/>
        <v/>
      </c>
      <c r="CK58" s="179" t="str">
        <f t="shared" si="54"/>
        <v/>
      </c>
      <c r="CL58" s="178" t="str">
        <f t="shared" si="54"/>
        <v/>
      </c>
      <c r="CM58" s="180" t="str">
        <f t="shared" si="54"/>
        <v/>
      </c>
      <c r="CN58" s="178" t="str">
        <f t="shared" si="54"/>
        <v/>
      </c>
      <c r="CO58" s="178" t="str">
        <f t="shared" si="54"/>
        <v/>
      </c>
      <c r="CP58" s="181" t="str">
        <f t="shared" si="54"/>
        <v/>
      </c>
      <c r="CQ58" s="178" t="str">
        <f t="shared" si="54"/>
        <v/>
      </c>
      <c r="CR58" s="178" t="str">
        <f t="shared" si="54"/>
        <v/>
      </c>
      <c r="CS58" s="178" t="str">
        <f t="shared" si="54"/>
        <v/>
      </c>
      <c r="CT58" s="178" t="str">
        <f t="shared" si="54"/>
        <v/>
      </c>
      <c r="CU58" s="180" t="str">
        <f t="shared" si="54"/>
        <v/>
      </c>
      <c r="CV58" s="178" t="str">
        <f t="shared" si="54"/>
        <v/>
      </c>
      <c r="CW58" s="178" t="str">
        <f t="shared" si="54"/>
        <v/>
      </c>
      <c r="CX58" s="179" t="str">
        <f t="shared" si="54"/>
        <v/>
      </c>
      <c r="CY58" s="180" t="str">
        <f t="shared" si="54"/>
        <v/>
      </c>
      <c r="CZ58" s="179" t="str">
        <f t="shared" si="54"/>
        <v/>
      </c>
      <c r="DA58" s="178" t="str">
        <f t="shared" si="54"/>
        <v/>
      </c>
      <c r="DB58" s="180" t="str">
        <f t="shared" si="54"/>
        <v/>
      </c>
      <c r="DC58" s="178" t="str">
        <f t="shared" si="54"/>
        <v/>
      </c>
      <c r="DD58" s="178" t="str">
        <f t="shared" si="54"/>
        <v/>
      </c>
      <c r="DE58" s="181" t="str">
        <f t="shared" si="54"/>
        <v/>
      </c>
      <c r="DF58" s="178" t="str">
        <f t="shared" si="54"/>
        <v/>
      </c>
      <c r="DG58" s="178" t="str">
        <f t="shared" si="54"/>
        <v/>
      </c>
      <c r="DH58" s="178" t="str">
        <f t="shared" si="54"/>
        <v/>
      </c>
      <c r="DI58" s="178" t="str">
        <f t="shared" si="54"/>
        <v/>
      </c>
      <c r="DJ58" s="180" t="str">
        <f t="shared" si="54"/>
        <v/>
      </c>
      <c r="DK58" s="178" t="str">
        <f t="shared" si="54"/>
        <v/>
      </c>
      <c r="DL58" s="178" t="str">
        <f t="shared" si="54"/>
        <v/>
      </c>
      <c r="DM58" s="179" t="str">
        <f t="shared" si="54"/>
        <v/>
      </c>
      <c r="DN58" s="180" t="str">
        <f t="shared" si="54"/>
        <v/>
      </c>
      <c r="DO58" s="179" t="str">
        <f t="shared" si="54"/>
        <v/>
      </c>
      <c r="DP58" s="178" t="str">
        <f t="shared" si="54"/>
        <v/>
      </c>
      <c r="DQ58" s="180" t="str">
        <f t="shared" si="54"/>
        <v/>
      </c>
      <c r="DR58" s="178" t="str">
        <f t="shared" si="54"/>
        <v/>
      </c>
      <c r="DS58" s="178" t="str">
        <f t="shared" si="54"/>
        <v/>
      </c>
      <c r="DT58" s="178"/>
      <c r="DU58" s="178"/>
      <c r="DV58" s="178"/>
      <c r="DW58" s="178"/>
      <c r="DX58" s="178"/>
      <c r="DY58" s="178"/>
    </row>
    <row r="59">
      <c r="A59" s="176" t="str">
        <f>IF(A58="","",IF(B58+1&gt;EndDate,"",B58))</f>
        <v/>
      </c>
      <c r="B59" s="176" t="str">
        <f>IF(A59="","",SWITCH(Seg,"Daily",A59+1,"Weekly",A59+7,"Monthly",DATE(YEAR(A59),MONTH(A59)+1,1),"Quarterly",DATE(YEAR(A59),MONTH(A59)+3,1),"Yearly",DATE(YEAR(A59)+1,1,1)))</f>
        <v/>
      </c>
      <c r="C59" s="177" t="str">
        <f>IF(A59="","",SWITCH(Seg,"Daily",TEXT(A59,"dd/MM/YYYY"),"Weekly","W"&amp;WEEKNUM(A59,2)&amp;" "&amp;YEAR(A59),"Monthly",PROPER(TEXT(A59,"MMM yyyy")),"Quarterly","Q"&amp;ROUNDUP(MONTH($A59)/3,0)&amp;" "&amp;YEAR($A59),"Yearly",YEAR(A59),TEXT(A59,"dd/MM/YYYY")))</f>
        <v/>
      </c>
      <c r="D59" s="178" t="str">
        <f>IF(OR($A59="",D$2="Percentage"),"",SUMIFS(Data!B$4:B500,Data!$A$4:$A500,"&gt;="&amp;$A59,Data!$A$4:$A500,"&lt;="&amp;$B59))</f>
        <v>#REF!</v>
      </c>
      <c r="E59" s="179" t="str">
        <f>IF(OR($A59="",E$2="Percentage"),"",SUMIFS(Data!C$4:C500,Data!$A$4:$A500,"&gt;="&amp;$A59,Data!$A$4:$A500,"&lt;="&amp;$B59))</f>
        <v/>
      </c>
      <c r="F59" s="179" t="str">
        <f>IF(OR($A59="",F$2="Percentage"),"",SUMIFS(Data!D$4:D500,Data!$A$4:$A500,"&gt;="&amp;$A59,Data!$A$4:$A500,"&lt;="&amp;$B59))</f>
        <v/>
      </c>
      <c r="G59" s="179" t="str">
        <f>IF(OR($A59="",G$2="Percentage"),"",SUMIFS(Data!F$4:F500,Data!$A$4:$A500,"&gt;="&amp;$A59,Data!$A$4:$A500,"&lt;="&amp;$B59))</f>
        <v/>
      </c>
      <c r="H59" s="180" t="str">
        <f>IF(OR($A59="",H$2="Percentage"),"",SUMIFS(Data!G$4:G500,Data!$A$4:$A500,"&gt;="&amp;$A59,Data!$A$4:$A500,"&lt;="&amp;$B59))</f>
        <v/>
      </c>
      <c r="I59" s="180" t="str">
        <f>IF(OR($A59="",I$2="Percentage"),"",SUMIFS(Data!H$4:H500,Data!$A$4:$A500,"&gt;="&amp;$A59,Data!$A$4:$A500,"&lt;="&amp;$B59))</f>
        <v/>
      </c>
      <c r="J59" s="178" t="str">
        <f>IF(OR($A59="",J$2="Percentage"),"",SUMIFS(Data!I$4:I500,Data!$A$4:$A500,"&gt;="&amp;$A59,Data!$A$4:$A500,"&lt;="&amp;$B59))</f>
        <v/>
      </c>
      <c r="K59" s="178" t="str">
        <f>IF(OR($A59="",K$2="Percentage"),"",SUMIFS(Data!J$4:J500,Data!$A$4:$A500,"&gt;="&amp;$A59,Data!$A$4:$A500,"&lt;="&amp;$B59))</f>
        <v/>
      </c>
      <c r="L59" s="179" t="str">
        <f>IF(OR($A59="",L$2="Percentage"),"",SUMIFS(Data!K$4:K500,Data!$A$4:$A500,"&gt;="&amp;$A59,Data!$A$4:$A500,"&lt;="&amp;$B59))</f>
        <v/>
      </c>
      <c r="M59" s="180" t="str">
        <f>IF(OR($A59="",M$2="Percentage"),"",SUMIFS(Data!L$4:L500,Data!$A$4:$A500,"&gt;="&amp;$A59,Data!$A$4:$A500,"&lt;="&amp;$B59))</f>
        <v/>
      </c>
      <c r="N59" s="179" t="str">
        <f>IF(OR($A59="",N$2="Percentage"),"",SUMIFS(Data!M$4:M500,Data!$A$4:$A500,"&gt;="&amp;$A59,Data!$A$4:$A500,"&lt;="&amp;$B59))</f>
        <v/>
      </c>
      <c r="O59" s="178" t="str">
        <f>IF(OR($A59="",O$2="Percentage"),"",SUMIFS(Data!N$4:N500,Data!$A$4:$A500,"&gt;="&amp;$A59,Data!$A$4:$A500,"&lt;="&amp;$B59))</f>
        <v/>
      </c>
      <c r="P59" s="180" t="str">
        <f>IF(OR($A59="",P$2="Percentage"),"",SUMIFS(Data!O$4:O500,Data!$A$4:$A500,"&gt;="&amp;$A59,Data!$A$4:$A500,"&lt;="&amp;$B59))</f>
        <v/>
      </c>
      <c r="Q59" s="178" t="str">
        <f>IF(OR($A59="",Q$2="Percentage"),"",SUMIFS(Data!P$4:P500,Data!$A$4:$A500,"&gt;="&amp;$A59,Data!$A$4:$A500,"&lt;="&amp;$B59))</f>
        <v/>
      </c>
      <c r="R59" s="178" t="str">
        <f>IF(OR($A59="",R$2="Percentage"),"",SUMIFS(Data!Q$4:Q500,Data!$A$4:$A500,"&gt;="&amp;$A59,Data!$A$4:$A500,"&lt;="&amp;$B59))</f>
        <v/>
      </c>
      <c r="S59" s="181" t="str">
        <f>IF($A59="","",IFERROR(AVERAGEIFS(Data!B$4:B500,Data!$A$4:$A500,"&gt;="&amp;$A59,Data!$A$4:$A500,"&lt;="&amp;$B59),0))</f>
        <v/>
      </c>
      <c r="T59" s="178" t="str">
        <f>IF($A59="","",IFERROR(AVERAGEIFS(Data!C$4:C500,Data!$A$4:$A500,"&gt;="&amp;$A59,Data!$A$4:$A500,"&lt;="&amp;$B59),0))</f>
        <v/>
      </c>
      <c r="U59" s="178" t="str">
        <f>IF($A59="","",IFERROR(AVERAGEIFS(Data!D$4:D500,Data!$A$4:$A500,"&gt;="&amp;$A59,Data!$A$4:$A500,"&lt;="&amp;$B59),0))</f>
        <v/>
      </c>
      <c r="V59" s="178" t="str">
        <f>IF($A59="","",IFERROR(AVERAGEIFS(Data!F$4:F500,Data!$A$4:$A500,"&gt;="&amp;$A59,Data!$A$4:$A500,"&lt;="&amp;$B59),0))</f>
        <v/>
      </c>
      <c r="W59" s="178" t="str">
        <f>IF($A59="","",IFERROR(AVERAGEIFS(Data!G$4:G500,Data!$A$4:$A500,"&gt;="&amp;$A59,Data!$A$4:$A500,"&lt;="&amp;$B59),0))</f>
        <v/>
      </c>
      <c r="X59" s="180" t="str">
        <f>IF($A59="","",IFERROR(AVERAGEIFS(Data!H$4:H500,Data!$A$4:$A500,"&gt;="&amp;$A59,Data!$A$4:$A500,"&lt;="&amp;$B59),0))</f>
        <v/>
      </c>
      <c r="Y59" s="178" t="str">
        <f>IF($A59="","",IFERROR(AVERAGEIFS(Data!I$4:I500,Data!$A$4:$A500,"&gt;="&amp;$A59,Data!$A$4:$A500,"&lt;="&amp;$B59),0))</f>
        <v/>
      </c>
      <c r="Z59" s="178" t="str">
        <f>IF($A59="","",IFERROR(AVERAGEIFS(Data!J$4:J500,Data!$A$4:$A500,"&gt;="&amp;$A59,Data!$A$4:$A500,"&lt;="&amp;$B59),0))</f>
        <v/>
      </c>
      <c r="AA59" s="179" t="str">
        <f>IF($A59="","",IFERROR(AVERAGEIFS(Data!K$4:K500,Data!$A$4:$A500,"&gt;="&amp;$A59,Data!$A$4:$A500,"&lt;="&amp;$B59),0))</f>
        <v/>
      </c>
      <c r="AB59" s="180" t="str">
        <f>IF($A59="","",IFERROR(AVERAGEIFS(Data!L$4:L500,Data!$A$4:$A500,"&gt;="&amp;$A59,Data!$A$4:$A500,"&lt;="&amp;$B59),0))</f>
        <v/>
      </c>
      <c r="AC59" s="179" t="str">
        <f>IF($A59="","",IFERROR(AVERAGEIFS(Data!M$4:M500,Data!$A$4:$A500,"&gt;="&amp;$A59,Data!$A$4:$A500,"&lt;="&amp;$B59),0))</f>
        <v/>
      </c>
      <c r="AD59" s="178" t="str">
        <f>IF($A59="","",IFERROR(AVERAGEIFS(Data!N$4:N500,Data!$A$4:$A500,"&gt;="&amp;$A59,Data!$A$4:$A500,"&lt;="&amp;$B59),0))</f>
        <v/>
      </c>
      <c r="AE59" s="180" t="str">
        <f>IF($A59="","",IFERROR(AVERAGEIFS(Data!O$4:O500,Data!$A$4:$A500,"&gt;="&amp;$A59,Data!$A$4:$A500,"&lt;="&amp;$B59),0))</f>
        <v/>
      </c>
      <c r="AF59" s="178" t="str">
        <f>IF($A59="","",IFERROR(AVERAGEIFS(Data!P$4:P500,Data!$A$4:$A500,"&gt;="&amp;$A59,Data!$A$4:$A500,"&lt;="&amp;$B59),0))</f>
        <v/>
      </c>
      <c r="AG59" s="178" t="str">
        <f>IF($A59="","",IFERROR(AVERAGEIFS(Data!Q$4:Q500,Data!$A$4:$A500,"&gt;="&amp;$A59,Data!$A$4:$A500,"&lt;="&amp;$B59),0))</f>
        <v/>
      </c>
      <c r="AH59" s="181" t="str">
        <f t="shared" ref="AH59:DS59" si="55">IF($A59="","",AH58)</f>
        <v/>
      </c>
      <c r="AI59" s="178" t="str">
        <f t="shared" si="55"/>
        <v/>
      </c>
      <c r="AJ59" s="178" t="str">
        <f t="shared" si="55"/>
        <v/>
      </c>
      <c r="AK59" s="178" t="str">
        <f t="shared" si="55"/>
        <v/>
      </c>
      <c r="AL59" s="178" t="str">
        <f t="shared" si="55"/>
        <v/>
      </c>
      <c r="AM59" s="180" t="str">
        <f t="shared" si="55"/>
        <v/>
      </c>
      <c r="AN59" s="178" t="str">
        <f t="shared" si="55"/>
        <v/>
      </c>
      <c r="AO59" s="178" t="str">
        <f t="shared" si="55"/>
        <v/>
      </c>
      <c r="AP59" s="179" t="str">
        <f t="shared" si="55"/>
        <v/>
      </c>
      <c r="AQ59" s="180" t="str">
        <f t="shared" si="55"/>
        <v/>
      </c>
      <c r="AR59" s="179" t="str">
        <f t="shared" si="55"/>
        <v/>
      </c>
      <c r="AS59" s="178" t="str">
        <f t="shared" si="55"/>
        <v/>
      </c>
      <c r="AT59" s="180" t="str">
        <f t="shared" si="55"/>
        <v/>
      </c>
      <c r="AU59" s="178" t="str">
        <f t="shared" si="55"/>
        <v/>
      </c>
      <c r="AV59" s="178" t="str">
        <f t="shared" si="55"/>
        <v/>
      </c>
      <c r="AW59" s="181" t="str">
        <f t="shared" si="55"/>
        <v/>
      </c>
      <c r="AX59" s="178" t="str">
        <f t="shared" si="55"/>
        <v/>
      </c>
      <c r="AY59" s="178" t="str">
        <f t="shared" si="55"/>
        <v/>
      </c>
      <c r="AZ59" s="178" t="str">
        <f t="shared" si="55"/>
        <v/>
      </c>
      <c r="BA59" s="178" t="str">
        <f t="shared" si="55"/>
        <v/>
      </c>
      <c r="BB59" s="180" t="str">
        <f t="shared" si="55"/>
        <v/>
      </c>
      <c r="BC59" s="178" t="str">
        <f t="shared" si="55"/>
        <v/>
      </c>
      <c r="BD59" s="178" t="str">
        <f t="shared" si="55"/>
        <v/>
      </c>
      <c r="BE59" s="179" t="str">
        <f t="shared" si="55"/>
        <v/>
      </c>
      <c r="BF59" s="180" t="str">
        <f t="shared" si="55"/>
        <v/>
      </c>
      <c r="BG59" s="179" t="str">
        <f t="shared" si="55"/>
        <v/>
      </c>
      <c r="BH59" s="178" t="str">
        <f t="shared" si="55"/>
        <v/>
      </c>
      <c r="BI59" s="180" t="str">
        <f t="shared" si="55"/>
        <v/>
      </c>
      <c r="BJ59" s="178" t="str">
        <f t="shared" si="55"/>
        <v/>
      </c>
      <c r="BK59" s="178" t="str">
        <f t="shared" si="55"/>
        <v/>
      </c>
      <c r="BL59" s="181" t="str">
        <f t="shared" si="55"/>
        <v/>
      </c>
      <c r="BM59" s="178" t="str">
        <f t="shared" si="55"/>
        <v/>
      </c>
      <c r="BN59" s="178" t="str">
        <f t="shared" si="55"/>
        <v/>
      </c>
      <c r="BO59" s="178" t="str">
        <f t="shared" si="55"/>
        <v/>
      </c>
      <c r="BP59" s="178" t="str">
        <f t="shared" si="55"/>
        <v/>
      </c>
      <c r="BQ59" s="180" t="str">
        <f t="shared" si="55"/>
        <v/>
      </c>
      <c r="BR59" s="178" t="str">
        <f t="shared" si="55"/>
        <v/>
      </c>
      <c r="BS59" s="178" t="str">
        <f t="shared" si="55"/>
        <v/>
      </c>
      <c r="BT59" s="179" t="str">
        <f t="shared" si="55"/>
        <v/>
      </c>
      <c r="BU59" s="180" t="str">
        <f t="shared" si="55"/>
        <v/>
      </c>
      <c r="BV59" s="179" t="str">
        <f t="shared" si="55"/>
        <v/>
      </c>
      <c r="BW59" s="178" t="str">
        <f t="shared" si="55"/>
        <v/>
      </c>
      <c r="BX59" s="180" t="str">
        <f t="shared" si="55"/>
        <v/>
      </c>
      <c r="BY59" s="178" t="str">
        <f t="shared" si="55"/>
        <v/>
      </c>
      <c r="BZ59" s="178" t="str">
        <f t="shared" si="55"/>
        <v/>
      </c>
      <c r="CA59" s="181" t="str">
        <f t="shared" si="55"/>
        <v/>
      </c>
      <c r="CB59" s="178" t="str">
        <f t="shared" si="55"/>
        <v/>
      </c>
      <c r="CC59" s="178" t="str">
        <f t="shared" si="55"/>
        <v/>
      </c>
      <c r="CD59" s="178" t="str">
        <f t="shared" si="55"/>
        <v/>
      </c>
      <c r="CE59" s="178" t="str">
        <f t="shared" si="55"/>
        <v/>
      </c>
      <c r="CF59" s="180" t="str">
        <f t="shared" si="55"/>
        <v/>
      </c>
      <c r="CG59" s="178" t="str">
        <f t="shared" si="55"/>
        <v/>
      </c>
      <c r="CH59" s="178" t="str">
        <f t="shared" si="55"/>
        <v/>
      </c>
      <c r="CI59" s="179" t="str">
        <f t="shared" si="55"/>
        <v/>
      </c>
      <c r="CJ59" s="180" t="str">
        <f t="shared" si="55"/>
        <v/>
      </c>
      <c r="CK59" s="179" t="str">
        <f t="shared" si="55"/>
        <v/>
      </c>
      <c r="CL59" s="178" t="str">
        <f t="shared" si="55"/>
        <v/>
      </c>
      <c r="CM59" s="180" t="str">
        <f t="shared" si="55"/>
        <v/>
      </c>
      <c r="CN59" s="178" t="str">
        <f t="shared" si="55"/>
        <v/>
      </c>
      <c r="CO59" s="178" t="str">
        <f t="shared" si="55"/>
        <v/>
      </c>
      <c r="CP59" s="181" t="str">
        <f t="shared" si="55"/>
        <v/>
      </c>
      <c r="CQ59" s="178" t="str">
        <f t="shared" si="55"/>
        <v/>
      </c>
      <c r="CR59" s="178" t="str">
        <f t="shared" si="55"/>
        <v/>
      </c>
      <c r="CS59" s="178" t="str">
        <f t="shared" si="55"/>
        <v/>
      </c>
      <c r="CT59" s="178" t="str">
        <f t="shared" si="55"/>
        <v/>
      </c>
      <c r="CU59" s="180" t="str">
        <f t="shared" si="55"/>
        <v/>
      </c>
      <c r="CV59" s="178" t="str">
        <f t="shared" si="55"/>
        <v/>
      </c>
      <c r="CW59" s="178" t="str">
        <f t="shared" si="55"/>
        <v/>
      </c>
      <c r="CX59" s="179" t="str">
        <f t="shared" si="55"/>
        <v/>
      </c>
      <c r="CY59" s="180" t="str">
        <f t="shared" si="55"/>
        <v/>
      </c>
      <c r="CZ59" s="179" t="str">
        <f t="shared" si="55"/>
        <v/>
      </c>
      <c r="DA59" s="178" t="str">
        <f t="shared" si="55"/>
        <v/>
      </c>
      <c r="DB59" s="180" t="str">
        <f t="shared" si="55"/>
        <v/>
      </c>
      <c r="DC59" s="178" t="str">
        <f t="shared" si="55"/>
        <v/>
      </c>
      <c r="DD59" s="178" t="str">
        <f t="shared" si="55"/>
        <v/>
      </c>
      <c r="DE59" s="181" t="str">
        <f t="shared" si="55"/>
        <v/>
      </c>
      <c r="DF59" s="178" t="str">
        <f t="shared" si="55"/>
        <v/>
      </c>
      <c r="DG59" s="178" t="str">
        <f t="shared" si="55"/>
        <v/>
      </c>
      <c r="DH59" s="178" t="str">
        <f t="shared" si="55"/>
        <v/>
      </c>
      <c r="DI59" s="178" t="str">
        <f t="shared" si="55"/>
        <v/>
      </c>
      <c r="DJ59" s="180" t="str">
        <f t="shared" si="55"/>
        <v/>
      </c>
      <c r="DK59" s="178" t="str">
        <f t="shared" si="55"/>
        <v/>
      </c>
      <c r="DL59" s="178" t="str">
        <f t="shared" si="55"/>
        <v/>
      </c>
      <c r="DM59" s="179" t="str">
        <f t="shared" si="55"/>
        <v/>
      </c>
      <c r="DN59" s="180" t="str">
        <f t="shared" si="55"/>
        <v/>
      </c>
      <c r="DO59" s="179" t="str">
        <f t="shared" si="55"/>
        <v/>
      </c>
      <c r="DP59" s="178" t="str">
        <f t="shared" si="55"/>
        <v/>
      </c>
      <c r="DQ59" s="180" t="str">
        <f t="shared" si="55"/>
        <v/>
      </c>
      <c r="DR59" s="178" t="str">
        <f t="shared" si="55"/>
        <v/>
      </c>
      <c r="DS59" s="178" t="str">
        <f t="shared" si="55"/>
        <v/>
      </c>
      <c r="DT59" s="178"/>
      <c r="DU59" s="178"/>
      <c r="DV59" s="178"/>
      <c r="DW59" s="178"/>
      <c r="DX59" s="178"/>
      <c r="DY59" s="178"/>
    </row>
    <row r="60">
      <c r="A60" s="176" t="str">
        <f>IF(A59="","",IF(B59+1&gt;EndDate,"",B59))</f>
        <v/>
      </c>
      <c r="B60" s="176" t="str">
        <f>IF(A60="","",SWITCH(Seg,"Daily",A60+1,"Weekly",A60+7,"Monthly",DATE(YEAR(A60),MONTH(A60)+1,1),"Quarterly",DATE(YEAR(A60),MONTH(A60)+3,1),"Yearly",DATE(YEAR(A60)+1,1,1)))</f>
        <v/>
      </c>
      <c r="C60" s="177" t="str">
        <f>IF(A60="","",SWITCH(Seg,"Daily",TEXT(A60,"dd/MM/YYYY"),"Weekly","W"&amp;WEEKNUM(A60,2)&amp;" "&amp;YEAR(A60),"Monthly",PROPER(TEXT(A60,"MMM yyyy")),"Quarterly","Q"&amp;ROUNDUP(MONTH($A60)/3,0)&amp;" "&amp;YEAR($A60),"Yearly",YEAR(A60),TEXT(A60,"dd/MM/YYYY")))</f>
        <v/>
      </c>
      <c r="D60" s="178" t="str">
        <f>IF(OR($A60="",D$2="Percentage"),"",SUMIFS(Data!B$4:B500,Data!$A$4:$A500,"&gt;="&amp;$A60,Data!$A$4:$A500,"&lt;="&amp;$B60))</f>
        <v>#REF!</v>
      </c>
      <c r="E60" s="179" t="str">
        <f>IF(OR($A60="",E$2="Percentage"),"",SUMIFS(Data!C$4:C500,Data!$A$4:$A500,"&gt;="&amp;$A60,Data!$A$4:$A500,"&lt;="&amp;$B60))</f>
        <v/>
      </c>
      <c r="F60" s="179" t="str">
        <f>IF(OR($A60="",F$2="Percentage"),"",SUMIFS(Data!D$4:D500,Data!$A$4:$A500,"&gt;="&amp;$A60,Data!$A$4:$A500,"&lt;="&amp;$B60))</f>
        <v/>
      </c>
      <c r="G60" s="179" t="str">
        <f>IF(OR($A60="",G$2="Percentage"),"",SUMIFS(Data!F$4:F500,Data!$A$4:$A500,"&gt;="&amp;$A60,Data!$A$4:$A500,"&lt;="&amp;$B60))</f>
        <v/>
      </c>
      <c r="H60" s="180" t="str">
        <f>IF(OR($A60="",H$2="Percentage"),"",SUMIFS(Data!G$4:G500,Data!$A$4:$A500,"&gt;="&amp;$A60,Data!$A$4:$A500,"&lt;="&amp;$B60))</f>
        <v/>
      </c>
      <c r="I60" s="180" t="str">
        <f>IF(OR($A60="",I$2="Percentage"),"",SUMIFS(Data!H$4:H500,Data!$A$4:$A500,"&gt;="&amp;$A60,Data!$A$4:$A500,"&lt;="&amp;$B60))</f>
        <v/>
      </c>
      <c r="J60" s="178" t="str">
        <f>IF(OR($A60="",J$2="Percentage"),"",SUMIFS(Data!I$4:I500,Data!$A$4:$A500,"&gt;="&amp;$A60,Data!$A$4:$A500,"&lt;="&amp;$B60))</f>
        <v/>
      </c>
      <c r="K60" s="178" t="str">
        <f>IF(OR($A60="",K$2="Percentage"),"",SUMIFS(Data!J$4:J500,Data!$A$4:$A500,"&gt;="&amp;$A60,Data!$A$4:$A500,"&lt;="&amp;$B60))</f>
        <v/>
      </c>
      <c r="L60" s="179" t="str">
        <f>IF(OR($A60="",L$2="Percentage"),"",SUMIFS(Data!K$4:K500,Data!$A$4:$A500,"&gt;="&amp;$A60,Data!$A$4:$A500,"&lt;="&amp;$B60))</f>
        <v/>
      </c>
      <c r="M60" s="180" t="str">
        <f>IF(OR($A60="",M$2="Percentage"),"",SUMIFS(Data!L$4:L500,Data!$A$4:$A500,"&gt;="&amp;$A60,Data!$A$4:$A500,"&lt;="&amp;$B60))</f>
        <v/>
      </c>
      <c r="N60" s="179" t="str">
        <f>IF(OR($A60="",N$2="Percentage"),"",SUMIFS(Data!M$4:M500,Data!$A$4:$A500,"&gt;="&amp;$A60,Data!$A$4:$A500,"&lt;="&amp;$B60))</f>
        <v/>
      </c>
      <c r="O60" s="178" t="str">
        <f>IF(OR($A60="",O$2="Percentage"),"",SUMIFS(Data!N$4:N500,Data!$A$4:$A500,"&gt;="&amp;$A60,Data!$A$4:$A500,"&lt;="&amp;$B60))</f>
        <v/>
      </c>
      <c r="P60" s="180" t="str">
        <f>IF(OR($A60="",P$2="Percentage"),"",SUMIFS(Data!O$4:O500,Data!$A$4:$A500,"&gt;="&amp;$A60,Data!$A$4:$A500,"&lt;="&amp;$B60))</f>
        <v/>
      </c>
      <c r="Q60" s="178" t="str">
        <f>IF(OR($A60="",Q$2="Percentage"),"",SUMIFS(Data!P$4:P500,Data!$A$4:$A500,"&gt;="&amp;$A60,Data!$A$4:$A500,"&lt;="&amp;$B60))</f>
        <v/>
      </c>
      <c r="R60" s="178" t="str">
        <f>IF(OR($A60="",R$2="Percentage"),"",SUMIFS(Data!Q$4:Q500,Data!$A$4:$A500,"&gt;="&amp;$A60,Data!$A$4:$A500,"&lt;="&amp;$B60))</f>
        <v/>
      </c>
      <c r="S60" s="181" t="str">
        <f>IF($A60="","",IFERROR(AVERAGEIFS(Data!B$4:B500,Data!$A$4:$A500,"&gt;="&amp;$A60,Data!$A$4:$A500,"&lt;="&amp;$B60),0))</f>
        <v/>
      </c>
      <c r="T60" s="178" t="str">
        <f>IF($A60="","",IFERROR(AVERAGEIFS(Data!C$4:C500,Data!$A$4:$A500,"&gt;="&amp;$A60,Data!$A$4:$A500,"&lt;="&amp;$B60),0))</f>
        <v/>
      </c>
      <c r="U60" s="178" t="str">
        <f>IF($A60="","",IFERROR(AVERAGEIFS(Data!D$4:D500,Data!$A$4:$A500,"&gt;="&amp;$A60,Data!$A$4:$A500,"&lt;="&amp;$B60),0))</f>
        <v/>
      </c>
      <c r="V60" s="178" t="str">
        <f>IF($A60="","",IFERROR(AVERAGEIFS(Data!F$4:F500,Data!$A$4:$A500,"&gt;="&amp;$A60,Data!$A$4:$A500,"&lt;="&amp;$B60),0))</f>
        <v/>
      </c>
      <c r="W60" s="178" t="str">
        <f>IF($A60="","",IFERROR(AVERAGEIFS(Data!G$4:G500,Data!$A$4:$A500,"&gt;="&amp;$A60,Data!$A$4:$A500,"&lt;="&amp;$B60),0))</f>
        <v/>
      </c>
      <c r="X60" s="180" t="str">
        <f>IF($A60="","",IFERROR(AVERAGEIFS(Data!H$4:H500,Data!$A$4:$A500,"&gt;="&amp;$A60,Data!$A$4:$A500,"&lt;="&amp;$B60),0))</f>
        <v/>
      </c>
      <c r="Y60" s="178" t="str">
        <f>IF($A60="","",IFERROR(AVERAGEIFS(Data!I$4:I500,Data!$A$4:$A500,"&gt;="&amp;$A60,Data!$A$4:$A500,"&lt;="&amp;$B60),0))</f>
        <v/>
      </c>
      <c r="Z60" s="178" t="str">
        <f>IF($A60="","",IFERROR(AVERAGEIFS(Data!J$4:J500,Data!$A$4:$A500,"&gt;="&amp;$A60,Data!$A$4:$A500,"&lt;="&amp;$B60),0))</f>
        <v/>
      </c>
      <c r="AA60" s="179" t="str">
        <f>IF($A60="","",IFERROR(AVERAGEIFS(Data!K$4:K500,Data!$A$4:$A500,"&gt;="&amp;$A60,Data!$A$4:$A500,"&lt;="&amp;$B60),0))</f>
        <v/>
      </c>
      <c r="AB60" s="180" t="str">
        <f>IF($A60="","",IFERROR(AVERAGEIFS(Data!L$4:L500,Data!$A$4:$A500,"&gt;="&amp;$A60,Data!$A$4:$A500,"&lt;="&amp;$B60),0))</f>
        <v/>
      </c>
      <c r="AC60" s="179" t="str">
        <f>IF($A60="","",IFERROR(AVERAGEIFS(Data!M$4:M500,Data!$A$4:$A500,"&gt;="&amp;$A60,Data!$A$4:$A500,"&lt;="&amp;$B60),0))</f>
        <v/>
      </c>
      <c r="AD60" s="178" t="str">
        <f>IF($A60="","",IFERROR(AVERAGEIFS(Data!N$4:N500,Data!$A$4:$A500,"&gt;="&amp;$A60,Data!$A$4:$A500,"&lt;="&amp;$B60),0))</f>
        <v/>
      </c>
      <c r="AE60" s="180" t="str">
        <f>IF($A60="","",IFERROR(AVERAGEIFS(Data!O$4:O500,Data!$A$4:$A500,"&gt;="&amp;$A60,Data!$A$4:$A500,"&lt;="&amp;$B60),0))</f>
        <v/>
      </c>
      <c r="AF60" s="178" t="str">
        <f>IF($A60="","",IFERROR(AVERAGEIFS(Data!P$4:P500,Data!$A$4:$A500,"&gt;="&amp;$A60,Data!$A$4:$A500,"&lt;="&amp;$B60),0))</f>
        <v/>
      </c>
      <c r="AG60" s="178" t="str">
        <f>IF($A60="","",IFERROR(AVERAGEIFS(Data!Q$4:Q500,Data!$A$4:$A500,"&gt;="&amp;$A60,Data!$A$4:$A500,"&lt;="&amp;$B60),0))</f>
        <v/>
      </c>
      <c r="AH60" s="181" t="str">
        <f t="shared" ref="AH60:DS60" si="56">IF($A60="","",AH59)</f>
        <v/>
      </c>
      <c r="AI60" s="178" t="str">
        <f t="shared" si="56"/>
        <v/>
      </c>
      <c r="AJ60" s="178" t="str">
        <f t="shared" si="56"/>
        <v/>
      </c>
      <c r="AK60" s="178" t="str">
        <f t="shared" si="56"/>
        <v/>
      </c>
      <c r="AL60" s="178" t="str">
        <f t="shared" si="56"/>
        <v/>
      </c>
      <c r="AM60" s="180" t="str">
        <f t="shared" si="56"/>
        <v/>
      </c>
      <c r="AN60" s="178" t="str">
        <f t="shared" si="56"/>
        <v/>
      </c>
      <c r="AO60" s="178" t="str">
        <f t="shared" si="56"/>
        <v/>
      </c>
      <c r="AP60" s="179" t="str">
        <f t="shared" si="56"/>
        <v/>
      </c>
      <c r="AQ60" s="180" t="str">
        <f t="shared" si="56"/>
        <v/>
      </c>
      <c r="AR60" s="179" t="str">
        <f t="shared" si="56"/>
        <v/>
      </c>
      <c r="AS60" s="178" t="str">
        <f t="shared" si="56"/>
        <v/>
      </c>
      <c r="AT60" s="180" t="str">
        <f t="shared" si="56"/>
        <v/>
      </c>
      <c r="AU60" s="178" t="str">
        <f t="shared" si="56"/>
        <v/>
      </c>
      <c r="AV60" s="178" t="str">
        <f t="shared" si="56"/>
        <v/>
      </c>
      <c r="AW60" s="181" t="str">
        <f t="shared" si="56"/>
        <v/>
      </c>
      <c r="AX60" s="178" t="str">
        <f t="shared" si="56"/>
        <v/>
      </c>
      <c r="AY60" s="178" t="str">
        <f t="shared" si="56"/>
        <v/>
      </c>
      <c r="AZ60" s="178" t="str">
        <f t="shared" si="56"/>
        <v/>
      </c>
      <c r="BA60" s="178" t="str">
        <f t="shared" si="56"/>
        <v/>
      </c>
      <c r="BB60" s="180" t="str">
        <f t="shared" si="56"/>
        <v/>
      </c>
      <c r="BC60" s="178" t="str">
        <f t="shared" si="56"/>
        <v/>
      </c>
      <c r="BD60" s="178" t="str">
        <f t="shared" si="56"/>
        <v/>
      </c>
      <c r="BE60" s="179" t="str">
        <f t="shared" si="56"/>
        <v/>
      </c>
      <c r="BF60" s="180" t="str">
        <f t="shared" si="56"/>
        <v/>
      </c>
      <c r="BG60" s="179" t="str">
        <f t="shared" si="56"/>
        <v/>
      </c>
      <c r="BH60" s="178" t="str">
        <f t="shared" si="56"/>
        <v/>
      </c>
      <c r="BI60" s="180" t="str">
        <f t="shared" si="56"/>
        <v/>
      </c>
      <c r="BJ60" s="178" t="str">
        <f t="shared" si="56"/>
        <v/>
      </c>
      <c r="BK60" s="178" t="str">
        <f t="shared" si="56"/>
        <v/>
      </c>
      <c r="BL60" s="181" t="str">
        <f t="shared" si="56"/>
        <v/>
      </c>
      <c r="BM60" s="178" t="str">
        <f t="shared" si="56"/>
        <v/>
      </c>
      <c r="BN60" s="178" t="str">
        <f t="shared" si="56"/>
        <v/>
      </c>
      <c r="BO60" s="178" t="str">
        <f t="shared" si="56"/>
        <v/>
      </c>
      <c r="BP60" s="178" t="str">
        <f t="shared" si="56"/>
        <v/>
      </c>
      <c r="BQ60" s="180" t="str">
        <f t="shared" si="56"/>
        <v/>
      </c>
      <c r="BR60" s="178" t="str">
        <f t="shared" si="56"/>
        <v/>
      </c>
      <c r="BS60" s="178" t="str">
        <f t="shared" si="56"/>
        <v/>
      </c>
      <c r="BT60" s="179" t="str">
        <f t="shared" si="56"/>
        <v/>
      </c>
      <c r="BU60" s="180" t="str">
        <f t="shared" si="56"/>
        <v/>
      </c>
      <c r="BV60" s="179" t="str">
        <f t="shared" si="56"/>
        <v/>
      </c>
      <c r="BW60" s="178" t="str">
        <f t="shared" si="56"/>
        <v/>
      </c>
      <c r="BX60" s="180" t="str">
        <f t="shared" si="56"/>
        <v/>
      </c>
      <c r="BY60" s="178" t="str">
        <f t="shared" si="56"/>
        <v/>
      </c>
      <c r="BZ60" s="178" t="str">
        <f t="shared" si="56"/>
        <v/>
      </c>
      <c r="CA60" s="181" t="str">
        <f t="shared" si="56"/>
        <v/>
      </c>
      <c r="CB60" s="178" t="str">
        <f t="shared" si="56"/>
        <v/>
      </c>
      <c r="CC60" s="178" t="str">
        <f t="shared" si="56"/>
        <v/>
      </c>
      <c r="CD60" s="178" t="str">
        <f t="shared" si="56"/>
        <v/>
      </c>
      <c r="CE60" s="178" t="str">
        <f t="shared" si="56"/>
        <v/>
      </c>
      <c r="CF60" s="180" t="str">
        <f t="shared" si="56"/>
        <v/>
      </c>
      <c r="CG60" s="178" t="str">
        <f t="shared" si="56"/>
        <v/>
      </c>
      <c r="CH60" s="178" t="str">
        <f t="shared" si="56"/>
        <v/>
      </c>
      <c r="CI60" s="179" t="str">
        <f t="shared" si="56"/>
        <v/>
      </c>
      <c r="CJ60" s="180" t="str">
        <f t="shared" si="56"/>
        <v/>
      </c>
      <c r="CK60" s="179" t="str">
        <f t="shared" si="56"/>
        <v/>
      </c>
      <c r="CL60" s="178" t="str">
        <f t="shared" si="56"/>
        <v/>
      </c>
      <c r="CM60" s="180" t="str">
        <f t="shared" si="56"/>
        <v/>
      </c>
      <c r="CN60" s="178" t="str">
        <f t="shared" si="56"/>
        <v/>
      </c>
      <c r="CO60" s="178" t="str">
        <f t="shared" si="56"/>
        <v/>
      </c>
      <c r="CP60" s="181" t="str">
        <f t="shared" si="56"/>
        <v/>
      </c>
      <c r="CQ60" s="178" t="str">
        <f t="shared" si="56"/>
        <v/>
      </c>
      <c r="CR60" s="178" t="str">
        <f t="shared" si="56"/>
        <v/>
      </c>
      <c r="CS60" s="178" t="str">
        <f t="shared" si="56"/>
        <v/>
      </c>
      <c r="CT60" s="178" t="str">
        <f t="shared" si="56"/>
        <v/>
      </c>
      <c r="CU60" s="180" t="str">
        <f t="shared" si="56"/>
        <v/>
      </c>
      <c r="CV60" s="178" t="str">
        <f t="shared" si="56"/>
        <v/>
      </c>
      <c r="CW60" s="178" t="str">
        <f t="shared" si="56"/>
        <v/>
      </c>
      <c r="CX60" s="179" t="str">
        <f t="shared" si="56"/>
        <v/>
      </c>
      <c r="CY60" s="180" t="str">
        <f t="shared" si="56"/>
        <v/>
      </c>
      <c r="CZ60" s="179" t="str">
        <f t="shared" si="56"/>
        <v/>
      </c>
      <c r="DA60" s="178" t="str">
        <f t="shared" si="56"/>
        <v/>
      </c>
      <c r="DB60" s="180" t="str">
        <f t="shared" si="56"/>
        <v/>
      </c>
      <c r="DC60" s="178" t="str">
        <f t="shared" si="56"/>
        <v/>
      </c>
      <c r="DD60" s="178" t="str">
        <f t="shared" si="56"/>
        <v/>
      </c>
      <c r="DE60" s="181" t="str">
        <f t="shared" si="56"/>
        <v/>
      </c>
      <c r="DF60" s="178" t="str">
        <f t="shared" si="56"/>
        <v/>
      </c>
      <c r="DG60" s="178" t="str">
        <f t="shared" si="56"/>
        <v/>
      </c>
      <c r="DH60" s="178" t="str">
        <f t="shared" si="56"/>
        <v/>
      </c>
      <c r="DI60" s="178" t="str">
        <f t="shared" si="56"/>
        <v/>
      </c>
      <c r="DJ60" s="180" t="str">
        <f t="shared" si="56"/>
        <v/>
      </c>
      <c r="DK60" s="178" t="str">
        <f t="shared" si="56"/>
        <v/>
      </c>
      <c r="DL60" s="178" t="str">
        <f t="shared" si="56"/>
        <v/>
      </c>
      <c r="DM60" s="179" t="str">
        <f t="shared" si="56"/>
        <v/>
      </c>
      <c r="DN60" s="180" t="str">
        <f t="shared" si="56"/>
        <v/>
      </c>
      <c r="DO60" s="179" t="str">
        <f t="shared" si="56"/>
        <v/>
      </c>
      <c r="DP60" s="178" t="str">
        <f t="shared" si="56"/>
        <v/>
      </c>
      <c r="DQ60" s="180" t="str">
        <f t="shared" si="56"/>
        <v/>
      </c>
      <c r="DR60" s="178" t="str">
        <f t="shared" si="56"/>
        <v/>
      </c>
      <c r="DS60" s="178" t="str">
        <f t="shared" si="56"/>
        <v/>
      </c>
      <c r="DT60" s="178"/>
      <c r="DU60" s="178"/>
      <c r="DV60" s="178"/>
      <c r="DW60" s="178"/>
      <c r="DX60" s="178"/>
      <c r="DY60" s="178"/>
    </row>
    <row r="61">
      <c r="A61" s="176" t="str">
        <f>IF(A60="","",IF(B60+1&gt;EndDate,"",B60))</f>
        <v/>
      </c>
      <c r="B61" s="176" t="str">
        <f>IF(A61="","",SWITCH(Seg,"Daily",A61+1,"Weekly",A61+7,"Monthly",DATE(YEAR(A61),MONTH(A61)+1,1),"Quarterly",DATE(YEAR(A61),MONTH(A61)+3,1),"Yearly",DATE(YEAR(A61)+1,1,1)))</f>
        <v/>
      </c>
      <c r="C61" s="177" t="str">
        <f>IF(A61="","",SWITCH(Seg,"Daily",TEXT(A61,"dd/MM/YYYY"),"Weekly","W"&amp;WEEKNUM(A61,2)&amp;" "&amp;YEAR(A61),"Monthly",PROPER(TEXT(A61,"MMM yyyy")),"Quarterly","Q"&amp;ROUNDUP(MONTH($A61)/3,0)&amp;" "&amp;YEAR($A61),"Yearly",YEAR(A61),TEXT(A61,"dd/MM/YYYY")))</f>
        <v/>
      </c>
      <c r="D61" s="178" t="str">
        <f>IF(OR($A61="",D$2="Percentage"),"",SUMIFS(Data!B$4:B500,Data!$A$4:$A500,"&gt;="&amp;$A61,Data!$A$4:$A500,"&lt;="&amp;$B61))</f>
        <v>#REF!</v>
      </c>
      <c r="E61" s="179" t="str">
        <f>IF(OR($A61="",E$2="Percentage"),"",SUMIFS(Data!C$4:C500,Data!$A$4:$A500,"&gt;="&amp;$A61,Data!$A$4:$A500,"&lt;="&amp;$B61))</f>
        <v/>
      </c>
      <c r="F61" s="179" t="str">
        <f>IF(OR($A61="",F$2="Percentage"),"",SUMIFS(Data!D$4:D500,Data!$A$4:$A500,"&gt;="&amp;$A61,Data!$A$4:$A500,"&lt;="&amp;$B61))</f>
        <v/>
      </c>
      <c r="G61" s="179" t="str">
        <f>IF(OR($A61="",G$2="Percentage"),"",SUMIFS(Data!F$4:F500,Data!$A$4:$A500,"&gt;="&amp;$A61,Data!$A$4:$A500,"&lt;="&amp;$B61))</f>
        <v/>
      </c>
      <c r="H61" s="180" t="str">
        <f>IF(OR($A61="",H$2="Percentage"),"",SUMIFS(Data!G$4:G500,Data!$A$4:$A500,"&gt;="&amp;$A61,Data!$A$4:$A500,"&lt;="&amp;$B61))</f>
        <v/>
      </c>
      <c r="I61" s="180" t="str">
        <f>IF(OR($A61="",I$2="Percentage"),"",SUMIFS(Data!H$4:H500,Data!$A$4:$A500,"&gt;="&amp;$A61,Data!$A$4:$A500,"&lt;="&amp;$B61))</f>
        <v/>
      </c>
      <c r="J61" s="178" t="str">
        <f>IF(OR($A61="",J$2="Percentage"),"",SUMIFS(Data!I$4:I500,Data!$A$4:$A500,"&gt;="&amp;$A61,Data!$A$4:$A500,"&lt;="&amp;$B61))</f>
        <v/>
      </c>
      <c r="K61" s="178" t="str">
        <f>IF(OR($A61="",K$2="Percentage"),"",SUMIFS(Data!J$4:J500,Data!$A$4:$A500,"&gt;="&amp;$A61,Data!$A$4:$A500,"&lt;="&amp;$B61))</f>
        <v/>
      </c>
      <c r="L61" s="179" t="str">
        <f>IF(OR($A61="",L$2="Percentage"),"",SUMIFS(Data!K$4:K500,Data!$A$4:$A500,"&gt;="&amp;$A61,Data!$A$4:$A500,"&lt;="&amp;$B61))</f>
        <v/>
      </c>
      <c r="M61" s="180" t="str">
        <f>IF(OR($A61="",M$2="Percentage"),"",SUMIFS(Data!L$4:L500,Data!$A$4:$A500,"&gt;="&amp;$A61,Data!$A$4:$A500,"&lt;="&amp;$B61))</f>
        <v/>
      </c>
      <c r="N61" s="179" t="str">
        <f>IF(OR($A61="",N$2="Percentage"),"",SUMIFS(Data!M$4:M500,Data!$A$4:$A500,"&gt;="&amp;$A61,Data!$A$4:$A500,"&lt;="&amp;$B61))</f>
        <v/>
      </c>
      <c r="O61" s="178" t="str">
        <f>IF(OR($A61="",O$2="Percentage"),"",SUMIFS(Data!N$4:N500,Data!$A$4:$A500,"&gt;="&amp;$A61,Data!$A$4:$A500,"&lt;="&amp;$B61))</f>
        <v/>
      </c>
      <c r="P61" s="180" t="str">
        <f>IF(OR($A61="",P$2="Percentage"),"",SUMIFS(Data!O$4:O500,Data!$A$4:$A500,"&gt;="&amp;$A61,Data!$A$4:$A500,"&lt;="&amp;$B61))</f>
        <v/>
      </c>
      <c r="Q61" s="178" t="str">
        <f>IF(OR($A61="",Q$2="Percentage"),"",SUMIFS(Data!P$4:P500,Data!$A$4:$A500,"&gt;="&amp;$A61,Data!$A$4:$A500,"&lt;="&amp;$B61))</f>
        <v/>
      </c>
      <c r="R61" s="178" t="str">
        <f>IF(OR($A61="",R$2="Percentage"),"",SUMIFS(Data!Q$4:Q500,Data!$A$4:$A500,"&gt;="&amp;$A61,Data!$A$4:$A500,"&lt;="&amp;$B61))</f>
        <v/>
      </c>
      <c r="S61" s="181" t="str">
        <f>IF($A61="","",IFERROR(AVERAGEIFS(Data!B$4:B500,Data!$A$4:$A500,"&gt;="&amp;$A61,Data!$A$4:$A500,"&lt;="&amp;$B61),0))</f>
        <v/>
      </c>
      <c r="T61" s="178" t="str">
        <f>IF($A61="","",IFERROR(AVERAGEIFS(Data!C$4:C500,Data!$A$4:$A500,"&gt;="&amp;$A61,Data!$A$4:$A500,"&lt;="&amp;$B61),0))</f>
        <v/>
      </c>
      <c r="U61" s="178" t="str">
        <f>IF($A61="","",IFERROR(AVERAGEIFS(Data!D$4:D500,Data!$A$4:$A500,"&gt;="&amp;$A61,Data!$A$4:$A500,"&lt;="&amp;$B61),0))</f>
        <v/>
      </c>
      <c r="V61" s="178" t="str">
        <f>IF($A61="","",IFERROR(AVERAGEIFS(Data!F$4:F500,Data!$A$4:$A500,"&gt;="&amp;$A61,Data!$A$4:$A500,"&lt;="&amp;$B61),0))</f>
        <v/>
      </c>
      <c r="W61" s="178" t="str">
        <f>IF($A61="","",IFERROR(AVERAGEIFS(Data!G$4:G500,Data!$A$4:$A500,"&gt;="&amp;$A61,Data!$A$4:$A500,"&lt;="&amp;$B61),0))</f>
        <v/>
      </c>
      <c r="X61" s="180" t="str">
        <f>IF($A61="","",IFERROR(AVERAGEIFS(Data!H$4:H500,Data!$A$4:$A500,"&gt;="&amp;$A61,Data!$A$4:$A500,"&lt;="&amp;$B61),0))</f>
        <v/>
      </c>
      <c r="Y61" s="178" t="str">
        <f>IF($A61="","",IFERROR(AVERAGEIFS(Data!I$4:I500,Data!$A$4:$A500,"&gt;="&amp;$A61,Data!$A$4:$A500,"&lt;="&amp;$B61),0))</f>
        <v/>
      </c>
      <c r="Z61" s="178" t="str">
        <f>IF($A61="","",IFERROR(AVERAGEIFS(Data!J$4:J500,Data!$A$4:$A500,"&gt;="&amp;$A61,Data!$A$4:$A500,"&lt;="&amp;$B61),0))</f>
        <v/>
      </c>
      <c r="AA61" s="179" t="str">
        <f>IF($A61="","",IFERROR(AVERAGEIFS(Data!K$4:K500,Data!$A$4:$A500,"&gt;="&amp;$A61,Data!$A$4:$A500,"&lt;="&amp;$B61),0))</f>
        <v/>
      </c>
      <c r="AB61" s="180" t="str">
        <f>IF($A61="","",IFERROR(AVERAGEIFS(Data!L$4:L500,Data!$A$4:$A500,"&gt;="&amp;$A61,Data!$A$4:$A500,"&lt;="&amp;$B61),0))</f>
        <v/>
      </c>
      <c r="AC61" s="179" t="str">
        <f>IF($A61="","",IFERROR(AVERAGEIFS(Data!M$4:M500,Data!$A$4:$A500,"&gt;="&amp;$A61,Data!$A$4:$A500,"&lt;="&amp;$B61),0))</f>
        <v/>
      </c>
      <c r="AD61" s="178" t="str">
        <f>IF($A61="","",IFERROR(AVERAGEIFS(Data!N$4:N500,Data!$A$4:$A500,"&gt;="&amp;$A61,Data!$A$4:$A500,"&lt;="&amp;$B61),0))</f>
        <v/>
      </c>
      <c r="AE61" s="180" t="str">
        <f>IF($A61="","",IFERROR(AVERAGEIFS(Data!O$4:O500,Data!$A$4:$A500,"&gt;="&amp;$A61,Data!$A$4:$A500,"&lt;="&amp;$B61),0))</f>
        <v/>
      </c>
      <c r="AF61" s="178" t="str">
        <f>IF($A61="","",IFERROR(AVERAGEIFS(Data!P$4:P500,Data!$A$4:$A500,"&gt;="&amp;$A61,Data!$A$4:$A500,"&lt;="&amp;$B61),0))</f>
        <v/>
      </c>
      <c r="AG61" s="178" t="str">
        <f>IF($A61="","",IFERROR(AVERAGEIFS(Data!Q$4:Q500,Data!$A$4:$A500,"&gt;="&amp;$A61,Data!$A$4:$A500,"&lt;="&amp;$B61),0))</f>
        <v/>
      </c>
      <c r="AH61" s="181" t="str">
        <f t="shared" ref="AH61:DS61" si="57">IF($A61="","",AH60)</f>
        <v/>
      </c>
      <c r="AI61" s="178" t="str">
        <f t="shared" si="57"/>
        <v/>
      </c>
      <c r="AJ61" s="178" t="str">
        <f t="shared" si="57"/>
        <v/>
      </c>
      <c r="AK61" s="178" t="str">
        <f t="shared" si="57"/>
        <v/>
      </c>
      <c r="AL61" s="178" t="str">
        <f t="shared" si="57"/>
        <v/>
      </c>
      <c r="AM61" s="180" t="str">
        <f t="shared" si="57"/>
        <v/>
      </c>
      <c r="AN61" s="178" t="str">
        <f t="shared" si="57"/>
        <v/>
      </c>
      <c r="AO61" s="178" t="str">
        <f t="shared" si="57"/>
        <v/>
      </c>
      <c r="AP61" s="179" t="str">
        <f t="shared" si="57"/>
        <v/>
      </c>
      <c r="AQ61" s="180" t="str">
        <f t="shared" si="57"/>
        <v/>
      </c>
      <c r="AR61" s="179" t="str">
        <f t="shared" si="57"/>
        <v/>
      </c>
      <c r="AS61" s="178" t="str">
        <f t="shared" si="57"/>
        <v/>
      </c>
      <c r="AT61" s="180" t="str">
        <f t="shared" si="57"/>
        <v/>
      </c>
      <c r="AU61" s="178" t="str">
        <f t="shared" si="57"/>
        <v/>
      </c>
      <c r="AV61" s="178" t="str">
        <f t="shared" si="57"/>
        <v/>
      </c>
      <c r="AW61" s="181" t="str">
        <f t="shared" si="57"/>
        <v/>
      </c>
      <c r="AX61" s="178" t="str">
        <f t="shared" si="57"/>
        <v/>
      </c>
      <c r="AY61" s="178" t="str">
        <f t="shared" si="57"/>
        <v/>
      </c>
      <c r="AZ61" s="178" t="str">
        <f t="shared" si="57"/>
        <v/>
      </c>
      <c r="BA61" s="178" t="str">
        <f t="shared" si="57"/>
        <v/>
      </c>
      <c r="BB61" s="180" t="str">
        <f t="shared" si="57"/>
        <v/>
      </c>
      <c r="BC61" s="178" t="str">
        <f t="shared" si="57"/>
        <v/>
      </c>
      <c r="BD61" s="178" t="str">
        <f t="shared" si="57"/>
        <v/>
      </c>
      <c r="BE61" s="179" t="str">
        <f t="shared" si="57"/>
        <v/>
      </c>
      <c r="BF61" s="180" t="str">
        <f t="shared" si="57"/>
        <v/>
      </c>
      <c r="BG61" s="179" t="str">
        <f t="shared" si="57"/>
        <v/>
      </c>
      <c r="BH61" s="178" t="str">
        <f t="shared" si="57"/>
        <v/>
      </c>
      <c r="BI61" s="180" t="str">
        <f t="shared" si="57"/>
        <v/>
      </c>
      <c r="BJ61" s="178" t="str">
        <f t="shared" si="57"/>
        <v/>
      </c>
      <c r="BK61" s="178" t="str">
        <f t="shared" si="57"/>
        <v/>
      </c>
      <c r="BL61" s="181" t="str">
        <f t="shared" si="57"/>
        <v/>
      </c>
      <c r="BM61" s="178" t="str">
        <f t="shared" si="57"/>
        <v/>
      </c>
      <c r="BN61" s="178" t="str">
        <f t="shared" si="57"/>
        <v/>
      </c>
      <c r="BO61" s="178" t="str">
        <f t="shared" si="57"/>
        <v/>
      </c>
      <c r="BP61" s="178" t="str">
        <f t="shared" si="57"/>
        <v/>
      </c>
      <c r="BQ61" s="180" t="str">
        <f t="shared" si="57"/>
        <v/>
      </c>
      <c r="BR61" s="178" t="str">
        <f t="shared" si="57"/>
        <v/>
      </c>
      <c r="BS61" s="178" t="str">
        <f t="shared" si="57"/>
        <v/>
      </c>
      <c r="BT61" s="179" t="str">
        <f t="shared" si="57"/>
        <v/>
      </c>
      <c r="BU61" s="180" t="str">
        <f t="shared" si="57"/>
        <v/>
      </c>
      <c r="BV61" s="179" t="str">
        <f t="shared" si="57"/>
        <v/>
      </c>
      <c r="BW61" s="178" t="str">
        <f t="shared" si="57"/>
        <v/>
      </c>
      <c r="BX61" s="180" t="str">
        <f t="shared" si="57"/>
        <v/>
      </c>
      <c r="BY61" s="178" t="str">
        <f t="shared" si="57"/>
        <v/>
      </c>
      <c r="BZ61" s="178" t="str">
        <f t="shared" si="57"/>
        <v/>
      </c>
      <c r="CA61" s="181" t="str">
        <f t="shared" si="57"/>
        <v/>
      </c>
      <c r="CB61" s="178" t="str">
        <f t="shared" si="57"/>
        <v/>
      </c>
      <c r="CC61" s="178" t="str">
        <f t="shared" si="57"/>
        <v/>
      </c>
      <c r="CD61" s="178" t="str">
        <f t="shared" si="57"/>
        <v/>
      </c>
      <c r="CE61" s="178" t="str">
        <f t="shared" si="57"/>
        <v/>
      </c>
      <c r="CF61" s="180" t="str">
        <f t="shared" si="57"/>
        <v/>
      </c>
      <c r="CG61" s="178" t="str">
        <f t="shared" si="57"/>
        <v/>
      </c>
      <c r="CH61" s="178" t="str">
        <f t="shared" si="57"/>
        <v/>
      </c>
      <c r="CI61" s="179" t="str">
        <f t="shared" si="57"/>
        <v/>
      </c>
      <c r="CJ61" s="180" t="str">
        <f t="shared" si="57"/>
        <v/>
      </c>
      <c r="CK61" s="179" t="str">
        <f t="shared" si="57"/>
        <v/>
      </c>
      <c r="CL61" s="178" t="str">
        <f t="shared" si="57"/>
        <v/>
      </c>
      <c r="CM61" s="180" t="str">
        <f t="shared" si="57"/>
        <v/>
      </c>
      <c r="CN61" s="178" t="str">
        <f t="shared" si="57"/>
        <v/>
      </c>
      <c r="CO61" s="178" t="str">
        <f t="shared" si="57"/>
        <v/>
      </c>
      <c r="CP61" s="181" t="str">
        <f t="shared" si="57"/>
        <v/>
      </c>
      <c r="CQ61" s="178" t="str">
        <f t="shared" si="57"/>
        <v/>
      </c>
      <c r="CR61" s="178" t="str">
        <f t="shared" si="57"/>
        <v/>
      </c>
      <c r="CS61" s="178" t="str">
        <f t="shared" si="57"/>
        <v/>
      </c>
      <c r="CT61" s="178" t="str">
        <f t="shared" si="57"/>
        <v/>
      </c>
      <c r="CU61" s="180" t="str">
        <f t="shared" si="57"/>
        <v/>
      </c>
      <c r="CV61" s="178" t="str">
        <f t="shared" si="57"/>
        <v/>
      </c>
      <c r="CW61" s="178" t="str">
        <f t="shared" si="57"/>
        <v/>
      </c>
      <c r="CX61" s="179" t="str">
        <f t="shared" si="57"/>
        <v/>
      </c>
      <c r="CY61" s="180" t="str">
        <f t="shared" si="57"/>
        <v/>
      </c>
      <c r="CZ61" s="179" t="str">
        <f t="shared" si="57"/>
        <v/>
      </c>
      <c r="DA61" s="178" t="str">
        <f t="shared" si="57"/>
        <v/>
      </c>
      <c r="DB61" s="180" t="str">
        <f t="shared" si="57"/>
        <v/>
      </c>
      <c r="DC61" s="178" t="str">
        <f t="shared" si="57"/>
        <v/>
      </c>
      <c r="DD61" s="178" t="str">
        <f t="shared" si="57"/>
        <v/>
      </c>
      <c r="DE61" s="181" t="str">
        <f t="shared" si="57"/>
        <v/>
      </c>
      <c r="DF61" s="178" t="str">
        <f t="shared" si="57"/>
        <v/>
      </c>
      <c r="DG61" s="178" t="str">
        <f t="shared" si="57"/>
        <v/>
      </c>
      <c r="DH61" s="178" t="str">
        <f t="shared" si="57"/>
        <v/>
      </c>
      <c r="DI61" s="178" t="str">
        <f t="shared" si="57"/>
        <v/>
      </c>
      <c r="DJ61" s="180" t="str">
        <f t="shared" si="57"/>
        <v/>
      </c>
      <c r="DK61" s="178" t="str">
        <f t="shared" si="57"/>
        <v/>
      </c>
      <c r="DL61" s="178" t="str">
        <f t="shared" si="57"/>
        <v/>
      </c>
      <c r="DM61" s="179" t="str">
        <f t="shared" si="57"/>
        <v/>
      </c>
      <c r="DN61" s="180" t="str">
        <f t="shared" si="57"/>
        <v/>
      </c>
      <c r="DO61" s="179" t="str">
        <f t="shared" si="57"/>
        <v/>
      </c>
      <c r="DP61" s="178" t="str">
        <f t="shared" si="57"/>
        <v/>
      </c>
      <c r="DQ61" s="180" t="str">
        <f t="shared" si="57"/>
        <v/>
      </c>
      <c r="DR61" s="178" t="str">
        <f t="shared" si="57"/>
        <v/>
      </c>
      <c r="DS61" s="178" t="str">
        <f t="shared" si="57"/>
        <v/>
      </c>
      <c r="DT61" s="178"/>
      <c r="DU61" s="178"/>
      <c r="DV61" s="178"/>
      <c r="DW61" s="178"/>
      <c r="DX61" s="178"/>
      <c r="DY61" s="178"/>
    </row>
    <row r="62">
      <c r="A62" s="176" t="str">
        <f>IF(A61="","",IF(B61+1&gt;EndDate,"",B61))</f>
        <v/>
      </c>
      <c r="B62" s="176" t="str">
        <f>IF(A62="","",SWITCH(Seg,"Daily",A62+1,"Weekly",A62+7,"Monthly",DATE(YEAR(A62),MONTH(A62)+1,1),"Quarterly",DATE(YEAR(A62),MONTH(A62)+3,1),"Yearly",DATE(YEAR(A62)+1,1,1)))</f>
        <v/>
      </c>
      <c r="C62" s="177" t="str">
        <f>IF(A62="","",SWITCH(Seg,"Daily",TEXT(A62,"dd/MM/YYYY"),"Weekly","W"&amp;WEEKNUM(A62,2)&amp;" "&amp;YEAR(A62),"Monthly",PROPER(TEXT(A62,"MMM yyyy")),"Quarterly","Q"&amp;ROUNDUP(MONTH($A62)/3,0)&amp;" "&amp;YEAR($A62),"Yearly",YEAR(A62),TEXT(A62,"dd/MM/YYYY")))</f>
        <v/>
      </c>
      <c r="D62" s="178" t="str">
        <f>IF(OR($A62="",D$2="Percentage"),"",SUMIFS(Data!B$4:B500,Data!$A$4:$A500,"&gt;="&amp;$A62,Data!$A$4:$A500,"&lt;="&amp;$B62))</f>
        <v>#REF!</v>
      </c>
      <c r="E62" s="179" t="str">
        <f>IF(OR($A62="",E$2="Percentage"),"",SUMIFS(Data!C$4:C500,Data!$A$4:$A500,"&gt;="&amp;$A62,Data!$A$4:$A500,"&lt;="&amp;$B62))</f>
        <v/>
      </c>
      <c r="F62" s="179" t="str">
        <f>IF(OR($A62="",F$2="Percentage"),"",SUMIFS(Data!D$4:D500,Data!$A$4:$A500,"&gt;="&amp;$A62,Data!$A$4:$A500,"&lt;="&amp;$B62))</f>
        <v/>
      </c>
      <c r="G62" s="179" t="str">
        <f>IF(OR($A62="",G$2="Percentage"),"",SUMIFS(Data!F$4:F500,Data!$A$4:$A500,"&gt;="&amp;$A62,Data!$A$4:$A500,"&lt;="&amp;$B62))</f>
        <v/>
      </c>
      <c r="H62" s="180" t="str">
        <f>IF(OR($A62="",H$2="Percentage"),"",SUMIFS(Data!G$4:G500,Data!$A$4:$A500,"&gt;="&amp;$A62,Data!$A$4:$A500,"&lt;="&amp;$B62))</f>
        <v/>
      </c>
      <c r="I62" s="180" t="str">
        <f>IF(OR($A62="",I$2="Percentage"),"",SUMIFS(Data!H$4:H500,Data!$A$4:$A500,"&gt;="&amp;$A62,Data!$A$4:$A500,"&lt;="&amp;$B62))</f>
        <v/>
      </c>
      <c r="J62" s="178" t="str">
        <f>IF(OR($A62="",J$2="Percentage"),"",SUMIFS(Data!I$4:I500,Data!$A$4:$A500,"&gt;="&amp;$A62,Data!$A$4:$A500,"&lt;="&amp;$B62))</f>
        <v/>
      </c>
      <c r="K62" s="178" t="str">
        <f>IF(OR($A62="",K$2="Percentage"),"",SUMIFS(Data!J$4:J500,Data!$A$4:$A500,"&gt;="&amp;$A62,Data!$A$4:$A500,"&lt;="&amp;$B62))</f>
        <v/>
      </c>
      <c r="L62" s="179" t="str">
        <f>IF(OR($A62="",L$2="Percentage"),"",SUMIFS(Data!K$4:K500,Data!$A$4:$A500,"&gt;="&amp;$A62,Data!$A$4:$A500,"&lt;="&amp;$B62))</f>
        <v/>
      </c>
      <c r="M62" s="180" t="str">
        <f>IF(OR($A62="",M$2="Percentage"),"",SUMIFS(Data!L$4:L500,Data!$A$4:$A500,"&gt;="&amp;$A62,Data!$A$4:$A500,"&lt;="&amp;$B62))</f>
        <v/>
      </c>
      <c r="N62" s="179" t="str">
        <f>IF(OR($A62="",N$2="Percentage"),"",SUMIFS(Data!M$4:M500,Data!$A$4:$A500,"&gt;="&amp;$A62,Data!$A$4:$A500,"&lt;="&amp;$B62))</f>
        <v/>
      </c>
      <c r="O62" s="178" t="str">
        <f>IF(OR($A62="",O$2="Percentage"),"",SUMIFS(Data!N$4:N500,Data!$A$4:$A500,"&gt;="&amp;$A62,Data!$A$4:$A500,"&lt;="&amp;$B62))</f>
        <v/>
      </c>
      <c r="P62" s="180" t="str">
        <f>IF(OR($A62="",P$2="Percentage"),"",SUMIFS(Data!O$4:O500,Data!$A$4:$A500,"&gt;="&amp;$A62,Data!$A$4:$A500,"&lt;="&amp;$B62))</f>
        <v/>
      </c>
      <c r="Q62" s="178" t="str">
        <f>IF(OR($A62="",Q$2="Percentage"),"",SUMIFS(Data!P$4:P500,Data!$A$4:$A500,"&gt;="&amp;$A62,Data!$A$4:$A500,"&lt;="&amp;$B62))</f>
        <v/>
      </c>
      <c r="R62" s="178" t="str">
        <f>IF(OR($A62="",R$2="Percentage"),"",SUMIFS(Data!Q$4:Q500,Data!$A$4:$A500,"&gt;="&amp;$A62,Data!$A$4:$A500,"&lt;="&amp;$B62))</f>
        <v/>
      </c>
      <c r="S62" s="181" t="str">
        <f>IF($A62="","",IFERROR(AVERAGEIFS(Data!B$4:B500,Data!$A$4:$A500,"&gt;="&amp;$A62,Data!$A$4:$A500,"&lt;="&amp;$B62),0))</f>
        <v/>
      </c>
      <c r="T62" s="178" t="str">
        <f>IF($A62="","",IFERROR(AVERAGEIFS(Data!C$4:C500,Data!$A$4:$A500,"&gt;="&amp;$A62,Data!$A$4:$A500,"&lt;="&amp;$B62),0))</f>
        <v/>
      </c>
      <c r="U62" s="178" t="str">
        <f>IF($A62="","",IFERROR(AVERAGEIFS(Data!D$4:D500,Data!$A$4:$A500,"&gt;="&amp;$A62,Data!$A$4:$A500,"&lt;="&amp;$B62),0))</f>
        <v/>
      </c>
      <c r="V62" s="178" t="str">
        <f>IF($A62="","",IFERROR(AVERAGEIFS(Data!F$4:F500,Data!$A$4:$A500,"&gt;="&amp;$A62,Data!$A$4:$A500,"&lt;="&amp;$B62),0))</f>
        <v/>
      </c>
      <c r="W62" s="178" t="str">
        <f>IF($A62="","",IFERROR(AVERAGEIFS(Data!G$4:G500,Data!$A$4:$A500,"&gt;="&amp;$A62,Data!$A$4:$A500,"&lt;="&amp;$B62),0))</f>
        <v/>
      </c>
      <c r="X62" s="180" t="str">
        <f>IF($A62="","",IFERROR(AVERAGEIFS(Data!H$4:H500,Data!$A$4:$A500,"&gt;="&amp;$A62,Data!$A$4:$A500,"&lt;="&amp;$B62),0))</f>
        <v/>
      </c>
      <c r="Y62" s="178" t="str">
        <f>IF($A62="","",IFERROR(AVERAGEIFS(Data!I$4:I500,Data!$A$4:$A500,"&gt;="&amp;$A62,Data!$A$4:$A500,"&lt;="&amp;$B62),0))</f>
        <v/>
      </c>
      <c r="Z62" s="178" t="str">
        <f>IF($A62="","",IFERROR(AVERAGEIFS(Data!J$4:J500,Data!$A$4:$A500,"&gt;="&amp;$A62,Data!$A$4:$A500,"&lt;="&amp;$B62),0))</f>
        <v/>
      </c>
      <c r="AA62" s="179" t="str">
        <f>IF($A62="","",IFERROR(AVERAGEIFS(Data!K$4:K500,Data!$A$4:$A500,"&gt;="&amp;$A62,Data!$A$4:$A500,"&lt;="&amp;$B62),0))</f>
        <v/>
      </c>
      <c r="AB62" s="180" t="str">
        <f>IF($A62="","",IFERROR(AVERAGEIFS(Data!L$4:L500,Data!$A$4:$A500,"&gt;="&amp;$A62,Data!$A$4:$A500,"&lt;="&amp;$B62),0))</f>
        <v/>
      </c>
      <c r="AC62" s="179" t="str">
        <f>IF($A62="","",IFERROR(AVERAGEIFS(Data!M$4:M500,Data!$A$4:$A500,"&gt;="&amp;$A62,Data!$A$4:$A500,"&lt;="&amp;$B62),0))</f>
        <v/>
      </c>
      <c r="AD62" s="178" t="str">
        <f>IF($A62="","",IFERROR(AVERAGEIFS(Data!N$4:N500,Data!$A$4:$A500,"&gt;="&amp;$A62,Data!$A$4:$A500,"&lt;="&amp;$B62),0))</f>
        <v/>
      </c>
      <c r="AE62" s="180" t="str">
        <f>IF($A62="","",IFERROR(AVERAGEIFS(Data!O$4:O500,Data!$A$4:$A500,"&gt;="&amp;$A62,Data!$A$4:$A500,"&lt;="&amp;$B62),0))</f>
        <v/>
      </c>
      <c r="AF62" s="178" t="str">
        <f>IF($A62="","",IFERROR(AVERAGEIFS(Data!P$4:P500,Data!$A$4:$A500,"&gt;="&amp;$A62,Data!$A$4:$A500,"&lt;="&amp;$B62),0))</f>
        <v/>
      </c>
      <c r="AG62" s="178" t="str">
        <f>IF($A62="","",IFERROR(AVERAGEIFS(Data!Q$4:Q500,Data!$A$4:$A500,"&gt;="&amp;$A62,Data!$A$4:$A500,"&lt;="&amp;$B62),0))</f>
        <v/>
      </c>
      <c r="AH62" s="181" t="str">
        <f t="shared" ref="AH62:DS62" si="58">IF($A62="","",AH61)</f>
        <v/>
      </c>
      <c r="AI62" s="178" t="str">
        <f t="shared" si="58"/>
        <v/>
      </c>
      <c r="AJ62" s="178" t="str">
        <f t="shared" si="58"/>
        <v/>
      </c>
      <c r="AK62" s="178" t="str">
        <f t="shared" si="58"/>
        <v/>
      </c>
      <c r="AL62" s="178" t="str">
        <f t="shared" si="58"/>
        <v/>
      </c>
      <c r="AM62" s="180" t="str">
        <f t="shared" si="58"/>
        <v/>
      </c>
      <c r="AN62" s="178" t="str">
        <f t="shared" si="58"/>
        <v/>
      </c>
      <c r="AO62" s="178" t="str">
        <f t="shared" si="58"/>
        <v/>
      </c>
      <c r="AP62" s="179" t="str">
        <f t="shared" si="58"/>
        <v/>
      </c>
      <c r="AQ62" s="180" t="str">
        <f t="shared" si="58"/>
        <v/>
      </c>
      <c r="AR62" s="179" t="str">
        <f t="shared" si="58"/>
        <v/>
      </c>
      <c r="AS62" s="178" t="str">
        <f t="shared" si="58"/>
        <v/>
      </c>
      <c r="AT62" s="180" t="str">
        <f t="shared" si="58"/>
        <v/>
      </c>
      <c r="AU62" s="178" t="str">
        <f t="shared" si="58"/>
        <v/>
      </c>
      <c r="AV62" s="178" t="str">
        <f t="shared" si="58"/>
        <v/>
      </c>
      <c r="AW62" s="181" t="str">
        <f t="shared" si="58"/>
        <v/>
      </c>
      <c r="AX62" s="178" t="str">
        <f t="shared" si="58"/>
        <v/>
      </c>
      <c r="AY62" s="178" t="str">
        <f t="shared" si="58"/>
        <v/>
      </c>
      <c r="AZ62" s="178" t="str">
        <f t="shared" si="58"/>
        <v/>
      </c>
      <c r="BA62" s="178" t="str">
        <f t="shared" si="58"/>
        <v/>
      </c>
      <c r="BB62" s="180" t="str">
        <f t="shared" si="58"/>
        <v/>
      </c>
      <c r="BC62" s="178" t="str">
        <f t="shared" si="58"/>
        <v/>
      </c>
      <c r="BD62" s="178" t="str">
        <f t="shared" si="58"/>
        <v/>
      </c>
      <c r="BE62" s="179" t="str">
        <f t="shared" si="58"/>
        <v/>
      </c>
      <c r="BF62" s="180" t="str">
        <f t="shared" si="58"/>
        <v/>
      </c>
      <c r="BG62" s="179" t="str">
        <f t="shared" si="58"/>
        <v/>
      </c>
      <c r="BH62" s="178" t="str">
        <f t="shared" si="58"/>
        <v/>
      </c>
      <c r="BI62" s="180" t="str">
        <f t="shared" si="58"/>
        <v/>
      </c>
      <c r="BJ62" s="178" t="str">
        <f t="shared" si="58"/>
        <v/>
      </c>
      <c r="BK62" s="178" t="str">
        <f t="shared" si="58"/>
        <v/>
      </c>
      <c r="BL62" s="181" t="str">
        <f t="shared" si="58"/>
        <v/>
      </c>
      <c r="BM62" s="178" t="str">
        <f t="shared" si="58"/>
        <v/>
      </c>
      <c r="BN62" s="178" t="str">
        <f t="shared" si="58"/>
        <v/>
      </c>
      <c r="BO62" s="178" t="str">
        <f t="shared" si="58"/>
        <v/>
      </c>
      <c r="BP62" s="178" t="str">
        <f t="shared" si="58"/>
        <v/>
      </c>
      <c r="BQ62" s="180" t="str">
        <f t="shared" si="58"/>
        <v/>
      </c>
      <c r="BR62" s="178" t="str">
        <f t="shared" si="58"/>
        <v/>
      </c>
      <c r="BS62" s="178" t="str">
        <f t="shared" si="58"/>
        <v/>
      </c>
      <c r="BT62" s="179" t="str">
        <f t="shared" si="58"/>
        <v/>
      </c>
      <c r="BU62" s="180" t="str">
        <f t="shared" si="58"/>
        <v/>
      </c>
      <c r="BV62" s="179" t="str">
        <f t="shared" si="58"/>
        <v/>
      </c>
      <c r="BW62" s="178" t="str">
        <f t="shared" si="58"/>
        <v/>
      </c>
      <c r="BX62" s="180" t="str">
        <f t="shared" si="58"/>
        <v/>
      </c>
      <c r="BY62" s="178" t="str">
        <f t="shared" si="58"/>
        <v/>
      </c>
      <c r="BZ62" s="178" t="str">
        <f t="shared" si="58"/>
        <v/>
      </c>
      <c r="CA62" s="181" t="str">
        <f t="shared" si="58"/>
        <v/>
      </c>
      <c r="CB62" s="178" t="str">
        <f t="shared" si="58"/>
        <v/>
      </c>
      <c r="CC62" s="178" t="str">
        <f t="shared" si="58"/>
        <v/>
      </c>
      <c r="CD62" s="178" t="str">
        <f t="shared" si="58"/>
        <v/>
      </c>
      <c r="CE62" s="178" t="str">
        <f t="shared" si="58"/>
        <v/>
      </c>
      <c r="CF62" s="180" t="str">
        <f t="shared" si="58"/>
        <v/>
      </c>
      <c r="CG62" s="178" t="str">
        <f t="shared" si="58"/>
        <v/>
      </c>
      <c r="CH62" s="178" t="str">
        <f t="shared" si="58"/>
        <v/>
      </c>
      <c r="CI62" s="179" t="str">
        <f t="shared" si="58"/>
        <v/>
      </c>
      <c r="CJ62" s="180" t="str">
        <f t="shared" si="58"/>
        <v/>
      </c>
      <c r="CK62" s="179" t="str">
        <f t="shared" si="58"/>
        <v/>
      </c>
      <c r="CL62" s="178" t="str">
        <f t="shared" si="58"/>
        <v/>
      </c>
      <c r="CM62" s="180" t="str">
        <f t="shared" si="58"/>
        <v/>
      </c>
      <c r="CN62" s="178" t="str">
        <f t="shared" si="58"/>
        <v/>
      </c>
      <c r="CO62" s="178" t="str">
        <f t="shared" si="58"/>
        <v/>
      </c>
      <c r="CP62" s="181" t="str">
        <f t="shared" si="58"/>
        <v/>
      </c>
      <c r="CQ62" s="178" t="str">
        <f t="shared" si="58"/>
        <v/>
      </c>
      <c r="CR62" s="178" t="str">
        <f t="shared" si="58"/>
        <v/>
      </c>
      <c r="CS62" s="178" t="str">
        <f t="shared" si="58"/>
        <v/>
      </c>
      <c r="CT62" s="178" t="str">
        <f t="shared" si="58"/>
        <v/>
      </c>
      <c r="CU62" s="180" t="str">
        <f t="shared" si="58"/>
        <v/>
      </c>
      <c r="CV62" s="178" t="str">
        <f t="shared" si="58"/>
        <v/>
      </c>
      <c r="CW62" s="178" t="str">
        <f t="shared" si="58"/>
        <v/>
      </c>
      <c r="CX62" s="179" t="str">
        <f t="shared" si="58"/>
        <v/>
      </c>
      <c r="CY62" s="180" t="str">
        <f t="shared" si="58"/>
        <v/>
      </c>
      <c r="CZ62" s="179" t="str">
        <f t="shared" si="58"/>
        <v/>
      </c>
      <c r="DA62" s="178" t="str">
        <f t="shared" si="58"/>
        <v/>
      </c>
      <c r="DB62" s="180" t="str">
        <f t="shared" si="58"/>
        <v/>
      </c>
      <c r="DC62" s="178" t="str">
        <f t="shared" si="58"/>
        <v/>
      </c>
      <c r="DD62" s="178" t="str">
        <f t="shared" si="58"/>
        <v/>
      </c>
      <c r="DE62" s="181" t="str">
        <f t="shared" si="58"/>
        <v/>
      </c>
      <c r="DF62" s="178" t="str">
        <f t="shared" si="58"/>
        <v/>
      </c>
      <c r="DG62" s="178" t="str">
        <f t="shared" si="58"/>
        <v/>
      </c>
      <c r="DH62" s="178" t="str">
        <f t="shared" si="58"/>
        <v/>
      </c>
      <c r="DI62" s="178" t="str">
        <f t="shared" si="58"/>
        <v/>
      </c>
      <c r="DJ62" s="180" t="str">
        <f t="shared" si="58"/>
        <v/>
      </c>
      <c r="DK62" s="178" t="str">
        <f t="shared" si="58"/>
        <v/>
      </c>
      <c r="DL62" s="178" t="str">
        <f t="shared" si="58"/>
        <v/>
      </c>
      <c r="DM62" s="179" t="str">
        <f t="shared" si="58"/>
        <v/>
      </c>
      <c r="DN62" s="180" t="str">
        <f t="shared" si="58"/>
        <v/>
      </c>
      <c r="DO62" s="179" t="str">
        <f t="shared" si="58"/>
        <v/>
      </c>
      <c r="DP62" s="178" t="str">
        <f t="shared" si="58"/>
        <v/>
      </c>
      <c r="DQ62" s="180" t="str">
        <f t="shared" si="58"/>
        <v/>
      </c>
      <c r="DR62" s="178" t="str">
        <f t="shared" si="58"/>
        <v/>
      </c>
      <c r="DS62" s="178" t="str">
        <f t="shared" si="58"/>
        <v/>
      </c>
      <c r="DT62" s="178"/>
      <c r="DU62" s="178"/>
      <c r="DV62" s="178"/>
      <c r="DW62" s="178"/>
      <c r="DX62" s="178"/>
      <c r="DY62" s="178"/>
    </row>
    <row r="63">
      <c r="A63" s="176" t="str">
        <f>IF(A62="","",IF(B62+1&gt;EndDate,"",B62))</f>
        <v/>
      </c>
      <c r="B63" s="176" t="str">
        <f>IF(A63="","",SWITCH(Seg,"Daily",A63+1,"Weekly",A63+7,"Monthly",DATE(YEAR(A63),MONTH(A63)+1,1),"Quarterly",DATE(YEAR(A63),MONTH(A63)+3,1),"Yearly",DATE(YEAR(A63)+1,1,1)))</f>
        <v/>
      </c>
      <c r="C63" s="177" t="str">
        <f>IF(A63="","",SWITCH(Seg,"Daily",TEXT(A63,"dd/MM/YYYY"),"Weekly","W"&amp;WEEKNUM(A63,2)&amp;" "&amp;YEAR(A63),"Monthly",PROPER(TEXT(A63,"MMM yyyy")),"Quarterly","Q"&amp;ROUNDUP(MONTH($A63)/3,0)&amp;" "&amp;YEAR($A63),"Yearly",YEAR(A63),TEXT(A63,"dd/MM/YYYY")))</f>
        <v/>
      </c>
      <c r="D63" s="178" t="str">
        <f>IF(OR($A63="",D$2="Percentage"),"",SUMIFS(Data!B$4:B500,Data!$A$4:$A500,"&gt;="&amp;$A63,Data!$A$4:$A500,"&lt;="&amp;$B63))</f>
        <v>#REF!</v>
      </c>
      <c r="E63" s="179" t="str">
        <f>IF(OR($A63="",E$2="Percentage"),"",SUMIFS(Data!C$4:C500,Data!$A$4:$A500,"&gt;="&amp;$A63,Data!$A$4:$A500,"&lt;="&amp;$B63))</f>
        <v/>
      </c>
      <c r="F63" s="179" t="str">
        <f>IF(OR($A63="",F$2="Percentage"),"",SUMIFS(Data!D$4:D500,Data!$A$4:$A500,"&gt;="&amp;$A63,Data!$A$4:$A500,"&lt;="&amp;$B63))</f>
        <v/>
      </c>
      <c r="G63" s="179" t="str">
        <f>IF(OR($A63="",G$2="Percentage"),"",SUMIFS(Data!F$4:F500,Data!$A$4:$A500,"&gt;="&amp;$A63,Data!$A$4:$A500,"&lt;="&amp;$B63))</f>
        <v/>
      </c>
      <c r="H63" s="180" t="str">
        <f>IF(OR($A63="",H$2="Percentage"),"",SUMIFS(Data!G$4:G500,Data!$A$4:$A500,"&gt;="&amp;$A63,Data!$A$4:$A500,"&lt;="&amp;$B63))</f>
        <v/>
      </c>
      <c r="I63" s="180" t="str">
        <f>IF(OR($A63="",I$2="Percentage"),"",SUMIFS(Data!H$4:H500,Data!$A$4:$A500,"&gt;="&amp;$A63,Data!$A$4:$A500,"&lt;="&amp;$B63))</f>
        <v/>
      </c>
      <c r="J63" s="178" t="str">
        <f>IF(OR($A63="",J$2="Percentage"),"",SUMIFS(Data!I$4:I500,Data!$A$4:$A500,"&gt;="&amp;$A63,Data!$A$4:$A500,"&lt;="&amp;$B63))</f>
        <v/>
      </c>
      <c r="K63" s="178" t="str">
        <f>IF(OR($A63="",K$2="Percentage"),"",SUMIFS(Data!J$4:J500,Data!$A$4:$A500,"&gt;="&amp;$A63,Data!$A$4:$A500,"&lt;="&amp;$B63))</f>
        <v/>
      </c>
      <c r="L63" s="179" t="str">
        <f>IF(OR($A63="",L$2="Percentage"),"",SUMIFS(Data!K$4:K500,Data!$A$4:$A500,"&gt;="&amp;$A63,Data!$A$4:$A500,"&lt;="&amp;$B63))</f>
        <v/>
      </c>
      <c r="M63" s="180" t="str">
        <f>IF(OR($A63="",M$2="Percentage"),"",SUMIFS(Data!L$4:L500,Data!$A$4:$A500,"&gt;="&amp;$A63,Data!$A$4:$A500,"&lt;="&amp;$B63))</f>
        <v/>
      </c>
      <c r="N63" s="179" t="str">
        <f>IF(OR($A63="",N$2="Percentage"),"",SUMIFS(Data!M$4:M500,Data!$A$4:$A500,"&gt;="&amp;$A63,Data!$A$4:$A500,"&lt;="&amp;$B63))</f>
        <v/>
      </c>
      <c r="O63" s="178" t="str">
        <f>IF(OR($A63="",O$2="Percentage"),"",SUMIFS(Data!N$4:N500,Data!$A$4:$A500,"&gt;="&amp;$A63,Data!$A$4:$A500,"&lt;="&amp;$B63))</f>
        <v/>
      </c>
      <c r="P63" s="180" t="str">
        <f>IF(OR($A63="",P$2="Percentage"),"",SUMIFS(Data!O$4:O500,Data!$A$4:$A500,"&gt;="&amp;$A63,Data!$A$4:$A500,"&lt;="&amp;$B63))</f>
        <v/>
      </c>
      <c r="Q63" s="178" t="str">
        <f>IF(OR($A63="",Q$2="Percentage"),"",SUMIFS(Data!P$4:P500,Data!$A$4:$A500,"&gt;="&amp;$A63,Data!$A$4:$A500,"&lt;="&amp;$B63))</f>
        <v/>
      </c>
      <c r="R63" s="178" t="str">
        <f>IF(OR($A63="",R$2="Percentage"),"",SUMIFS(Data!Q$4:Q500,Data!$A$4:$A500,"&gt;="&amp;$A63,Data!$A$4:$A500,"&lt;="&amp;$B63))</f>
        <v/>
      </c>
      <c r="S63" s="181" t="str">
        <f>IF($A63="","",IFERROR(AVERAGEIFS(Data!B$4:B500,Data!$A$4:$A500,"&gt;="&amp;$A63,Data!$A$4:$A500,"&lt;="&amp;$B63),0))</f>
        <v/>
      </c>
      <c r="T63" s="178" t="str">
        <f>IF($A63="","",IFERROR(AVERAGEIFS(Data!C$4:C500,Data!$A$4:$A500,"&gt;="&amp;$A63,Data!$A$4:$A500,"&lt;="&amp;$B63),0))</f>
        <v/>
      </c>
      <c r="U63" s="178" t="str">
        <f>IF($A63="","",IFERROR(AVERAGEIFS(Data!D$4:D500,Data!$A$4:$A500,"&gt;="&amp;$A63,Data!$A$4:$A500,"&lt;="&amp;$B63),0))</f>
        <v/>
      </c>
      <c r="V63" s="178" t="str">
        <f>IF($A63="","",IFERROR(AVERAGEIFS(Data!F$4:F500,Data!$A$4:$A500,"&gt;="&amp;$A63,Data!$A$4:$A500,"&lt;="&amp;$B63),0))</f>
        <v/>
      </c>
      <c r="W63" s="178" t="str">
        <f>IF($A63="","",IFERROR(AVERAGEIFS(Data!G$4:G500,Data!$A$4:$A500,"&gt;="&amp;$A63,Data!$A$4:$A500,"&lt;="&amp;$B63),0))</f>
        <v/>
      </c>
      <c r="X63" s="180" t="str">
        <f>IF($A63="","",IFERROR(AVERAGEIFS(Data!H$4:H500,Data!$A$4:$A500,"&gt;="&amp;$A63,Data!$A$4:$A500,"&lt;="&amp;$B63),0))</f>
        <v/>
      </c>
      <c r="Y63" s="178" t="str">
        <f>IF($A63="","",IFERROR(AVERAGEIFS(Data!I$4:I500,Data!$A$4:$A500,"&gt;="&amp;$A63,Data!$A$4:$A500,"&lt;="&amp;$B63),0))</f>
        <v/>
      </c>
      <c r="Z63" s="178" t="str">
        <f>IF($A63="","",IFERROR(AVERAGEIFS(Data!J$4:J500,Data!$A$4:$A500,"&gt;="&amp;$A63,Data!$A$4:$A500,"&lt;="&amp;$B63),0))</f>
        <v/>
      </c>
      <c r="AA63" s="179" t="str">
        <f>IF($A63="","",IFERROR(AVERAGEIFS(Data!K$4:K500,Data!$A$4:$A500,"&gt;="&amp;$A63,Data!$A$4:$A500,"&lt;="&amp;$B63),0))</f>
        <v/>
      </c>
      <c r="AB63" s="180" t="str">
        <f>IF($A63="","",IFERROR(AVERAGEIFS(Data!L$4:L500,Data!$A$4:$A500,"&gt;="&amp;$A63,Data!$A$4:$A500,"&lt;="&amp;$B63),0))</f>
        <v/>
      </c>
      <c r="AC63" s="179" t="str">
        <f>IF($A63="","",IFERROR(AVERAGEIFS(Data!M$4:M500,Data!$A$4:$A500,"&gt;="&amp;$A63,Data!$A$4:$A500,"&lt;="&amp;$B63),0))</f>
        <v/>
      </c>
      <c r="AD63" s="178" t="str">
        <f>IF($A63="","",IFERROR(AVERAGEIFS(Data!N$4:N500,Data!$A$4:$A500,"&gt;="&amp;$A63,Data!$A$4:$A500,"&lt;="&amp;$B63),0))</f>
        <v/>
      </c>
      <c r="AE63" s="180" t="str">
        <f>IF($A63="","",IFERROR(AVERAGEIFS(Data!O$4:O500,Data!$A$4:$A500,"&gt;="&amp;$A63,Data!$A$4:$A500,"&lt;="&amp;$B63),0))</f>
        <v/>
      </c>
      <c r="AF63" s="178" t="str">
        <f>IF($A63="","",IFERROR(AVERAGEIFS(Data!P$4:P500,Data!$A$4:$A500,"&gt;="&amp;$A63,Data!$A$4:$A500,"&lt;="&amp;$B63),0))</f>
        <v/>
      </c>
      <c r="AG63" s="178" t="str">
        <f>IF($A63="","",IFERROR(AVERAGEIFS(Data!Q$4:Q500,Data!$A$4:$A500,"&gt;="&amp;$A63,Data!$A$4:$A500,"&lt;="&amp;$B63),0))</f>
        <v/>
      </c>
      <c r="AH63" s="181" t="str">
        <f t="shared" ref="AH63:DS63" si="59">IF($A63="","",AH62)</f>
        <v/>
      </c>
      <c r="AI63" s="178" t="str">
        <f t="shared" si="59"/>
        <v/>
      </c>
      <c r="AJ63" s="178" t="str">
        <f t="shared" si="59"/>
        <v/>
      </c>
      <c r="AK63" s="178" t="str">
        <f t="shared" si="59"/>
        <v/>
      </c>
      <c r="AL63" s="178" t="str">
        <f t="shared" si="59"/>
        <v/>
      </c>
      <c r="AM63" s="180" t="str">
        <f t="shared" si="59"/>
        <v/>
      </c>
      <c r="AN63" s="178" t="str">
        <f t="shared" si="59"/>
        <v/>
      </c>
      <c r="AO63" s="178" t="str">
        <f t="shared" si="59"/>
        <v/>
      </c>
      <c r="AP63" s="179" t="str">
        <f t="shared" si="59"/>
        <v/>
      </c>
      <c r="AQ63" s="180" t="str">
        <f t="shared" si="59"/>
        <v/>
      </c>
      <c r="AR63" s="179" t="str">
        <f t="shared" si="59"/>
        <v/>
      </c>
      <c r="AS63" s="178" t="str">
        <f t="shared" si="59"/>
        <v/>
      </c>
      <c r="AT63" s="180" t="str">
        <f t="shared" si="59"/>
        <v/>
      </c>
      <c r="AU63" s="178" t="str">
        <f t="shared" si="59"/>
        <v/>
      </c>
      <c r="AV63" s="178" t="str">
        <f t="shared" si="59"/>
        <v/>
      </c>
      <c r="AW63" s="181" t="str">
        <f t="shared" si="59"/>
        <v/>
      </c>
      <c r="AX63" s="178" t="str">
        <f t="shared" si="59"/>
        <v/>
      </c>
      <c r="AY63" s="178" t="str">
        <f t="shared" si="59"/>
        <v/>
      </c>
      <c r="AZ63" s="178" t="str">
        <f t="shared" si="59"/>
        <v/>
      </c>
      <c r="BA63" s="178" t="str">
        <f t="shared" si="59"/>
        <v/>
      </c>
      <c r="BB63" s="180" t="str">
        <f t="shared" si="59"/>
        <v/>
      </c>
      <c r="BC63" s="178" t="str">
        <f t="shared" si="59"/>
        <v/>
      </c>
      <c r="BD63" s="178" t="str">
        <f t="shared" si="59"/>
        <v/>
      </c>
      <c r="BE63" s="179" t="str">
        <f t="shared" si="59"/>
        <v/>
      </c>
      <c r="BF63" s="180" t="str">
        <f t="shared" si="59"/>
        <v/>
      </c>
      <c r="BG63" s="179" t="str">
        <f t="shared" si="59"/>
        <v/>
      </c>
      <c r="BH63" s="178" t="str">
        <f t="shared" si="59"/>
        <v/>
      </c>
      <c r="BI63" s="180" t="str">
        <f t="shared" si="59"/>
        <v/>
      </c>
      <c r="BJ63" s="178" t="str">
        <f t="shared" si="59"/>
        <v/>
      </c>
      <c r="BK63" s="178" t="str">
        <f t="shared" si="59"/>
        <v/>
      </c>
      <c r="BL63" s="181" t="str">
        <f t="shared" si="59"/>
        <v/>
      </c>
      <c r="BM63" s="178" t="str">
        <f t="shared" si="59"/>
        <v/>
      </c>
      <c r="BN63" s="178" t="str">
        <f t="shared" si="59"/>
        <v/>
      </c>
      <c r="BO63" s="178" t="str">
        <f t="shared" si="59"/>
        <v/>
      </c>
      <c r="BP63" s="178" t="str">
        <f t="shared" si="59"/>
        <v/>
      </c>
      <c r="BQ63" s="180" t="str">
        <f t="shared" si="59"/>
        <v/>
      </c>
      <c r="BR63" s="178" t="str">
        <f t="shared" si="59"/>
        <v/>
      </c>
      <c r="BS63" s="178" t="str">
        <f t="shared" si="59"/>
        <v/>
      </c>
      <c r="BT63" s="179" t="str">
        <f t="shared" si="59"/>
        <v/>
      </c>
      <c r="BU63" s="180" t="str">
        <f t="shared" si="59"/>
        <v/>
      </c>
      <c r="BV63" s="179" t="str">
        <f t="shared" si="59"/>
        <v/>
      </c>
      <c r="BW63" s="178" t="str">
        <f t="shared" si="59"/>
        <v/>
      </c>
      <c r="BX63" s="180" t="str">
        <f t="shared" si="59"/>
        <v/>
      </c>
      <c r="BY63" s="178" t="str">
        <f t="shared" si="59"/>
        <v/>
      </c>
      <c r="BZ63" s="178" t="str">
        <f t="shared" si="59"/>
        <v/>
      </c>
      <c r="CA63" s="181" t="str">
        <f t="shared" si="59"/>
        <v/>
      </c>
      <c r="CB63" s="178" t="str">
        <f t="shared" si="59"/>
        <v/>
      </c>
      <c r="CC63" s="178" t="str">
        <f t="shared" si="59"/>
        <v/>
      </c>
      <c r="CD63" s="178" t="str">
        <f t="shared" si="59"/>
        <v/>
      </c>
      <c r="CE63" s="178" t="str">
        <f t="shared" si="59"/>
        <v/>
      </c>
      <c r="CF63" s="180" t="str">
        <f t="shared" si="59"/>
        <v/>
      </c>
      <c r="CG63" s="178" t="str">
        <f t="shared" si="59"/>
        <v/>
      </c>
      <c r="CH63" s="178" t="str">
        <f t="shared" si="59"/>
        <v/>
      </c>
      <c r="CI63" s="179" t="str">
        <f t="shared" si="59"/>
        <v/>
      </c>
      <c r="CJ63" s="180" t="str">
        <f t="shared" si="59"/>
        <v/>
      </c>
      <c r="CK63" s="179" t="str">
        <f t="shared" si="59"/>
        <v/>
      </c>
      <c r="CL63" s="178" t="str">
        <f t="shared" si="59"/>
        <v/>
      </c>
      <c r="CM63" s="180" t="str">
        <f t="shared" si="59"/>
        <v/>
      </c>
      <c r="CN63" s="178" t="str">
        <f t="shared" si="59"/>
        <v/>
      </c>
      <c r="CO63" s="178" t="str">
        <f t="shared" si="59"/>
        <v/>
      </c>
      <c r="CP63" s="181" t="str">
        <f t="shared" si="59"/>
        <v/>
      </c>
      <c r="CQ63" s="178" t="str">
        <f t="shared" si="59"/>
        <v/>
      </c>
      <c r="CR63" s="178" t="str">
        <f t="shared" si="59"/>
        <v/>
      </c>
      <c r="CS63" s="178" t="str">
        <f t="shared" si="59"/>
        <v/>
      </c>
      <c r="CT63" s="178" t="str">
        <f t="shared" si="59"/>
        <v/>
      </c>
      <c r="CU63" s="180" t="str">
        <f t="shared" si="59"/>
        <v/>
      </c>
      <c r="CV63" s="178" t="str">
        <f t="shared" si="59"/>
        <v/>
      </c>
      <c r="CW63" s="178" t="str">
        <f t="shared" si="59"/>
        <v/>
      </c>
      <c r="CX63" s="179" t="str">
        <f t="shared" si="59"/>
        <v/>
      </c>
      <c r="CY63" s="180" t="str">
        <f t="shared" si="59"/>
        <v/>
      </c>
      <c r="CZ63" s="179" t="str">
        <f t="shared" si="59"/>
        <v/>
      </c>
      <c r="DA63" s="178" t="str">
        <f t="shared" si="59"/>
        <v/>
      </c>
      <c r="DB63" s="180" t="str">
        <f t="shared" si="59"/>
        <v/>
      </c>
      <c r="DC63" s="178" t="str">
        <f t="shared" si="59"/>
        <v/>
      </c>
      <c r="DD63" s="178" t="str">
        <f t="shared" si="59"/>
        <v/>
      </c>
      <c r="DE63" s="181" t="str">
        <f t="shared" si="59"/>
        <v/>
      </c>
      <c r="DF63" s="178" t="str">
        <f t="shared" si="59"/>
        <v/>
      </c>
      <c r="DG63" s="178" t="str">
        <f t="shared" si="59"/>
        <v/>
      </c>
      <c r="DH63" s="178" t="str">
        <f t="shared" si="59"/>
        <v/>
      </c>
      <c r="DI63" s="178" t="str">
        <f t="shared" si="59"/>
        <v/>
      </c>
      <c r="DJ63" s="180" t="str">
        <f t="shared" si="59"/>
        <v/>
      </c>
      <c r="DK63" s="178" t="str">
        <f t="shared" si="59"/>
        <v/>
      </c>
      <c r="DL63" s="178" t="str">
        <f t="shared" si="59"/>
        <v/>
      </c>
      <c r="DM63" s="179" t="str">
        <f t="shared" si="59"/>
        <v/>
      </c>
      <c r="DN63" s="180" t="str">
        <f t="shared" si="59"/>
        <v/>
      </c>
      <c r="DO63" s="179" t="str">
        <f t="shared" si="59"/>
        <v/>
      </c>
      <c r="DP63" s="178" t="str">
        <f t="shared" si="59"/>
        <v/>
      </c>
      <c r="DQ63" s="180" t="str">
        <f t="shared" si="59"/>
        <v/>
      </c>
      <c r="DR63" s="178" t="str">
        <f t="shared" si="59"/>
        <v/>
      </c>
      <c r="DS63" s="178" t="str">
        <f t="shared" si="59"/>
        <v/>
      </c>
      <c r="DT63" s="178"/>
      <c r="DU63" s="178"/>
      <c r="DV63" s="178"/>
      <c r="DW63" s="178"/>
      <c r="DX63" s="178"/>
      <c r="DY63" s="178"/>
    </row>
    <row r="64">
      <c r="A64" s="176" t="str">
        <f>IF(A63="","",IF(B63+1&gt;EndDate,"",B63))</f>
        <v/>
      </c>
      <c r="B64" s="176" t="str">
        <f>IF(A64="","",SWITCH(Seg,"Daily",A64+1,"Weekly",A64+7,"Monthly",DATE(YEAR(A64),MONTH(A64)+1,1),"Quarterly",DATE(YEAR(A64),MONTH(A64)+3,1),"Yearly",DATE(YEAR(A64)+1,1,1)))</f>
        <v/>
      </c>
      <c r="C64" s="177" t="str">
        <f>IF(A64="","",SWITCH(Seg,"Daily",TEXT(A64,"dd/MM/YYYY"),"Weekly","W"&amp;WEEKNUM(A64,2)&amp;" "&amp;YEAR(A64),"Monthly",PROPER(TEXT(A64,"MMM yyyy")),"Quarterly","Q"&amp;ROUNDUP(MONTH($A64)/3,0)&amp;" "&amp;YEAR($A64),"Yearly",YEAR(A64),TEXT(A64,"dd/MM/YYYY")))</f>
        <v/>
      </c>
      <c r="D64" s="178" t="str">
        <f>IF(OR($A64="",D$2="Percentage"),"",SUMIFS(Data!B$4:B500,Data!$A$4:$A500,"&gt;="&amp;$A64,Data!$A$4:$A500,"&lt;="&amp;$B64))</f>
        <v>#REF!</v>
      </c>
      <c r="E64" s="179" t="str">
        <f>IF(OR($A64="",E$2="Percentage"),"",SUMIFS(Data!C$4:C500,Data!$A$4:$A500,"&gt;="&amp;$A64,Data!$A$4:$A500,"&lt;="&amp;$B64))</f>
        <v/>
      </c>
      <c r="F64" s="179" t="str">
        <f>IF(OR($A64="",F$2="Percentage"),"",SUMIFS(Data!D$4:D500,Data!$A$4:$A500,"&gt;="&amp;$A64,Data!$A$4:$A500,"&lt;="&amp;$B64))</f>
        <v/>
      </c>
      <c r="G64" s="179" t="str">
        <f>IF(OR($A64="",G$2="Percentage"),"",SUMIFS(Data!F$4:F500,Data!$A$4:$A500,"&gt;="&amp;$A64,Data!$A$4:$A500,"&lt;="&amp;$B64))</f>
        <v/>
      </c>
      <c r="H64" s="180" t="str">
        <f>IF(OR($A64="",H$2="Percentage"),"",SUMIFS(Data!G$4:G500,Data!$A$4:$A500,"&gt;="&amp;$A64,Data!$A$4:$A500,"&lt;="&amp;$B64))</f>
        <v/>
      </c>
      <c r="I64" s="180" t="str">
        <f>IF(OR($A64="",I$2="Percentage"),"",SUMIFS(Data!H$4:H500,Data!$A$4:$A500,"&gt;="&amp;$A64,Data!$A$4:$A500,"&lt;="&amp;$B64))</f>
        <v/>
      </c>
      <c r="J64" s="178" t="str">
        <f>IF(OR($A64="",J$2="Percentage"),"",SUMIFS(Data!I$4:I500,Data!$A$4:$A500,"&gt;="&amp;$A64,Data!$A$4:$A500,"&lt;="&amp;$B64))</f>
        <v/>
      </c>
      <c r="K64" s="178" t="str">
        <f>IF(OR($A64="",K$2="Percentage"),"",SUMIFS(Data!J$4:J500,Data!$A$4:$A500,"&gt;="&amp;$A64,Data!$A$4:$A500,"&lt;="&amp;$B64))</f>
        <v/>
      </c>
      <c r="L64" s="179" t="str">
        <f>IF(OR($A64="",L$2="Percentage"),"",SUMIFS(Data!K$4:K500,Data!$A$4:$A500,"&gt;="&amp;$A64,Data!$A$4:$A500,"&lt;="&amp;$B64))</f>
        <v/>
      </c>
      <c r="M64" s="180" t="str">
        <f>IF(OR($A64="",M$2="Percentage"),"",SUMIFS(Data!L$4:L500,Data!$A$4:$A500,"&gt;="&amp;$A64,Data!$A$4:$A500,"&lt;="&amp;$B64))</f>
        <v/>
      </c>
      <c r="N64" s="179" t="str">
        <f>IF(OR($A64="",N$2="Percentage"),"",SUMIFS(Data!M$4:M500,Data!$A$4:$A500,"&gt;="&amp;$A64,Data!$A$4:$A500,"&lt;="&amp;$B64))</f>
        <v/>
      </c>
      <c r="O64" s="178" t="str">
        <f>IF(OR($A64="",O$2="Percentage"),"",SUMIFS(Data!N$4:N500,Data!$A$4:$A500,"&gt;="&amp;$A64,Data!$A$4:$A500,"&lt;="&amp;$B64))</f>
        <v/>
      </c>
      <c r="P64" s="180" t="str">
        <f>IF(OR($A64="",P$2="Percentage"),"",SUMIFS(Data!O$4:O500,Data!$A$4:$A500,"&gt;="&amp;$A64,Data!$A$4:$A500,"&lt;="&amp;$B64))</f>
        <v/>
      </c>
      <c r="Q64" s="178" t="str">
        <f>IF(OR($A64="",Q$2="Percentage"),"",SUMIFS(Data!P$4:P500,Data!$A$4:$A500,"&gt;="&amp;$A64,Data!$A$4:$A500,"&lt;="&amp;$B64))</f>
        <v/>
      </c>
      <c r="R64" s="178" t="str">
        <f>IF(OR($A64="",R$2="Percentage"),"",SUMIFS(Data!Q$4:Q500,Data!$A$4:$A500,"&gt;="&amp;$A64,Data!$A$4:$A500,"&lt;="&amp;$B64))</f>
        <v/>
      </c>
      <c r="S64" s="181" t="str">
        <f>IF($A64="","",IFERROR(AVERAGEIFS(Data!B$4:B500,Data!$A$4:$A500,"&gt;="&amp;$A64,Data!$A$4:$A500,"&lt;="&amp;$B64),0))</f>
        <v/>
      </c>
      <c r="T64" s="178" t="str">
        <f>IF($A64="","",IFERROR(AVERAGEIFS(Data!C$4:C500,Data!$A$4:$A500,"&gt;="&amp;$A64,Data!$A$4:$A500,"&lt;="&amp;$B64),0))</f>
        <v/>
      </c>
      <c r="U64" s="178" t="str">
        <f>IF($A64="","",IFERROR(AVERAGEIFS(Data!D$4:D500,Data!$A$4:$A500,"&gt;="&amp;$A64,Data!$A$4:$A500,"&lt;="&amp;$B64),0))</f>
        <v/>
      </c>
      <c r="V64" s="178" t="str">
        <f>IF($A64="","",IFERROR(AVERAGEIFS(Data!F$4:F500,Data!$A$4:$A500,"&gt;="&amp;$A64,Data!$A$4:$A500,"&lt;="&amp;$B64),0))</f>
        <v/>
      </c>
      <c r="W64" s="178" t="str">
        <f>IF($A64="","",IFERROR(AVERAGEIFS(Data!G$4:G500,Data!$A$4:$A500,"&gt;="&amp;$A64,Data!$A$4:$A500,"&lt;="&amp;$B64),0))</f>
        <v/>
      </c>
      <c r="X64" s="180" t="str">
        <f>IF($A64="","",IFERROR(AVERAGEIFS(Data!H$4:H500,Data!$A$4:$A500,"&gt;="&amp;$A64,Data!$A$4:$A500,"&lt;="&amp;$B64),0))</f>
        <v/>
      </c>
      <c r="Y64" s="178" t="str">
        <f>IF($A64="","",IFERROR(AVERAGEIFS(Data!I$4:I500,Data!$A$4:$A500,"&gt;="&amp;$A64,Data!$A$4:$A500,"&lt;="&amp;$B64),0))</f>
        <v/>
      </c>
      <c r="Z64" s="178" t="str">
        <f>IF($A64="","",IFERROR(AVERAGEIFS(Data!J$4:J500,Data!$A$4:$A500,"&gt;="&amp;$A64,Data!$A$4:$A500,"&lt;="&amp;$B64),0))</f>
        <v/>
      </c>
      <c r="AA64" s="179" t="str">
        <f>IF($A64="","",IFERROR(AVERAGEIFS(Data!K$4:K500,Data!$A$4:$A500,"&gt;="&amp;$A64,Data!$A$4:$A500,"&lt;="&amp;$B64),0))</f>
        <v/>
      </c>
      <c r="AB64" s="180" t="str">
        <f>IF($A64="","",IFERROR(AVERAGEIFS(Data!L$4:L500,Data!$A$4:$A500,"&gt;="&amp;$A64,Data!$A$4:$A500,"&lt;="&amp;$B64),0))</f>
        <v/>
      </c>
      <c r="AC64" s="179" t="str">
        <f>IF($A64="","",IFERROR(AVERAGEIFS(Data!M$4:M500,Data!$A$4:$A500,"&gt;="&amp;$A64,Data!$A$4:$A500,"&lt;="&amp;$B64),0))</f>
        <v/>
      </c>
      <c r="AD64" s="178" t="str">
        <f>IF($A64="","",IFERROR(AVERAGEIFS(Data!N$4:N500,Data!$A$4:$A500,"&gt;="&amp;$A64,Data!$A$4:$A500,"&lt;="&amp;$B64),0))</f>
        <v/>
      </c>
      <c r="AE64" s="180" t="str">
        <f>IF($A64="","",IFERROR(AVERAGEIFS(Data!O$4:O500,Data!$A$4:$A500,"&gt;="&amp;$A64,Data!$A$4:$A500,"&lt;="&amp;$B64),0))</f>
        <v/>
      </c>
      <c r="AF64" s="178" t="str">
        <f>IF($A64="","",IFERROR(AVERAGEIFS(Data!P$4:P500,Data!$A$4:$A500,"&gt;="&amp;$A64,Data!$A$4:$A500,"&lt;="&amp;$B64),0))</f>
        <v/>
      </c>
      <c r="AG64" s="178" t="str">
        <f>IF($A64="","",IFERROR(AVERAGEIFS(Data!Q$4:Q500,Data!$A$4:$A500,"&gt;="&amp;$A64,Data!$A$4:$A500,"&lt;="&amp;$B64),0))</f>
        <v/>
      </c>
      <c r="AH64" s="181" t="str">
        <f t="shared" ref="AH64:DS64" si="60">IF($A64="","",AH63)</f>
        <v/>
      </c>
      <c r="AI64" s="178" t="str">
        <f t="shared" si="60"/>
        <v/>
      </c>
      <c r="AJ64" s="178" t="str">
        <f t="shared" si="60"/>
        <v/>
      </c>
      <c r="AK64" s="178" t="str">
        <f t="shared" si="60"/>
        <v/>
      </c>
      <c r="AL64" s="178" t="str">
        <f t="shared" si="60"/>
        <v/>
      </c>
      <c r="AM64" s="180" t="str">
        <f t="shared" si="60"/>
        <v/>
      </c>
      <c r="AN64" s="178" t="str">
        <f t="shared" si="60"/>
        <v/>
      </c>
      <c r="AO64" s="178" t="str">
        <f t="shared" si="60"/>
        <v/>
      </c>
      <c r="AP64" s="179" t="str">
        <f t="shared" si="60"/>
        <v/>
      </c>
      <c r="AQ64" s="180" t="str">
        <f t="shared" si="60"/>
        <v/>
      </c>
      <c r="AR64" s="179" t="str">
        <f t="shared" si="60"/>
        <v/>
      </c>
      <c r="AS64" s="178" t="str">
        <f t="shared" si="60"/>
        <v/>
      </c>
      <c r="AT64" s="180" t="str">
        <f t="shared" si="60"/>
        <v/>
      </c>
      <c r="AU64" s="178" t="str">
        <f t="shared" si="60"/>
        <v/>
      </c>
      <c r="AV64" s="178" t="str">
        <f t="shared" si="60"/>
        <v/>
      </c>
      <c r="AW64" s="181" t="str">
        <f t="shared" si="60"/>
        <v/>
      </c>
      <c r="AX64" s="178" t="str">
        <f t="shared" si="60"/>
        <v/>
      </c>
      <c r="AY64" s="178" t="str">
        <f t="shared" si="60"/>
        <v/>
      </c>
      <c r="AZ64" s="178" t="str">
        <f t="shared" si="60"/>
        <v/>
      </c>
      <c r="BA64" s="178" t="str">
        <f t="shared" si="60"/>
        <v/>
      </c>
      <c r="BB64" s="180" t="str">
        <f t="shared" si="60"/>
        <v/>
      </c>
      <c r="BC64" s="178" t="str">
        <f t="shared" si="60"/>
        <v/>
      </c>
      <c r="BD64" s="178" t="str">
        <f t="shared" si="60"/>
        <v/>
      </c>
      <c r="BE64" s="179" t="str">
        <f t="shared" si="60"/>
        <v/>
      </c>
      <c r="BF64" s="180" t="str">
        <f t="shared" si="60"/>
        <v/>
      </c>
      <c r="BG64" s="179" t="str">
        <f t="shared" si="60"/>
        <v/>
      </c>
      <c r="BH64" s="178" t="str">
        <f t="shared" si="60"/>
        <v/>
      </c>
      <c r="BI64" s="180" t="str">
        <f t="shared" si="60"/>
        <v/>
      </c>
      <c r="BJ64" s="178" t="str">
        <f t="shared" si="60"/>
        <v/>
      </c>
      <c r="BK64" s="178" t="str">
        <f t="shared" si="60"/>
        <v/>
      </c>
      <c r="BL64" s="181" t="str">
        <f t="shared" si="60"/>
        <v/>
      </c>
      <c r="BM64" s="178" t="str">
        <f t="shared" si="60"/>
        <v/>
      </c>
      <c r="BN64" s="178" t="str">
        <f t="shared" si="60"/>
        <v/>
      </c>
      <c r="BO64" s="178" t="str">
        <f t="shared" si="60"/>
        <v/>
      </c>
      <c r="BP64" s="178" t="str">
        <f t="shared" si="60"/>
        <v/>
      </c>
      <c r="BQ64" s="180" t="str">
        <f t="shared" si="60"/>
        <v/>
      </c>
      <c r="BR64" s="178" t="str">
        <f t="shared" si="60"/>
        <v/>
      </c>
      <c r="BS64" s="178" t="str">
        <f t="shared" si="60"/>
        <v/>
      </c>
      <c r="BT64" s="179" t="str">
        <f t="shared" si="60"/>
        <v/>
      </c>
      <c r="BU64" s="180" t="str">
        <f t="shared" si="60"/>
        <v/>
      </c>
      <c r="BV64" s="179" t="str">
        <f t="shared" si="60"/>
        <v/>
      </c>
      <c r="BW64" s="178" t="str">
        <f t="shared" si="60"/>
        <v/>
      </c>
      <c r="BX64" s="180" t="str">
        <f t="shared" si="60"/>
        <v/>
      </c>
      <c r="BY64" s="178" t="str">
        <f t="shared" si="60"/>
        <v/>
      </c>
      <c r="BZ64" s="178" t="str">
        <f t="shared" si="60"/>
        <v/>
      </c>
      <c r="CA64" s="181" t="str">
        <f t="shared" si="60"/>
        <v/>
      </c>
      <c r="CB64" s="178" t="str">
        <f t="shared" si="60"/>
        <v/>
      </c>
      <c r="CC64" s="178" t="str">
        <f t="shared" si="60"/>
        <v/>
      </c>
      <c r="CD64" s="178" t="str">
        <f t="shared" si="60"/>
        <v/>
      </c>
      <c r="CE64" s="178" t="str">
        <f t="shared" si="60"/>
        <v/>
      </c>
      <c r="CF64" s="180" t="str">
        <f t="shared" si="60"/>
        <v/>
      </c>
      <c r="CG64" s="178" t="str">
        <f t="shared" si="60"/>
        <v/>
      </c>
      <c r="CH64" s="178" t="str">
        <f t="shared" si="60"/>
        <v/>
      </c>
      <c r="CI64" s="179" t="str">
        <f t="shared" si="60"/>
        <v/>
      </c>
      <c r="CJ64" s="180" t="str">
        <f t="shared" si="60"/>
        <v/>
      </c>
      <c r="CK64" s="179" t="str">
        <f t="shared" si="60"/>
        <v/>
      </c>
      <c r="CL64" s="178" t="str">
        <f t="shared" si="60"/>
        <v/>
      </c>
      <c r="CM64" s="180" t="str">
        <f t="shared" si="60"/>
        <v/>
      </c>
      <c r="CN64" s="178" t="str">
        <f t="shared" si="60"/>
        <v/>
      </c>
      <c r="CO64" s="178" t="str">
        <f t="shared" si="60"/>
        <v/>
      </c>
      <c r="CP64" s="181" t="str">
        <f t="shared" si="60"/>
        <v/>
      </c>
      <c r="CQ64" s="178" t="str">
        <f t="shared" si="60"/>
        <v/>
      </c>
      <c r="CR64" s="178" t="str">
        <f t="shared" si="60"/>
        <v/>
      </c>
      <c r="CS64" s="178" t="str">
        <f t="shared" si="60"/>
        <v/>
      </c>
      <c r="CT64" s="178" t="str">
        <f t="shared" si="60"/>
        <v/>
      </c>
      <c r="CU64" s="180" t="str">
        <f t="shared" si="60"/>
        <v/>
      </c>
      <c r="CV64" s="178" t="str">
        <f t="shared" si="60"/>
        <v/>
      </c>
      <c r="CW64" s="178" t="str">
        <f t="shared" si="60"/>
        <v/>
      </c>
      <c r="CX64" s="179" t="str">
        <f t="shared" si="60"/>
        <v/>
      </c>
      <c r="CY64" s="180" t="str">
        <f t="shared" si="60"/>
        <v/>
      </c>
      <c r="CZ64" s="179" t="str">
        <f t="shared" si="60"/>
        <v/>
      </c>
      <c r="DA64" s="178" t="str">
        <f t="shared" si="60"/>
        <v/>
      </c>
      <c r="DB64" s="180" t="str">
        <f t="shared" si="60"/>
        <v/>
      </c>
      <c r="DC64" s="178" t="str">
        <f t="shared" si="60"/>
        <v/>
      </c>
      <c r="DD64" s="178" t="str">
        <f t="shared" si="60"/>
        <v/>
      </c>
      <c r="DE64" s="181" t="str">
        <f t="shared" si="60"/>
        <v/>
      </c>
      <c r="DF64" s="178" t="str">
        <f t="shared" si="60"/>
        <v/>
      </c>
      <c r="DG64" s="178" t="str">
        <f t="shared" si="60"/>
        <v/>
      </c>
      <c r="DH64" s="178" t="str">
        <f t="shared" si="60"/>
        <v/>
      </c>
      <c r="DI64" s="178" t="str">
        <f t="shared" si="60"/>
        <v/>
      </c>
      <c r="DJ64" s="180" t="str">
        <f t="shared" si="60"/>
        <v/>
      </c>
      <c r="DK64" s="178" t="str">
        <f t="shared" si="60"/>
        <v/>
      </c>
      <c r="DL64" s="178" t="str">
        <f t="shared" si="60"/>
        <v/>
      </c>
      <c r="DM64" s="179" t="str">
        <f t="shared" si="60"/>
        <v/>
      </c>
      <c r="DN64" s="180" t="str">
        <f t="shared" si="60"/>
        <v/>
      </c>
      <c r="DO64" s="179" t="str">
        <f t="shared" si="60"/>
        <v/>
      </c>
      <c r="DP64" s="178" t="str">
        <f t="shared" si="60"/>
        <v/>
      </c>
      <c r="DQ64" s="180" t="str">
        <f t="shared" si="60"/>
        <v/>
      </c>
      <c r="DR64" s="178" t="str">
        <f t="shared" si="60"/>
        <v/>
      </c>
      <c r="DS64" s="178" t="str">
        <f t="shared" si="60"/>
        <v/>
      </c>
      <c r="DT64" s="178"/>
      <c r="DU64" s="178"/>
      <c r="DV64" s="178"/>
      <c r="DW64" s="178"/>
      <c r="DX64" s="178"/>
      <c r="DY64" s="178"/>
    </row>
    <row r="65">
      <c r="A65" s="176" t="str">
        <f>IF(A64="","",IF(B64+1&gt;EndDate,"",B64))</f>
        <v/>
      </c>
      <c r="B65" s="176" t="str">
        <f>IF(A65="","",SWITCH(Seg,"Daily",A65+1,"Weekly",A65+7,"Monthly",DATE(YEAR(A65),MONTH(A65)+1,1),"Quarterly",DATE(YEAR(A65),MONTH(A65)+3,1),"Yearly",DATE(YEAR(A65)+1,1,1)))</f>
        <v/>
      </c>
      <c r="C65" s="177" t="str">
        <f>IF(A65="","",SWITCH(Seg,"Daily",TEXT(A65,"dd/MM/YYYY"),"Weekly","W"&amp;WEEKNUM(A65,2)&amp;" "&amp;YEAR(A65),"Monthly",PROPER(TEXT(A65,"MMM yyyy")),"Quarterly","Q"&amp;ROUNDUP(MONTH($A65)/3,0)&amp;" "&amp;YEAR($A65),"Yearly",YEAR(A65),TEXT(A65,"dd/MM/YYYY")))</f>
        <v/>
      </c>
      <c r="D65" s="178" t="str">
        <f>IF(OR($A65="",D$2="Percentage"),"",SUMIFS(Data!B$4:B500,Data!$A$4:$A500,"&gt;="&amp;$A65,Data!$A$4:$A500,"&lt;="&amp;$B65))</f>
        <v>#REF!</v>
      </c>
      <c r="E65" s="179" t="str">
        <f>IF(OR($A65="",E$2="Percentage"),"",SUMIFS(Data!C$4:C500,Data!$A$4:$A500,"&gt;="&amp;$A65,Data!$A$4:$A500,"&lt;="&amp;$B65))</f>
        <v/>
      </c>
      <c r="F65" s="179" t="str">
        <f>IF(OR($A65="",F$2="Percentage"),"",SUMIFS(Data!D$4:D500,Data!$A$4:$A500,"&gt;="&amp;$A65,Data!$A$4:$A500,"&lt;="&amp;$B65))</f>
        <v/>
      </c>
      <c r="G65" s="179" t="str">
        <f>IF(OR($A65="",G$2="Percentage"),"",SUMIFS(Data!F$4:F500,Data!$A$4:$A500,"&gt;="&amp;$A65,Data!$A$4:$A500,"&lt;="&amp;$B65))</f>
        <v/>
      </c>
      <c r="H65" s="180" t="str">
        <f>IF(OR($A65="",H$2="Percentage"),"",SUMIFS(Data!G$4:G500,Data!$A$4:$A500,"&gt;="&amp;$A65,Data!$A$4:$A500,"&lt;="&amp;$B65))</f>
        <v/>
      </c>
      <c r="I65" s="180" t="str">
        <f>IF(OR($A65="",I$2="Percentage"),"",SUMIFS(Data!H$4:H500,Data!$A$4:$A500,"&gt;="&amp;$A65,Data!$A$4:$A500,"&lt;="&amp;$B65))</f>
        <v/>
      </c>
      <c r="J65" s="178" t="str">
        <f>IF(OR($A65="",J$2="Percentage"),"",SUMIFS(Data!I$4:I500,Data!$A$4:$A500,"&gt;="&amp;$A65,Data!$A$4:$A500,"&lt;="&amp;$B65))</f>
        <v/>
      </c>
      <c r="K65" s="178" t="str">
        <f>IF(OR($A65="",K$2="Percentage"),"",SUMIFS(Data!J$4:J500,Data!$A$4:$A500,"&gt;="&amp;$A65,Data!$A$4:$A500,"&lt;="&amp;$B65))</f>
        <v/>
      </c>
      <c r="L65" s="179" t="str">
        <f>IF(OR($A65="",L$2="Percentage"),"",SUMIFS(Data!K$4:K500,Data!$A$4:$A500,"&gt;="&amp;$A65,Data!$A$4:$A500,"&lt;="&amp;$B65))</f>
        <v/>
      </c>
      <c r="M65" s="180" t="str">
        <f>IF(OR($A65="",M$2="Percentage"),"",SUMIFS(Data!L$4:L500,Data!$A$4:$A500,"&gt;="&amp;$A65,Data!$A$4:$A500,"&lt;="&amp;$B65))</f>
        <v/>
      </c>
      <c r="N65" s="179" t="str">
        <f>IF(OR($A65="",N$2="Percentage"),"",SUMIFS(Data!M$4:M500,Data!$A$4:$A500,"&gt;="&amp;$A65,Data!$A$4:$A500,"&lt;="&amp;$B65))</f>
        <v/>
      </c>
      <c r="O65" s="178" t="str">
        <f>IF(OR($A65="",O$2="Percentage"),"",SUMIFS(Data!N$4:N500,Data!$A$4:$A500,"&gt;="&amp;$A65,Data!$A$4:$A500,"&lt;="&amp;$B65))</f>
        <v/>
      </c>
      <c r="P65" s="180" t="str">
        <f>IF(OR($A65="",P$2="Percentage"),"",SUMIFS(Data!O$4:O500,Data!$A$4:$A500,"&gt;="&amp;$A65,Data!$A$4:$A500,"&lt;="&amp;$B65))</f>
        <v/>
      </c>
      <c r="Q65" s="178" t="str">
        <f>IF(OR($A65="",Q$2="Percentage"),"",SUMIFS(Data!P$4:P500,Data!$A$4:$A500,"&gt;="&amp;$A65,Data!$A$4:$A500,"&lt;="&amp;$B65))</f>
        <v/>
      </c>
      <c r="R65" s="178" t="str">
        <f>IF(OR($A65="",R$2="Percentage"),"",SUMIFS(Data!Q$4:Q500,Data!$A$4:$A500,"&gt;="&amp;$A65,Data!$A$4:$A500,"&lt;="&amp;$B65))</f>
        <v/>
      </c>
      <c r="S65" s="181" t="str">
        <f>IF($A65="","",IFERROR(AVERAGEIFS(Data!B$4:B500,Data!$A$4:$A500,"&gt;="&amp;$A65,Data!$A$4:$A500,"&lt;="&amp;$B65),0))</f>
        <v/>
      </c>
      <c r="T65" s="178" t="str">
        <f>IF($A65="","",IFERROR(AVERAGEIFS(Data!C$4:C500,Data!$A$4:$A500,"&gt;="&amp;$A65,Data!$A$4:$A500,"&lt;="&amp;$B65),0))</f>
        <v/>
      </c>
      <c r="U65" s="178" t="str">
        <f>IF($A65="","",IFERROR(AVERAGEIFS(Data!D$4:D500,Data!$A$4:$A500,"&gt;="&amp;$A65,Data!$A$4:$A500,"&lt;="&amp;$B65),0))</f>
        <v/>
      </c>
      <c r="V65" s="178" t="str">
        <f>IF($A65="","",IFERROR(AVERAGEIFS(Data!F$4:F500,Data!$A$4:$A500,"&gt;="&amp;$A65,Data!$A$4:$A500,"&lt;="&amp;$B65),0))</f>
        <v/>
      </c>
      <c r="W65" s="178" t="str">
        <f>IF($A65="","",IFERROR(AVERAGEIFS(Data!G$4:G500,Data!$A$4:$A500,"&gt;="&amp;$A65,Data!$A$4:$A500,"&lt;="&amp;$B65),0))</f>
        <v/>
      </c>
      <c r="X65" s="180" t="str">
        <f>IF($A65="","",IFERROR(AVERAGEIFS(Data!H$4:H500,Data!$A$4:$A500,"&gt;="&amp;$A65,Data!$A$4:$A500,"&lt;="&amp;$B65),0))</f>
        <v/>
      </c>
      <c r="Y65" s="178" t="str">
        <f>IF($A65="","",IFERROR(AVERAGEIFS(Data!I$4:I500,Data!$A$4:$A500,"&gt;="&amp;$A65,Data!$A$4:$A500,"&lt;="&amp;$B65),0))</f>
        <v/>
      </c>
      <c r="Z65" s="178" t="str">
        <f>IF($A65="","",IFERROR(AVERAGEIFS(Data!J$4:J500,Data!$A$4:$A500,"&gt;="&amp;$A65,Data!$A$4:$A500,"&lt;="&amp;$B65),0))</f>
        <v/>
      </c>
      <c r="AA65" s="179" t="str">
        <f>IF($A65="","",IFERROR(AVERAGEIFS(Data!K$4:K500,Data!$A$4:$A500,"&gt;="&amp;$A65,Data!$A$4:$A500,"&lt;="&amp;$B65),0))</f>
        <v/>
      </c>
      <c r="AB65" s="180" t="str">
        <f>IF($A65="","",IFERROR(AVERAGEIFS(Data!L$4:L500,Data!$A$4:$A500,"&gt;="&amp;$A65,Data!$A$4:$A500,"&lt;="&amp;$B65),0))</f>
        <v/>
      </c>
      <c r="AC65" s="179" t="str">
        <f>IF($A65="","",IFERROR(AVERAGEIFS(Data!M$4:M500,Data!$A$4:$A500,"&gt;="&amp;$A65,Data!$A$4:$A500,"&lt;="&amp;$B65),0))</f>
        <v/>
      </c>
      <c r="AD65" s="178" t="str">
        <f>IF($A65="","",IFERROR(AVERAGEIFS(Data!N$4:N500,Data!$A$4:$A500,"&gt;="&amp;$A65,Data!$A$4:$A500,"&lt;="&amp;$B65),0))</f>
        <v/>
      </c>
      <c r="AE65" s="180" t="str">
        <f>IF($A65="","",IFERROR(AVERAGEIFS(Data!O$4:O500,Data!$A$4:$A500,"&gt;="&amp;$A65,Data!$A$4:$A500,"&lt;="&amp;$B65),0))</f>
        <v/>
      </c>
      <c r="AF65" s="178" t="str">
        <f>IF($A65="","",IFERROR(AVERAGEIFS(Data!P$4:P500,Data!$A$4:$A500,"&gt;="&amp;$A65,Data!$A$4:$A500,"&lt;="&amp;$B65),0))</f>
        <v/>
      </c>
      <c r="AG65" s="178" t="str">
        <f>IF($A65="","",IFERROR(AVERAGEIFS(Data!Q$4:Q500,Data!$A$4:$A500,"&gt;="&amp;$A65,Data!$A$4:$A500,"&lt;="&amp;$B65),0))</f>
        <v/>
      </c>
      <c r="AH65" s="181" t="str">
        <f t="shared" ref="AH65:DS65" si="61">IF($A65="","",AH64)</f>
        <v/>
      </c>
      <c r="AI65" s="178" t="str">
        <f t="shared" si="61"/>
        <v/>
      </c>
      <c r="AJ65" s="178" t="str">
        <f t="shared" si="61"/>
        <v/>
      </c>
      <c r="AK65" s="178" t="str">
        <f t="shared" si="61"/>
        <v/>
      </c>
      <c r="AL65" s="178" t="str">
        <f t="shared" si="61"/>
        <v/>
      </c>
      <c r="AM65" s="180" t="str">
        <f t="shared" si="61"/>
        <v/>
      </c>
      <c r="AN65" s="178" t="str">
        <f t="shared" si="61"/>
        <v/>
      </c>
      <c r="AO65" s="178" t="str">
        <f t="shared" si="61"/>
        <v/>
      </c>
      <c r="AP65" s="179" t="str">
        <f t="shared" si="61"/>
        <v/>
      </c>
      <c r="AQ65" s="180" t="str">
        <f t="shared" si="61"/>
        <v/>
      </c>
      <c r="AR65" s="179" t="str">
        <f t="shared" si="61"/>
        <v/>
      </c>
      <c r="AS65" s="178" t="str">
        <f t="shared" si="61"/>
        <v/>
      </c>
      <c r="AT65" s="180" t="str">
        <f t="shared" si="61"/>
        <v/>
      </c>
      <c r="AU65" s="178" t="str">
        <f t="shared" si="61"/>
        <v/>
      </c>
      <c r="AV65" s="178" t="str">
        <f t="shared" si="61"/>
        <v/>
      </c>
      <c r="AW65" s="181" t="str">
        <f t="shared" si="61"/>
        <v/>
      </c>
      <c r="AX65" s="178" t="str">
        <f t="shared" si="61"/>
        <v/>
      </c>
      <c r="AY65" s="178" t="str">
        <f t="shared" si="61"/>
        <v/>
      </c>
      <c r="AZ65" s="178" t="str">
        <f t="shared" si="61"/>
        <v/>
      </c>
      <c r="BA65" s="178" t="str">
        <f t="shared" si="61"/>
        <v/>
      </c>
      <c r="BB65" s="180" t="str">
        <f t="shared" si="61"/>
        <v/>
      </c>
      <c r="BC65" s="178" t="str">
        <f t="shared" si="61"/>
        <v/>
      </c>
      <c r="BD65" s="178" t="str">
        <f t="shared" si="61"/>
        <v/>
      </c>
      <c r="BE65" s="179" t="str">
        <f t="shared" si="61"/>
        <v/>
      </c>
      <c r="BF65" s="180" t="str">
        <f t="shared" si="61"/>
        <v/>
      </c>
      <c r="BG65" s="179" t="str">
        <f t="shared" si="61"/>
        <v/>
      </c>
      <c r="BH65" s="178" t="str">
        <f t="shared" si="61"/>
        <v/>
      </c>
      <c r="BI65" s="180" t="str">
        <f t="shared" si="61"/>
        <v/>
      </c>
      <c r="BJ65" s="178" t="str">
        <f t="shared" si="61"/>
        <v/>
      </c>
      <c r="BK65" s="178" t="str">
        <f t="shared" si="61"/>
        <v/>
      </c>
      <c r="BL65" s="181" t="str">
        <f t="shared" si="61"/>
        <v/>
      </c>
      <c r="BM65" s="178" t="str">
        <f t="shared" si="61"/>
        <v/>
      </c>
      <c r="BN65" s="178" t="str">
        <f t="shared" si="61"/>
        <v/>
      </c>
      <c r="BO65" s="178" t="str">
        <f t="shared" si="61"/>
        <v/>
      </c>
      <c r="BP65" s="178" t="str">
        <f t="shared" si="61"/>
        <v/>
      </c>
      <c r="BQ65" s="180" t="str">
        <f t="shared" si="61"/>
        <v/>
      </c>
      <c r="BR65" s="178" t="str">
        <f t="shared" si="61"/>
        <v/>
      </c>
      <c r="BS65" s="178" t="str">
        <f t="shared" si="61"/>
        <v/>
      </c>
      <c r="BT65" s="179" t="str">
        <f t="shared" si="61"/>
        <v/>
      </c>
      <c r="BU65" s="180" t="str">
        <f t="shared" si="61"/>
        <v/>
      </c>
      <c r="BV65" s="179" t="str">
        <f t="shared" si="61"/>
        <v/>
      </c>
      <c r="BW65" s="178" t="str">
        <f t="shared" si="61"/>
        <v/>
      </c>
      <c r="BX65" s="180" t="str">
        <f t="shared" si="61"/>
        <v/>
      </c>
      <c r="BY65" s="178" t="str">
        <f t="shared" si="61"/>
        <v/>
      </c>
      <c r="BZ65" s="178" t="str">
        <f t="shared" si="61"/>
        <v/>
      </c>
      <c r="CA65" s="181" t="str">
        <f t="shared" si="61"/>
        <v/>
      </c>
      <c r="CB65" s="178" t="str">
        <f t="shared" si="61"/>
        <v/>
      </c>
      <c r="CC65" s="178" t="str">
        <f t="shared" si="61"/>
        <v/>
      </c>
      <c r="CD65" s="178" t="str">
        <f t="shared" si="61"/>
        <v/>
      </c>
      <c r="CE65" s="178" t="str">
        <f t="shared" si="61"/>
        <v/>
      </c>
      <c r="CF65" s="180" t="str">
        <f t="shared" si="61"/>
        <v/>
      </c>
      <c r="CG65" s="178" t="str">
        <f t="shared" si="61"/>
        <v/>
      </c>
      <c r="CH65" s="178" t="str">
        <f t="shared" si="61"/>
        <v/>
      </c>
      <c r="CI65" s="179" t="str">
        <f t="shared" si="61"/>
        <v/>
      </c>
      <c r="CJ65" s="180" t="str">
        <f t="shared" si="61"/>
        <v/>
      </c>
      <c r="CK65" s="179" t="str">
        <f t="shared" si="61"/>
        <v/>
      </c>
      <c r="CL65" s="178" t="str">
        <f t="shared" si="61"/>
        <v/>
      </c>
      <c r="CM65" s="180" t="str">
        <f t="shared" si="61"/>
        <v/>
      </c>
      <c r="CN65" s="178" t="str">
        <f t="shared" si="61"/>
        <v/>
      </c>
      <c r="CO65" s="178" t="str">
        <f t="shared" si="61"/>
        <v/>
      </c>
      <c r="CP65" s="181" t="str">
        <f t="shared" si="61"/>
        <v/>
      </c>
      <c r="CQ65" s="178" t="str">
        <f t="shared" si="61"/>
        <v/>
      </c>
      <c r="CR65" s="178" t="str">
        <f t="shared" si="61"/>
        <v/>
      </c>
      <c r="CS65" s="178" t="str">
        <f t="shared" si="61"/>
        <v/>
      </c>
      <c r="CT65" s="178" t="str">
        <f t="shared" si="61"/>
        <v/>
      </c>
      <c r="CU65" s="180" t="str">
        <f t="shared" si="61"/>
        <v/>
      </c>
      <c r="CV65" s="178" t="str">
        <f t="shared" si="61"/>
        <v/>
      </c>
      <c r="CW65" s="178" t="str">
        <f t="shared" si="61"/>
        <v/>
      </c>
      <c r="CX65" s="179" t="str">
        <f t="shared" si="61"/>
        <v/>
      </c>
      <c r="CY65" s="180" t="str">
        <f t="shared" si="61"/>
        <v/>
      </c>
      <c r="CZ65" s="179" t="str">
        <f t="shared" si="61"/>
        <v/>
      </c>
      <c r="DA65" s="178" t="str">
        <f t="shared" si="61"/>
        <v/>
      </c>
      <c r="DB65" s="180" t="str">
        <f t="shared" si="61"/>
        <v/>
      </c>
      <c r="DC65" s="178" t="str">
        <f t="shared" si="61"/>
        <v/>
      </c>
      <c r="DD65" s="178" t="str">
        <f t="shared" si="61"/>
        <v/>
      </c>
      <c r="DE65" s="181" t="str">
        <f t="shared" si="61"/>
        <v/>
      </c>
      <c r="DF65" s="178" t="str">
        <f t="shared" si="61"/>
        <v/>
      </c>
      <c r="DG65" s="178" t="str">
        <f t="shared" si="61"/>
        <v/>
      </c>
      <c r="DH65" s="178" t="str">
        <f t="shared" si="61"/>
        <v/>
      </c>
      <c r="DI65" s="178" t="str">
        <f t="shared" si="61"/>
        <v/>
      </c>
      <c r="DJ65" s="180" t="str">
        <f t="shared" si="61"/>
        <v/>
      </c>
      <c r="DK65" s="178" t="str">
        <f t="shared" si="61"/>
        <v/>
      </c>
      <c r="DL65" s="178" t="str">
        <f t="shared" si="61"/>
        <v/>
      </c>
      <c r="DM65" s="179" t="str">
        <f t="shared" si="61"/>
        <v/>
      </c>
      <c r="DN65" s="180" t="str">
        <f t="shared" si="61"/>
        <v/>
      </c>
      <c r="DO65" s="179" t="str">
        <f t="shared" si="61"/>
        <v/>
      </c>
      <c r="DP65" s="178" t="str">
        <f t="shared" si="61"/>
        <v/>
      </c>
      <c r="DQ65" s="180" t="str">
        <f t="shared" si="61"/>
        <v/>
      </c>
      <c r="DR65" s="178" t="str">
        <f t="shared" si="61"/>
        <v/>
      </c>
      <c r="DS65" s="178" t="str">
        <f t="shared" si="61"/>
        <v/>
      </c>
      <c r="DT65" s="178"/>
      <c r="DU65" s="178"/>
      <c r="DV65" s="178"/>
      <c r="DW65" s="178"/>
      <c r="DX65" s="178"/>
      <c r="DY65" s="178"/>
    </row>
    <row r="66">
      <c r="A66" s="176" t="str">
        <f>IF(A65="","",IF(B65+1&gt;EndDate,"",B65))</f>
        <v/>
      </c>
      <c r="B66" s="176" t="str">
        <f>IF(A66="","",SWITCH(Seg,"Daily",A66+1,"Weekly",A66+7,"Monthly",DATE(YEAR(A66),MONTH(A66)+1,1),"Quarterly",DATE(YEAR(A66),MONTH(A66)+3,1),"Yearly",DATE(YEAR(A66)+1,1,1)))</f>
        <v/>
      </c>
      <c r="C66" s="177" t="str">
        <f>IF(A66="","",SWITCH(Seg,"Daily",TEXT(A66,"dd/MM/YYYY"),"Weekly","W"&amp;WEEKNUM(A66,2)&amp;" "&amp;YEAR(A66),"Monthly",PROPER(TEXT(A66,"MMM yyyy")),"Quarterly","Q"&amp;ROUNDUP(MONTH($A66)/3,0)&amp;" "&amp;YEAR($A66),"Yearly",YEAR(A66),TEXT(A66,"dd/MM/YYYY")))</f>
        <v/>
      </c>
      <c r="D66" s="178" t="str">
        <f>IF(OR($A66="",D$2="Percentage"),"",SUMIFS(Data!B$4:B500,Data!$A$4:$A500,"&gt;="&amp;$A66,Data!$A$4:$A500,"&lt;="&amp;$B66))</f>
        <v>#REF!</v>
      </c>
      <c r="E66" s="179" t="str">
        <f>IF(OR($A66="",E$2="Percentage"),"",SUMIFS(Data!C$4:C500,Data!$A$4:$A500,"&gt;="&amp;$A66,Data!$A$4:$A500,"&lt;="&amp;$B66))</f>
        <v/>
      </c>
      <c r="F66" s="179" t="str">
        <f>IF(OR($A66="",F$2="Percentage"),"",SUMIFS(Data!D$4:D500,Data!$A$4:$A500,"&gt;="&amp;$A66,Data!$A$4:$A500,"&lt;="&amp;$B66))</f>
        <v/>
      </c>
      <c r="G66" s="179" t="str">
        <f>IF(OR($A66="",G$2="Percentage"),"",SUMIFS(Data!F$4:F500,Data!$A$4:$A500,"&gt;="&amp;$A66,Data!$A$4:$A500,"&lt;="&amp;$B66))</f>
        <v/>
      </c>
      <c r="H66" s="180" t="str">
        <f>IF(OR($A66="",H$2="Percentage"),"",SUMIFS(Data!G$4:G500,Data!$A$4:$A500,"&gt;="&amp;$A66,Data!$A$4:$A500,"&lt;="&amp;$B66))</f>
        <v/>
      </c>
      <c r="I66" s="180" t="str">
        <f>IF(OR($A66="",I$2="Percentage"),"",SUMIFS(Data!H$4:H500,Data!$A$4:$A500,"&gt;="&amp;$A66,Data!$A$4:$A500,"&lt;="&amp;$B66))</f>
        <v/>
      </c>
      <c r="J66" s="178" t="str">
        <f>IF(OR($A66="",J$2="Percentage"),"",SUMIFS(Data!I$4:I500,Data!$A$4:$A500,"&gt;="&amp;$A66,Data!$A$4:$A500,"&lt;="&amp;$B66))</f>
        <v/>
      </c>
      <c r="K66" s="178" t="str">
        <f>IF(OR($A66="",K$2="Percentage"),"",SUMIFS(Data!J$4:J500,Data!$A$4:$A500,"&gt;="&amp;$A66,Data!$A$4:$A500,"&lt;="&amp;$B66))</f>
        <v/>
      </c>
      <c r="L66" s="179" t="str">
        <f>IF(OR($A66="",L$2="Percentage"),"",SUMIFS(Data!K$4:K500,Data!$A$4:$A500,"&gt;="&amp;$A66,Data!$A$4:$A500,"&lt;="&amp;$B66))</f>
        <v/>
      </c>
      <c r="M66" s="180" t="str">
        <f>IF(OR($A66="",M$2="Percentage"),"",SUMIFS(Data!L$4:L500,Data!$A$4:$A500,"&gt;="&amp;$A66,Data!$A$4:$A500,"&lt;="&amp;$B66))</f>
        <v/>
      </c>
      <c r="N66" s="179" t="str">
        <f>IF(OR($A66="",N$2="Percentage"),"",SUMIFS(Data!M$4:M500,Data!$A$4:$A500,"&gt;="&amp;$A66,Data!$A$4:$A500,"&lt;="&amp;$B66))</f>
        <v/>
      </c>
      <c r="O66" s="178" t="str">
        <f>IF(OR($A66="",O$2="Percentage"),"",SUMIFS(Data!N$4:N500,Data!$A$4:$A500,"&gt;="&amp;$A66,Data!$A$4:$A500,"&lt;="&amp;$B66))</f>
        <v/>
      </c>
      <c r="P66" s="180" t="str">
        <f>IF(OR($A66="",P$2="Percentage"),"",SUMIFS(Data!O$4:O500,Data!$A$4:$A500,"&gt;="&amp;$A66,Data!$A$4:$A500,"&lt;="&amp;$B66))</f>
        <v/>
      </c>
      <c r="Q66" s="178" t="str">
        <f>IF(OR($A66="",Q$2="Percentage"),"",SUMIFS(Data!P$4:P500,Data!$A$4:$A500,"&gt;="&amp;$A66,Data!$A$4:$A500,"&lt;="&amp;$B66))</f>
        <v/>
      </c>
      <c r="R66" s="178" t="str">
        <f>IF(OR($A66="",R$2="Percentage"),"",SUMIFS(Data!Q$4:Q500,Data!$A$4:$A500,"&gt;="&amp;$A66,Data!$A$4:$A500,"&lt;="&amp;$B66))</f>
        <v/>
      </c>
      <c r="S66" s="181" t="str">
        <f>IF($A66="","",IFERROR(AVERAGEIFS(Data!B$4:B500,Data!$A$4:$A500,"&gt;="&amp;$A66,Data!$A$4:$A500,"&lt;="&amp;$B66),0))</f>
        <v/>
      </c>
      <c r="T66" s="178" t="str">
        <f>IF($A66="","",IFERROR(AVERAGEIFS(Data!C$4:C500,Data!$A$4:$A500,"&gt;="&amp;$A66,Data!$A$4:$A500,"&lt;="&amp;$B66),0))</f>
        <v/>
      </c>
      <c r="U66" s="178" t="str">
        <f>IF($A66="","",IFERROR(AVERAGEIFS(Data!D$4:D500,Data!$A$4:$A500,"&gt;="&amp;$A66,Data!$A$4:$A500,"&lt;="&amp;$B66),0))</f>
        <v/>
      </c>
      <c r="V66" s="178" t="str">
        <f>IF($A66="","",IFERROR(AVERAGEIFS(Data!F$4:F500,Data!$A$4:$A500,"&gt;="&amp;$A66,Data!$A$4:$A500,"&lt;="&amp;$B66),0))</f>
        <v/>
      </c>
      <c r="W66" s="178" t="str">
        <f>IF($A66="","",IFERROR(AVERAGEIFS(Data!G$4:G500,Data!$A$4:$A500,"&gt;="&amp;$A66,Data!$A$4:$A500,"&lt;="&amp;$B66),0))</f>
        <v/>
      </c>
      <c r="X66" s="180" t="str">
        <f>IF($A66="","",IFERROR(AVERAGEIFS(Data!H$4:H500,Data!$A$4:$A500,"&gt;="&amp;$A66,Data!$A$4:$A500,"&lt;="&amp;$B66),0))</f>
        <v/>
      </c>
      <c r="Y66" s="178" t="str">
        <f>IF($A66="","",IFERROR(AVERAGEIFS(Data!I$4:I500,Data!$A$4:$A500,"&gt;="&amp;$A66,Data!$A$4:$A500,"&lt;="&amp;$B66),0))</f>
        <v/>
      </c>
      <c r="Z66" s="178" t="str">
        <f>IF($A66="","",IFERROR(AVERAGEIFS(Data!J$4:J500,Data!$A$4:$A500,"&gt;="&amp;$A66,Data!$A$4:$A500,"&lt;="&amp;$B66),0))</f>
        <v/>
      </c>
      <c r="AA66" s="179" t="str">
        <f>IF($A66="","",IFERROR(AVERAGEIFS(Data!K$4:K500,Data!$A$4:$A500,"&gt;="&amp;$A66,Data!$A$4:$A500,"&lt;="&amp;$B66),0))</f>
        <v/>
      </c>
      <c r="AB66" s="180" t="str">
        <f>IF($A66="","",IFERROR(AVERAGEIFS(Data!L$4:L500,Data!$A$4:$A500,"&gt;="&amp;$A66,Data!$A$4:$A500,"&lt;="&amp;$B66),0))</f>
        <v/>
      </c>
      <c r="AC66" s="179" t="str">
        <f>IF($A66="","",IFERROR(AVERAGEIFS(Data!M$4:M500,Data!$A$4:$A500,"&gt;="&amp;$A66,Data!$A$4:$A500,"&lt;="&amp;$B66),0))</f>
        <v/>
      </c>
      <c r="AD66" s="178" t="str">
        <f>IF($A66="","",IFERROR(AVERAGEIFS(Data!N$4:N500,Data!$A$4:$A500,"&gt;="&amp;$A66,Data!$A$4:$A500,"&lt;="&amp;$B66),0))</f>
        <v/>
      </c>
      <c r="AE66" s="180" t="str">
        <f>IF($A66="","",IFERROR(AVERAGEIFS(Data!O$4:O500,Data!$A$4:$A500,"&gt;="&amp;$A66,Data!$A$4:$A500,"&lt;="&amp;$B66),0))</f>
        <v/>
      </c>
      <c r="AF66" s="178" t="str">
        <f>IF($A66="","",IFERROR(AVERAGEIFS(Data!P$4:P500,Data!$A$4:$A500,"&gt;="&amp;$A66,Data!$A$4:$A500,"&lt;="&amp;$B66),0))</f>
        <v/>
      </c>
      <c r="AG66" s="178" t="str">
        <f>IF($A66="","",IFERROR(AVERAGEIFS(Data!Q$4:Q500,Data!$A$4:$A500,"&gt;="&amp;$A66,Data!$A$4:$A500,"&lt;="&amp;$B66),0))</f>
        <v/>
      </c>
      <c r="AH66" s="181" t="str">
        <f t="shared" ref="AH66:DS66" si="62">IF($A66="","",AH65)</f>
        <v/>
      </c>
      <c r="AI66" s="178" t="str">
        <f t="shared" si="62"/>
        <v/>
      </c>
      <c r="AJ66" s="178" t="str">
        <f t="shared" si="62"/>
        <v/>
      </c>
      <c r="AK66" s="178" t="str">
        <f t="shared" si="62"/>
        <v/>
      </c>
      <c r="AL66" s="178" t="str">
        <f t="shared" si="62"/>
        <v/>
      </c>
      <c r="AM66" s="180" t="str">
        <f t="shared" si="62"/>
        <v/>
      </c>
      <c r="AN66" s="178" t="str">
        <f t="shared" si="62"/>
        <v/>
      </c>
      <c r="AO66" s="178" t="str">
        <f t="shared" si="62"/>
        <v/>
      </c>
      <c r="AP66" s="179" t="str">
        <f t="shared" si="62"/>
        <v/>
      </c>
      <c r="AQ66" s="180" t="str">
        <f t="shared" si="62"/>
        <v/>
      </c>
      <c r="AR66" s="179" t="str">
        <f t="shared" si="62"/>
        <v/>
      </c>
      <c r="AS66" s="178" t="str">
        <f t="shared" si="62"/>
        <v/>
      </c>
      <c r="AT66" s="180" t="str">
        <f t="shared" si="62"/>
        <v/>
      </c>
      <c r="AU66" s="178" t="str">
        <f t="shared" si="62"/>
        <v/>
      </c>
      <c r="AV66" s="178" t="str">
        <f t="shared" si="62"/>
        <v/>
      </c>
      <c r="AW66" s="181" t="str">
        <f t="shared" si="62"/>
        <v/>
      </c>
      <c r="AX66" s="178" t="str">
        <f t="shared" si="62"/>
        <v/>
      </c>
      <c r="AY66" s="178" t="str">
        <f t="shared" si="62"/>
        <v/>
      </c>
      <c r="AZ66" s="178" t="str">
        <f t="shared" si="62"/>
        <v/>
      </c>
      <c r="BA66" s="178" t="str">
        <f t="shared" si="62"/>
        <v/>
      </c>
      <c r="BB66" s="180" t="str">
        <f t="shared" si="62"/>
        <v/>
      </c>
      <c r="BC66" s="178" t="str">
        <f t="shared" si="62"/>
        <v/>
      </c>
      <c r="BD66" s="178" t="str">
        <f t="shared" si="62"/>
        <v/>
      </c>
      <c r="BE66" s="179" t="str">
        <f t="shared" si="62"/>
        <v/>
      </c>
      <c r="BF66" s="180" t="str">
        <f t="shared" si="62"/>
        <v/>
      </c>
      <c r="BG66" s="179" t="str">
        <f t="shared" si="62"/>
        <v/>
      </c>
      <c r="BH66" s="178" t="str">
        <f t="shared" si="62"/>
        <v/>
      </c>
      <c r="BI66" s="180" t="str">
        <f t="shared" si="62"/>
        <v/>
      </c>
      <c r="BJ66" s="178" t="str">
        <f t="shared" si="62"/>
        <v/>
      </c>
      <c r="BK66" s="178" t="str">
        <f t="shared" si="62"/>
        <v/>
      </c>
      <c r="BL66" s="181" t="str">
        <f t="shared" si="62"/>
        <v/>
      </c>
      <c r="BM66" s="178" t="str">
        <f t="shared" si="62"/>
        <v/>
      </c>
      <c r="BN66" s="178" t="str">
        <f t="shared" si="62"/>
        <v/>
      </c>
      <c r="BO66" s="178" t="str">
        <f t="shared" si="62"/>
        <v/>
      </c>
      <c r="BP66" s="178" t="str">
        <f t="shared" si="62"/>
        <v/>
      </c>
      <c r="BQ66" s="180" t="str">
        <f t="shared" si="62"/>
        <v/>
      </c>
      <c r="BR66" s="178" t="str">
        <f t="shared" si="62"/>
        <v/>
      </c>
      <c r="BS66" s="178" t="str">
        <f t="shared" si="62"/>
        <v/>
      </c>
      <c r="BT66" s="179" t="str">
        <f t="shared" si="62"/>
        <v/>
      </c>
      <c r="BU66" s="180" t="str">
        <f t="shared" si="62"/>
        <v/>
      </c>
      <c r="BV66" s="179" t="str">
        <f t="shared" si="62"/>
        <v/>
      </c>
      <c r="BW66" s="178" t="str">
        <f t="shared" si="62"/>
        <v/>
      </c>
      <c r="BX66" s="180" t="str">
        <f t="shared" si="62"/>
        <v/>
      </c>
      <c r="BY66" s="178" t="str">
        <f t="shared" si="62"/>
        <v/>
      </c>
      <c r="BZ66" s="178" t="str">
        <f t="shared" si="62"/>
        <v/>
      </c>
      <c r="CA66" s="181" t="str">
        <f t="shared" si="62"/>
        <v/>
      </c>
      <c r="CB66" s="178" t="str">
        <f t="shared" si="62"/>
        <v/>
      </c>
      <c r="CC66" s="178" t="str">
        <f t="shared" si="62"/>
        <v/>
      </c>
      <c r="CD66" s="178" t="str">
        <f t="shared" si="62"/>
        <v/>
      </c>
      <c r="CE66" s="178" t="str">
        <f t="shared" si="62"/>
        <v/>
      </c>
      <c r="CF66" s="180" t="str">
        <f t="shared" si="62"/>
        <v/>
      </c>
      <c r="CG66" s="178" t="str">
        <f t="shared" si="62"/>
        <v/>
      </c>
      <c r="CH66" s="178" t="str">
        <f t="shared" si="62"/>
        <v/>
      </c>
      <c r="CI66" s="179" t="str">
        <f t="shared" si="62"/>
        <v/>
      </c>
      <c r="CJ66" s="180" t="str">
        <f t="shared" si="62"/>
        <v/>
      </c>
      <c r="CK66" s="179" t="str">
        <f t="shared" si="62"/>
        <v/>
      </c>
      <c r="CL66" s="178" t="str">
        <f t="shared" si="62"/>
        <v/>
      </c>
      <c r="CM66" s="180" t="str">
        <f t="shared" si="62"/>
        <v/>
      </c>
      <c r="CN66" s="178" t="str">
        <f t="shared" si="62"/>
        <v/>
      </c>
      <c r="CO66" s="178" t="str">
        <f t="shared" si="62"/>
        <v/>
      </c>
      <c r="CP66" s="181" t="str">
        <f t="shared" si="62"/>
        <v/>
      </c>
      <c r="CQ66" s="178" t="str">
        <f t="shared" si="62"/>
        <v/>
      </c>
      <c r="CR66" s="178" t="str">
        <f t="shared" si="62"/>
        <v/>
      </c>
      <c r="CS66" s="178" t="str">
        <f t="shared" si="62"/>
        <v/>
      </c>
      <c r="CT66" s="178" t="str">
        <f t="shared" si="62"/>
        <v/>
      </c>
      <c r="CU66" s="180" t="str">
        <f t="shared" si="62"/>
        <v/>
      </c>
      <c r="CV66" s="178" t="str">
        <f t="shared" si="62"/>
        <v/>
      </c>
      <c r="CW66" s="178" t="str">
        <f t="shared" si="62"/>
        <v/>
      </c>
      <c r="CX66" s="179" t="str">
        <f t="shared" si="62"/>
        <v/>
      </c>
      <c r="CY66" s="180" t="str">
        <f t="shared" si="62"/>
        <v/>
      </c>
      <c r="CZ66" s="179" t="str">
        <f t="shared" si="62"/>
        <v/>
      </c>
      <c r="DA66" s="178" t="str">
        <f t="shared" si="62"/>
        <v/>
      </c>
      <c r="DB66" s="180" t="str">
        <f t="shared" si="62"/>
        <v/>
      </c>
      <c r="DC66" s="178" t="str">
        <f t="shared" si="62"/>
        <v/>
      </c>
      <c r="DD66" s="178" t="str">
        <f t="shared" si="62"/>
        <v/>
      </c>
      <c r="DE66" s="181" t="str">
        <f t="shared" si="62"/>
        <v/>
      </c>
      <c r="DF66" s="178" t="str">
        <f t="shared" si="62"/>
        <v/>
      </c>
      <c r="DG66" s="178" t="str">
        <f t="shared" si="62"/>
        <v/>
      </c>
      <c r="DH66" s="178" t="str">
        <f t="shared" si="62"/>
        <v/>
      </c>
      <c r="DI66" s="178" t="str">
        <f t="shared" si="62"/>
        <v/>
      </c>
      <c r="DJ66" s="180" t="str">
        <f t="shared" si="62"/>
        <v/>
      </c>
      <c r="DK66" s="178" t="str">
        <f t="shared" si="62"/>
        <v/>
      </c>
      <c r="DL66" s="178" t="str">
        <f t="shared" si="62"/>
        <v/>
      </c>
      <c r="DM66" s="179" t="str">
        <f t="shared" si="62"/>
        <v/>
      </c>
      <c r="DN66" s="180" t="str">
        <f t="shared" si="62"/>
        <v/>
      </c>
      <c r="DO66" s="179" t="str">
        <f t="shared" si="62"/>
        <v/>
      </c>
      <c r="DP66" s="178" t="str">
        <f t="shared" si="62"/>
        <v/>
      </c>
      <c r="DQ66" s="180" t="str">
        <f t="shared" si="62"/>
        <v/>
      </c>
      <c r="DR66" s="178" t="str">
        <f t="shared" si="62"/>
        <v/>
      </c>
      <c r="DS66" s="178" t="str">
        <f t="shared" si="62"/>
        <v/>
      </c>
      <c r="DT66" s="178"/>
      <c r="DU66" s="178"/>
      <c r="DV66" s="178"/>
      <c r="DW66" s="178"/>
      <c r="DX66" s="178"/>
      <c r="DY66" s="178"/>
    </row>
    <row r="67">
      <c r="A67" s="176" t="str">
        <f>IF(A66="","",IF(B66+1&gt;EndDate,"",B66))</f>
        <v/>
      </c>
      <c r="B67" s="176" t="str">
        <f>IF(A67="","",SWITCH(Seg,"Daily",A67+1,"Weekly",A67+7,"Monthly",DATE(YEAR(A67),MONTH(A67)+1,1),"Quarterly",DATE(YEAR(A67),MONTH(A67)+3,1),"Yearly",DATE(YEAR(A67)+1,1,1)))</f>
        <v/>
      </c>
      <c r="C67" s="177" t="str">
        <f>IF(A67="","",SWITCH(Seg,"Daily",TEXT(A67,"dd/MM/YYYY"),"Weekly","W"&amp;WEEKNUM(A67,2)&amp;" "&amp;YEAR(A67),"Monthly",PROPER(TEXT(A67,"MMM yyyy")),"Quarterly","Q"&amp;ROUNDUP(MONTH($A67)/3,0)&amp;" "&amp;YEAR($A67),"Yearly",YEAR(A67),TEXT(A67,"dd/MM/YYYY")))</f>
        <v/>
      </c>
      <c r="D67" s="178" t="str">
        <f>IF(OR($A67="",D$2="Percentage"),"",SUMIFS(Data!B$4:B500,Data!$A$4:$A500,"&gt;="&amp;$A67,Data!$A$4:$A500,"&lt;="&amp;$B67))</f>
        <v>#REF!</v>
      </c>
      <c r="E67" s="179" t="str">
        <f>IF(OR($A67="",E$2="Percentage"),"",SUMIFS(Data!C$4:C500,Data!$A$4:$A500,"&gt;="&amp;$A67,Data!$A$4:$A500,"&lt;="&amp;$B67))</f>
        <v/>
      </c>
      <c r="F67" s="179" t="str">
        <f>IF(OR($A67="",F$2="Percentage"),"",SUMIFS(Data!D$4:D500,Data!$A$4:$A500,"&gt;="&amp;$A67,Data!$A$4:$A500,"&lt;="&amp;$B67))</f>
        <v/>
      </c>
      <c r="G67" s="179" t="str">
        <f>IF(OR($A67="",G$2="Percentage"),"",SUMIFS(Data!F$4:F500,Data!$A$4:$A500,"&gt;="&amp;$A67,Data!$A$4:$A500,"&lt;="&amp;$B67))</f>
        <v/>
      </c>
      <c r="H67" s="180" t="str">
        <f>IF(OR($A67="",H$2="Percentage"),"",SUMIFS(Data!G$4:G500,Data!$A$4:$A500,"&gt;="&amp;$A67,Data!$A$4:$A500,"&lt;="&amp;$B67))</f>
        <v/>
      </c>
      <c r="I67" s="180" t="str">
        <f>IF(OR($A67="",I$2="Percentage"),"",SUMIFS(Data!H$4:H500,Data!$A$4:$A500,"&gt;="&amp;$A67,Data!$A$4:$A500,"&lt;="&amp;$B67))</f>
        <v/>
      </c>
      <c r="J67" s="178" t="str">
        <f>IF(OR($A67="",J$2="Percentage"),"",SUMIFS(Data!I$4:I500,Data!$A$4:$A500,"&gt;="&amp;$A67,Data!$A$4:$A500,"&lt;="&amp;$B67))</f>
        <v/>
      </c>
      <c r="K67" s="178" t="str">
        <f>IF(OR($A67="",K$2="Percentage"),"",SUMIFS(Data!J$4:J500,Data!$A$4:$A500,"&gt;="&amp;$A67,Data!$A$4:$A500,"&lt;="&amp;$B67))</f>
        <v/>
      </c>
      <c r="L67" s="179" t="str">
        <f>IF(OR($A67="",L$2="Percentage"),"",SUMIFS(Data!K$4:K500,Data!$A$4:$A500,"&gt;="&amp;$A67,Data!$A$4:$A500,"&lt;="&amp;$B67))</f>
        <v/>
      </c>
      <c r="M67" s="180" t="str">
        <f>IF(OR($A67="",M$2="Percentage"),"",SUMIFS(Data!L$4:L500,Data!$A$4:$A500,"&gt;="&amp;$A67,Data!$A$4:$A500,"&lt;="&amp;$B67))</f>
        <v/>
      </c>
      <c r="N67" s="179" t="str">
        <f>IF(OR($A67="",N$2="Percentage"),"",SUMIFS(Data!M$4:M500,Data!$A$4:$A500,"&gt;="&amp;$A67,Data!$A$4:$A500,"&lt;="&amp;$B67))</f>
        <v/>
      </c>
      <c r="O67" s="178" t="str">
        <f>IF(OR($A67="",O$2="Percentage"),"",SUMIFS(Data!N$4:N500,Data!$A$4:$A500,"&gt;="&amp;$A67,Data!$A$4:$A500,"&lt;="&amp;$B67))</f>
        <v/>
      </c>
      <c r="P67" s="180" t="str">
        <f>IF(OR($A67="",P$2="Percentage"),"",SUMIFS(Data!O$4:O500,Data!$A$4:$A500,"&gt;="&amp;$A67,Data!$A$4:$A500,"&lt;="&amp;$B67))</f>
        <v/>
      </c>
      <c r="Q67" s="178" t="str">
        <f>IF(OR($A67="",Q$2="Percentage"),"",SUMIFS(Data!P$4:P500,Data!$A$4:$A500,"&gt;="&amp;$A67,Data!$A$4:$A500,"&lt;="&amp;$B67))</f>
        <v/>
      </c>
      <c r="R67" s="178" t="str">
        <f>IF(OR($A67="",R$2="Percentage"),"",SUMIFS(Data!Q$4:Q500,Data!$A$4:$A500,"&gt;="&amp;$A67,Data!$A$4:$A500,"&lt;="&amp;$B67))</f>
        <v/>
      </c>
      <c r="S67" s="181" t="str">
        <f>IF($A67="","",IFERROR(AVERAGEIFS(Data!B$4:B500,Data!$A$4:$A500,"&gt;="&amp;$A67,Data!$A$4:$A500,"&lt;="&amp;$B67),0))</f>
        <v/>
      </c>
      <c r="T67" s="178" t="str">
        <f>IF($A67="","",IFERROR(AVERAGEIFS(Data!C$4:C500,Data!$A$4:$A500,"&gt;="&amp;$A67,Data!$A$4:$A500,"&lt;="&amp;$B67),0))</f>
        <v/>
      </c>
      <c r="U67" s="178" t="str">
        <f>IF($A67="","",IFERROR(AVERAGEIFS(Data!D$4:D500,Data!$A$4:$A500,"&gt;="&amp;$A67,Data!$A$4:$A500,"&lt;="&amp;$B67),0))</f>
        <v/>
      </c>
      <c r="V67" s="178" t="str">
        <f>IF($A67="","",IFERROR(AVERAGEIFS(Data!F$4:F500,Data!$A$4:$A500,"&gt;="&amp;$A67,Data!$A$4:$A500,"&lt;="&amp;$B67),0))</f>
        <v/>
      </c>
      <c r="W67" s="178" t="str">
        <f>IF($A67="","",IFERROR(AVERAGEIFS(Data!G$4:G500,Data!$A$4:$A500,"&gt;="&amp;$A67,Data!$A$4:$A500,"&lt;="&amp;$B67),0))</f>
        <v/>
      </c>
      <c r="X67" s="180" t="str">
        <f>IF($A67="","",IFERROR(AVERAGEIFS(Data!H$4:H500,Data!$A$4:$A500,"&gt;="&amp;$A67,Data!$A$4:$A500,"&lt;="&amp;$B67),0))</f>
        <v/>
      </c>
      <c r="Y67" s="178" t="str">
        <f>IF($A67="","",IFERROR(AVERAGEIFS(Data!I$4:I500,Data!$A$4:$A500,"&gt;="&amp;$A67,Data!$A$4:$A500,"&lt;="&amp;$B67),0))</f>
        <v/>
      </c>
      <c r="Z67" s="178" t="str">
        <f>IF($A67="","",IFERROR(AVERAGEIFS(Data!J$4:J500,Data!$A$4:$A500,"&gt;="&amp;$A67,Data!$A$4:$A500,"&lt;="&amp;$B67),0))</f>
        <v/>
      </c>
      <c r="AA67" s="179" t="str">
        <f>IF($A67="","",IFERROR(AVERAGEIFS(Data!K$4:K500,Data!$A$4:$A500,"&gt;="&amp;$A67,Data!$A$4:$A500,"&lt;="&amp;$B67),0))</f>
        <v/>
      </c>
      <c r="AB67" s="180" t="str">
        <f>IF($A67="","",IFERROR(AVERAGEIFS(Data!L$4:L500,Data!$A$4:$A500,"&gt;="&amp;$A67,Data!$A$4:$A500,"&lt;="&amp;$B67),0))</f>
        <v/>
      </c>
      <c r="AC67" s="179" t="str">
        <f>IF($A67="","",IFERROR(AVERAGEIFS(Data!M$4:M500,Data!$A$4:$A500,"&gt;="&amp;$A67,Data!$A$4:$A500,"&lt;="&amp;$B67),0))</f>
        <v/>
      </c>
      <c r="AD67" s="178" t="str">
        <f>IF($A67="","",IFERROR(AVERAGEIFS(Data!N$4:N500,Data!$A$4:$A500,"&gt;="&amp;$A67,Data!$A$4:$A500,"&lt;="&amp;$B67),0))</f>
        <v/>
      </c>
      <c r="AE67" s="180" t="str">
        <f>IF($A67="","",IFERROR(AVERAGEIFS(Data!O$4:O500,Data!$A$4:$A500,"&gt;="&amp;$A67,Data!$A$4:$A500,"&lt;="&amp;$B67),0))</f>
        <v/>
      </c>
      <c r="AF67" s="178" t="str">
        <f>IF($A67="","",IFERROR(AVERAGEIFS(Data!P$4:P500,Data!$A$4:$A500,"&gt;="&amp;$A67,Data!$A$4:$A500,"&lt;="&amp;$B67),0))</f>
        <v/>
      </c>
      <c r="AG67" s="178" t="str">
        <f>IF($A67="","",IFERROR(AVERAGEIFS(Data!Q$4:Q500,Data!$A$4:$A500,"&gt;="&amp;$A67,Data!$A$4:$A500,"&lt;="&amp;$B67),0))</f>
        <v/>
      </c>
      <c r="AH67" s="181" t="str">
        <f t="shared" ref="AH67:DS67" si="63">IF($A67="","",AH66)</f>
        <v/>
      </c>
      <c r="AI67" s="178" t="str">
        <f t="shared" si="63"/>
        <v/>
      </c>
      <c r="AJ67" s="178" t="str">
        <f t="shared" si="63"/>
        <v/>
      </c>
      <c r="AK67" s="178" t="str">
        <f t="shared" si="63"/>
        <v/>
      </c>
      <c r="AL67" s="178" t="str">
        <f t="shared" si="63"/>
        <v/>
      </c>
      <c r="AM67" s="180" t="str">
        <f t="shared" si="63"/>
        <v/>
      </c>
      <c r="AN67" s="178" t="str">
        <f t="shared" si="63"/>
        <v/>
      </c>
      <c r="AO67" s="178" t="str">
        <f t="shared" si="63"/>
        <v/>
      </c>
      <c r="AP67" s="179" t="str">
        <f t="shared" si="63"/>
        <v/>
      </c>
      <c r="AQ67" s="180" t="str">
        <f t="shared" si="63"/>
        <v/>
      </c>
      <c r="AR67" s="179" t="str">
        <f t="shared" si="63"/>
        <v/>
      </c>
      <c r="AS67" s="178" t="str">
        <f t="shared" si="63"/>
        <v/>
      </c>
      <c r="AT67" s="180" t="str">
        <f t="shared" si="63"/>
        <v/>
      </c>
      <c r="AU67" s="178" t="str">
        <f t="shared" si="63"/>
        <v/>
      </c>
      <c r="AV67" s="178" t="str">
        <f t="shared" si="63"/>
        <v/>
      </c>
      <c r="AW67" s="181" t="str">
        <f t="shared" si="63"/>
        <v/>
      </c>
      <c r="AX67" s="178" t="str">
        <f t="shared" si="63"/>
        <v/>
      </c>
      <c r="AY67" s="178" t="str">
        <f t="shared" si="63"/>
        <v/>
      </c>
      <c r="AZ67" s="178" t="str">
        <f t="shared" si="63"/>
        <v/>
      </c>
      <c r="BA67" s="178" t="str">
        <f t="shared" si="63"/>
        <v/>
      </c>
      <c r="BB67" s="180" t="str">
        <f t="shared" si="63"/>
        <v/>
      </c>
      <c r="BC67" s="178" t="str">
        <f t="shared" si="63"/>
        <v/>
      </c>
      <c r="BD67" s="178" t="str">
        <f t="shared" si="63"/>
        <v/>
      </c>
      <c r="BE67" s="179" t="str">
        <f t="shared" si="63"/>
        <v/>
      </c>
      <c r="BF67" s="180" t="str">
        <f t="shared" si="63"/>
        <v/>
      </c>
      <c r="BG67" s="179" t="str">
        <f t="shared" si="63"/>
        <v/>
      </c>
      <c r="BH67" s="178" t="str">
        <f t="shared" si="63"/>
        <v/>
      </c>
      <c r="BI67" s="180" t="str">
        <f t="shared" si="63"/>
        <v/>
      </c>
      <c r="BJ67" s="178" t="str">
        <f t="shared" si="63"/>
        <v/>
      </c>
      <c r="BK67" s="178" t="str">
        <f t="shared" si="63"/>
        <v/>
      </c>
      <c r="BL67" s="181" t="str">
        <f t="shared" si="63"/>
        <v/>
      </c>
      <c r="BM67" s="178" t="str">
        <f t="shared" si="63"/>
        <v/>
      </c>
      <c r="BN67" s="178" t="str">
        <f t="shared" si="63"/>
        <v/>
      </c>
      <c r="BO67" s="178" t="str">
        <f t="shared" si="63"/>
        <v/>
      </c>
      <c r="BP67" s="178" t="str">
        <f t="shared" si="63"/>
        <v/>
      </c>
      <c r="BQ67" s="180" t="str">
        <f t="shared" si="63"/>
        <v/>
      </c>
      <c r="BR67" s="178" t="str">
        <f t="shared" si="63"/>
        <v/>
      </c>
      <c r="BS67" s="178" t="str">
        <f t="shared" si="63"/>
        <v/>
      </c>
      <c r="BT67" s="179" t="str">
        <f t="shared" si="63"/>
        <v/>
      </c>
      <c r="BU67" s="180" t="str">
        <f t="shared" si="63"/>
        <v/>
      </c>
      <c r="BV67" s="179" t="str">
        <f t="shared" si="63"/>
        <v/>
      </c>
      <c r="BW67" s="178" t="str">
        <f t="shared" si="63"/>
        <v/>
      </c>
      <c r="BX67" s="180" t="str">
        <f t="shared" si="63"/>
        <v/>
      </c>
      <c r="BY67" s="178" t="str">
        <f t="shared" si="63"/>
        <v/>
      </c>
      <c r="BZ67" s="178" t="str">
        <f t="shared" si="63"/>
        <v/>
      </c>
      <c r="CA67" s="181" t="str">
        <f t="shared" si="63"/>
        <v/>
      </c>
      <c r="CB67" s="178" t="str">
        <f t="shared" si="63"/>
        <v/>
      </c>
      <c r="CC67" s="178" t="str">
        <f t="shared" si="63"/>
        <v/>
      </c>
      <c r="CD67" s="178" t="str">
        <f t="shared" si="63"/>
        <v/>
      </c>
      <c r="CE67" s="178" t="str">
        <f t="shared" si="63"/>
        <v/>
      </c>
      <c r="CF67" s="180" t="str">
        <f t="shared" si="63"/>
        <v/>
      </c>
      <c r="CG67" s="178" t="str">
        <f t="shared" si="63"/>
        <v/>
      </c>
      <c r="CH67" s="178" t="str">
        <f t="shared" si="63"/>
        <v/>
      </c>
      <c r="CI67" s="179" t="str">
        <f t="shared" si="63"/>
        <v/>
      </c>
      <c r="CJ67" s="180" t="str">
        <f t="shared" si="63"/>
        <v/>
      </c>
      <c r="CK67" s="179" t="str">
        <f t="shared" si="63"/>
        <v/>
      </c>
      <c r="CL67" s="178" t="str">
        <f t="shared" si="63"/>
        <v/>
      </c>
      <c r="CM67" s="180" t="str">
        <f t="shared" si="63"/>
        <v/>
      </c>
      <c r="CN67" s="178" t="str">
        <f t="shared" si="63"/>
        <v/>
      </c>
      <c r="CO67" s="178" t="str">
        <f t="shared" si="63"/>
        <v/>
      </c>
      <c r="CP67" s="181" t="str">
        <f t="shared" si="63"/>
        <v/>
      </c>
      <c r="CQ67" s="178" t="str">
        <f t="shared" si="63"/>
        <v/>
      </c>
      <c r="CR67" s="178" t="str">
        <f t="shared" si="63"/>
        <v/>
      </c>
      <c r="CS67" s="178" t="str">
        <f t="shared" si="63"/>
        <v/>
      </c>
      <c r="CT67" s="178" t="str">
        <f t="shared" si="63"/>
        <v/>
      </c>
      <c r="CU67" s="180" t="str">
        <f t="shared" si="63"/>
        <v/>
      </c>
      <c r="CV67" s="178" t="str">
        <f t="shared" si="63"/>
        <v/>
      </c>
      <c r="CW67" s="178" t="str">
        <f t="shared" si="63"/>
        <v/>
      </c>
      <c r="CX67" s="179" t="str">
        <f t="shared" si="63"/>
        <v/>
      </c>
      <c r="CY67" s="180" t="str">
        <f t="shared" si="63"/>
        <v/>
      </c>
      <c r="CZ67" s="179" t="str">
        <f t="shared" si="63"/>
        <v/>
      </c>
      <c r="DA67" s="178" t="str">
        <f t="shared" si="63"/>
        <v/>
      </c>
      <c r="DB67" s="180" t="str">
        <f t="shared" si="63"/>
        <v/>
      </c>
      <c r="DC67" s="178" t="str">
        <f t="shared" si="63"/>
        <v/>
      </c>
      <c r="DD67" s="178" t="str">
        <f t="shared" si="63"/>
        <v/>
      </c>
      <c r="DE67" s="181" t="str">
        <f t="shared" si="63"/>
        <v/>
      </c>
      <c r="DF67" s="178" t="str">
        <f t="shared" si="63"/>
        <v/>
      </c>
      <c r="DG67" s="178" t="str">
        <f t="shared" si="63"/>
        <v/>
      </c>
      <c r="DH67" s="178" t="str">
        <f t="shared" si="63"/>
        <v/>
      </c>
      <c r="DI67" s="178" t="str">
        <f t="shared" si="63"/>
        <v/>
      </c>
      <c r="DJ67" s="180" t="str">
        <f t="shared" si="63"/>
        <v/>
      </c>
      <c r="DK67" s="178" t="str">
        <f t="shared" si="63"/>
        <v/>
      </c>
      <c r="DL67" s="178" t="str">
        <f t="shared" si="63"/>
        <v/>
      </c>
      <c r="DM67" s="179" t="str">
        <f t="shared" si="63"/>
        <v/>
      </c>
      <c r="DN67" s="180" t="str">
        <f t="shared" si="63"/>
        <v/>
      </c>
      <c r="DO67" s="179" t="str">
        <f t="shared" si="63"/>
        <v/>
      </c>
      <c r="DP67" s="178" t="str">
        <f t="shared" si="63"/>
        <v/>
      </c>
      <c r="DQ67" s="180" t="str">
        <f t="shared" si="63"/>
        <v/>
      </c>
      <c r="DR67" s="178" t="str">
        <f t="shared" si="63"/>
        <v/>
      </c>
      <c r="DS67" s="178" t="str">
        <f t="shared" si="63"/>
        <v/>
      </c>
      <c r="DT67" s="178"/>
      <c r="DU67" s="178"/>
      <c r="DV67" s="178"/>
      <c r="DW67" s="178"/>
      <c r="DX67" s="178"/>
      <c r="DY67" s="178"/>
    </row>
    <row r="68">
      <c r="A68" s="176" t="str">
        <f>IF(A67="","",IF(B67+1&gt;EndDate,"",B67))</f>
        <v/>
      </c>
      <c r="B68" s="176" t="str">
        <f>IF(A68="","",SWITCH(Seg,"Daily",A68+1,"Weekly",A68+7,"Monthly",DATE(YEAR(A68),MONTH(A68)+1,1),"Quarterly",DATE(YEAR(A68),MONTH(A68)+3,1),"Yearly",DATE(YEAR(A68)+1,1,1)))</f>
        <v/>
      </c>
      <c r="C68" s="177" t="str">
        <f>IF(A68="","",SWITCH(Seg,"Daily",TEXT(A68,"dd/MM/YYYY"),"Weekly","W"&amp;WEEKNUM(A68,2)&amp;" "&amp;YEAR(A68),"Monthly",PROPER(TEXT(A68,"MMM yyyy")),"Quarterly","Q"&amp;ROUNDUP(MONTH($A68)/3,0)&amp;" "&amp;YEAR($A68),"Yearly",YEAR(A68),TEXT(A68,"dd/MM/YYYY")))</f>
        <v/>
      </c>
      <c r="D68" s="178" t="str">
        <f>IF(OR($A68="",D$2="Percentage"),"",SUMIFS(Data!B$4:B500,Data!$A$4:$A500,"&gt;="&amp;$A68,Data!$A$4:$A500,"&lt;="&amp;$B68))</f>
        <v>#REF!</v>
      </c>
      <c r="E68" s="179" t="str">
        <f>IF(OR($A68="",E$2="Percentage"),"",SUMIFS(Data!C$4:C500,Data!$A$4:$A500,"&gt;="&amp;$A68,Data!$A$4:$A500,"&lt;="&amp;$B68))</f>
        <v/>
      </c>
      <c r="F68" s="179" t="str">
        <f>IF(OR($A68="",F$2="Percentage"),"",SUMIFS(Data!D$4:D500,Data!$A$4:$A500,"&gt;="&amp;$A68,Data!$A$4:$A500,"&lt;="&amp;$B68))</f>
        <v/>
      </c>
      <c r="G68" s="179" t="str">
        <f>IF(OR($A68="",G$2="Percentage"),"",SUMIFS(Data!F$4:F500,Data!$A$4:$A500,"&gt;="&amp;$A68,Data!$A$4:$A500,"&lt;="&amp;$B68))</f>
        <v/>
      </c>
      <c r="H68" s="180" t="str">
        <f>IF(OR($A68="",H$2="Percentage"),"",SUMIFS(Data!G$4:G500,Data!$A$4:$A500,"&gt;="&amp;$A68,Data!$A$4:$A500,"&lt;="&amp;$B68))</f>
        <v/>
      </c>
      <c r="I68" s="180" t="str">
        <f>IF(OR($A68="",I$2="Percentage"),"",SUMIFS(Data!H$4:H500,Data!$A$4:$A500,"&gt;="&amp;$A68,Data!$A$4:$A500,"&lt;="&amp;$B68))</f>
        <v/>
      </c>
      <c r="J68" s="178" t="str">
        <f>IF(OR($A68="",J$2="Percentage"),"",SUMIFS(Data!I$4:I500,Data!$A$4:$A500,"&gt;="&amp;$A68,Data!$A$4:$A500,"&lt;="&amp;$B68))</f>
        <v/>
      </c>
      <c r="K68" s="178" t="str">
        <f>IF(OR($A68="",K$2="Percentage"),"",SUMIFS(Data!J$4:J500,Data!$A$4:$A500,"&gt;="&amp;$A68,Data!$A$4:$A500,"&lt;="&amp;$B68))</f>
        <v/>
      </c>
      <c r="L68" s="179" t="str">
        <f>IF(OR($A68="",L$2="Percentage"),"",SUMIFS(Data!K$4:K500,Data!$A$4:$A500,"&gt;="&amp;$A68,Data!$A$4:$A500,"&lt;="&amp;$B68))</f>
        <v/>
      </c>
      <c r="M68" s="180" t="str">
        <f>IF(OR($A68="",M$2="Percentage"),"",SUMIFS(Data!L$4:L500,Data!$A$4:$A500,"&gt;="&amp;$A68,Data!$A$4:$A500,"&lt;="&amp;$B68))</f>
        <v/>
      </c>
      <c r="N68" s="179" t="str">
        <f>IF(OR($A68="",N$2="Percentage"),"",SUMIFS(Data!M$4:M500,Data!$A$4:$A500,"&gt;="&amp;$A68,Data!$A$4:$A500,"&lt;="&amp;$B68))</f>
        <v/>
      </c>
      <c r="O68" s="178" t="str">
        <f>IF(OR($A68="",O$2="Percentage"),"",SUMIFS(Data!N$4:N500,Data!$A$4:$A500,"&gt;="&amp;$A68,Data!$A$4:$A500,"&lt;="&amp;$B68))</f>
        <v/>
      </c>
      <c r="P68" s="180" t="str">
        <f>IF(OR($A68="",P$2="Percentage"),"",SUMIFS(Data!O$4:O500,Data!$A$4:$A500,"&gt;="&amp;$A68,Data!$A$4:$A500,"&lt;="&amp;$B68))</f>
        <v/>
      </c>
      <c r="Q68" s="178" t="str">
        <f>IF(OR($A68="",Q$2="Percentage"),"",SUMIFS(Data!P$4:P500,Data!$A$4:$A500,"&gt;="&amp;$A68,Data!$A$4:$A500,"&lt;="&amp;$B68))</f>
        <v/>
      </c>
      <c r="R68" s="178" t="str">
        <f>IF(OR($A68="",R$2="Percentage"),"",SUMIFS(Data!Q$4:Q500,Data!$A$4:$A500,"&gt;="&amp;$A68,Data!$A$4:$A500,"&lt;="&amp;$B68))</f>
        <v/>
      </c>
      <c r="S68" s="181" t="str">
        <f>IF($A68="","",IFERROR(AVERAGEIFS(Data!B$4:B500,Data!$A$4:$A500,"&gt;="&amp;$A68,Data!$A$4:$A500,"&lt;="&amp;$B68),0))</f>
        <v/>
      </c>
      <c r="T68" s="178" t="str">
        <f>IF($A68="","",IFERROR(AVERAGEIFS(Data!C$4:C500,Data!$A$4:$A500,"&gt;="&amp;$A68,Data!$A$4:$A500,"&lt;="&amp;$B68),0))</f>
        <v/>
      </c>
      <c r="U68" s="178" t="str">
        <f>IF($A68="","",IFERROR(AVERAGEIFS(Data!D$4:D500,Data!$A$4:$A500,"&gt;="&amp;$A68,Data!$A$4:$A500,"&lt;="&amp;$B68),0))</f>
        <v/>
      </c>
      <c r="V68" s="178" t="str">
        <f>IF($A68="","",IFERROR(AVERAGEIFS(Data!F$4:F500,Data!$A$4:$A500,"&gt;="&amp;$A68,Data!$A$4:$A500,"&lt;="&amp;$B68),0))</f>
        <v/>
      </c>
      <c r="W68" s="178" t="str">
        <f>IF($A68="","",IFERROR(AVERAGEIFS(Data!G$4:G500,Data!$A$4:$A500,"&gt;="&amp;$A68,Data!$A$4:$A500,"&lt;="&amp;$B68),0))</f>
        <v/>
      </c>
      <c r="X68" s="180" t="str">
        <f>IF($A68="","",IFERROR(AVERAGEIFS(Data!H$4:H500,Data!$A$4:$A500,"&gt;="&amp;$A68,Data!$A$4:$A500,"&lt;="&amp;$B68),0))</f>
        <v/>
      </c>
      <c r="Y68" s="178" t="str">
        <f>IF($A68="","",IFERROR(AVERAGEIFS(Data!I$4:I500,Data!$A$4:$A500,"&gt;="&amp;$A68,Data!$A$4:$A500,"&lt;="&amp;$B68),0))</f>
        <v/>
      </c>
      <c r="Z68" s="178" t="str">
        <f>IF($A68="","",IFERROR(AVERAGEIFS(Data!J$4:J500,Data!$A$4:$A500,"&gt;="&amp;$A68,Data!$A$4:$A500,"&lt;="&amp;$B68),0))</f>
        <v/>
      </c>
      <c r="AA68" s="179" t="str">
        <f>IF($A68="","",IFERROR(AVERAGEIFS(Data!K$4:K500,Data!$A$4:$A500,"&gt;="&amp;$A68,Data!$A$4:$A500,"&lt;="&amp;$B68),0))</f>
        <v/>
      </c>
      <c r="AB68" s="180" t="str">
        <f>IF($A68="","",IFERROR(AVERAGEIFS(Data!L$4:L500,Data!$A$4:$A500,"&gt;="&amp;$A68,Data!$A$4:$A500,"&lt;="&amp;$B68),0))</f>
        <v/>
      </c>
      <c r="AC68" s="179" t="str">
        <f>IF($A68="","",IFERROR(AVERAGEIFS(Data!M$4:M500,Data!$A$4:$A500,"&gt;="&amp;$A68,Data!$A$4:$A500,"&lt;="&amp;$B68),0))</f>
        <v/>
      </c>
      <c r="AD68" s="178" t="str">
        <f>IF($A68="","",IFERROR(AVERAGEIFS(Data!N$4:N500,Data!$A$4:$A500,"&gt;="&amp;$A68,Data!$A$4:$A500,"&lt;="&amp;$B68),0))</f>
        <v/>
      </c>
      <c r="AE68" s="180" t="str">
        <f>IF($A68="","",IFERROR(AVERAGEIFS(Data!O$4:O500,Data!$A$4:$A500,"&gt;="&amp;$A68,Data!$A$4:$A500,"&lt;="&amp;$B68),0))</f>
        <v/>
      </c>
      <c r="AF68" s="178" t="str">
        <f>IF($A68="","",IFERROR(AVERAGEIFS(Data!P$4:P500,Data!$A$4:$A500,"&gt;="&amp;$A68,Data!$A$4:$A500,"&lt;="&amp;$B68),0))</f>
        <v/>
      </c>
      <c r="AG68" s="178" t="str">
        <f>IF($A68="","",IFERROR(AVERAGEIFS(Data!Q$4:Q500,Data!$A$4:$A500,"&gt;="&amp;$A68,Data!$A$4:$A500,"&lt;="&amp;$B68),0))</f>
        <v/>
      </c>
      <c r="AH68" s="181" t="str">
        <f t="shared" ref="AH68:DS68" si="64">IF($A68="","",AH67)</f>
        <v/>
      </c>
      <c r="AI68" s="178" t="str">
        <f t="shared" si="64"/>
        <v/>
      </c>
      <c r="AJ68" s="178" t="str">
        <f t="shared" si="64"/>
        <v/>
      </c>
      <c r="AK68" s="178" t="str">
        <f t="shared" si="64"/>
        <v/>
      </c>
      <c r="AL68" s="178" t="str">
        <f t="shared" si="64"/>
        <v/>
      </c>
      <c r="AM68" s="180" t="str">
        <f t="shared" si="64"/>
        <v/>
      </c>
      <c r="AN68" s="178" t="str">
        <f t="shared" si="64"/>
        <v/>
      </c>
      <c r="AO68" s="178" t="str">
        <f t="shared" si="64"/>
        <v/>
      </c>
      <c r="AP68" s="179" t="str">
        <f t="shared" si="64"/>
        <v/>
      </c>
      <c r="AQ68" s="180" t="str">
        <f t="shared" si="64"/>
        <v/>
      </c>
      <c r="AR68" s="179" t="str">
        <f t="shared" si="64"/>
        <v/>
      </c>
      <c r="AS68" s="178" t="str">
        <f t="shared" si="64"/>
        <v/>
      </c>
      <c r="AT68" s="180" t="str">
        <f t="shared" si="64"/>
        <v/>
      </c>
      <c r="AU68" s="178" t="str">
        <f t="shared" si="64"/>
        <v/>
      </c>
      <c r="AV68" s="178" t="str">
        <f t="shared" si="64"/>
        <v/>
      </c>
      <c r="AW68" s="181" t="str">
        <f t="shared" si="64"/>
        <v/>
      </c>
      <c r="AX68" s="178" t="str">
        <f t="shared" si="64"/>
        <v/>
      </c>
      <c r="AY68" s="178" t="str">
        <f t="shared" si="64"/>
        <v/>
      </c>
      <c r="AZ68" s="178" t="str">
        <f t="shared" si="64"/>
        <v/>
      </c>
      <c r="BA68" s="178" t="str">
        <f t="shared" si="64"/>
        <v/>
      </c>
      <c r="BB68" s="180" t="str">
        <f t="shared" si="64"/>
        <v/>
      </c>
      <c r="BC68" s="178" t="str">
        <f t="shared" si="64"/>
        <v/>
      </c>
      <c r="BD68" s="178" t="str">
        <f t="shared" si="64"/>
        <v/>
      </c>
      <c r="BE68" s="179" t="str">
        <f t="shared" si="64"/>
        <v/>
      </c>
      <c r="BF68" s="180" t="str">
        <f t="shared" si="64"/>
        <v/>
      </c>
      <c r="BG68" s="179" t="str">
        <f t="shared" si="64"/>
        <v/>
      </c>
      <c r="BH68" s="178" t="str">
        <f t="shared" si="64"/>
        <v/>
      </c>
      <c r="BI68" s="180" t="str">
        <f t="shared" si="64"/>
        <v/>
      </c>
      <c r="BJ68" s="178" t="str">
        <f t="shared" si="64"/>
        <v/>
      </c>
      <c r="BK68" s="178" t="str">
        <f t="shared" si="64"/>
        <v/>
      </c>
      <c r="BL68" s="181" t="str">
        <f t="shared" si="64"/>
        <v/>
      </c>
      <c r="BM68" s="178" t="str">
        <f t="shared" si="64"/>
        <v/>
      </c>
      <c r="BN68" s="178" t="str">
        <f t="shared" si="64"/>
        <v/>
      </c>
      <c r="BO68" s="178" t="str">
        <f t="shared" si="64"/>
        <v/>
      </c>
      <c r="BP68" s="178" t="str">
        <f t="shared" si="64"/>
        <v/>
      </c>
      <c r="BQ68" s="180" t="str">
        <f t="shared" si="64"/>
        <v/>
      </c>
      <c r="BR68" s="178" t="str">
        <f t="shared" si="64"/>
        <v/>
      </c>
      <c r="BS68" s="178" t="str">
        <f t="shared" si="64"/>
        <v/>
      </c>
      <c r="BT68" s="179" t="str">
        <f t="shared" si="64"/>
        <v/>
      </c>
      <c r="BU68" s="180" t="str">
        <f t="shared" si="64"/>
        <v/>
      </c>
      <c r="BV68" s="179" t="str">
        <f t="shared" si="64"/>
        <v/>
      </c>
      <c r="BW68" s="178" t="str">
        <f t="shared" si="64"/>
        <v/>
      </c>
      <c r="BX68" s="180" t="str">
        <f t="shared" si="64"/>
        <v/>
      </c>
      <c r="BY68" s="178" t="str">
        <f t="shared" si="64"/>
        <v/>
      </c>
      <c r="BZ68" s="178" t="str">
        <f t="shared" si="64"/>
        <v/>
      </c>
      <c r="CA68" s="181" t="str">
        <f t="shared" si="64"/>
        <v/>
      </c>
      <c r="CB68" s="178" t="str">
        <f t="shared" si="64"/>
        <v/>
      </c>
      <c r="CC68" s="178" t="str">
        <f t="shared" si="64"/>
        <v/>
      </c>
      <c r="CD68" s="178" t="str">
        <f t="shared" si="64"/>
        <v/>
      </c>
      <c r="CE68" s="178" t="str">
        <f t="shared" si="64"/>
        <v/>
      </c>
      <c r="CF68" s="180" t="str">
        <f t="shared" si="64"/>
        <v/>
      </c>
      <c r="CG68" s="178" t="str">
        <f t="shared" si="64"/>
        <v/>
      </c>
      <c r="CH68" s="178" t="str">
        <f t="shared" si="64"/>
        <v/>
      </c>
      <c r="CI68" s="179" t="str">
        <f t="shared" si="64"/>
        <v/>
      </c>
      <c r="CJ68" s="180" t="str">
        <f t="shared" si="64"/>
        <v/>
      </c>
      <c r="CK68" s="179" t="str">
        <f t="shared" si="64"/>
        <v/>
      </c>
      <c r="CL68" s="178" t="str">
        <f t="shared" si="64"/>
        <v/>
      </c>
      <c r="CM68" s="180" t="str">
        <f t="shared" si="64"/>
        <v/>
      </c>
      <c r="CN68" s="178" t="str">
        <f t="shared" si="64"/>
        <v/>
      </c>
      <c r="CO68" s="178" t="str">
        <f t="shared" si="64"/>
        <v/>
      </c>
      <c r="CP68" s="181" t="str">
        <f t="shared" si="64"/>
        <v/>
      </c>
      <c r="CQ68" s="178" t="str">
        <f t="shared" si="64"/>
        <v/>
      </c>
      <c r="CR68" s="178" t="str">
        <f t="shared" si="64"/>
        <v/>
      </c>
      <c r="CS68" s="178" t="str">
        <f t="shared" si="64"/>
        <v/>
      </c>
      <c r="CT68" s="178" t="str">
        <f t="shared" si="64"/>
        <v/>
      </c>
      <c r="CU68" s="180" t="str">
        <f t="shared" si="64"/>
        <v/>
      </c>
      <c r="CV68" s="178" t="str">
        <f t="shared" si="64"/>
        <v/>
      </c>
      <c r="CW68" s="178" t="str">
        <f t="shared" si="64"/>
        <v/>
      </c>
      <c r="CX68" s="179" t="str">
        <f t="shared" si="64"/>
        <v/>
      </c>
      <c r="CY68" s="180" t="str">
        <f t="shared" si="64"/>
        <v/>
      </c>
      <c r="CZ68" s="179" t="str">
        <f t="shared" si="64"/>
        <v/>
      </c>
      <c r="DA68" s="178" t="str">
        <f t="shared" si="64"/>
        <v/>
      </c>
      <c r="DB68" s="180" t="str">
        <f t="shared" si="64"/>
        <v/>
      </c>
      <c r="DC68" s="178" t="str">
        <f t="shared" si="64"/>
        <v/>
      </c>
      <c r="DD68" s="178" t="str">
        <f t="shared" si="64"/>
        <v/>
      </c>
      <c r="DE68" s="181" t="str">
        <f t="shared" si="64"/>
        <v/>
      </c>
      <c r="DF68" s="178" t="str">
        <f t="shared" si="64"/>
        <v/>
      </c>
      <c r="DG68" s="178" t="str">
        <f t="shared" si="64"/>
        <v/>
      </c>
      <c r="DH68" s="178" t="str">
        <f t="shared" si="64"/>
        <v/>
      </c>
      <c r="DI68" s="178" t="str">
        <f t="shared" si="64"/>
        <v/>
      </c>
      <c r="DJ68" s="180" t="str">
        <f t="shared" si="64"/>
        <v/>
      </c>
      <c r="DK68" s="178" t="str">
        <f t="shared" si="64"/>
        <v/>
      </c>
      <c r="DL68" s="178" t="str">
        <f t="shared" si="64"/>
        <v/>
      </c>
      <c r="DM68" s="179" t="str">
        <f t="shared" si="64"/>
        <v/>
      </c>
      <c r="DN68" s="180" t="str">
        <f t="shared" si="64"/>
        <v/>
      </c>
      <c r="DO68" s="179" t="str">
        <f t="shared" si="64"/>
        <v/>
      </c>
      <c r="DP68" s="178" t="str">
        <f t="shared" si="64"/>
        <v/>
      </c>
      <c r="DQ68" s="180" t="str">
        <f t="shared" si="64"/>
        <v/>
      </c>
      <c r="DR68" s="178" t="str">
        <f t="shared" si="64"/>
        <v/>
      </c>
      <c r="DS68" s="178" t="str">
        <f t="shared" si="64"/>
        <v/>
      </c>
      <c r="DT68" s="178"/>
      <c r="DU68" s="178"/>
      <c r="DV68" s="178"/>
      <c r="DW68" s="178"/>
      <c r="DX68" s="178"/>
      <c r="DY68" s="178"/>
    </row>
    <row r="69">
      <c r="A69" s="176" t="str">
        <f>IF(A68="","",IF(B68+1&gt;EndDate,"",B68))</f>
        <v/>
      </c>
      <c r="B69" s="176" t="str">
        <f>IF(A69="","",SWITCH(Seg,"Daily",A69+1,"Weekly",A69+7,"Monthly",DATE(YEAR(A69),MONTH(A69)+1,1),"Quarterly",DATE(YEAR(A69),MONTH(A69)+3,1),"Yearly",DATE(YEAR(A69)+1,1,1)))</f>
        <v/>
      </c>
      <c r="C69" s="177" t="str">
        <f>IF(A69="","",SWITCH(Seg,"Daily",TEXT(A69,"dd/MM/YYYY"),"Weekly","W"&amp;WEEKNUM(A69,2)&amp;" "&amp;YEAR(A69),"Monthly",PROPER(TEXT(A69,"MMM yyyy")),"Quarterly","Q"&amp;ROUNDUP(MONTH($A69)/3,0)&amp;" "&amp;YEAR($A69),"Yearly",YEAR(A69),TEXT(A69,"dd/MM/YYYY")))</f>
        <v/>
      </c>
      <c r="D69" s="178" t="str">
        <f>IF(OR($A69="",D$2="Percentage"),"",SUMIFS(Data!B$4:B500,Data!$A$4:$A500,"&gt;="&amp;$A69,Data!$A$4:$A500,"&lt;="&amp;$B69))</f>
        <v>#REF!</v>
      </c>
      <c r="E69" s="179" t="str">
        <f>IF(OR($A69="",E$2="Percentage"),"",SUMIFS(Data!C$4:C500,Data!$A$4:$A500,"&gt;="&amp;$A69,Data!$A$4:$A500,"&lt;="&amp;$B69))</f>
        <v/>
      </c>
      <c r="F69" s="179" t="str">
        <f>IF(OR($A69="",F$2="Percentage"),"",SUMIFS(Data!D$4:D500,Data!$A$4:$A500,"&gt;="&amp;$A69,Data!$A$4:$A500,"&lt;="&amp;$B69))</f>
        <v/>
      </c>
      <c r="G69" s="179" t="str">
        <f>IF(OR($A69="",G$2="Percentage"),"",SUMIFS(Data!F$4:F500,Data!$A$4:$A500,"&gt;="&amp;$A69,Data!$A$4:$A500,"&lt;="&amp;$B69))</f>
        <v/>
      </c>
      <c r="H69" s="180" t="str">
        <f>IF(OR($A69="",H$2="Percentage"),"",SUMIFS(Data!G$4:G500,Data!$A$4:$A500,"&gt;="&amp;$A69,Data!$A$4:$A500,"&lt;="&amp;$B69))</f>
        <v/>
      </c>
      <c r="I69" s="180" t="str">
        <f>IF(OR($A69="",I$2="Percentage"),"",SUMIFS(Data!H$4:H500,Data!$A$4:$A500,"&gt;="&amp;$A69,Data!$A$4:$A500,"&lt;="&amp;$B69))</f>
        <v/>
      </c>
      <c r="J69" s="178" t="str">
        <f>IF(OR($A69="",J$2="Percentage"),"",SUMIFS(Data!I$4:I500,Data!$A$4:$A500,"&gt;="&amp;$A69,Data!$A$4:$A500,"&lt;="&amp;$B69))</f>
        <v/>
      </c>
      <c r="K69" s="178" t="str">
        <f>IF(OR($A69="",K$2="Percentage"),"",SUMIFS(Data!J$4:J500,Data!$A$4:$A500,"&gt;="&amp;$A69,Data!$A$4:$A500,"&lt;="&amp;$B69))</f>
        <v/>
      </c>
      <c r="L69" s="179" t="str">
        <f>IF(OR($A69="",L$2="Percentage"),"",SUMIFS(Data!K$4:K500,Data!$A$4:$A500,"&gt;="&amp;$A69,Data!$A$4:$A500,"&lt;="&amp;$B69))</f>
        <v/>
      </c>
      <c r="M69" s="180" t="str">
        <f>IF(OR($A69="",M$2="Percentage"),"",SUMIFS(Data!L$4:L500,Data!$A$4:$A500,"&gt;="&amp;$A69,Data!$A$4:$A500,"&lt;="&amp;$B69))</f>
        <v/>
      </c>
      <c r="N69" s="179" t="str">
        <f>IF(OR($A69="",N$2="Percentage"),"",SUMIFS(Data!M$4:M500,Data!$A$4:$A500,"&gt;="&amp;$A69,Data!$A$4:$A500,"&lt;="&amp;$B69))</f>
        <v/>
      </c>
      <c r="O69" s="178" t="str">
        <f>IF(OR($A69="",O$2="Percentage"),"",SUMIFS(Data!N$4:N500,Data!$A$4:$A500,"&gt;="&amp;$A69,Data!$A$4:$A500,"&lt;="&amp;$B69))</f>
        <v/>
      </c>
      <c r="P69" s="180" t="str">
        <f>IF(OR($A69="",P$2="Percentage"),"",SUMIFS(Data!O$4:O500,Data!$A$4:$A500,"&gt;="&amp;$A69,Data!$A$4:$A500,"&lt;="&amp;$B69))</f>
        <v/>
      </c>
      <c r="Q69" s="178" t="str">
        <f>IF(OR($A69="",Q$2="Percentage"),"",SUMIFS(Data!P$4:P500,Data!$A$4:$A500,"&gt;="&amp;$A69,Data!$A$4:$A500,"&lt;="&amp;$B69))</f>
        <v/>
      </c>
      <c r="R69" s="178" t="str">
        <f>IF(OR($A69="",R$2="Percentage"),"",SUMIFS(Data!Q$4:Q500,Data!$A$4:$A500,"&gt;="&amp;$A69,Data!$A$4:$A500,"&lt;="&amp;$B69))</f>
        <v/>
      </c>
      <c r="S69" s="181" t="str">
        <f>IF($A69="","",IFERROR(AVERAGEIFS(Data!B$4:B500,Data!$A$4:$A500,"&gt;="&amp;$A69,Data!$A$4:$A500,"&lt;="&amp;$B69),0))</f>
        <v/>
      </c>
      <c r="T69" s="178" t="str">
        <f>IF($A69="","",IFERROR(AVERAGEIFS(Data!C$4:C500,Data!$A$4:$A500,"&gt;="&amp;$A69,Data!$A$4:$A500,"&lt;="&amp;$B69),0))</f>
        <v/>
      </c>
      <c r="U69" s="178" t="str">
        <f>IF($A69="","",IFERROR(AVERAGEIFS(Data!D$4:D500,Data!$A$4:$A500,"&gt;="&amp;$A69,Data!$A$4:$A500,"&lt;="&amp;$B69),0))</f>
        <v/>
      </c>
      <c r="V69" s="178" t="str">
        <f>IF($A69="","",IFERROR(AVERAGEIFS(Data!F$4:F500,Data!$A$4:$A500,"&gt;="&amp;$A69,Data!$A$4:$A500,"&lt;="&amp;$B69),0))</f>
        <v/>
      </c>
      <c r="W69" s="178" t="str">
        <f>IF($A69="","",IFERROR(AVERAGEIFS(Data!G$4:G500,Data!$A$4:$A500,"&gt;="&amp;$A69,Data!$A$4:$A500,"&lt;="&amp;$B69),0))</f>
        <v/>
      </c>
      <c r="X69" s="180" t="str">
        <f>IF($A69="","",IFERROR(AVERAGEIFS(Data!H$4:H500,Data!$A$4:$A500,"&gt;="&amp;$A69,Data!$A$4:$A500,"&lt;="&amp;$B69),0))</f>
        <v/>
      </c>
      <c r="Y69" s="178" t="str">
        <f>IF($A69="","",IFERROR(AVERAGEIFS(Data!I$4:I500,Data!$A$4:$A500,"&gt;="&amp;$A69,Data!$A$4:$A500,"&lt;="&amp;$B69),0))</f>
        <v/>
      </c>
      <c r="Z69" s="178" t="str">
        <f>IF($A69="","",IFERROR(AVERAGEIFS(Data!J$4:J500,Data!$A$4:$A500,"&gt;="&amp;$A69,Data!$A$4:$A500,"&lt;="&amp;$B69),0))</f>
        <v/>
      </c>
      <c r="AA69" s="179" t="str">
        <f>IF($A69="","",IFERROR(AVERAGEIFS(Data!K$4:K500,Data!$A$4:$A500,"&gt;="&amp;$A69,Data!$A$4:$A500,"&lt;="&amp;$B69),0))</f>
        <v/>
      </c>
      <c r="AB69" s="180" t="str">
        <f>IF($A69="","",IFERROR(AVERAGEIFS(Data!L$4:L500,Data!$A$4:$A500,"&gt;="&amp;$A69,Data!$A$4:$A500,"&lt;="&amp;$B69),0))</f>
        <v/>
      </c>
      <c r="AC69" s="179" t="str">
        <f>IF($A69="","",IFERROR(AVERAGEIFS(Data!M$4:M500,Data!$A$4:$A500,"&gt;="&amp;$A69,Data!$A$4:$A500,"&lt;="&amp;$B69),0))</f>
        <v/>
      </c>
      <c r="AD69" s="178" t="str">
        <f>IF($A69="","",IFERROR(AVERAGEIFS(Data!N$4:N500,Data!$A$4:$A500,"&gt;="&amp;$A69,Data!$A$4:$A500,"&lt;="&amp;$B69),0))</f>
        <v/>
      </c>
      <c r="AE69" s="180" t="str">
        <f>IF($A69="","",IFERROR(AVERAGEIFS(Data!O$4:O500,Data!$A$4:$A500,"&gt;="&amp;$A69,Data!$A$4:$A500,"&lt;="&amp;$B69),0))</f>
        <v/>
      </c>
      <c r="AF69" s="178" t="str">
        <f>IF($A69="","",IFERROR(AVERAGEIFS(Data!P$4:P500,Data!$A$4:$A500,"&gt;="&amp;$A69,Data!$A$4:$A500,"&lt;="&amp;$B69),0))</f>
        <v/>
      </c>
      <c r="AG69" s="178" t="str">
        <f>IF($A69="","",IFERROR(AVERAGEIFS(Data!Q$4:Q500,Data!$A$4:$A500,"&gt;="&amp;$A69,Data!$A$4:$A500,"&lt;="&amp;$B69),0))</f>
        <v/>
      </c>
      <c r="AH69" s="181" t="str">
        <f t="shared" ref="AH69:DS69" si="65">IF($A69="","",AH68)</f>
        <v/>
      </c>
      <c r="AI69" s="178" t="str">
        <f t="shared" si="65"/>
        <v/>
      </c>
      <c r="AJ69" s="178" t="str">
        <f t="shared" si="65"/>
        <v/>
      </c>
      <c r="AK69" s="178" t="str">
        <f t="shared" si="65"/>
        <v/>
      </c>
      <c r="AL69" s="178" t="str">
        <f t="shared" si="65"/>
        <v/>
      </c>
      <c r="AM69" s="180" t="str">
        <f t="shared" si="65"/>
        <v/>
      </c>
      <c r="AN69" s="178" t="str">
        <f t="shared" si="65"/>
        <v/>
      </c>
      <c r="AO69" s="178" t="str">
        <f t="shared" si="65"/>
        <v/>
      </c>
      <c r="AP69" s="179" t="str">
        <f t="shared" si="65"/>
        <v/>
      </c>
      <c r="AQ69" s="180" t="str">
        <f t="shared" si="65"/>
        <v/>
      </c>
      <c r="AR69" s="179" t="str">
        <f t="shared" si="65"/>
        <v/>
      </c>
      <c r="AS69" s="178" t="str">
        <f t="shared" si="65"/>
        <v/>
      </c>
      <c r="AT69" s="180" t="str">
        <f t="shared" si="65"/>
        <v/>
      </c>
      <c r="AU69" s="178" t="str">
        <f t="shared" si="65"/>
        <v/>
      </c>
      <c r="AV69" s="178" t="str">
        <f t="shared" si="65"/>
        <v/>
      </c>
      <c r="AW69" s="181" t="str">
        <f t="shared" si="65"/>
        <v/>
      </c>
      <c r="AX69" s="178" t="str">
        <f t="shared" si="65"/>
        <v/>
      </c>
      <c r="AY69" s="178" t="str">
        <f t="shared" si="65"/>
        <v/>
      </c>
      <c r="AZ69" s="178" t="str">
        <f t="shared" si="65"/>
        <v/>
      </c>
      <c r="BA69" s="178" t="str">
        <f t="shared" si="65"/>
        <v/>
      </c>
      <c r="BB69" s="180" t="str">
        <f t="shared" si="65"/>
        <v/>
      </c>
      <c r="BC69" s="178" t="str">
        <f t="shared" si="65"/>
        <v/>
      </c>
      <c r="BD69" s="178" t="str">
        <f t="shared" si="65"/>
        <v/>
      </c>
      <c r="BE69" s="179" t="str">
        <f t="shared" si="65"/>
        <v/>
      </c>
      <c r="BF69" s="180" t="str">
        <f t="shared" si="65"/>
        <v/>
      </c>
      <c r="BG69" s="179" t="str">
        <f t="shared" si="65"/>
        <v/>
      </c>
      <c r="BH69" s="178" t="str">
        <f t="shared" si="65"/>
        <v/>
      </c>
      <c r="BI69" s="180" t="str">
        <f t="shared" si="65"/>
        <v/>
      </c>
      <c r="BJ69" s="178" t="str">
        <f t="shared" si="65"/>
        <v/>
      </c>
      <c r="BK69" s="178" t="str">
        <f t="shared" si="65"/>
        <v/>
      </c>
      <c r="BL69" s="181" t="str">
        <f t="shared" si="65"/>
        <v/>
      </c>
      <c r="BM69" s="178" t="str">
        <f t="shared" si="65"/>
        <v/>
      </c>
      <c r="BN69" s="178" t="str">
        <f t="shared" si="65"/>
        <v/>
      </c>
      <c r="BO69" s="178" t="str">
        <f t="shared" si="65"/>
        <v/>
      </c>
      <c r="BP69" s="178" t="str">
        <f t="shared" si="65"/>
        <v/>
      </c>
      <c r="BQ69" s="180" t="str">
        <f t="shared" si="65"/>
        <v/>
      </c>
      <c r="BR69" s="178" t="str">
        <f t="shared" si="65"/>
        <v/>
      </c>
      <c r="BS69" s="178" t="str">
        <f t="shared" si="65"/>
        <v/>
      </c>
      <c r="BT69" s="179" t="str">
        <f t="shared" si="65"/>
        <v/>
      </c>
      <c r="BU69" s="180" t="str">
        <f t="shared" si="65"/>
        <v/>
      </c>
      <c r="BV69" s="179" t="str">
        <f t="shared" si="65"/>
        <v/>
      </c>
      <c r="BW69" s="178" t="str">
        <f t="shared" si="65"/>
        <v/>
      </c>
      <c r="BX69" s="180" t="str">
        <f t="shared" si="65"/>
        <v/>
      </c>
      <c r="BY69" s="178" t="str">
        <f t="shared" si="65"/>
        <v/>
      </c>
      <c r="BZ69" s="178" t="str">
        <f t="shared" si="65"/>
        <v/>
      </c>
      <c r="CA69" s="181" t="str">
        <f t="shared" si="65"/>
        <v/>
      </c>
      <c r="CB69" s="178" t="str">
        <f t="shared" si="65"/>
        <v/>
      </c>
      <c r="CC69" s="178" t="str">
        <f t="shared" si="65"/>
        <v/>
      </c>
      <c r="CD69" s="178" t="str">
        <f t="shared" si="65"/>
        <v/>
      </c>
      <c r="CE69" s="178" t="str">
        <f t="shared" si="65"/>
        <v/>
      </c>
      <c r="CF69" s="180" t="str">
        <f t="shared" si="65"/>
        <v/>
      </c>
      <c r="CG69" s="178" t="str">
        <f t="shared" si="65"/>
        <v/>
      </c>
      <c r="CH69" s="178" t="str">
        <f t="shared" si="65"/>
        <v/>
      </c>
      <c r="CI69" s="179" t="str">
        <f t="shared" si="65"/>
        <v/>
      </c>
      <c r="CJ69" s="180" t="str">
        <f t="shared" si="65"/>
        <v/>
      </c>
      <c r="CK69" s="179" t="str">
        <f t="shared" si="65"/>
        <v/>
      </c>
      <c r="CL69" s="178" t="str">
        <f t="shared" si="65"/>
        <v/>
      </c>
      <c r="CM69" s="180" t="str">
        <f t="shared" si="65"/>
        <v/>
      </c>
      <c r="CN69" s="178" t="str">
        <f t="shared" si="65"/>
        <v/>
      </c>
      <c r="CO69" s="178" t="str">
        <f t="shared" si="65"/>
        <v/>
      </c>
      <c r="CP69" s="181" t="str">
        <f t="shared" si="65"/>
        <v/>
      </c>
      <c r="CQ69" s="178" t="str">
        <f t="shared" si="65"/>
        <v/>
      </c>
      <c r="CR69" s="178" t="str">
        <f t="shared" si="65"/>
        <v/>
      </c>
      <c r="CS69" s="178" t="str">
        <f t="shared" si="65"/>
        <v/>
      </c>
      <c r="CT69" s="178" t="str">
        <f t="shared" si="65"/>
        <v/>
      </c>
      <c r="CU69" s="180" t="str">
        <f t="shared" si="65"/>
        <v/>
      </c>
      <c r="CV69" s="178" t="str">
        <f t="shared" si="65"/>
        <v/>
      </c>
      <c r="CW69" s="178" t="str">
        <f t="shared" si="65"/>
        <v/>
      </c>
      <c r="CX69" s="179" t="str">
        <f t="shared" si="65"/>
        <v/>
      </c>
      <c r="CY69" s="180" t="str">
        <f t="shared" si="65"/>
        <v/>
      </c>
      <c r="CZ69" s="179" t="str">
        <f t="shared" si="65"/>
        <v/>
      </c>
      <c r="DA69" s="178" t="str">
        <f t="shared" si="65"/>
        <v/>
      </c>
      <c r="DB69" s="180" t="str">
        <f t="shared" si="65"/>
        <v/>
      </c>
      <c r="DC69" s="178" t="str">
        <f t="shared" si="65"/>
        <v/>
      </c>
      <c r="DD69" s="178" t="str">
        <f t="shared" si="65"/>
        <v/>
      </c>
      <c r="DE69" s="181" t="str">
        <f t="shared" si="65"/>
        <v/>
      </c>
      <c r="DF69" s="178" t="str">
        <f t="shared" si="65"/>
        <v/>
      </c>
      <c r="DG69" s="178" t="str">
        <f t="shared" si="65"/>
        <v/>
      </c>
      <c r="DH69" s="178" t="str">
        <f t="shared" si="65"/>
        <v/>
      </c>
      <c r="DI69" s="178" t="str">
        <f t="shared" si="65"/>
        <v/>
      </c>
      <c r="DJ69" s="180" t="str">
        <f t="shared" si="65"/>
        <v/>
      </c>
      <c r="DK69" s="178" t="str">
        <f t="shared" si="65"/>
        <v/>
      </c>
      <c r="DL69" s="178" t="str">
        <f t="shared" si="65"/>
        <v/>
      </c>
      <c r="DM69" s="179" t="str">
        <f t="shared" si="65"/>
        <v/>
      </c>
      <c r="DN69" s="180" t="str">
        <f t="shared" si="65"/>
        <v/>
      </c>
      <c r="DO69" s="179" t="str">
        <f t="shared" si="65"/>
        <v/>
      </c>
      <c r="DP69" s="178" t="str">
        <f t="shared" si="65"/>
        <v/>
      </c>
      <c r="DQ69" s="180" t="str">
        <f t="shared" si="65"/>
        <v/>
      </c>
      <c r="DR69" s="178" t="str">
        <f t="shared" si="65"/>
        <v/>
      </c>
      <c r="DS69" s="178" t="str">
        <f t="shared" si="65"/>
        <v/>
      </c>
      <c r="DT69" s="178"/>
      <c r="DU69" s="178"/>
      <c r="DV69" s="178"/>
      <c r="DW69" s="178"/>
      <c r="DX69" s="178"/>
      <c r="DY69" s="178"/>
    </row>
    <row r="70">
      <c r="A70" s="176" t="str">
        <f>IF(A69="","",IF(B69+1&gt;EndDate,"",B69))</f>
        <v/>
      </c>
      <c r="B70" s="176" t="str">
        <f>IF(A70="","",SWITCH(Seg,"Daily",A70+1,"Weekly",A70+7,"Monthly",DATE(YEAR(A70),MONTH(A70)+1,1),"Quarterly",DATE(YEAR(A70),MONTH(A70)+3,1),"Yearly",DATE(YEAR(A70)+1,1,1)))</f>
        <v/>
      </c>
      <c r="C70" s="177" t="str">
        <f>IF(A70="","",SWITCH(Seg,"Daily",TEXT(A70,"dd/MM/YYYY"),"Weekly","W"&amp;WEEKNUM(A70,2)&amp;" "&amp;YEAR(A70),"Monthly",PROPER(TEXT(A70,"MMM yyyy")),"Quarterly","Q"&amp;ROUNDUP(MONTH($A70)/3,0)&amp;" "&amp;YEAR($A70),"Yearly",YEAR(A70),TEXT(A70,"dd/MM/YYYY")))</f>
        <v/>
      </c>
      <c r="D70" s="178" t="str">
        <f>IF(OR($A70="",D$2="Percentage"),"",SUMIFS(Data!B$4:B500,Data!$A$4:$A500,"&gt;="&amp;$A70,Data!$A$4:$A500,"&lt;="&amp;$B70))</f>
        <v>#REF!</v>
      </c>
      <c r="E70" s="179" t="str">
        <f>IF(OR($A70="",E$2="Percentage"),"",SUMIFS(Data!C$4:C500,Data!$A$4:$A500,"&gt;="&amp;$A70,Data!$A$4:$A500,"&lt;="&amp;$B70))</f>
        <v/>
      </c>
      <c r="F70" s="179" t="str">
        <f>IF(OR($A70="",F$2="Percentage"),"",SUMIFS(Data!D$4:D500,Data!$A$4:$A500,"&gt;="&amp;$A70,Data!$A$4:$A500,"&lt;="&amp;$B70))</f>
        <v/>
      </c>
      <c r="G70" s="179" t="str">
        <f>IF(OR($A70="",G$2="Percentage"),"",SUMIFS(Data!F$4:F500,Data!$A$4:$A500,"&gt;="&amp;$A70,Data!$A$4:$A500,"&lt;="&amp;$B70))</f>
        <v/>
      </c>
      <c r="H70" s="180" t="str">
        <f>IF(OR($A70="",H$2="Percentage"),"",SUMIFS(Data!G$4:G500,Data!$A$4:$A500,"&gt;="&amp;$A70,Data!$A$4:$A500,"&lt;="&amp;$B70))</f>
        <v/>
      </c>
      <c r="I70" s="180" t="str">
        <f>IF(OR($A70="",I$2="Percentage"),"",SUMIFS(Data!H$4:H500,Data!$A$4:$A500,"&gt;="&amp;$A70,Data!$A$4:$A500,"&lt;="&amp;$B70))</f>
        <v/>
      </c>
      <c r="J70" s="178" t="str">
        <f>IF(OR($A70="",J$2="Percentage"),"",SUMIFS(Data!I$4:I500,Data!$A$4:$A500,"&gt;="&amp;$A70,Data!$A$4:$A500,"&lt;="&amp;$B70))</f>
        <v/>
      </c>
      <c r="K70" s="178" t="str">
        <f>IF(OR($A70="",K$2="Percentage"),"",SUMIFS(Data!J$4:J500,Data!$A$4:$A500,"&gt;="&amp;$A70,Data!$A$4:$A500,"&lt;="&amp;$B70))</f>
        <v/>
      </c>
      <c r="L70" s="179" t="str">
        <f>IF(OR($A70="",L$2="Percentage"),"",SUMIFS(Data!K$4:K500,Data!$A$4:$A500,"&gt;="&amp;$A70,Data!$A$4:$A500,"&lt;="&amp;$B70))</f>
        <v/>
      </c>
      <c r="M70" s="180" t="str">
        <f>IF(OR($A70="",M$2="Percentage"),"",SUMIFS(Data!L$4:L500,Data!$A$4:$A500,"&gt;="&amp;$A70,Data!$A$4:$A500,"&lt;="&amp;$B70))</f>
        <v/>
      </c>
      <c r="N70" s="179" t="str">
        <f>IF(OR($A70="",N$2="Percentage"),"",SUMIFS(Data!M$4:M500,Data!$A$4:$A500,"&gt;="&amp;$A70,Data!$A$4:$A500,"&lt;="&amp;$B70))</f>
        <v/>
      </c>
      <c r="O70" s="178" t="str">
        <f>IF(OR($A70="",O$2="Percentage"),"",SUMIFS(Data!N$4:N500,Data!$A$4:$A500,"&gt;="&amp;$A70,Data!$A$4:$A500,"&lt;="&amp;$B70))</f>
        <v/>
      </c>
      <c r="P70" s="180" t="str">
        <f>IF(OR($A70="",P$2="Percentage"),"",SUMIFS(Data!O$4:O500,Data!$A$4:$A500,"&gt;="&amp;$A70,Data!$A$4:$A500,"&lt;="&amp;$B70))</f>
        <v/>
      </c>
      <c r="Q70" s="178" t="str">
        <f>IF(OR($A70="",Q$2="Percentage"),"",SUMIFS(Data!P$4:P500,Data!$A$4:$A500,"&gt;="&amp;$A70,Data!$A$4:$A500,"&lt;="&amp;$B70))</f>
        <v/>
      </c>
      <c r="R70" s="178" t="str">
        <f>IF(OR($A70="",R$2="Percentage"),"",SUMIFS(Data!Q$4:Q500,Data!$A$4:$A500,"&gt;="&amp;$A70,Data!$A$4:$A500,"&lt;="&amp;$B70))</f>
        <v/>
      </c>
      <c r="S70" s="181" t="str">
        <f>IF($A70="","",IFERROR(AVERAGEIFS(Data!B$4:B500,Data!$A$4:$A500,"&gt;="&amp;$A70,Data!$A$4:$A500,"&lt;="&amp;$B70),0))</f>
        <v/>
      </c>
      <c r="T70" s="178" t="str">
        <f>IF($A70="","",IFERROR(AVERAGEIFS(Data!C$4:C500,Data!$A$4:$A500,"&gt;="&amp;$A70,Data!$A$4:$A500,"&lt;="&amp;$B70),0))</f>
        <v/>
      </c>
      <c r="U70" s="178" t="str">
        <f>IF($A70="","",IFERROR(AVERAGEIFS(Data!D$4:D500,Data!$A$4:$A500,"&gt;="&amp;$A70,Data!$A$4:$A500,"&lt;="&amp;$B70),0))</f>
        <v/>
      </c>
      <c r="V70" s="178" t="str">
        <f>IF($A70="","",IFERROR(AVERAGEIFS(Data!F$4:F500,Data!$A$4:$A500,"&gt;="&amp;$A70,Data!$A$4:$A500,"&lt;="&amp;$B70),0))</f>
        <v/>
      </c>
      <c r="W70" s="178" t="str">
        <f>IF($A70="","",IFERROR(AVERAGEIFS(Data!G$4:G500,Data!$A$4:$A500,"&gt;="&amp;$A70,Data!$A$4:$A500,"&lt;="&amp;$B70),0))</f>
        <v/>
      </c>
      <c r="X70" s="180" t="str">
        <f>IF($A70="","",IFERROR(AVERAGEIFS(Data!H$4:H500,Data!$A$4:$A500,"&gt;="&amp;$A70,Data!$A$4:$A500,"&lt;="&amp;$B70),0))</f>
        <v/>
      </c>
      <c r="Y70" s="178" t="str">
        <f>IF($A70="","",IFERROR(AVERAGEIFS(Data!I$4:I500,Data!$A$4:$A500,"&gt;="&amp;$A70,Data!$A$4:$A500,"&lt;="&amp;$B70),0))</f>
        <v/>
      </c>
      <c r="Z70" s="178" t="str">
        <f>IF($A70="","",IFERROR(AVERAGEIFS(Data!J$4:J500,Data!$A$4:$A500,"&gt;="&amp;$A70,Data!$A$4:$A500,"&lt;="&amp;$B70),0))</f>
        <v/>
      </c>
      <c r="AA70" s="179" t="str">
        <f>IF($A70="","",IFERROR(AVERAGEIFS(Data!K$4:K500,Data!$A$4:$A500,"&gt;="&amp;$A70,Data!$A$4:$A500,"&lt;="&amp;$B70),0))</f>
        <v/>
      </c>
      <c r="AB70" s="180" t="str">
        <f>IF($A70="","",IFERROR(AVERAGEIFS(Data!L$4:L500,Data!$A$4:$A500,"&gt;="&amp;$A70,Data!$A$4:$A500,"&lt;="&amp;$B70),0))</f>
        <v/>
      </c>
      <c r="AC70" s="179" t="str">
        <f>IF($A70="","",IFERROR(AVERAGEIFS(Data!M$4:M500,Data!$A$4:$A500,"&gt;="&amp;$A70,Data!$A$4:$A500,"&lt;="&amp;$B70),0))</f>
        <v/>
      </c>
      <c r="AD70" s="178" t="str">
        <f>IF($A70="","",IFERROR(AVERAGEIFS(Data!N$4:N500,Data!$A$4:$A500,"&gt;="&amp;$A70,Data!$A$4:$A500,"&lt;="&amp;$B70),0))</f>
        <v/>
      </c>
      <c r="AE70" s="180" t="str">
        <f>IF($A70="","",IFERROR(AVERAGEIFS(Data!O$4:O500,Data!$A$4:$A500,"&gt;="&amp;$A70,Data!$A$4:$A500,"&lt;="&amp;$B70),0))</f>
        <v/>
      </c>
      <c r="AF70" s="178" t="str">
        <f>IF($A70="","",IFERROR(AVERAGEIFS(Data!P$4:P500,Data!$A$4:$A500,"&gt;="&amp;$A70,Data!$A$4:$A500,"&lt;="&amp;$B70),0))</f>
        <v/>
      </c>
      <c r="AG70" s="178" t="str">
        <f>IF($A70="","",IFERROR(AVERAGEIFS(Data!Q$4:Q500,Data!$A$4:$A500,"&gt;="&amp;$A70,Data!$A$4:$A500,"&lt;="&amp;$B70),0))</f>
        <v/>
      </c>
      <c r="AH70" s="181" t="str">
        <f t="shared" ref="AH70:DS70" si="66">IF($A70="","",AH69)</f>
        <v/>
      </c>
      <c r="AI70" s="178" t="str">
        <f t="shared" si="66"/>
        <v/>
      </c>
      <c r="AJ70" s="178" t="str">
        <f t="shared" si="66"/>
        <v/>
      </c>
      <c r="AK70" s="178" t="str">
        <f t="shared" si="66"/>
        <v/>
      </c>
      <c r="AL70" s="178" t="str">
        <f t="shared" si="66"/>
        <v/>
      </c>
      <c r="AM70" s="180" t="str">
        <f t="shared" si="66"/>
        <v/>
      </c>
      <c r="AN70" s="178" t="str">
        <f t="shared" si="66"/>
        <v/>
      </c>
      <c r="AO70" s="178" t="str">
        <f t="shared" si="66"/>
        <v/>
      </c>
      <c r="AP70" s="179" t="str">
        <f t="shared" si="66"/>
        <v/>
      </c>
      <c r="AQ70" s="180" t="str">
        <f t="shared" si="66"/>
        <v/>
      </c>
      <c r="AR70" s="179" t="str">
        <f t="shared" si="66"/>
        <v/>
      </c>
      <c r="AS70" s="178" t="str">
        <f t="shared" si="66"/>
        <v/>
      </c>
      <c r="AT70" s="180" t="str">
        <f t="shared" si="66"/>
        <v/>
      </c>
      <c r="AU70" s="178" t="str">
        <f t="shared" si="66"/>
        <v/>
      </c>
      <c r="AV70" s="178" t="str">
        <f t="shared" si="66"/>
        <v/>
      </c>
      <c r="AW70" s="181" t="str">
        <f t="shared" si="66"/>
        <v/>
      </c>
      <c r="AX70" s="178" t="str">
        <f t="shared" si="66"/>
        <v/>
      </c>
      <c r="AY70" s="178" t="str">
        <f t="shared" si="66"/>
        <v/>
      </c>
      <c r="AZ70" s="178" t="str">
        <f t="shared" si="66"/>
        <v/>
      </c>
      <c r="BA70" s="178" t="str">
        <f t="shared" si="66"/>
        <v/>
      </c>
      <c r="BB70" s="180" t="str">
        <f t="shared" si="66"/>
        <v/>
      </c>
      <c r="BC70" s="178" t="str">
        <f t="shared" si="66"/>
        <v/>
      </c>
      <c r="BD70" s="178" t="str">
        <f t="shared" si="66"/>
        <v/>
      </c>
      <c r="BE70" s="179" t="str">
        <f t="shared" si="66"/>
        <v/>
      </c>
      <c r="BF70" s="180" t="str">
        <f t="shared" si="66"/>
        <v/>
      </c>
      <c r="BG70" s="179" t="str">
        <f t="shared" si="66"/>
        <v/>
      </c>
      <c r="BH70" s="178" t="str">
        <f t="shared" si="66"/>
        <v/>
      </c>
      <c r="BI70" s="180" t="str">
        <f t="shared" si="66"/>
        <v/>
      </c>
      <c r="BJ70" s="178" t="str">
        <f t="shared" si="66"/>
        <v/>
      </c>
      <c r="BK70" s="178" t="str">
        <f t="shared" si="66"/>
        <v/>
      </c>
      <c r="BL70" s="181" t="str">
        <f t="shared" si="66"/>
        <v/>
      </c>
      <c r="BM70" s="178" t="str">
        <f t="shared" si="66"/>
        <v/>
      </c>
      <c r="BN70" s="178" t="str">
        <f t="shared" si="66"/>
        <v/>
      </c>
      <c r="BO70" s="178" t="str">
        <f t="shared" si="66"/>
        <v/>
      </c>
      <c r="BP70" s="178" t="str">
        <f t="shared" si="66"/>
        <v/>
      </c>
      <c r="BQ70" s="180" t="str">
        <f t="shared" si="66"/>
        <v/>
      </c>
      <c r="BR70" s="178" t="str">
        <f t="shared" si="66"/>
        <v/>
      </c>
      <c r="BS70" s="178" t="str">
        <f t="shared" si="66"/>
        <v/>
      </c>
      <c r="BT70" s="179" t="str">
        <f t="shared" si="66"/>
        <v/>
      </c>
      <c r="BU70" s="180" t="str">
        <f t="shared" si="66"/>
        <v/>
      </c>
      <c r="BV70" s="179" t="str">
        <f t="shared" si="66"/>
        <v/>
      </c>
      <c r="BW70" s="178" t="str">
        <f t="shared" si="66"/>
        <v/>
      </c>
      <c r="BX70" s="180" t="str">
        <f t="shared" si="66"/>
        <v/>
      </c>
      <c r="BY70" s="178" t="str">
        <f t="shared" si="66"/>
        <v/>
      </c>
      <c r="BZ70" s="178" t="str">
        <f t="shared" si="66"/>
        <v/>
      </c>
      <c r="CA70" s="181" t="str">
        <f t="shared" si="66"/>
        <v/>
      </c>
      <c r="CB70" s="178" t="str">
        <f t="shared" si="66"/>
        <v/>
      </c>
      <c r="CC70" s="178" t="str">
        <f t="shared" si="66"/>
        <v/>
      </c>
      <c r="CD70" s="178" t="str">
        <f t="shared" si="66"/>
        <v/>
      </c>
      <c r="CE70" s="178" t="str">
        <f t="shared" si="66"/>
        <v/>
      </c>
      <c r="CF70" s="180" t="str">
        <f t="shared" si="66"/>
        <v/>
      </c>
      <c r="CG70" s="178" t="str">
        <f t="shared" si="66"/>
        <v/>
      </c>
      <c r="CH70" s="178" t="str">
        <f t="shared" si="66"/>
        <v/>
      </c>
      <c r="CI70" s="179" t="str">
        <f t="shared" si="66"/>
        <v/>
      </c>
      <c r="CJ70" s="180" t="str">
        <f t="shared" si="66"/>
        <v/>
      </c>
      <c r="CK70" s="179" t="str">
        <f t="shared" si="66"/>
        <v/>
      </c>
      <c r="CL70" s="178" t="str">
        <f t="shared" si="66"/>
        <v/>
      </c>
      <c r="CM70" s="180" t="str">
        <f t="shared" si="66"/>
        <v/>
      </c>
      <c r="CN70" s="178" t="str">
        <f t="shared" si="66"/>
        <v/>
      </c>
      <c r="CO70" s="178" t="str">
        <f t="shared" si="66"/>
        <v/>
      </c>
      <c r="CP70" s="181" t="str">
        <f t="shared" si="66"/>
        <v/>
      </c>
      <c r="CQ70" s="178" t="str">
        <f t="shared" si="66"/>
        <v/>
      </c>
      <c r="CR70" s="178" t="str">
        <f t="shared" si="66"/>
        <v/>
      </c>
      <c r="CS70" s="178" t="str">
        <f t="shared" si="66"/>
        <v/>
      </c>
      <c r="CT70" s="178" t="str">
        <f t="shared" si="66"/>
        <v/>
      </c>
      <c r="CU70" s="180" t="str">
        <f t="shared" si="66"/>
        <v/>
      </c>
      <c r="CV70" s="178" t="str">
        <f t="shared" si="66"/>
        <v/>
      </c>
      <c r="CW70" s="178" t="str">
        <f t="shared" si="66"/>
        <v/>
      </c>
      <c r="CX70" s="179" t="str">
        <f t="shared" si="66"/>
        <v/>
      </c>
      <c r="CY70" s="180" t="str">
        <f t="shared" si="66"/>
        <v/>
      </c>
      <c r="CZ70" s="179" t="str">
        <f t="shared" si="66"/>
        <v/>
      </c>
      <c r="DA70" s="178" t="str">
        <f t="shared" si="66"/>
        <v/>
      </c>
      <c r="DB70" s="180" t="str">
        <f t="shared" si="66"/>
        <v/>
      </c>
      <c r="DC70" s="178" t="str">
        <f t="shared" si="66"/>
        <v/>
      </c>
      <c r="DD70" s="178" t="str">
        <f t="shared" si="66"/>
        <v/>
      </c>
      <c r="DE70" s="181" t="str">
        <f t="shared" si="66"/>
        <v/>
      </c>
      <c r="DF70" s="178" t="str">
        <f t="shared" si="66"/>
        <v/>
      </c>
      <c r="DG70" s="178" t="str">
        <f t="shared" si="66"/>
        <v/>
      </c>
      <c r="DH70" s="178" t="str">
        <f t="shared" si="66"/>
        <v/>
      </c>
      <c r="DI70" s="178" t="str">
        <f t="shared" si="66"/>
        <v/>
      </c>
      <c r="DJ70" s="180" t="str">
        <f t="shared" si="66"/>
        <v/>
      </c>
      <c r="DK70" s="178" t="str">
        <f t="shared" si="66"/>
        <v/>
      </c>
      <c r="DL70" s="178" t="str">
        <f t="shared" si="66"/>
        <v/>
      </c>
      <c r="DM70" s="179" t="str">
        <f t="shared" si="66"/>
        <v/>
      </c>
      <c r="DN70" s="180" t="str">
        <f t="shared" si="66"/>
        <v/>
      </c>
      <c r="DO70" s="179" t="str">
        <f t="shared" si="66"/>
        <v/>
      </c>
      <c r="DP70" s="178" t="str">
        <f t="shared" si="66"/>
        <v/>
      </c>
      <c r="DQ70" s="180" t="str">
        <f t="shared" si="66"/>
        <v/>
      </c>
      <c r="DR70" s="178" t="str">
        <f t="shared" si="66"/>
        <v/>
      </c>
      <c r="DS70" s="178" t="str">
        <f t="shared" si="66"/>
        <v/>
      </c>
      <c r="DT70" s="178"/>
      <c r="DU70" s="178"/>
      <c r="DV70" s="178"/>
      <c r="DW70" s="178"/>
      <c r="DX70" s="178"/>
      <c r="DY70" s="178"/>
    </row>
    <row r="71">
      <c r="A71" s="176" t="str">
        <f>IF(A70="","",IF(B70+1&gt;EndDate,"",B70))</f>
        <v/>
      </c>
      <c r="B71" s="176" t="str">
        <f>IF(A71="","",SWITCH(Seg,"Daily",A71+1,"Weekly",A71+7,"Monthly",DATE(YEAR(A71),MONTH(A71)+1,1),"Quarterly",DATE(YEAR(A71),MONTH(A71)+3,1),"Yearly",DATE(YEAR(A71)+1,1,1)))</f>
        <v/>
      </c>
      <c r="C71" s="177" t="str">
        <f>IF(A71="","",SWITCH(Seg,"Daily",TEXT(A71,"dd/MM/YYYY"),"Weekly","W"&amp;WEEKNUM(A71,2)&amp;" "&amp;YEAR(A71),"Monthly",PROPER(TEXT(A71,"MMM yyyy")),"Quarterly","Q"&amp;ROUNDUP(MONTH($A71)/3,0)&amp;" "&amp;YEAR($A71),"Yearly",YEAR(A71),TEXT(A71,"dd/MM/YYYY")))</f>
        <v/>
      </c>
      <c r="D71" s="178" t="str">
        <f>IF(OR($A71="",D$2="Percentage"),"",SUMIFS(Data!B$4:B500,Data!$A$4:$A500,"&gt;="&amp;$A71,Data!$A$4:$A500,"&lt;="&amp;$B71))</f>
        <v>#REF!</v>
      </c>
      <c r="E71" s="179" t="str">
        <f>IF(OR($A71="",E$2="Percentage"),"",SUMIFS(Data!C$4:C500,Data!$A$4:$A500,"&gt;="&amp;$A71,Data!$A$4:$A500,"&lt;="&amp;$B71))</f>
        <v/>
      </c>
      <c r="F71" s="179" t="str">
        <f>IF(OR($A71="",F$2="Percentage"),"",SUMIFS(Data!D$4:D500,Data!$A$4:$A500,"&gt;="&amp;$A71,Data!$A$4:$A500,"&lt;="&amp;$B71))</f>
        <v/>
      </c>
      <c r="G71" s="179" t="str">
        <f>IF(OR($A71="",G$2="Percentage"),"",SUMIFS(Data!F$4:F500,Data!$A$4:$A500,"&gt;="&amp;$A71,Data!$A$4:$A500,"&lt;="&amp;$B71))</f>
        <v/>
      </c>
      <c r="H71" s="180" t="str">
        <f>IF(OR($A71="",H$2="Percentage"),"",SUMIFS(Data!G$4:G500,Data!$A$4:$A500,"&gt;="&amp;$A71,Data!$A$4:$A500,"&lt;="&amp;$B71))</f>
        <v/>
      </c>
      <c r="I71" s="180" t="str">
        <f>IF(OR($A71="",I$2="Percentage"),"",SUMIFS(Data!H$4:H500,Data!$A$4:$A500,"&gt;="&amp;$A71,Data!$A$4:$A500,"&lt;="&amp;$B71))</f>
        <v/>
      </c>
      <c r="J71" s="178" t="str">
        <f>IF(OR($A71="",J$2="Percentage"),"",SUMIFS(Data!I$4:I500,Data!$A$4:$A500,"&gt;="&amp;$A71,Data!$A$4:$A500,"&lt;="&amp;$B71))</f>
        <v/>
      </c>
      <c r="K71" s="178" t="str">
        <f>IF(OR($A71="",K$2="Percentage"),"",SUMIFS(Data!J$4:J500,Data!$A$4:$A500,"&gt;="&amp;$A71,Data!$A$4:$A500,"&lt;="&amp;$B71))</f>
        <v/>
      </c>
      <c r="L71" s="179" t="str">
        <f>IF(OR($A71="",L$2="Percentage"),"",SUMIFS(Data!K$4:K500,Data!$A$4:$A500,"&gt;="&amp;$A71,Data!$A$4:$A500,"&lt;="&amp;$B71))</f>
        <v/>
      </c>
      <c r="M71" s="180" t="str">
        <f>IF(OR($A71="",M$2="Percentage"),"",SUMIFS(Data!L$4:L500,Data!$A$4:$A500,"&gt;="&amp;$A71,Data!$A$4:$A500,"&lt;="&amp;$B71))</f>
        <v/>
      </c>
      <c r="N71" s="179" t="str">
        <f>IF(OR($A71="",N$2="Percentage"),"",SUMIFS(Data!M$4:M500,Data!$A$4:$A500,"&gt;="&amp;$A71,Data!$A$4:$A500,"&lt;="&amp;$B71))</f>
        <v/>
      </c>
      <c r="O71" s="178" t="str">
        <f>IF(OR($A71="",O$2="Percentage"),"",SUMIFS(Data!N$4:N500,Data!$A$4:$A500,"&gt;="&amp;$A71,Data!$A$4:$A500,"&lt;="&amp;$B71))</f>
        <v/>
      </c>
      <c r="P71" s="180" t="str">
        <f>IF(OR($A71="",P$2="Percentage"),"",SUMIFS(Data!O$4:O500,Data!$A$4:$A500,"&gt;="&amp;$A71,Data!$A$4:$A500,"&lt;="&amp;$B71))</f>
        <v/>
      </c>
      <c r="Q71" s="178" t="str">
        <f>IF(OR($A71="",Q$2="Percentage"),"",SUMIFS(Data!P$4:P500,Data!$A$4:$A500,"&gt;="&amp;$A71,Data!$A$4:$A500,"&lt;="&amp;$B71))</f>
        <v/>
      </c>
      <c r="R71" s="178" t="str">
        <f>IF(OR($A71="",R$2="Percentage"),"",SUMIFS(Data!Q$4:Q500,Data!$A$4:$A500,"&gt;="&amp;$A71,Data!$A$4:$A500,"&lt;="&amp;$B71))</f>
        <v/>
      </c>
      <c r="S71" s="181" t="str">
        <f>IF($A71="","",IFERROR(AVERAGEIFS(Data!B$4:B500,Data!$A$4:$A500,"&gt;="&amp;$A71,Data!$A$4:$A500,"&lt;="&amp;$B71),0))</f>
        <v/>
      </c>
      <c r="T71" s="178" t="str">
        <f>IF($A71="","",IFERROR(AVERAGEIFS(Data!C$4:C500,Data!$A$4:$A500,"&gt;="&amp;$A71,Data!$A$4:$A500,"&lt;="&amp;$B71),0))</f>
        <v/>
      </c>
      <c r="U71" s="178" t="str">
        <f>IF($A71="","",IFERROR(AVERAGEIFS(Data!D$4:D500,Data!$A$4:$A500,"&gt;="&amp;$A71,Data!$A$4:$A500,"&lt;="&amp;$B71),0))</f>
        <v/>
      </c>
      <c r="V71" s="178" t="str">
        <f>IF($A71="","",IFERROR(AVERAGEIFS(Data!F$4:F500,Data!$A$4:$A500,"&gt;="&amp;$A71,Data!$A$4:$A500,"&lt;="&amp;$B71),0))</f>
        <v/>
      </c>
      <c r="W71" s="178" t="str">
        <f>IF($A71="","",IFERROR(AVERAGEIFS(Data!G$4:G500,Data!$A$4:$A500,"&gt;="&amp;$A71,Data!$A$4:$A500,"&lt;="&amp;$B71),0))</f>
        <v/>
      </c>
      <c r="X71" s="180" t="str">
        <f>IF($A71="","",IFERROR(AVERAGEIFS(Data!H$4:H500,Data!$A$4:$A500,"&gt;="&amp;$A71,Data!$A$4:$A500,"&lt;="&amp;$B71),0))</f>
        <v/>
      </c>
      <c r="Y71" s="178" t="str">
        <f>IF($A71="","",IFERROR(AVERAGEIFS(Data!I$4:I500,Data!$A$4:$A500,"&gt;="&amp;$A71,Data!$A$4:$A500,"&lt;="&amp;$B71),0))</f>
        <v/>
      </c>
      <c r="Z71" s="178" t="str">
        <f>IF($A71="","",IFERROR(AVERAGEIFS(Data!J$4:J500,Data!$A$4:$A500,"&gt;="&amp;$A71,Data!$A$4:$A500,"&lt;="&amp;$B71),0))</f>
        <v/>
      </c>
      <c r="AA71" s="179" t="str">
        <f>IF($A71="","",IFERROR(AVERAGEIFS(Data!K$4:K500,Data!$A$4:$A500,"&gt;="&amp;$A71,Data!$A$4:$A500,"&lt;="&amp;$B71),0))</f>
        <v/>
      </c>
      <c r="AB71" s="180" t="str">
        <f>IF($A71="","",IFERROR(AVERAGEIFS(Data!L$4:L500,Data!$A$4:$A500,"&gt;="&amp;$A71,Data!$A$4:$A500,"&lt;="&amp;$B71),0))</f>
        <v/>
      </c>
      <c r="AC71" s="179" t="str">
        <f>IF($A71="","",IFERROR(AVERAGEIFS(Data!M$4:M500,Data!$A$4:$A500,"&gt;="&amp;$A71,Data!$A$4:$A500,"&lt;="&amp;$B71),0))</f>
        <v/>
      </c>
      <c r="AD71" s="178" t="str">
        <f>IF($A71="","",IFERROR(AVERAGEIFS(Data!N$4:N500,Data!$A$4:$A500,"&gt;="&amp;$A71,Data!$A$4:$A500,"&lt;="&amp;$B71),0))</f>
        <v/>
      </c>
      <c r="AE71" s="180" t="str">
        <f>IF($A71="","",IFERROR(AVERAGEIFS(Data!O$4:O500,Data!$A$4:$A500,"&gt;="&amp;$A71,Data!$A$4:$A500,"&lt;="&amp;$B71),0))</f>
        <v/>
      </c>
      <c r="AF71" s="178" t="str">
        <f>IF($A71="","",IFERROR(AVERAGEIFS(Data!P$4:P500,Data!$A$4:$A500,"&gt;="&amp;$A71,Data!$A$4:$A500,"&lt;="&amp;$B71),0))</f>
        <v/>
      </c>
      <c r="AG71" s="178" t="str">
        <f>IF($A71="","",IFERROR(AVERAGEIFS(Data!Q$4:Q500,Data!$A$4:$A500,"&gt;="&amp;$A71,Data!$A$4:$A500,"&lt;="&amp;$B71),0))</f>
        <v/>
      </c>
      <c r="AH71" s="181" t="str">
        <f t="shared" ref="AH71:DS71" si="67">IF($A71="","",AH70)</f>
        <v/>
      </c>
      <c r="AI71" s="178" t="str">
        <f t="shared" si="67"/>
        <v/>
      </c>
      <c r="AJ71" s="178" t="str">
        <f t="shared" si="67"/>
        <v/>
      </c>
      <c r="AK71" s="178" t="str">
        <f t="shared" si="67"/>
        <v/>
      </c>
      <c r="AL71" s="178" t="str">
        <f t="shared" si="67"/>
        <v/>
      </c>
      <c r="AM71" s="180" t="str">
        <f t="shared" si="67"/>
        <v/>
      </c>
      <c r="AN71" s="178" t="str">
        <f t="shared" si="67"/>
        <v/>
      </c>
      <c r="AO71" s="178" t="str">
        <f t="shared" si="67"/>
        <v/>
      </c>
      <c r="AP71" s="179" t="str">
        <f t="shared" si="67"/>
        <v/>
      </c>
      <c r="AQ71" s="180" t="str">
        <f t="shared" si="67"/>
        <v/>
      </c>
      <c r="AR71" s="179" t="str">
        <f t="shared" si="67"/>
        <v/>
      </c>
      <c r="AS71" s="178" t="str">
        <f t="shared" si="67"/>
        <v/>
      </c>
      <c r="AT71" s="180" t="str">
        <f t="shared" si="67"/>
        <v/>
      </c>
      <c r="AU71" s="178" t="str">
        <f t="shared" si="67"/>
        <v/>
      </c>
      <c r="AV71" s="178" t="str">
        <f t="shared" si="67"/>
        <v/>
      </c>
      <c r="AW71" s="181" t="str">
        <f t="shared" si="67"/>
        <v/>
      </c>
      <c r="AX71" s="178" t="str">
        <f t="shared" si="67"/>
        <v/>
      </c>
      <c r="AY71" s="178" t="str">
        <f t="shared" si="67"/>
        <v/>
      </c>
      <c r="AZ71" s="178" t="str">
        <f t="shared" si="67"/>
        <v/>
      </c>
      <c r="BA71" s="178" t="str">
        <f t="shared" si="67"/>
        <v/>
      </c>
      <c r="BB71" s="180" t="str">
        <f t="shared" si="67"/>
        <v/>
      </c>
      <c r="BC71" s="178" t="str">
        <f t="shared" si="67"/>
        <v/>
      </c>
      <c r="BD71" s="178" t="str">
        <f t="shared" si="67"/>
        <v/>
      </c>
      <c r="BE71" s="179" t="str">
        <f t="shared" si="67"/>
        <v/>
      </c>
      <c r="BF71" s="180" t="str">
        <f t="shared" si="67"/>
        <v/>
      </c>
      <c r="BG71" s="179" t="str">
        <f t="shared" si="67"/>
        <v/>
      </c>
      <c r="BH71" s="178" t="str">
        <f t="shared" si="67"/>
        <v/>
      </c>
      <c r="BI71" s="180" t="str">
        <f t="shared" si="67"/>
        <v/>
      </c>
      <c r="BJ71" s="178" t="str">
        <f t="shared" si="67"/>
        <v/>
      </c>
      <c r="BK71" s="178" t="str">
        <f t="shared" si="67"/>
        <v/>
      </c>
      <c r="BL71" s="181" t="str">
        <f t="shared" si="67"/>
        <v/>
      </c>
      <c r="BM71" s="178" t="str">
        <f t="shared" si="67"/>
        <v/>
      </c>
      <c r="BN71" s="178" t="str">
        <f t="shared" si="67"/>
        <v/>
      </c>
      <c r="BO71" s="178" t="str">
        <f t="shared" si="67"/>
        <v/>
      </c>
      <c r="BP71" s="178" t="str">
        <f t="shared" si="67"/>
        <v/>
      </c>
      <c r="BQ71" s="180" t="str">
        <f t="shared" si="67"/>
        <v/>
      </c>
      <c r="BR71" s="178" t="str">
        <f t="shared" si="67"/>
        <v/>
      </c>
      <c r="BS71" s="178" t="str">
        <f t="shared" si="67"/>
        <v/>
      </c>
      <c r="BT71" s="179" t="str">
        <f t="shared" si="67"/>
        <v/>
      </c>
      <c r="BU71" s="180" t="str">
        <f t="shared" si="67"/>
        <v/>
      </c>
      <c r="BV71" s="179" t="str">
        <f t="shared" si="67"/>
        <v/>
      </c>
      <c r="BW71" s="178" t="str">
        <f t="shared" si="67"/>
        <v/>
      </c>
      <c r="BX71" s="180" t="str">
        <f t="shared" si="67"/>
        <v/>
      </c>
      <c r="BY71" s="178" t="str">
        <f t="shared" si="67"/>
        <v/>
      </c>
      <c r="BZ71" s="178" t="str">
        <f t="shared" si="67"/>
        <v/>
      </c>
      <c r="CA71" s="181" t="str">
        <f t="shared" si="67"/>
        <v/>
      </c>
      <c r="CB71" s="178" t="str">
        <f t="shared" si="67"/>
        <v/>
      </c>
      <c r="CC71" s="178" t="str">
        <f t="shared" si="67"/>
        <v/>
      </c>
      <c r="CD71" s="178" t="str">
        <f t="shared" si="67"/>
        <v/>
      </c>
      <c r="CE71" s="178" t="str">
        <f t="shared" si="67"/>
        <v/>
      </c>
      <c r="CF71" s="180" t="str">
        <f t="shared" si="67"/>
        <v/>
      </c>
      <c r="CG71" s="178" t="str">
        <f t="shared" si="67"/>
        <v/>
      </c>
      <c r="CH71" s="178" t="str">
        <f t="shared" si="67"/>
        <v/>
      </c>
      <c r="CI71" s="179" t="str">
        <f t="shared" si="67"/>
        <v/>
      </c>
      <c r="CJ71" s="180" t="str">
        <f t="shared" si="67"/>
        <v/>
      </c>
      <c r="CK71" s="179" t="str">
        <f t="shared" si="67"/>
        <v/>
      </c>
      <c r="CL71" s="178" t="str">
        <f t="shared" si="67"/>
        <v/>
      </c>
      <c r="CM71" s="180" t="str">
        <f t="shared" si="67"/>
        <v/>
      </c>
      <c r="CN71" s="178" t="str">
        <f t="shared" si="67"/>
        <v/>
      </c>
      <c r="CO71" s="178" t="str">
        <f t="shared" si="67"/>
        <v/>
      </c>
      <c r="CP71" s="181" t="str">
        <f t="shared" si="67"/>
        <v/>
      </c>
      <c r="CQ71" s="178" t="str">
        <f t="shared" si="67"/>
        <v/>
      </c>
      <c r="CR71" s="178" t="str">
        <f t="shared" si="67"/>
        <v/>
      </c>
      <c r="CS71" s="178" t="str">
        <f t="shared" si="67"/>
        <v/>
      </c>
      <c r="CT71" s="178" t="str">
        <f t="shared" si="67"/>
        <v/>
      </c>
      <c r="CU71" s="180" t="str">
        <f t="shared" si="67"/>
        <v/>
      </c>
      <c r="CV71" s="178" t="str">
        <f t="shared" si="67"/>
        <v/>
      </c>
      <c r="CW71" s="178" t="str">
        <f t="shared" si="67"/>
        <v/>
      </c>
      <c r="CX71" s="179" t="str">
        <f t="shared" si="67"/>
        <v/>
      </c>
      <c r="CY71" s="180" t="str">
        <f t="shared" si="67"/>
        <v/>
      </c>
      <c r="CZ71" s="179" t="str">
        <f t="shared" si="67"/>
        <v/>
      </c>
      <c r="DA71" s="178" t="str">
        <f t="shared" si="67"/>
        <v/>
      </c>
      <c r="DB71" s="180" t="str">
        <f t="shared" si="67"/>
        <v/>
      </c>
      <c r="DC71" s="178" t="str">
        <f t="shared" si="67"/>
        <v/>
      </c>
      <c r="DD71" s="178" t="str">
        <f t="shared" si="67"/>
        <v/>
      </c>
      <c r="DE71" s="181" t="str">
        <f t="shared" si="67"/>
        <v/>
      </c>
      <c r="DF71" s="178" t="str">
        <f t="shared" si="67"/>
        <v/>
      </c>
      <c r="DG71" s="178" t="str">
        <f t="shared" si="67"/>
        <v/>
      </c>
      <c r="DH71" s="178" t="str">
        <f t="shared" si="67"/>
        <v/>
      </c>
      <c r="DI71" s="178" t="str">
        <f t="shared" si="67"/>
        <v/>
      </c>
      <c r="DJ71" s="180" t="str">
        <f t="shared" si="67"/>
        <v/>
      </c>
      <c r="DK71" s="178" t="str">
        <f t="shared" si="67"/>
        <v/>
      </c>
      <c r="DL71" s="178" t="str">
        <f t="shared" si="67"/>
        <v/>
      </c>
      <c r="DM71" s="179" t="str">
        <f t="shared" si="67"/>
        <v/>
      </c>
      <c r="DN71" s="180" t="str">
        <f t="shared" si="67"/>
        <v/>
      </c>
      <c r="DO71" s="179" t="str">
        <f t="shared" si="67"/>
        <v/>
      </c>
      <c r="DP71" s="178" t="str">
        <f t="shared" si="67"/>
        <v/>
      </c>
      <c r="DQ71" s="180" t="str">
        <f t="shared" si="67"/>
        <v/>
      </c>
      <c r="DR71" s="178" t="str">
        <f t="shared" si="67"/>
        <v/>
      </c>
      <c r="DS71" s="178" t="str">
        <f t="shared" si="67"/>
        <v/>
      </c>
      <c r="DT71" s="178"/>
      <c r="DU71" s="178"/>
      <c r="DV71" s="178"/>
      <c r="DW71" s="178"/>
      <c r="DX71" s="178"/>
      <c r="DY71" s="178"/>
    </row>
    <row r="72">
      <c r="A72" s="176" t="str">
        <f>IF(A71="","",IF(B71+1&gt;EndDate,"",B71))</f>
        <v/>
      </c>
      <c r="B72" s="176" t="str">
        <f>IF(A72="","",SWITCH(Seg,"Daily",A72+1,"Weekly",A72+7,"Monthly",DATE(YEAR(A72),MONTH(A72)+1,1),"Quarterly",DATE(YEAR(A72),MONTH(A72)+3,1),"Yearly",DATE(YEAR(A72)+1,1,1)))</f>
        <v/>
      </c>
      <c r="C72" s="177" t="str">
        <f>IF(A72="","",SWITCH(Seg,"Daily",TEXT(A72,"dd/MM/YYYY"),"Weekly","W"&amp;WEEKNUM(A72,2)&amp;" "&amp;YEAR(A72),"Monthly",PROPER(TEXT(A72,"MMM yyyy")),"Quarterly","Q"&amp;ROUNDUP(MONTH($A72)/3,0)&amp;" "&amp;YEAR($A72),"Yearly",YEAR(A72),TEXT(A72,"dd/MM/YYYY")))</f>
        <v/>
      </c>
      <c r="D72" s="178" t="str">
        <f>IF(OR($A72="",D$2="Percentage"),"",SUMIFS(Data!B$4:B500,Data!$A$4:$A500,"&gt;="&amp;$A72,Data!$A$4:$A500,"&lt;="&amp;$B72))</f>
        <v>#REF!</v>
      </c>
      <c r="E72" s="179" t="str">
        <f>IF(OR($A72="",E$2="Percentage"),"",SUMIFS(Data!C$4:C500,Data!$A$4:$A500,"&gt;="&amp;$A72,Data!$A$4:$A500,"&lt;="&amp;$B72))</f>
        <v/>
      </c>
      <c r="F72" s="179" t="str">
        <f>IF(OR($A72="",F$2="Percentage"),"",SUMIFS(Data!D$4:D500,Data!$A$4:$A500,"&gt;="&amp;$A72,Data!$A$4:$A500,"&lt;="&amp;$B72))</f>
        <v/>
      </c>
      <c r="G72" s="179" t="str">
        <f>IF(OR($A72="",G$2="Percentage"),"",SUMIFS(Data!F$4:F500,Data!$A$4:$A500,"&gt;="&amp;$A72,Data!$A$4:$A500,"&lt;="&amp;$B72))</f>
        <v/>
      </c>
      <c r="H72" s="180" t="str">
        <f>IF(OR($A72="",H$2="Percentage"),"",SUMIFS(Data!G$4:G500,Data!$A$4:$A500,"&gt;="&amp;$A72,Data!$A$4:$A500,"&lt;="&amp;$B72))</f>
        <v/>
      </c>
      <c r="I72" s="180" t="str">
        <f>IF(OR($A72="",I$2="Percentage"),"",SUMIFS(Data!H$4:H500,Data!$A$4:$A500,"&gt;="&amp;$A72,Data!$A$4:$A500,"&lt;="&amp;$B72))</f>
        <v/>
      </c>
      <c r="J72" s="178" t="str">
        <f>IF(OR($A72="",J$2="Percentage"),"",SUMIFS(Data!I$4:I500,Data!$A$4:$A500,"&gt;="&amp;$A72,Data!$A$4:$A500,"&lt;="&amp;$B72))</f>
        <v/>
      </c>
      <c r="K72" s="178" t="str">
        <f>IF(OR($A72="",K$2="Percentage"),"",SUMIFS(Data!J$4:J500,Data!$A$4:$A500,"&gt;="&amp;$A72,Data!$A$4:$A500,"&lt;="&amp;$B72))</f>
        <v/>
      </c>
      <c r="L72" s="179" t="str">
        <f>IF(OR($A72="",L$2="Percentage"),"",SUMIFS(Data!K$4:K500,Data!$A$4:$A500,"&gt;="&amp;$A72,Data!$A$4:$A500,"&lt;="&amp;$B72))</f>
        <v/>
      </c>
      <c r="M72" s="180" t="str">
        <f>IF(OR($A72="",M$2="Percentage"),"",SUMIFS(Data!L$4:L500,Data!$A$4:$A500,"&gt;="&amp;$A72,Data!$A$4:$A500,"&lt;="&amp;$B72))</f>
        <v/>
      </c>
      <c r="N72" s="179" t="str">
        <f>IF(OR($A72="",N$2="Percentage"),"",SUMIFS(Data!M$4:M500,Data!$A$4:$A500,"&gt;="&amp;$A72,Data!$A$4:$A500,"&lt;="&amp;$B72))</f>
        <v/>
      </c>
      <c r="O72" s="178" t="str">
        <f>IF(OR($A72="",O$2="Percentage"),"",SUMIFS(Data!N$4:N500,Data!$A$4:$A500,"&gt;="&amp;$A72,Data!$A$4:$A500,"&lt;="&amp;$B72))</f>
        <v/>
      </c>
      <c r="P72" s="180" t="str">
        <f>IF(OR($A72="",P$2="Percentage"),"",SUMIFS(Data!O$4:O500,Data!$A$4:$A500,"&gt;="&amp;$A72,Data!$A$4:$A500,"&lt;="&amp;$B72))</f>
        <v/>
      </c>
      <c r="Q72" s="178" t="str">
        <f>IF(OR($A72="",Q$2="Percentage"),"",SUMIFS(Data!P$4:P500,Data!$A$4:$A500,"&gt;="&amp;$A72,Data!$A$4:$A500,"&lt;="&amp;$B72))</f>
        <v/>
      </c>
      <c r="R72" s="178" t="str">
        <f>IF(OR($A72="",R$2="Percentage"),"",SUMIFS(Data!Q$4:Q500,Data!$A$4:$A500,"&gt;="&amp;$A72,Data!$A$4:$A500,"&lt;="&amp;$B72))</f>
        <v/>
      </c>
      <c r="S72" s="181" t="str">
        <f>IF($A72="","",IFERROR(AVERAGEIFS(Data!B$4:B500,Data!$A$4:$A500,"&gt;="&amp;$A72,Data!$A$4:$A500,"&lt;="&amp;$B72),0))</f>
        <v/>
      </c>
      <c r="T72" s="178" t="str">
        <f>IF($A72="","",IFERROR(AVERAGEIFS(Data!C$4:C500,Data!$A$4:$A500,"&gt;="&amp;$A72,Data!$A$4:$A500,"&lt;="&amp;$B72),0))</f>
        <v/>
      </c>
      <c r="U72" s="178" t="str">
        <f>IF($A72="","",IFERROR(AVERAGEIFS(Data!D$4:D500,Data!$A$4:$A500,"&gt;="&amp;$A72,Data!$A$4:$A500,"&lt;="&amp;$B72),0))</f>
        <v/>
      </c>
      <c r="V72" s="178" t="str">
        <f>IF($A72="","",IFERROR(AVERAGEIFS(Data!F$4:F500,Data!$A$4:$A500,"&gt;="&amp;$A72,Data!$A$4:$A500,"&lt;="&amp;$B72),0))</f>
        <v/>
      </c>
      <c r="W72" s="178" t="str">
        <f>IF($A72="","",IFERROR(AVERAGEIFS(Data!G$4:G500,Data!$A$4:$A500,"&gt;="&amp;$A72,Data!$A$4:$A500,"&lt;="&amp;$B72),0))</f>
        <v/>
      </c>
      <c r="X72" s="180" t="str">
        <f>IF($A72="","",IFERROR(AVERAGEIFS(Data!H$4:H500,Data!$A$4:$A500,"&gt;="&amp;$A72,Data!$A$4:$A500,"&lt;="&amp;$B72),0))</f>
        <v/>
      </c>
      <c r="Y72" s="178" t="str">
        <f>IF($A72="","",IFERROR(AVERAGEIFS(Data!I$4:I500,Data!$A$4:$A500,"&gt;="&amp;$A72,Data!$A$4:$A500,"&lt;="&amp;$B72),0))</f>
        <v/>
      </c>
      <c r="Z72" s="178" t="str">
        <f>IF($A72="","",IFERROR(AVERAGEIFS(Data!J$4:J500,Data!$A$4:$A500,"&gt;="&amp;$A72,Data!$A$4:$A500,"&lt;="&amp;$B72),0))</f>
        <v/>
      </c>
      <c r="AA72" s="179" t="str">
        <f>IF($A72="","",IFERROR(AVERAGEIFS(Data!K$4:K500,Data!$A$4:$A500,"&gt;="&amp;$A72,Data!$A$4:$A500,"&lt;="&amp;$B72),0))</f>
        <v/>
      </c>
      <c r="AB72" s="180" t="str">
        <f>IF($A72="","",IFERROR(AVERAGEIFS(Data!L$4:L500,Data!$A$4:$A500,"&gt;="&amp;$A72,Data!$A$4:$A500,"&lt;="&amp;$B72),0))</f>
        <v/>
      </c>
      <c r="AC72" s="179" t="str">
        <f>IF($A72="","",IFERROR(AVERAGEIFS(Data!M$4:M500,Data!$A$4:$A500,"&gt;="&amp;$A72,Data!$A$4:$A500,"&lt;="&amp;$B72),0))</f>
        <v/>
      </c>
      <c r="AD72" s="178" t="str">
        <f>IF($A72="","",IFERROR(AVERAGEIFS(Data!N$4:N500,Data!$A$4:$A500,"&gt;="&amp;$A72,Data!$A$4:$A500,"&lt;="&amp;$B72),0))</f>
        <v/>
      </c>
      <c r="AE72" s="180" t="str">
        <f>IF($A72="","",IFERROR(AVERAGEIFS(Data!O$4:O500,Data!$A$4:$A500,"&gt;="&amp;$A72,Data!$A$4:$A500,"&lt;="&amp;$B72),0))</f>
        <v/>
      </c>
      <c r="AF72" s="178" t="str">
        <f>IF($A72="","",IFERROR(AVERAGEIFS(Data!P$4:P500,Data!$A$4:$A500,"&gt;="&amp;$A72,Data!$A$4:$A500,"&lt;="&amp;$B72),0))</f>
        <v/>
      </c>
      <c r="AG72" s="178" t="str">
        <f>IF($A72="","",IFERROR(AVERAGEIFS(Data!Q$4:Q500,Data!$A$4:$A500,"&gt;="&amp;$A72,Data!$A$4:$A500,"&lt;="&amp;$B72),0))</f>
        <v/>
      </c>
      <c r="AH72" s="181" t="str">
        <f t="shared" ref="AH72:DS72" si="68">IF($A72="","",AH71)</f>
        <v/>
      </c>
      <c r="AI72" s="178" t="str">
        <f t="shared" si="68"/>
        <v/>
      </c>
      <c r="AJ72" s="178" t="str">
        <f t="shared" si="68"/>
        <v/>
      </c>
      <c r="AK72" s="178" t="str">
        <f t="shared" si="68"/>
        <v/>
      </c>
      <c r="AL72" s="178" t="str">
        <f t="shared" si="68"/>
        <v/>
      </c>
      <c r="AM72" s="180" t="str">
        <f t="shared" si="68"/>
        <v/>
      </c>
      <c r="AN72" s="178" t="str">
        <f t="shared" si="68"/>
        <v/>
      </c>
      <c r="AO72" s="178" t="str">
        <f t="shared" si="68"/>
        <v/>
      </c>
      <c r="AP72" s="179" t="str">
        <f t="shared" si="68"/>
        <v/>
      </c>
      <c r="AQ72" s="180" t="str">
        <f t="shared" si="68"/>
        <v/>
      </c>
      <c r="AR72" s="179" t="str">
        <f t="shared" si="68"/>
        <v/>
      </c>
      <c r="AS72" s="178" t="str">
        <f t="shared" si="68"/>
        <v/>
      </c>
      <c r="AT72" s="180" t="str">
        <f t="shared" si="68"/>
        <v/>
      </c>
      <c r="AU72" s="178" t="str">
        <f t="shared" si="68"/>
        <v/>
      </c>
      <c r="AV72" s="178" t="str">
        <f t="shared" si="68"/>
        <v/>
      </c>
      <c r="AW72" s="181" t="str">
        <f t="shared" si="68"/>
        <v/>
      </c>
      <c r="AX72" s="178" t="str">
        <f t="shared" si="68"/>
        <v/>
      </c>
      <c r="AY72" s="178" t="str">
        <f t="shared" si="68"/>
        <v/>
      </c>
      <c r="AZ72" s="178" t="str">
        <f t="shared" si="68"/>
        <v/>
      </c>
      <c r="BA72" s="178" t="str">
        <f t="shared" si="68"/>
        <v/>
      </c>
      <c r="BB72" s="180" t="str">
        <f t="shared" si="68"/>
        <v/>
      </c>
      <c r="BC72" s="178" t="str">
        <f t="shared" si="68"/>
        <v/>
      </c>
      <c r="BD72" s="178" t="str">
        <f t="shared" si="68"/>
        <v/>
      </c>
      <c r="BE72" s="179" t="str">
        <f t="shared" si="68"/>
        <v/>
      </c>
      <c r="BF72" s="180" t="str">
        <f t="shared" si="68"/>
        <v/>
      </c>
      <c r="BG72" s="179" t="str">
        <f t="shared" si="68"/>
        <v/>
      </c>
      <c r="BH72" s="178" t="str">
        <f t="shared" si="68"/>
        <v/>
      </c>
      <c r="BI72" s="180" t="str">
        <f t="shared" si="68"/>
        <v/>
      </c>
      <c r="BJ72" s="178" t="str">
        <f t="shared" si="68"/>
        <v/>
      </c>
      <c r="BK72" s="178" t="str">
        <f t="shared" si="68"/>
        <v/>
      </c>
      <c r="BL72" s="181" t="str">
        <f t="shared" si="68"/>
        <v/>
      </c>
      <c r="BM72" s="178" t="str">
        <f t="shared" si="68"/>
        <v/>
      </c>
      <c r="BN72" s="178" t="str">
        <f t="shared" si="68"/>
        <v/>
      </c>
      <c r="BO72" s="178" t="str">
        <f t="shared" si="68"/>
        <v/>
      </c>
      <c r="BP72" s="178" t="str">
        <f t="shared" si="68"/>
        <v/>
      </c>
      <c r="BQ72" s="180" t="str">
        <f t="shared" si="68"/>
        <v/>
      </c>
      <c r="BR72" s="178" t="str">
        <f t="shared" si="68"/>
        <v/>
      </c>
      <c r="BS72" s="178" t="str">
        <f t="shared" si="68"/>
        <v/>
      </c>
      <c r="BT72" s="179" t="str">
        <f t="shared" si="68"/>
        <v/>
      </c>
      <c r="BU72" s="180" t="str">
        <f t="shared" si="68"/>
        <v/>
      </c>
      <c r="BV72" s="179" t="str">
        <f t="shared" si="68"/>
        <v/>
      </c>
      <c r="BW72" s="178" t="str">
        <f t="shared" si="68"/>
        <v/>
      </c>
      <c r="BX72" s="180" t="str">
        <f t="shared" si="68"/>
        <v/>
      </c>
      <c r="BY72" s="178" t="str">
        <f t="shared" si="68"/>
        <v/>
      </c>
      <c r="BZ72" s="178" t="str">
        <f t="shared" si="68"/>
        <v/>
      </c>
      <c r="CA72" s="181" t="str">
        <f t="shared" si="68"/>
        <v/>
      </c>
      <c r="CB72" s="178" t="str">
        <f t="shared" si="68"/>
        <v/>
      </c>
      <c r="CC72" s="178" t="str">
        <f t="shared" si="68"/>
        <v/>
      </c>
      <c r="CD72" s="178" t="str">
        <f t="shared" si="68"/>
        <v/>
      </c>
      <c r="CE72" s="178" t="str">
        <f t="shared" si="68"/>
        <v/>
      </c>
      <c r="CF72" s="180" t="str">
        <f t="shared" si="68"/>
        <v/>
      </c>
      <c r="CG72" s="178" t="str">
        <f t="shared" si="68"/>
        <v/>
      </c>
      <c r="CH72" s="178" t="str">
        <f t="shared" si="68"/>
        <v/>
      </c>
      <c r="CI72" s="179" t="str">
        <f t="shared" si="68"/>
        <v/>
      </c>
      <c r="CJ72" s="180" t="str">
        <f t="shared" si="68"/>
        <v/>
      </c>
      <c r="CK72" s="179" t="str">
        <f t="shared" si="68"/>
        <v/>
      </c>
      <c r="CL72" s="178" t="str">
        <f t="shared" si="68"/>
        <v/>
      </c>
      <c r="CM72" s="180" t="str">
        <f t="shared" si="68"/>
        <v/>
      </c>
      <c r="CN72" s="178" t="str">
        <f t="shared" si="68"/>
        <v/>
      </c>
      <c r="CO72" s="178" t="str">
        <f t="shared" si="68"/>
        <v/>
      </c>
      <c r="CP72" s="181" t="str">
        <f t="shared" si="68"/>
        <v/>
      </c>
      <c r="CQ72" s="178" t="str">
        <f t="shared" si="68"/>
        <v/>
      </c>
      <c r="CR72" s="178" t="str">
        <f t="shared" si="68"/>
        <v/>
      </c>
      <c r="CS72" s="178" t="str">
        <f t="shared" si="68"/>
        <v/>
      </c>
      <c r="CT72" s="178" t="str">
        <f t="shared" si="68"/>
        <v/>
      </c>
      <c r="CU72" s="180" t="str">
        <f t="shared" si="68"/>
        <v/>
      </c>
      <c r="CV72" s="178" t="str">
        <f t="shared" si="68"/>
        <v/>
      </c>
      <c r="CW72" s="178" t="str">
        <f t="shared" si="68"/>
        <v/>
      </c>
      <c r="CX72" s="179" t="str">
        <f t="shared" si="68"/>
        <v/>
      </c>
      <c r="CY72" s="180" t="str">
        <f t="shared" si="68"/>
        <v/>
      </c>
      <c r="CZ72" s="179" t="str">
        <f t="shared" si="68"/>
        <v/>
      </c>
      <c r="DA72" s="178" t="str">
        <f t="shared" si="68"/>
        <v/>
      </c>
      <c r="DB72" s="180" t="str">
        <f t="shared" si="68"/>
        <v/>
      </c>
      <c r="DC72" s="178" t="str">
        <f t="shared" si="68"/>
        <v/>
      </c>
      <c r="DD72" s="178" t="str">
        <f t="shared" si="68"/>
        <v/>
      </c>
      <c r="DE72" s="181" t="str">
        <f t="shared" si="68"/>
        <v/>
      </c>
      <c r="DF72" s="178" t="str">
        <f t="shared" si="68"/>
        <v/>
      </c>
      <c r="DG72" s="178" t="str">
        <f t="shared" si="68"/>
        <v/>
      </c>
      <c r="DH72" s="178" t="str">
        <f t="shared" si="68"/>
        <v/>
      </c>
      <c r="DI72" s="178" t="str">
        <f t="shared" si="68"/>
        <v/>
      </c>
      <c r="DJ72" s="180" t="str">
        <f t="shared" si="68"/>
        <v/>
      </c>
      <c r="DK72" s="178" t="str">
        <f t="shared" si="68"/>
        <v/>
      </c>
      <c r="DL72" s="178" t="str">
        <f t="shared" si="68"/>
        <v/>
      </c>
      <c r="DM72" s="179" t="str">
        <f t="shared" si="68"/>
        <v/>
      </c>
      <c r="DN72" s="180" t="str">
        <f t="shared" si="68"/>
        <v/>
      </c>
      <c r="DO72" s="179" t="str">
        <f t="shared" si="68"/>
        <v/>
      </c>
      <c r="DP72" s="178" t="str">
        <f t="shared" si="68"/>
        <v/>
      </c>
      <c r="DQ72" s="180" t="str">
        <f t="shared" si="68"/>
        <v/>
      </c>
      <c r="DR72" s="178" t="str">
        <f t="shared" si="68"/>
        <v/>
      </c>
      <c r="DS72" s="178" t="str">
        <f t="shared" si="68"/>
        <v/>
      </c>
      <c r="DT72" s="178"/>
      <c r="DU72" s="178"/>
      <c r="DV72" s="178"/>
      <c r="DW72" s="178"/>
      <c r="DX72" s="178"/>
      <c r="DY72" s="178"/>
    </row>
    <row r="73">
      <c r="A73" s="176" t="str">
        <f>IF(A72="","",IF(B72+1&gt;EndDate,"",B72))</f>
        <v/>
      </c>
      <c r="B73" s="176" t="str">
        <f>IF(A73="","",SWITCH(Seg,"Daily",A73+1,"Weekly",A73+7,"Monthly",DATE(YEAR(A73),MONTH(A73)+1,1),"Quarterly",DATE(YEAR(A73),MONTH(A73)+3,1),"Yearly",DATE(YEAR(A73)+1,1,1)))</f>
        <v/>
      </c>
      <c r="C73" s="177" t="str">
        <f>IF(A73="","",SWITCH(Seg,"Daily",TEXT(A73,"dd/MM/YYYY"),"Weekly","W"&amp;WEEKNUM(A73,2)&amp;" "&amp;YEAR(A73),"Monthly",PROPER(TEXT(A73,"MMM yyyy")),"Quarterly","Q"&amp;ROUNDUP(MONTH($A73)/3,0)&amp;" "&amp;YEAR($A73),"Yearly",YEAR(A73),TEXT(A73,"dd/MM/YYYY")))</f>
        <v/>
      </c>
      <c r="D73" s="178" t="str">
        <f>IF(OR($A73="",D$2="Percentage"),"",SUMIFS(Data!B$4:B500,Data!$A$4:$A500,"&gt;="&amp;$A73,Data!$A$4:$A500,"&lt;="&amp;$B73))</f>
        <v>#REF!</v>
      </c>
      <c r="E73" s="179" t="str">
        <f>IF(OR($A73="",E$2="Percentage"),"",SUMIFS(Data!C$4:C500,Data!$A$4:$A500,"&gt;="&amp;$A73,Data!$A$4:$A500,"&lt;="&amp;$B73))</f>
        <v/>
      </c>
      <c r="F73" s="179" t="str">
        <f>IF(OR($A73="",F$2="Percentage"),"",SUMIFS(Data!D$4:D500,Data!$A$4:$A500,"&gt;="&amp;$A73,Data!$A$4:$A500,"&lt;="&amp;$B73))</f>
        <v/>
      </c>
      <c r="G73" s="179" t="str">
        <f>IF(OR($A73="",G$2="Percentage"),"",SUMIFS(Data!F$4:F500,Data!$A$4:$A500,"&gt;="&amp;$A73,Data!$A$4:$A500,"&lt;="&amp;$B73))</f>
        <v/>
      </c>
      <c r="H73" s="180" t="str">
        <f>IF(OR($A73="",H$2="Percentage"),"",SUMIFS(Data!G$4:G500,Data!$A$4:$A500,"&gt;="&amp;$A73,Data!$A$4:$A500,"&lt;="&amp;$B73))</f>
        <v/>
      </c>
      <c r="I73" s="180" t="str">
        <f>IF(OR($A73="",I$2="Percentage"),"",SUMIFS(Data!H$4:H500,Data!$A$4:$A500,"&gt;="&amp;$A73,Data!$A$4:$A500,"&lt;="&amp;$B73))</f>
        <v/>
      </c>
      <c r="J73" s="178" t="str">
        <f>IF(OR($A73="",J$2="Percentage"),"",SUMIFS(Data!I$4:I500,Data!$A$4:$A500,"&gt;="&amp;$A73,Data!$A$4:$A500,"&lt;="&amp;$B73))</f>
        <v/>
      </c>
      <c r="K73" s="178" t="str">
        <f>IF(OR($A73="",K$2="Percentage"),"",SUMIFS(Data!J$4:J500,Data!$A$4:$A500,"&gt;="&amp;$A73,Data!$A$4:$A500,"&lt;="&amp;$B73))</f>
        <v/>
      </c>
      <c r="L73" s="179" t="str">
        <f>IF(OR($A73="",L$2="Percentage"),"",SUMIFS(Data!K$4:K500,Data!$A$4:$A500,"&gt;="&amp;$A73,Data!$A$4:$A500,"&lt;="&amp;$B73))</f>
        <v/>
      </c>
      <c r="M73" s="180" t="str">
        <f>IF(OR($A73="",M$2="Percentage"),"",SUMIFS(Data!L$4:L500,Data!$A$4:$A500,"&gt;="&amp;$A73,Data!$A$4:$A500,"&lt;="&amp;$B73))</f>
        <v/>
      </c>
      <c r="N73" s="179" t="str">
        <f>IF(OR($A73="",N$2="Percentage"),"",SUMIFS(Data!M$4:M500,Data!$A$4:$A500,"&gt;="&amp;$A73,Data!$A$4:$A500,"&lt;="&amp;$B73))</f>
        <v/>
      </c>
      <c r="O73" s="178" t="str">
        <f>IF(OR($A73="",O$2="Percentage"),"",SUMIFS(Data!N$4:N500,Data!$A$4:$A500,"&gt;="&amp;$A73,Data!$A$4:$A500,"&lt;="&amp;$B73))</f>
        <v/>
      </c>
      <c r="P73" s="180" t="str">
        <f>IF(OR($A73="",P$2="Percentage"),"",SUMIFS(Data!O$4:O500,Data!$A$4:$A500,"&gt;="&amp;$A73,Data!$A$4:$A500,"&lt;="&amp;$B73))</f>
        <v/>
      </c>
      <c r="Q73" s="178" t="str">
        <f>IF(OR($A73="",Q$2="Percentage"),"",SUMIFS(Data!P$4:P500,Data!$A$4:$A500,"&gt;="&amp;$A73,Data!$A$4:$A500,"&lt;="&amp;$B73))</f>
        <v/>
      </c>
      <c r="R73" s="178" t="str">
        <f>IF(OR($A73="",R$2="Percentage"),"",SUMIFS(Data!Q$4:Q500,Data!$A$4:$A500,"&gt;="&amp;$A73,Data!$A$4:$A500,"&lt;="&amp;$B73))</f>
        <v/>
      </c>
      <c r="S73" s="181" t="str">
        <f>IF($A73="","",IFERROR(AVERAGEIFS(Data!B$4:B500,Data!$A$4:$A500,"&gt;="&amp;$A73,Data!$A$4:$A500,"&lt;="&amp;$B73),0))</f>
        <v/>
      </c>
      <c r="T73" s="178" t="str">
        <f>IF($A73="","",IFERROR(AVERAGEIFS(Data!C$4:C500,Data!$A$4:$A500,"&gt;="&amp;$A73,Data!$A$4:$A500,"&lt;="&amp;$B73),0))</f>
        <v/>
      </c>
      <c r="U73" s="178" t="str">
        <f>IF($A73="","",IFERROR(AVERAGEIFS(Data!D$4:D500,Data!$A$4:$A500,"&gt;="&amp;$A73,Data!$A$4:$A500,"&lt;="&amp;$B73),0))</f>
        <v/>
      </c>
      <c r="V73" s="178" t="str">
        <f>IF($A73="","",IFERROR(AVERAGEIFS(Data!F$4:F500,Data!$A$4:$A500,"&gt;="&amp;$A73,Data!$A$4:$A500,"&lt;="&amp;$B73),0))</f>
        <v/>
      </c>
      <c r="W73" s="178" t="str">
        <f>IF($A73="","",IFERROR(AVERAGEIFS(Data!G$4:G500,Data!$A$4:$A500,"&gt;="&amp;$A73,Data!$A$4:$A500,"&lt;="&amp;$B73),0))</f>
        <v/>
      </c>
      <c r="X73" s="180" t="str">
        <f>IF($A73="","",IFERROR(AVERAGEIFS(Data!H$4:H500,Data!$A$4:$A500,"&gt;="&amp;$A73,Data!$A$4:$A500,"&lt;="&amp;$B73),0))</f>
        <v/>
      </c>
      <c r="Y73" s="178" t="str">
        <f>IF($A73="","",IFERROR(AVERAGEIFS(Data!I$4:I500,Data!$A$4:$A500,"&gt;="&amp;$A73,Data!$A$4:$A500,"&lt;="&amp;$B73),0))</f>
        <v/>
      </c>
      <c r="Z73" s="178" t="str">
        <f>IF($A73="","",IFERROR(AVERAGEIFS(Data!J$4:J500,Data!$A$4:$A500,"&gt;="&amp;$A73,Data!$A$4:$A500,"&lt;="&amp;$B73),0))</f>
        <v/>
      </c>
      <c r="AA73" s="179" t="str">
        <f>IF($A73="","",IFERROR(AVERAGEIFS(Data!K$4:K500,Data!$A$4:$A500,"&gt;="&amp;$A73,Data!$A$4:$A500,"&lt;="&amp;$B73),0))</f>
        <v/>
      </c>
      <c r="AB73" s="180" t="str">
        <f>IF($A73="","",IFERROR(AVERAGEIFS(Data!L$4:L500,Data!$A$4:$A500,"&gt;="&amp;$A73,Data!$A$4:$A500,"&lt;="&amp;$B73),0))</f>
        <v/>
      </c>
      <c r="AC73" s="179" t="str">
        <f>IF($A73="","",IFERROR(AVERAGEIFS(Data!M$4:M500,Data!$A$4:$A500,"&gt;="&amp;$A73,Data!$A$4:$A500,"&lt;="&amp;$B73),0))</f>
        <v/>
      </c>
      <c r="AD73" s="178" t="str">
        <f>IF($A73="","",IFERROR(AVERAGEIFS(Data!N$4:N500,Data!$A$4:$A500,"&gt;="&amp;$A73,Data!$A$4:$A500,"&lt;="&amp;$B73),0))</f>
        <v/>
      </c>
      <c r="AE73" s="180" t="str">
        <f>IF($A73="","",IFERROR(AVERAGEIFS(Data!O$4:O500,Data!$A$4:$A500,"&gt;="&amp;$A73,Data!$A$4:$A500,"&lt;="&amp;$B73),0))</f>
        <v/>
      </c>
      <c r="AF73" s="178" t="str">
        <f>IF($A73="","",IFERROR(AVERAGEIFS(Data!P$4:P500,Data!$A$4:$A500,"&gt;="&amp;$A73,Data!$A$4:$A500,"&lt;="&amp;$B73),0))</f>
        <v/>
      </c>
      <c r="AG73" s="178" t="str">
        <f>IF($A73="","",IFERROR(AVERAGEIFS(Data!Q$4:Q500,Data!$A$4:$A500,"&gt;="&amp;$A73,Data!$A$4:$A500,"&lt;="&amp;$B73),0))</f>
        <v/>
      </c>
      <c r="AH73" s="181" t="str">
        <f t="shared" ref="AH73:DS73" si="69">IF($A73="","",AH72)</f>
        <v/>
      </c>
      <c r="AI73" s="178" t="str">
        <f t="shared" si="69"/>
        <v/>
      </c>
      <c r="AJ73" s="178" t="str">
        <f t="shared" si="69"/>
        <v/>
      </c>
      <c r="AK73" s="178" t="str">
        <f t="shared" si="69"/>
        <v/>
      </c>
      <c r="AL73" s="178" t="str">
        <f t="shared" si="69"/>
        <v/>
      </c>
      <c r="AM73" s="180" t="str">
        <f t="shared" si="69"/>
        <v/>
      </c>
      <c r="AN73" s="178" t="str">
        <f t="shared" si="69"/>
        <v/>
      </c>
      <c r="AO73" s="178" t="str">
        <f t="shared" si="69"/>
        <v/>
      </c>
      <c r="AP73" s="179" t="str">
        <f t="shared" si="69"/>
        <v/>
      </c>
      <c r="AQ73" s="180" t="str">
        <f t="shared" si="69"/>
        <v/>
      </c>
      <c r="AR73" s="179" t="str">
        <f t="shared" si="69"/>
        <v/>
      </c>
      <c r="AS73" s="178" t="str">
        <f t="shared" si="69"/>
        <v/>
      </c>
      <c r="AT73" s="180" t="str">
        <f t="shared" si="69"/>
        <v/>
      </c>
      <c r="AU73" s="178" t="str">
        <f t="shared" si="69"/>
        <v/>
      </c>
      <c r="AV73" s="178" t="str">
        <f t="shared" si="69"/>
        <v/>
      </c>
      <c r="AW73" s="181" t="str">
        <f t="shared" si="69"/>
        <v/>
      </c>
      <c r="AX73" s="178" t="str">
        <f t="shared" si="69"/>
        <v/>
      </c>
      <c r="AY73" s="178" t="str">
        <f t="shared" si="69"/>
        <v/>
      </c>
      <c r="AZ73" s="178" t="str">
        <f t="shared" si="69"/>
        <v/>
      </c>
      <c r="BA73" s="178" t="str">
        <f t="shared" si="69"/>
        <v/>
      </c>
      <c r="BB73" s="180" t="str">
        <f t="shared" si="69"/>
        <v/>
      </c>
      <c r="BC73" s="178" t="str">
        <f t="shared" si="69"/>
        <v/>
      </c>
      <c r="BD73" s="178" t="str">
        <f t="shared" si="69"/>
        <v/>
      </c>
      <c r="BE73" s="179" t="str">
        <f t="shared" si="69"/>
        <v/>
      </c>
      <c r="BF73" s="180" t="str">
        <f t="shared" si="69"/>
        <v/>
      </c>
      <c r="BG73" s="179" t="str">
        <f t="shared" si="69"/>
        <v/>
      </c>
      <c r="BH73" s="178" t="str">
        <f t="shared" si="69"/>
        <v/>
      </c>
      <c r="BI73" s="180" t="str">
        <f t="shared" si="69"/>
        <v/>
      </c>
      <c r="BJ73" s="178" t="str">
        <f t="shared" si="69"/>
        <v/>
      </c>
      <c r="BK73" s="178" t="str">
        <f t="shared" si="69"/>
        <v/>
      </c>
      <c r="BL73" s="181" t="str">
        <f t="shared" si="69"/>
        <v/>
      </c>
      <c r="BM73" s="178" t="str">
        <f t="shared" si="69"/>
        <v/>
      </c>
      <c r="BN73" s="178" t="str">
        <f t="shared" si="69"/>
        <v/>
      </c>
      <c r="BO73" s="178" t="str">
        <f t="shared" si="69"/>
        <v/>
      </c>
      <c r="BP73" s="178" t="str">
        <f t="shared" si="69"/>
        <v/>
      </c>
      <c r="BQ73" s="180" t="str">
        <f t="shared" si="69"/>
        <v/>
      </c>
      <c r="BR73" s="178" t="str">
        <f t="shared" si="69"/>
        <v/>
      </c>
      <c r="BS73" s="178" t="str">
        <f t="shared" si="69"/>
        <v/>
      </c>
      <c r="BT73" s="179" t="str">
        <f t="shared" si="69"/>
        <v/>
      </c>
      <c r="BU73" s="180" t="str">
        <f t="shared" si="69"/>
        <v/>
      </c>
      <c r="BV73" s="179" t="str">
        <f t="shared" si="69"/>
        <v/>
      </c>
      <c r="BW73" s="178" t="str">
        <f t="shared" si="69"/>
        <v/>
      </c>
      <c r="BX73" s="180" t="str">
        <f t="shared" si="69"/>
        <v/>
      </c>
      <c r="BY73" s="178" t="str">
        <f t="shared" si="69"/>
        <v/>
      </c>
      <c r="BZ73" s="178" t="str">
        <f t="shared" si="69"/>
        <v/>
      </c>
      <c r="CA73" s="181" t="str">
        <f t="shared" si="69"/>
        <v/>
      </c>
      <c r="CB73" s="178" t="str">
        <f t="shared" si="69"/>
        <v/>
      </c>
      <c r="CC73" s="178" t="str">
        <f t="shared" si="69"/>
        <v/>
      </c>
      <c r="CD73" s="178" t="str">
        <f t="shared" si="69"/>
        <v/>
      </c>
      <c r="CE73" s="178" t="str">
        <f t="shared" si="69"/>
        <v/>
      </c>
      <c r="CF73" s="180" t="str">
        <f t="shared" si="69"/>
        <v/>
      </c>
      <c r="CG73" s="178" t="str">
        <f t="shared" si="69"/>
        <v/>
      </c>
      <c r="CH73" s="178" t="str">
        <f t="shared" si="69"/>
        <v/>
      </c>
      <c r="CI73" s="179" t="str">
        <f t="shared" si="69"/>
        <v/>
      </c>
      <c r="CJ73" s="180" t="str">
        <f t="shared" si="69"/>
        <v/>
      </c>
      <c r="CK73" s="179" t="str">
        <f t="shared" si="69"/>
        <v/>
      </c>
      <c r="CL73" s="178" t="str">
        <f t="shared" si="69"/>
        <v/>
      </c>
      <c r="CM73" s="180" t="str">
        <f t="shared" si="69"/>
        <v/>
      </c>
      <c r="CN73" s="178" t="str">
        <f t="shared" si="69"/>
        <v/>
      </c>
      <c r="CO73" s="178" t="str">
        <f t="shared" si="69"/>
        <v/>
      </c>
      <c r="CP73" s="181" t="str">
        <f t="shared" si="69"/>
        <v/>
      </c>
      <c r="CQ73" s="178" t="str">
        <f t="shared" si="69"/>
        <v/>
      </c>
      <c r="CR73" s="178" t="str">
        <f t="shared" si="69"/>
        <v/>
      </c>
      <c r="CS73" s="178" t="str">
        <f t="shared" si="69"/>
        <v/>
      </c>
      <c r="CT73" s="178" t="str">
        <f t="shared" si="69"/>
        <v/>
      </c>
      <c r="CU73" s="180" t="str">
        <f t="shared" si="69"/>
        <v/>
      </c>
      <c r="CV73" s="178" t="str">
        <f t="shared" si="69"/>
        <v/>
      </c>
      <c r="CW73" s="178" t="str">
        <f t="shared" si="69"/>
        <v/>
      </c>
      <c r="CX73" s="179" t="str">
        <f t="shared" si="69"/>
        <v/>
      </c>
      <c r="CY73" s="180" t="str">
        <f t="shared" si="69"/>
        <v/>
      </c>
      <c r="CZ73" s="179" t="str">
        <f t="shared" si="69"/>
        <v/>
      </c>
      <c r="DA73" s="178" t="str">
        <f t="shared" si="69"/>
        <v/>
      </c>
      <c r="DB73" s="180" t="str">
        <f t="shared" si="69"/>
        <v/>
      </c>
      <c r="DC73" s="178" t="str">
        <f t="shared" si="69"/>
        <v/>
      </c>
      <c r="DD73" s="178" t="str">
        <f t="shared" si="69"/>
        <v/>
      </c>
      <c r="DE73" s="181" t="str">
        <f t="shared" si="69"/>
        <v/>
      </c>
      <c r="DF73" s="178" t="str">
        <f t="shared" si="69"/>
        <v/>
      </c>
      <c r="DG73" s="178" t="str">
        <f t="shared" si="69"/>
        <v/>
      </c>
      <c r="DH73" s="178" t="str">
        <f t="shared" si="69"/>
        <v/>
      </c>
      <c r="DI73" s="178" t="str">
        <f t="shared" si="69"/>
        <v/>
      </c>
      <c r="DJ73" s="180" t="str">
        <f t="shared" si="69"/>
        <v/>
      </c>
      <c r="DK73" s="178" t="str">
        <f t="shared" si="69"/>
        <v/>
      </c>
      <c r="DL73" s="178" t="str">
        <f t="shared" si="69"/>
        <v/>
      </c>
      <c r="DM73" s="179" t="str">
        <f t="shared" si="69"/>
        <v/>
      </c>
      <c r="DN73" s="180" t="str">
        <f t="shared" si="69"/>
        <v/>
      </c>
      <c r="DO73" s="179" t="str">
        <f t="shared" si="69"/>
        <v/>
      </c>
      <c r="DP73" s="178" t="str">
        <f t="shared" si="69"/>
        <v/>
      </c>
      <c r="DQ73" s="180" t="str">
        <f t="shared" si="69"/>
        <v/>
      </c>
      <c r="DR73" s="178" t="str">
        <f t="shared" si="69"/>
        <v/>
      </c>
      <c r="DS73" s="178" t="str">
        <f t="shared" si="69"/>
        <v/>
      </c>
      <c r="DT73" s="178"/>
      <c r="DU73" s="178"/>
      <c r="DV73" s="178"/>
      <c r="DW73" s="178"/>
      <c r="DX73" s="178"/>
      <c r="DY73" s="178"/>
    </row>
    <row r="74">
      <c r="A74" s="176" t="str">
        <f>IF(A73="","",IF(B73+1&gt;EndDate,"",B73))</f>
        <v/>
      </c>
      <c r="B74" s="176" t="str">
        <f>IF(A74="","",SWITCH(Seg,"Daily",A74+1,"Weekly",A74+7,"Monthly",DATE(YEAR(A74),MONTH(A74)+1,1),"Quarterly",DATE(YEAR(A74),MONTH(A74)+3,1),"Yearly",DATE(YEAR(A74)+1,1,1)))</f>
        <v/>
      </c>
      <c r="C74" s="177" t="str">
        <f>IF(A74="","",SWITCH(Seg,"Daily",TEXT(A74,"dd/MM/YYYY"),"Weekly","W"&amp;WEEKNUM(A74,2)&amp;" "&amp;YEAR(A74),"Monthly",PROPER(TEXT(A74,"MMM yyyy")),"Quarterly","Q"&amp;ROUNDUP(MONTH($A74)/3,0)&amp;" "&amp;YEAR($A74),"Yearly",YEAR(A74),TEXT(A74,"dd/MM/YYYY")))</f>
        <v/>
      </c>
      <c r="D74" s="178" t="str">
        <f>IF(OR($A74="",D$2="Percentage"),"",SUMIFS(Data!B$4:B500,Data!$A$4:$A500,"&gt;="&amp;$A74,Data!$A$4:$A500,"&lt;="&amp;$B74))</f>
        <v>#REF!</v>
      </c>
      <c r="E74" s="179" t="str">
        <f>IF(OR($A74="",E$2="Percentage"),"",SUMIFS(Data!C$4:C500,Data!$A$4:$A500,"&gt;="&amp;$A74,Data!$A$4:$A500,"&lt;="&amp;$B74))</f>
        <v/>
      </c>
      <c r="F74" s="179" t="str">
        <f>IF(OR($A74="",F$2="Percentage"),"",SUMIFS(Data!D$4:D500,Data!$A$4:$A500,"&gt;="&amp;$A74,Data!$A$4:$A500,"&lt;="&amp;$B74))</f>
        <v/>
      </c>
      <c r="G74" s="179" t="str">
        <f>IF(OR($A74="",G$2="Percentage"),"",SUMIFS(Data!F$4:F500,Data!$A$4:$A500,"&gt;="&amp;$A74,Data!$A$4:$A500,"&lt;="&amp;$B74))</f>
        <v/>
      </c>
      <c r="H74" s="180" t="str">
        <f>IF(OR($A74="",H$2="Percentage"),"",SUMIFS(Data!G$4:G500,Data!$A$4:$A500,"&gt;="&amp;$A74,Data!$A$4:$A500,"&lt;="&amp;$B74))</f>
        <v/>
      </c>
      <c r="I74" s="180" t="str">
        <f>IF(OR($A74="",I$2="Percentage"),"",SUMIFS(Data!H$4:H500,Data!$A$4:$A500,"&gt;="&amp;$A74,Data!$A$4:$A500,"&lt;="&amp;$B74))</f>
        <v/>
      </c>
      <c r="J74" s="178" t="str">
        <f>IF(OR($A74="",J$2="Percentage"),"",SUMIFS(Data!I$4:I500,Data!$A$4:$A500,"&gt;="&amp;$A74,Data!$A$4:$A500,"&lt;="&amp;$B74))</f>
        <v/>
      </c>
      <c r="K74" s="178" t="str">
        <f>IF(OR($A74="",K$2="Percentage"),"",SUMIFS(Data!J$4:J500,Data!$A$4:$A500,"&gt;="&amp;$A74,Data!$A$4:$A500,"&lt;="&amp;$B74))</f>
        <v/>
      </c>
      <c r="L74" s="179" t="str">
        <f>IF(OR($A74="",L$2="Percentage"),"",SUMIFS(Data!K$4:K500,Data!$A$4:$A500,"&gt;="&amp;$A74,Data!$A$4:$A500,"&lt;="&amp;$B74))</f>
        <v/>
      </c>
      <c r="M74" s="180" t="str">
        <f>IF(OR($A74="",M$2="Percentage"),"",SUMIFS(Data!L$4:L500,Data!$A$4:$A500,"&gt;="&amp;$A74,Data!$A$4:$A500,"&lt;="&amp;$B74))</f>
        <v/>
      </c>
      <c r="N74" s="179" t="str">
        <f>IF(OR($A74="",N$2="Percentage"),"",SUMIFS(Data!M$4:M500,Data!$A$4:$A500,"&gt;="&amp;$A74,Data!$A$4:$A500,"&lt;="&amp;$B74))</f>
        <v/>
      </c>
      <c r="O74" s="178" t="str">
        <f>IF(OR($A74="",O$2="Percentage"),"",SUMIFS(Data!N$4:N500,Data!$A$4:$A500,"&gt;="&amp;$A74,Data!$A$4:$A500,"&lt;="&amp;$B74))</f>
        <v/>
      </c>
      <c r="P74" s="180" t="str">
        <f>IF(OR($A74="",P$2="Percentage"),"",SUMIFS(Data!O$4:O500,Data!$A$4:$A500,"&gt;="&amp;$A74,Data!$A$4:$A500,"&lt;="&amp;$B74))</f>
        <v/>
      </c>
      <c r="Q74" s="178" t="str">
        <f>IF(OR($A74="",Q$2="Percentage"),"",SUMIFS(Data!P$4:P500,Data!$A$4:$A500,"&gt;="&amp;$A74,Data!$A$4:$A500,"&lt;="&amp;$B74))</f>
        <v/>
      </c>
      <c r="R74" s="178" t="str">
        <f>IF(OR($A74="",R$2="Percentage"),"",SUMIFS(Data!Q$4:Q500,Data!$A$4:$A500,"&gt;="&amp;$A74,Data!$A$4:$A500,"&lt;="&amp;$B74))</f>
        <v/>
      </c>
      <c r="S74" s="181" t="str">
        <f>IF($A74="","",IFERROR(AVERAGEIFS(Data!B$4:B500,Data!$A$4:$A500,"&gt;="&amp;$A74,Data!$A$4:$A500,"&lt;="&amp;$B74),0))</f>
        <v/>
      </c>
      <c r="T74" s="178" t="str">
        <f>IF($A74="","",IFERROR(AVERAGEIFS(Data!C$4:C500,Data!$A$4:$A500,"&gt;="&amp;$A74,Data!$A$4:$A500,"&lt;="&amp;$B74),0))</f>
        <v/>
      </c>
      <c r="U74" s="178" t="str">
        <f>IF($A74="","",IFERROR(AVERAGEIFS(Data!D$4:D500,Data!$A$4:$A500,"&gt;="&amp;$A74,Data!$A$4:$A500,"&lt;="&amp;$B74),0))</f>
        <v/>
      </c>
      <c r="V74" s="178" t="str">
        <f>IF($A74="","",IFERROR(AVERAGEIFS(Data!F$4:F500,Data!$A$4:$A500,"&gt;="&amp;$A74,Data!$A$4:$A500,"&lt;="&amp;$B74),0))</f>
        <v/>
      </c>
      <c r="W74" s="178" t="str">
        <f>IF($A74="","",IFERROR(AVERAGEIFS(Data!G$4:G500,Data!$A$4:$A500,"&gt;="&amp;$A74,Data!$A$4:$A500,"&lt;="&amp;$B74),0))</f>
        <v/>
      </c>
      <c r="X74" s="180" t="str">
        <f>IF($A74="","",IFERROR(AVERAGEIFS(Data!H$4:H500,Data!$A$4:$A500,"&gt;="&amp;$A74,Data!$A$4:$A500,"&lt;="&amp;$B74),0))</f>
        <v/>
      </c>
      <c r="Y74" s="178" t="str">
        <f>IF($A74="","",IFERROR(AVERAGEIFS(Data!I$4:I500,Data!$A$4:$A500,"&gt;="&amp;$A74,Data!$A$4:$A500,"&lt;="&amp;$B74),0))</f>
        <v/>
      </c>
      <c r="Z74" s="178" t="str">
        <f>IF($A74="","",IFERROR(AVERAGEIFS(Data!J$4:J500,Data!$A$4:$A500,"&gt;="&amp;$A74,Data!$A$4:$A500,"&lt;="&amp;$B74),0))</f>
        <v/>
      </c>
      <c r="AA74" s="179" t="str">
        <f>IF($A74="","",IFERROR(AVERAGEIFS(Data!K$4:K500,Data!$A$4:$A500,"&gt;="&amp;$A74,Data!$A$4:$A500,"&lt;="&amp;$B74),0))</f>
        <v/>
      </c>
      <c r="AB74" s="180" t="str">
        <f>IF($A74="","",IFERROR(AVERAGEIFS(Data!L$4:L500,Data!$A$4:$A500,"&gt;="&amp;$A74,Data!$A$4:$A500,"&lt;="&amp;$B74),0))</f>
        <v/>
      </c>
      <c r="AC74" s="179" t="str">
        <f>IF($A74="","",IFERROR(AVERAGEIFS(Data!M$4:M500,Data!$A$4:$A500,"&gt;="&amp;$A74,Data!$A$4:$A500,"&lt;="&amp;$B74),0))</f>
        <v/>
      </c>
      <c r="AD74" s="178" t="str">
        <f>IF($A74="","",IFERROR(AVERAGEIFS(Data!N$4:N500,Data!$A$4:$A500,"&gt;="&amp;$A74,Data!$A$4:$A500,"&lt;="&amp;$B74),0))</f>
        <v/>
      </c>
      <c r="AE74" s="180" t="str">
        <f>IF($A74="","",IFERROR(AVERAGEIFS(Data!O$4:O500,Data!$A$4:$A500,"&gt;="&amp;$A74,Data!$A$4:$A500,"&lt;="&amp;$B74),0))</f>
        <v/>
      </c>
      <c r="AF74" s="178" t="str">
        <f>IF($A74="","",IFERROR(AVERAGEIFS(Data!P$4:P500,Data!$A$4:$A500,"&gt;="&amp;$A74,Data!$A$4:$A500,"&lt;="&amp;$B74),0))</f>
        <v/>
      </c>
      <c r="AG74" s="178" t="str">
        <f>IF($A74="","",IFERROR(AVERAGEIFS(Data!Q$4:Q500,Data!$A$4:$A500,"&gt;="&amp;$A74,Data!$A$4:$A500,"&lt;="&amp;$B74),0))</f>
        <v/>
      </c>
      <c r="AH74" s="181" t="str">
        <f t="shared" ref="AH74:DS74" si="70">IF($A74="","",AH73)</f>
        <v/>
      </c>
      <c r="AI74" s="178" t="str">
        <f t="shared" si="70"/>
        <v/>
      </c>
      <c r="AJ74" s="178" t="str">
        <f t="shared" si="70"/>
        <v/>
      </c>
      <c r="AK74" s="178" t="str">
        <f t="shared" si="70"/>
        <v/>
      </c>
      <c r="AL74" s="178" t="str">
        <f t="shared" si="70"/>
        <v/>
      </c>
      <c r="AM74" s="180" t="str">
        <f t="shared" si="70"/>
        <v/>
      </c>
      <c r="AN74" s="178" t="str">
        <f t="shared" si="70"/>
        <v/>
      </c>
      <c r="AO74" s="178" t="str">
        <f t="shared" si="70"/>
        <v/>
      </c>
      <c r="AP74" s="179" t="str">
        <f t="shared" si="70"/>
        <v/>
      </c>
      <c r="AQ74" s="180" t="str">
        <f t="shared" si="70"/>
        <v/>
      </c>
      <c r="AR74" s="179" t="str">
        <f t="shared" si="70"/>
        <v/>
      </c>
      <c r="AS74" s="178" t="str">
        <f t="shared" si="70"/>
        <v/>
      </c>
      <c r="AT74" s="180" t="str">
        <f t="shared" si="70"/>
        <v/>
      </c>
      <c r="AU74" s="178" t="str">
        <f t="shared" si="70"/>
        <v/>
      </c>
      <c r="AV74" s="178" t="str">
        <f t="shared" si="70"/>
        <v/>
      </c>
      <c r="AW74" s="181" t="str">
        <f t="shared" si="70"/>
        <v/>
      </c>
      <c r="AX74" s="178" t="str">
        <f t="shared" si="70"/>
        <v/>
      </c>
      <c r="AY74" s="178" t="str">
        <f t="shared" si="70"/>
        <v/>
      </c>
      <c r="AZ74" s="178" t="str">
        <f t="shared" si="70"/>
        <v/>
      </c>
      <c r="BA74" s="178" t="str">
        <f t="shared" si="70"/>
        <v/>
      </c>
      <c r="BB74" s="180" t="str">
        <f t="shared" si="70"/>
        <v/>
      </c>
      <c r="BC74" s="178" t="str">
        <f t="shared" si="70"/>
        <v/>
      </c>
      <c r="BD74" s="178" t="str">
        <f t="shared" si="70"/>
        <v/>
      </c>
      <c r="BE74" s="179" t="str">
        <f t="shared" si="70"/>
        <v/>
      </c>
      <c r="BF74" s="180" t="str">
        <f t="shared" si="70"/>
        <v/>
      </c>
      <c r="BG74" s="179" t="str">
        <f t="shared" si="70"/>
        <v/>
      </c>
      <c r="BH74" s="178" t="str">
        <f t="shared" si="70"/>
        <v/>
      </c>
      <c r="BI74" s="180" t="str">
        <f t="shared" si="70"/>
        <v/>
      </c>
      <c r="BJ74" s="178" t="str">
        <f t="shared" si="70"/>
        <v/>
      </c>
      <c r="BK74" s="178" t="str">
        <f t="shared" si="70"/>
        <v/>
      </c>
      <c r="BL74" s="181" t="str">
        <f t="shared" si="70"/>
        <v/>
      </c>
      <c r="BM74" s="178" t="str">
        <f t="shared" si="70"/>
        <v/>
      </c>
      <c r="BN74" s="178" t="str">
        <f t="shared" si="70"/>
        <v/>
      </c>
      <c r="BO74" s="178" t="str">
        <f t="shared" si="70"/>
        <v/>
      </c>
      <c r="BP74" s="178" t="str">
        <f t="shared" si="70"/>
        <v/>
      </c>
      <c r="BQ74" s="180" t="str">
        <f t="shared" si="70"/>
        <v/>
      </c>
      <c r="BR74" s="178" t="str">
        <f t="shared" si="70"/>
        <v/>
      </c>
      <c r="BS74" s="178" t="str">
        <f t="shared" si="70"/>
        <v/>
      </c>
      <c r="BT74" s="179" t="str">
        <f t="shared" si="70"/>
        <v/>
      </c>
      <c r="BU74" s="180" t="str">
        <f t="shared" si="70"/>
        <v/>
      </c>
      <c r="BV74" s="179" t="str">
        <f t="shared" si="70"/>
        <v/>
      </c>
      <c r="BW74" s="178" t="str">
        <f t="shared" si="70"/>
        <v/>
      </c>
      <c r="BX74" s="180" t="str">
        <f t="shared" si="70"/>
        <v/>
      </c>
      <c r="BY74" s="178" t="str">
        <f t="shared" si="70"/>
        <v/>
      </c>
      <c r="BZ74" s="178" t="str">
        <f t="shared" si="70"/>
        <v/>
      </c>
      <c r="CA74" s="181" t="str">
        <f t="shared" si="70"/>
        <v/>
      </c>
      <c r="CB74" s="178" t="str">
        <f t="shared" si="70"/>
        <v/>
      </c>
      <c r="CC74" s="178" t="str">
        <f t="shared" si="70"/>
        <v/>
      </c>
      <c r="CD74" s="178" t="str">
        <f t="shared" si="70"/>
        <v/>
      </c>
      <c r="CE74" s="178" t="str">
        <f t="shared" si="70"/>
        <v/>
      </c>
      <c r="CF74" s="180" t="str">
        <f t="shared" si="70"/>
        <v/>
      </c>
      <c r="CG74" s="178" t="str">
        <f t="shared" si="70"/>
        <v/>
      </c>
      <c r="CH74" s="178" t="str">
        <f t="shared" si="70"/>
        <v/>
      </c>
      <c r="CI74" s="179" t="str">
        <f t="shared" si="70"/>
        <v/>
      </c>
      <c r="CJ74" s="180" t="str">
        <f t="shared" si="70"/>
        <v/>
      </c>
      <c r="CK74" s="179" t="str">
        <f t="shared" si="70"/>
        <v/>
      </c>
      <c r="CL74" s="178" t="str">
        <f t="shared" si="70"/>
        <v/>
      </c>
      <c r="CM74" s="180" t="str">
        <f t="shared" si="70"/>
        <v/>
      </c>
      <c r="CN74" s="178" t="str">
        <f t="shared" si="70"/>
        <v/>
      </c>
      <c r="CO74" s="178" t="str">
        <f t="shared" si="70"/>
        <v/>
      </c>
      <c r="CP74" s="181" t="str">
        <f t="shared" si="70"/>
        <v/>
      </c>
      <c r="CQ74" s="178" t="str">
        <f t="shared" si="70"/>
        <v/>
      </c>
      <c r="CR74" s="178" t="str">
        <f t="shared" si="70"/>
        <v/>
      </c>
      <c r="CS74" s="178" t="str">
        <f t="shared" si="70"/>
        <v/>
      </c>
      <c r="CT74" s="178" t="str">
        <f t="shared" si="70"/>
        <v/>
      </c>
      <c r="CU74" s="180" t="str">
        <f t="shared" si="70"/>
        <v/>
      </c>
      <c r="CV74" s="178" t="str">
        <f t="shared" si="70"/>
        <v/>
      </c>
      <c r="CW74" s="178" t="str">
        <f t="shared" si="70"/>
        <v/>
      </c>
      <c r="CX74" s="179" t="str">
        <f t="shared" si="70"/>
        <v/>
      </c>
      <c r="CY74" s="180" t="str">
        <f t="shared" si="70"/>
        <v/>
      </c>
      <c r="CZ74" s="179" t="str">
        <f t="shared" si="70"/>
        <v/>
      </c>
      <c r="DA74" s="178" t="str">
        <f t="shared" si="70"/>
        <v/>
      </c>
      <c r="DB74" s="180" t="str">
        <f t="shared" si="70"/>
        <v/>
      </c>
      <c r="DC74" s="178" t="str">
        <f t="shared" si="70"/>
        <v/>
      </c>
      <c r="DD74" s="178" t="str">
        <f t="shared" si="70"/>
        <v/>
      </c>
      <c r="DE74" s="181" t="str">
        <f t="shared" si="70"/>
        <v/>
      </c>
      <c r="DF74" s="178" t="str">
        <f t="shared" si="70"/>
        <v/>
      </c>
      <c r="DG74" s="178" t="str">
        <f t="shared" si="70"/>
        <v/>
      </c>
      <c r="DH74" s="178" t="str">
        <f t="shared" si="70"/>
        <v/>
      </c>
      <c r="DI74" s="178" t="str">
        <f t="shared" si="70"/>
        <v/>
      </c>
      <c r="DJ74" s="180" t="str">
        <f t="shared" si="70"/>
        <v/>
      </c>
      <c r="DK74" s="178" t="str">
        <f t="shared" si="70"/>
        <v/>
      </c>
      <c r="DL74" s="178" t="str">
        <f t="shared" si="70"/>
        <v/>
      </c>
      <c r="DM74" s="179" t="str">
        <f t="shared" si="70"/>
        <v/>
      </c>
      <c r="DN74" s="180" t="str">
        <f t="shared" si="70"/>
        <v/>
      </c>
      <c r="DO74" s="179" t="str">
        <f t="shared" si="70"/>
        <v/>
      </c>
      <c r="DP74" s="178" t="str">
        <f t="shared" si="70"/>
        <v/>
      </c>
      <c r="DQ74" s="180" t="str">
        <f t="shared" si="70"/>
        <v/>
      </c>
      <c r="DR74" s="178" t="str">
        <f t="shared" si="70"/>
        <v/>
      </c>
      <c r="DS74" s="178" t="str">
        <f t="shared" si="70"/>
        <v/>
      </c>
      <c r="DT74" s="178"/>
      <c r="DU74" s="178"/>
      <c r="DV74" s="178"/>
      <c r="DW74" s="178"/>
      <c r="DX74" s="178"/>
      <c r="DY74" s="178"/>
    </row>
    <row r="75">
      <c r="A75" s="176" t="str">
        <f>IF(A74="","",IF(B74+1&gt;EndDate,"",B74))</f>
        <v/>
      </c>
      <c r="B75" s="176" t="str">
        <f>IF(A75="","",SWITCH(Seg,"Daily",A75+1,"Weekly",A75+7,"Monthly",DATE(YEAR(A75),MONTH(A75)+1,1),"Quarterly",DATE(YEAR(A75),MONTH(A75)+3,1),"Yearly",DATE(YEAR(A75)+1,1,1)))</f>
        <v/>
      </c>
      <c r="C75" s="177" t="str">
        <f>IF(A75="","",SWITCH(Seg,"Daily",TEXT(A75,"dd/MM/YYYY"),"Weekly","W"&amp;WEEKNUM(A75,2)&amp;" "&amp;YEAR(A75),"Monthly",PROPER(TEXT(A75,"MMM yyyy")),"Quarterly","Q"&amp;ROUNDUP(MONTH($A75)/3,0)&amp;" "&amp;YEAR($A75),"Yearly",YEAR(A75),TEXT(A75,"dd/MM/YYYY")))</f>
        <v/>
      </c>
      <c r="D75" s="178" t="str">
        <f>IF(OR($A75="",D$2="Percentage"),"",SUMIFS(Data!B$4:B500,Data!$A$4:$A500,"&gt;="&amp;$A75,Data!$A$4:$A500,"&lt;="&amp;$B75))</f>
        <v>#REF!</v>
      </c>
      <c r="E75" s="179" t="str">
        <f>IF(OR($A75="",E$2="Percentage"),"",SUMIFS(Data!C$4:C500,Data!$A$4:$A500,"&gt;="&amp;$A75,Data!$A$4:$A500,"&lt;="&amp;$B75))</f>
        <v/>
      </c>
      <c r="F75" s="179" t="str">
        <f>IF(OR($A75="",F$2="Percentage"),"",SUMIFS(Data!D$4:D500,Data!$A$4:$A500,"&gt;="&amp;$A75,Data!$A$4:$A500,"&lt;="&amp;$B75))</f>
        <v/>
      </c>
      <c r="G75" s="179" t="str">
        <f>IF(OR($A75="",G$2="Percentage"),"",SUMIFS(Data!F$4:F500,Data!$A$4:$A500,"&gt;="&amp;$A75,Data!$A$4:$A500,"&lt;="&amp;$B75))</f>
        <v/>
      </c>
      <c r="H75" s="180" t="str">
        <f>IF(OR($A75="",H$2="Percentage"),"",SUMIFS(Data!G$4:G500,Data!$A$4:$A500,"&gt;="&amp;$A75,Data!$A$4:$A500,"&lt;="&amp;$B75))</f>
        <v/>
      </c>
      <c r="I75" s="180" t="str">
        <f>IF(OR($A75="",I$2="Percentage"),"",SUMIFS(Data!H$4:H500,Data!$A$4:$A500,"&gt;="&amp;$A75,Data!$A$4:$A500,"&lt;="&amp;$B75))</f>
        <v/>
      </c>
      <c r="J75" s="178" t="str">
        <f>IF(OR($A75="",J$2="Percentage"),"",SUMIFS(Data!I$4:I500,Data!$A$4:$A500,"&gt;="&amp;$A75,Data!$A$4:$A500,"&lt;="&amp;$B75))</f>
        <v/>
      </c>
      <c r="K75" s="178" t="str">
        <f>IF(OR($A75="",K$2="Percentage"),"",SUMIFS(Data!J$4:J500,Data!$A$4:$A500,"&gt;="&amp;$A75,Data!$A$4:$A500,"&lt;="&amp;$B75))</f>
        <v/>
      </c>
      <c r="L75" s="179" t="str">
        <f>IF(OR($A75="",L$2="Percentage"),"",SUMIFS(Data!K$4:K500,Data!$A$4:$A500,"&gt;="&amp;$A75,Data!$A$4:$A500,"&lt;="&amp;$B75))</f>
        <v/>
      </c>
      <c r="M75" s="180" t="str">
        <f>IF(OR($A75="",M$2="Percentage"),"",SUMIFS(Data!L$4:L500,Data!$A$4:$A500,"&gt;="&amp;$A75,Data!$A$4:$A500,"&lt;="&amp;$B75))</f>
        <v/>
      </c>
      <c r="N75" s="179" t="str">
        <f>IF(OR($A75="",N$2="Percentage"),"",SUMIFS(Data!M$4:M500,Data!$A$4:$A500,"&gt;="&amp;$A75,Data!$A$4:$A500,"&lt;="&amp;$B75))</f>
        <v/>
      </c>
      <c r="O75" s="178" t="str">
        <f>IF(OR($A75="",O$2="Percentage"),"",SUMIFS(Data!N$4:N500,Data!$A$4:$A500,"&gt;="&amp;$A75,Data!$A$4:$A500,"&lt;="&amp;$B75))</f>
        <v/>
      </c>
      <c r="P75" s="180" t="str">
        <f>IF(OR($A75="",P$2="Percentage"),"",SUMIFS(Data!O$4:O500,Data!$A$4:$A500,"&gt;="&amp;$A75,Data!$A$4:$A500,"&lt;="&amp;$B75))</f>
        <v/>
      </c>
      <c r="Q75" s="178" t="str">
        <f>IF(OR($A75="",Q$2="Percentage"),"",SUMIFS(Data!P$4:P500,Data!$A$4:$A500,"&gt;="&amp;$A75,Data!$A$4:$A500,"&lt;="&amp;$B75))</f>
        <v/>
      </c>
      <c r="R75" s="178" t="str">
        <f>IF(OR($A75="",R$2="Percentage"),"",SUMIFS(Data!Q$4:Q500,Data!$A$4:$A500,"&gt;="&amp;$A75,Data!$A$4:$A500,"&lt;="&amp;$B75))</f>
        <v/>
      </c>
      <c r="S75" s="181" t="str">
        <f>IF($A75="","",IFERROR(AVERAGEIFS(Data!B$4:B500,Data!$A$4:$A500,"&gt;="&amp;$A75,Data!$A$4:$A500,"&lt;="&amp;$B75),0))</f>
        <v/>
      </c>
      <c r="T75" s="178" t="str">
        <f>IF($A75="","",IFERROR(AVERAGEIFS(Data!C$4:C500,Data!$A$4:$A500,"&gt;="&amp;$A75,Data!$A$4:$A500,"&lt;="&amp;$B75),0))</f>
        <v/>
      </c>
      <c r="U75" s="178" t="str">
        <f>IF($A75="","",IFERROR(AVERAGEIFS(Data!D$4:D500,Data!$A$4:$A500,"&gt;="&amp;$A75,Data!$A$4:$A500,"&lt;="&amp;$B75),0))</f>
        <v/>
      </c>
      <c r="V75" s="178" t="str">
        <f>IF($A75="","",IFERROR(AVERAGEIFS(Data!F$4:F500,Data!$A$4:$A500,"&gt;="&amp;$A75,Data!$A$4:$A500,"&lt;="&amp;$B75),0))</f>
        <v/>
      </c>
      <c r="W75" s="178" t="str">
        <f>IF($A75="","",IFERROR(AVERAGEIFS(Data!G$4:G500,Data!$A$4:$A500,"&gt;="&amp;$A75,Data!$A$4:$A500,"&lt;="&amp;$B75),0))</f>
        <v/>
      </c>
      <c r="X75" s="180" t="str">
        <f>IF($A75="","",IFERROR(AVERAGEIFS(Data!H$4:H500,Data!$A$4:$A500,"&gt;="&amp;$A75,Data!$A$4:$A500,"&lt;="&amp;$B75),0))</f>
        <v/>
      </c>
      <c r="Y75" s="178" t="str">
        <f>IF($A75="","",IFERROR(AVERAGEIFS(Data!I$4:I500,Data!$A$4:$A500,"&gt;="&amp;$A75,Data!$A$4:$A500,"&lt;="&amp;$B75),0))</f>
        <v/>
      </c>
      <c r="Z75" s="178" t="str">
        <f>IF($A75="","",IFERROR(AVERAGEIFS(Data!J$4:J500,Data!$A$4:$A500,"&gt;="&amp;$A75,Data!$A$4:$A500,"&lt;="&amp;$B75),0))</f>
        <v/>
      </c>
      <c r="AA75" s="179" t="str">
        <f>IF($A75="","",IFERROR(AVERAGEIFS(Data!K$4:K500,Data!$A$4:$A500,"&gt;="&amp;$A75,Data!$A$4:$A500,"&lt;="&amp;$B75),0))</f>
        <v/>
      </c>
      <c r="AB75" s="180" t="str">
        <f>IF($A75="","",IFERROR(AVERAGEIFS(Data!L$4:L500,Data!$A$4:$A500,"&gt;="&amp;$A75,Data!$A$4:$A500,"&lt;="&amp;$B75),0))</f>
        <v/>
      </c>
      <c r="AC75" s="179" t="str">
        <f>IF($A75="","",IFERROR(AVERAGEIFS(Data!M$4:M500,Data!$A$4:$A500,"&gt;="&amp;$A75,Data!$A$4:$A500,"&lt;="&amp;$B75),0))</f>
        <v/>
      </c>
      <c r="AD75" s="178" t="str">
        <f>IF($A75="","",IFERROR(AVERAGEIFS(Data!N$4:N500,Data!$A$4:$A500,"&gt;="&amp;$A75,Data!$A$4:$A500,"&lt;="&amp;$B75),0))</f>
        <v/>
      </c>
      <c r="AE75" s="180" t="str">
        <f>IF($A75="","",IFERROR(AVERAGEIFS(Data!O$4:O500,Data!$A$4:$A500,"&gt;="&amp;$A75,Data!$A$4:$A500,"&lt;="&amp;$B75),0))</f>
        <v/>
      </c>
      <c r="AF75" s="178" t="str">
        <f>IF($A75="","",IFERROR(AVERAGEIFS(Data!P$4:P500,Data!$A$4:$A500,"&gt;="&amp;$A75,Data!$A$4:$A500,"&lt;="&amp;$B75),0))</f>
        <v/>
      </c>
      <c r="AG75" s="178" t="str">
        <f>IF($A75="","",IFERROR(AVERAGEIFS(Data!Q$4:Q500,Data!$A$4:$A500,"&gt;="&amp;$A75,Data!$A$4:$A500,"&lt;="&amp;$B75),0))</f>
        <v/>
      </c>
      <c r="AH75" s="181" t="str">
        <f t="shared" ref="AH75:DS75" si="71">IF($A75="","",AH74)</f>
        <v/>
      </c>
      <c r="AI75" s="178" t="str">
        <f t="shared" si="71"/>
        <v/>
      </c>
      <c r="AJ75" s="178" t="str">
        <f t="shared" si="71"/>
        <v/>
      </c>
      <c r="AK75" s="178" t="str">
        <f t="shared" si="71"/>
        <v/>
      </c>
      <c r="AL75" s="178" t="str">
        <f t="shared" si="71"/>
        <v/>
      </c>
      <c r="AM75" s="180" t="str">
        <f t="shared" si="71"/>
        <v/>
      </c>
      <c r="AN75" s="178" t="str">
        <f t="shared" si="71"/>
        <v/>
      </c>
      <c r="AO75" s="178" t="str">
        <f t="shared" si="71"/>
        <v/>
      </c>
      <c r="AP75" s="179" t="str">
        <f t="shared" si="71"/>
        <v/>
      </c>
      <c r="AQ75" s="180" t="str">
        <f t="shared" si="71"/>
        <v/>
      </c>
      <c r="AR75" s="179" t="str">
        <f t="shared" si="71"/>
        <v/>
      </c>
      <c r="AS75" s="178" t="str">
        <f t="shared" si="71"/>
        <v/>
      </c>
      <c r="AT75" s="180" t="str">
        <f t="shared" si="71"/>
        <v/>
      </c>
      <c r="AU75" s="178" t="str">
        <f t="shared" si="71"/>
        <v/>
      </c>
      <c r="AV75" s="178" t="str">
        <f t="shared" si="71"/>
        <v/>
      </c>
      <c r="AW75" s="181" t="str">
        <f t="shared" si="71"/>
        <v/>
      </c>
      <c r="AX75" s="178" t="str">
        <f t="shared" si="71"/>
        <v/>
      </c>
      <c r="AY75" s="178" t="str">
        <f t="shared" si="71"/>
        <v/>
      </c>
      <c r="AZ75" s="178" t="str">
        <f t="shared" si="71"/>
        <v/>
      </c>
      <c r="BA75" s="178" t="str">
        <f t="shared" si="71"/>
        <v/>
      </c>
      <c r="BB75" s="180" t="str">
        <f t="shared" si="71"/>
        <v/>
      </c>
      <c r="BC75" s="178" t="str">
        <f t="shared" si="71"/>
        <v/>
      </c>
      <c r="BD75" s="178" t="str">
        <f t="shared" si="71"/>
        <v/>
      </c>
      <c r="BE75" s="179" t="str">
        <f t="shared" si="71"/>
        <v/>
      </c>
      <c r="BF75" s="180" t="str">
        <f t="shared" si="71"/>
        <v/>
      </c>
      <c r="BG75" s="179" t="str">
        <f t="shared" si="71"/>
        <v/>
      </c>
      <c r="BH75" s="178" t="str">
        <f t="shared" si="71"/>
        <v/>
      </c>
      <c r="BI75" s="180" t="str">
        <f t="shared" si="71"/>
        <v/>
      </c>
      <c r="BJ75" s="178" t="str">
        <f t="shared" si="71"/>
        <v/>
      </c>
      <c r="BK75" s="178" t="str">
        <f t="shared" si="71"/>
        <v/>
      </c>
      <c r="BL75" s="181" t="str">
        <f t="shared" si="71"/>
        <v/>
      </c>
      <c r="BM75" s="178" t="str">
        <f t="shared" si="71"/>
        <v/>
      </c>
      <c r="BN75" s="178" t="str">
        <f t="shared" si="71"/>
        <v/>
      </c>
      <c r="BO75" s="178" t="str">
        <f t="shared" si="71"/>
        <v/>
      </c>
      <c r="BP75" s="178" t="str">
        <f t="shared" si="71"/>
        <v/>
      </c>
      <c r="BQ75" s="180" t="str">
        <f t="shared" si="71"/>
        <v/>
      </c>
      <c r="BR75" s="178" t="str">
        <f t="shared" si="71"/>
        <v/>
      </c>
      <c r="BS75" s="178" t="str">
        <f t="shared" si="71"/>
        <v/>
      </c>
      <c r="BT75" s="179" t="str">
        <f t="shared" si="71"/>
        <v/>
      </c>
      <c r="BU75" s="180" t="str">
        <f t="shared" si="71"/>
        <v/>
      </c>
      <c r="BV75" s="179" t="str">
        <f t="shared" si="71"/>
        <v/>
      </c>
      <c r="BW75" s="178" t="str">
        <f t="shared" si="71"/>
        <v/>
      </c>
      <c r="BX75" s="180" t="str">
        <f t="shared" si="71"/>
        <v/>
      </c>
      <c r="BY75" s="178" t="str">
        <f t="shared" si="71"/>
        <v/>
      </c>
      <c r="BZ75" s="178" t="str">
        <f t="shared" si="71"/>
        <v/>
      </c>
      <c r="CA75" s="181" t="str">
        <f t="shared" si="71"/>
        <v/>
      </c>
      <c r="CB75" s="178" t="str">
        <f t="shared" si="71"/>
        <v/>
      </c>
      <c r="CC75" s="178" t="str">
        <f t="shared" si="71"/>
        <v/>
      </c>
      <c r="CD75" s="178" t="str">
        <f t="shared" si="71"/>
        <v/>
      </c>
      <c r="CE75" s="178" t="str">
        <f t="shared" si="71"/>
        <v/>
      </c>
      <c r="CF75" s="180" t="str">
        <f t="shared" si="71"/>
        <v/>
      </c>
      <c r="CG75" s="178" t="str">
        <f t="shared" si="71"/>
        <v/>
      </c>
      <c r="CH75" s="178" t="str">
        <f t="shared" si="71"/>
        <v/>
      </c>
      <c r="CI75" s="179" t="str">
        <f t="shared" si="71"/>
        <v/>
      </c>
      <c r="CJ75" s="180" t="str">
        <f t="shared" si="71"/>
        <v/>
      </c>
      <c r="CK75" s="179" t="str">
        <f t="shared" si="71"/>
        <v/>
      </c>
      <c r="CL75" s="178" t="str">
        <f t="shared" si="71"/>
        <v/>
      </c>
      <c r="CM75" s="180" t="str">
        <f t="shared" si="71"/>
        <v/>
      </c>
      <c r="CN75" s="178" t="str">
        <f t="shared" si="71"/>
        <v/>
      </c>
      <c r="CO75" s="178" t="str">
        <f t="shared" si="71"/>
        <v/>
      </c>
      <c r="CP75" s="181" t="str">
        <f t="shared" si="71"/>
        <v/>
      </c>
      <c r="CQ75" s="178" t="str">
        <f t="shared" si="71"/>
        <v/>
      </c>
      <c r="CR75" s="178" t="str">
        <f t="shared" si="71"/>
        <v/>
      </c>
      <c r="CS75" s="178" t="str">
        <f t="shared" si="71"/>
        <v/>
      </c>
      <c r="CT75" s="178" t="str">
        <f t="shared" si="71"/>
        <v/>
      </c>
      <c r="CU75" s="180" t="str">
        <f t="shared" si="71"/>
        <v/>
      </c>
      <c r="CV75" s="178" t="str">
        <f t="shared" si="71"/>
        <v/>
      </c>
      <c r="CW75" s="178" t="str">
        <f t="shared" si="71"/>
        <v/>
      </c>
      <c r="CX75" s="179" t="str">
        <f t="shared" si="71"/>
        <v/>
      </c>
      <c r="CY75" s="180" t="str">
        <f t="shared" si="71"/>
        <v/>
      </c>
      <c r="CZ75" s="179" t="str">
        <f t="shared" si="71"/>
        <v/>
      </c>
      <c r="DA75" s="178" t="str">
        <f t="shared" si="71"/>
        <v/>
      </c>
      <c r="DB75" s="180" t="str">
        <f t="shared" si="71"/>
        <v/>
      </c>
      <c r="DC75" s="178" t="str">
        <f t="shared" si="71"/>
        <v/>
      </c>
      <c r="DD75" s="178" t="str">
        <f t="shared" si="71"/>
        <v/>
      </c>
      <c r="DE75" s="181" t="str">
        <f t="shared" si="71"/>
        <v/>
      </c>
      <c r="DF75" s="178" t="str">
        <f t="shared" si="71"/>
        <v/>
      </c>
      <c r="DG75" s="178" t="str">
        <f t="shared" si="71"/>
        <v/>
      </c>
      <c r="DH75" s="178" t="str">
        <f t="shared" si="71"/>
        <v/>
      </c>
      <c r="DI75" s="178" t="str">
        <f t="shared" si="71"/>
        <v/>
      </c>
      <c r="DJ75" s="180" t="str">
        <f t="shared" si="71"/>
        <v/>
      </c>
      <c r="DK75" s="178" t="str">
        <f t="shared" si="71"/>
        <v/>
      </c>
      <c r="DL75" s="178" t="str">
        <f t="shared" si="71"/>
        <v/>
      </c>
      <c r="DM75" s="179" t="str">
        <f t="shared" si="71"/>
        <v/>
      </c>
      <c r="DN75" s="180" t="str">
        <f t="shared" si="71"/>
        <v/>
      </c>
      <c r="DO75" s="179" t="str">
        <f t="shared" si="71"/>
        <v/>
      </c>
      <c r="DP75" s="178" t="str">
        <f t="shared" si="71"/>
        <v/>
      </c>
      <c r="DQ75" s="180" t="str">
        <f t="shared" si="71"/>
        <v/>
      </c>
      <c r="DR75" s="178" t="str">
        <f t="shared" si="71"/>
        <v/>
      </c>
      <c r="DS75" s="178" t="str">
        <f t="shared" si="71"/>
        <v/>
      </c>
      <c r="DT75" s="178"/>
      <c r="DU75" s="178"/>
      <c r="DV75" s="178"/>
      <c r="DW75" s="178"/>
      <c r="DX75" s="178"/>
      <c r="DY75" s="178"/>
    </row>
    <row r="76">
      <c r="A76" s="176" t="str">
        <f>IF(A75="","",IF(B75+1&gt;EndDate,"",B75))</f>
        <v/>
      </c>
      <c r="B76" s="176" t="str">
        <f>IF(A76="","",SWITCH(Seg,"Daily",A76+1,"Weekly",A76+7,"Monthly",DATE(YEAR(A76),MONTH(A76)+1,1),"Quarterly",DATE(YEAR(A76),MONTH(A76)+3,1),"Yearly",DATE(YEAR(A76)+1,1,1)))</f>
        <v/>
      </c>
      <c r="C76" s="177" t="str">
        <f>IF(A76="","",SWITCH(Seg,"Daily",TEXT(A76,"dd/MM/YYYY"),"Weekly","W"&amp;WEEKNUM(A76,2)&amp;" "&amp;YEAR(A76),"Monthly",PROPER(TEXT(A76,"MMM yyyy")),"Quarterly","Q"&amp;ROUNDUP(MONTH($A76)/3,0)&amp;" "&amp;YEAR($A76),"Yearly",YEAR(A76),TEXT(A76,"dd/MM/YYYY")))</f>
        <v/>
      </c>
      <c r="D76" s="178" t="str">
        <f>IF(OR($A76="",D$2="Percentage"),"",SUMIFS(Data!B$4:B500,Data!$A$4:$A500,"&gt;="&amp;$A76,Data!$A$4:$A500,"&lt;="&amp;$B76))</f>
        <v>#REF!</v>
      </c>
      <c r="E76" s="179" t="str">
        <f>IF(OR($A76="",E$2="Percentage"),"",SUMIFS(Data!C$4:C500,Data!$A$4:$A500,"&gt;="&amp;$A76,Data!$A$4:$A500,"&lt;="&amp;$B76))</f>
        <v/>
      </c>
      <c r="F76" s="179" t="str">
        <f>IF(OR($A76="",F$2="Percentage"),"",SUMIFS(Data!D$4:D500,Data!$A$4:$A500,"&gt;="&amp;$A76,Data!$A$4:$A500,"&lt;="&amp;$B76))</f>
        <v/>
      </c>
      <c r="G76" s="179" t="str">
        <f>IF(OR($A76="",G$2="Percentage"),"",SUMIFS(Data!F$4:F500,Data!$A$4:$A500,"&gt;="&amp;$A76,Data!$A$4:$A500,"&lt;="&amp;$B76))</f>
        <v/>
      </c>
      <c r="H76" s="180" t="str">
        <f>IF(OR($A76="",H$2="Percentage"),"",SUMIFS(Data!G$4:G500,Data!$A$4:$A500,"&gt;="&amp;$A76,Data!$A$4:$A500,"&lt;="&amp;$B76))</f>
        <v/>
      </c>
      <c r="I76" s="180" t="str">
        <f>IF(OR($A76="",I$2="Percentage"),"",SUMIFS(Data!H$4:H500,Data!$A$4:$A500,"&gt;="&amp;$A76,Data!$A$4:$A500,"&lt;="&amp;$B76))</f>
        <v/>
      </c>
      <c r="J76" s="178" t="str">
        <f>IF(OR($A76="",J$2="Percentage"),"",SUMIFS(Data!I$4:I500,Data!$A$4:$A500,"&gt;="&amp;$A76,Data!$A$4:$A500,"&lt;="&amp;$B76))</f>
        <v/>
      </c>
      <c r="K76" s="178" t="str">
        <f>IF(OR($A76="",K$2="Percentage"),"",SUMIFS(Data!J$4:J500,Data!$A$4:$A500,"&gt;="&amp;$A76,Data!$A$4:$A500,"&lt;="&amp;$B76))</f>
        <v/>
      </c>
      <c r="L76" s="179" t="str">
        <f>IF(OR($A76="",L$2="Percentage"),"",SUMIFS(Data!K$4:K500,Data!$A$4:$A500,"&gt;="&amp;$A76,Data!$A$4:$A500,"&lt;="&amp;$B76))</f>
        <v/>
      </c>
      <c r="M76" s="180" t="str">
        <f>IF(OR($A76="",M$2="Percentage"),"",SUMIFS(Data!L$4:L500,Data!$A$4:$A500,"&gt;="&amp;$A76,Data!$A$4:$A500,"&lt;="&amp;$B76))</f>
        <v/>
      </c>
      <c r="N76" s="179" t="str">
        <f>IF(OR($A76="",N$2="Percentage"),"",SUMIFS(Data!M$4:M500,Data!$A$4:$A500,"&gt;="&amp;$A76,Data!$A$4:$A500,"&lt;="&amp;$B76))</f>
        <v/>
      </c>
      <c r="O76" s="178" t="str">
        <f>IF(OR($A76="",O$2="Percentage"),"",SUMIFS(Data!N$4:N500,Data!$A$4:$A500,"&gt;="&amp;$A76,Data!$A$4:$A500,"&lt;="&amp;$B76))</f>
        <v/>
      </c>
      <c r="P76" s="180" t="str">
        <f>IF(OR($A76="",P$2="Percentage"),"",SUMIFS(Data!O$4:O500,Data!$A$4:$A500,"&gt;="&amp;$A76,Data!$A$4:$A500,"&lt;="&amp;$B76))</f>
        <v/>
      </c>
      <c r="Q76" s="178" t="str">
        <f>IF(OR($A76="",Q$2="Percentage"),"",SUMIFS(Data!P$4:P500,Data!$A$4:$A500,"&gt;="&amp;$A76,Data!$A$4:$A500,"&lt;="&amp;$B76))</f>
        <v/>
      </c>
      <c r="R76" s="178" t="str">
        <f>IF(OR($A76="",R$2="Percentage"),"",SUMIFS(Data!Q$4:Q500,Data!$A$4:$A500,"&gt;="&amp;$A76,Data!$A$4:$A500,"&lt;="&amp;$B76))</f>
        <v/>
      </c>
      <c r="S76" s="181" t="str">
        <f>IF($A76="","",IFERROR(AVERAGEIFS(Data!B$4:B500,Data!$A$4:$A500,"&gt;="&amp;$A76,Data!$A$4:$A500,"&lt;="&amp;$B76),0))</f>
        <v/>
      </c>
      <c r="T76" s="178" t="str">
        <f>IF($A76="","",IFERROR(AVERAGEIFS(Data!C$4:C500,Data!$A$4:$A500,"&gt;="&amp;$A76,Data!$A$4:$A500,"&lt;="&amp;$B76),0))</f>
        <v/>
      </c>
      <c r="U76" s="178" t="str">
        <f>IF($A76="","",IFERROR(AVERAGEIFS(Data!D$4:D500,Data!$A$4:$A500,"&gt;="&amp;$A76,Data!$A$4:$A500,"&lt;="&amp;$B76),0))</f>
        <v/>
      </c>
      <c r="V76" s="178" t="str">
        <f>IF($A76="","",IFERROR(AVERAGEIFS(Data!F$4:F500,Data!$A$4:$A500,"&gt;="&amp;$A76,Data!$A$4:$A500,"&lt;="&amp;$B76),0))</f>
        <v/>
      </c>
      <c r="W76" s="178" t="str">
        <f>IF($A76="","",IFERROR(AVERAGEIFS(Data!G$4:G500,Data!$A$4:$A500,"&gt;="&amp;$A76,Data!$A$4:$A500,"&lt;="&amp;$B76),0))</f>
        <v/>
      </c>
      <c r="X76" s="180" t="str">
        <f>IF($A76="","",IFERROR(AVERAGEIFS(Data!H$4:H500,Data!$A$4:$A500,"&gt;="&amp;$A76,Data!$A$4:$A500,"&lt;="&amp;$B76),0))</f>
        <v/>
      </c>
      <c r="Y76" s="178" t="str">
        <f>IF($A76="","",IFERROR(AVERAGEIFS(Data!I$4:I500,Data!$A$4:$A500,"&gt;="&amp;$A76,Data!$A$4:$A500,"&lt;="&amp;$B76),0))</f>
        <v/>
      </c>
      <c r="Z76" s="178" t="str">
        <f>IF($A76="","",IFERROR(AVERAGEIFS(Data!J$4:J500,Data!$A$4:$A500,"&gt;="&amp;$A76,Data!$A$4:$A500,"&lt;="&amp;$B76),0))</f>
        <v/>
      </c>
      <c r="AA76" s="179" t="str">
        <f>IF($A76="","",IFERROR(AVERAGEIFS(Data!K$4:K500,Data!$A$4:$A500,"&gt;="&amp;$A76,Data!$A$4:$A500,"&lt;="&amp;$B76),0))</f>
        <v/>
      </c>
      <c r="AB76" s="180" t="str">
        <f>IF($A76="","",IFERROR(AVERAGEIFS(Data!L$4:L500,Data!$A$4:$A500,"&gt;="&amp;$A76,Data!$A$4:$A500,"&lt;="&amp;$B76),0))</f>
        <v/>
      </c>
      <c r="AC76" s="179" t="str">
        <f>IF($A76="","",IFERROR(AVERAGEIFS(Data!M$4:M500,Data!$A$4:$A500,"&gt;="&amp;$A76,Data!$A$4:$A500,"&lt;="&amp;$B76),0))</f>
        <v/>
      </c>
      <c r="AD76" s="178" t="str">
        <f>IF($A76="","",IFERROR(AVERAGEIFS(Data!N$4:N500,Data!$A$4:$A500,"&gt;="&amp;$A76,Data!$A$4:$A500,"&lt;="&amp;$B76),0))</f>
        <v/>
      </c>
      <c r="AE76" s="180" t="str">
        <f>IF($A76="","",IFERROR(AVERAGEIFS(Data!O$4:O500,Data!$A$4:$A500,"&gt;="&amp;$A76,Data!$A$4:$A500,"&lt;="&amp;$B76),0))</f>
        <v/>
      </c>
      <c r="AF76" s="178" t="str">
        <f>IF($A76="","",IFERROR(AVERAGEIFS(Data!P$4:P500,Data!$A$4:$A500,"&gt;="&amp;$A76,Data!$A$4:$A500,"&lt;="&amp;$B76),0))</f>
        <v/>
      </c>
      <c r="AG76" s="178" t="str">
        <f>IF($A76="","",IFERROR(AVERAGEIFS(Data!Q$4:Q500,Data!$A$4:$A500,"&gt;="&amp;$A76,Data!$A$4:$A500,"&lt;="&amp;$B76),0))</f>
        <v/>
      </c>
      <c r="AH76" s="181" t="str">
        <f t="shared" ref="AH76:DS76" si="72">IF($A76="","",AH75)</f>
        <v/>
      </c>
      <c r="AI76" s="178" t="str">
        <f t="shared" si="72"/>
        <v/>
      </c>
      <c r="AJ76" s="178" t="str">
        <f t="shared" si="72"/>
        <v/>
      </c>
      <c r="AK76" s="178" t="str">
        <f t="shared" si="72"/>
        <v/>
      </c>
      <c r="AL76" s="178" t="str">
        <f t="shared" si="72"/>
        <v/>
      </c>
      <c r="AM76" s="180" t="str">
        <f t="shared" si="72"/>
        <v/>
      </c>
      <c r="AN76" s="178" t="str">
        <f t="shared" si="72"/>
        <v/>
      </c>
      <c r="AO76" s="178" t="str">
        <f t="shared" si="72"/>
        <v/>
      </c>
      <c r="AP76" s="179" t="str">
        <f t="shared" si="72"/>
        <v/>
      </c>
      <c r="AQ76" s="180" t="str">
        <f t="shared" si="72"/>
        <v/>
      </c>
      <c r="AR76" s="179" t="str">
        <f t="shared" si="72"/>
        <v/>
      </c>
      <c r="AS76" s="178" t="str">
        <f t="shared" si="72"/>
        <v/>
      </c>
      <c r="AT76" s="180" t="str">
        <f t="shared" si="72"/>
        <v/>
      </c>
      <c r="AU76" s="178" t="str">
        <f t="shared" si="72"/>
        <v/>
      </c>
      <c r="AV76" s="178" t="str">
        <f t="shared" si="72"/>
        <v/>
      </c>
      <c r="AW76" s="181" t="str">
        <f t="shared" si="72"/>
        <v/>
      </c>
      <c r="AX76" s="178" t="str">
        <f t="shared" si="72"/>
        <v/>
      </c>
      <c r="AY76" s="178" t="str">
        <f t="shared" si="72"/>
        <v/>
      </c>
      <c r="AZ76" s="178" t="str">
        <f t="shared" si="72"/>
        <v/>
      </c>
      <c r="BA76" s="178" t="str">
        <f t="shared" si="72"/>
        <v/>
      </c>
      <c r="BB76" s="180" t="str">
        <f t="shared" si="72"/>
        <v/>
      </c>
      <c r="BC76" s="178" t="str">
        <f t="shared" si="72"/>
        <v/>
      </c>
      <c r="BD76" s="178" t="str">
        <f t="shared" si="72"/>
        <v/>
      </c>
      <c r="BE76" s="179" t="str">
        <f t="shared" si="72"/>
        <v/>
      </c>
      <c r="BF76" s="180" t="str">
        <f t="shared" si="72"/>
        <v/>
      </c>
      <c r="BG76" s="179" t="str">
        <f t="shared" si="72"/>
        <v/>
      </c>
      <c r="BH76" s="178" t="str">
        <f t="shared" si="72"/>
        <v/>
      </c>
      <c r="BI76" s="180" t="str">
        <f t="shared" si="72"/>
        <v/>
      </c>
      <c r="BJ76" s="178" t="str">
        <f t="shared" si="72"/>
        <v/>
      </c>
      <c r="BK76" s="178" t="str">
        <f t="shared" si="72"/>
        <v/>
      </c>
      <c r="BL76" s="181" t="str">
        <f t="shared" si="72"/>
        <v/>
      </c>
      <c r="BM76" s="178" t="str">
        <f t="shared" si="72"/>
        <v/>
      </c>
      <c r="BN76" s="178" t="str">
        <f t="shared" si="72"/>
        <v/>
      </c>
      <c r="BO76" s="178" t="str">
        <f t="shared" si="72"/>
        <v/>
      </c>
      <c r="BP76" s="178" t="str">
        <f t="shared" si="72"/>
        <v/>
      </c>
      <c r="BQ76" s="180" t="str">
        <f t="shared" si="72"/>
        <v/>
      </c>
      <c r="BR76" s="178" t="str">
        <f t="shared" si="72"/>
        <v/>
      </c>
      <c r="BS76" s="178" t="str">
        <f t="shared" si="72"/>
        <v/>
      </c>
      <c r="BT76" s="179" t="str">
        <f t="shared" si="72"/>
        <v/>
      </c>
      <c r="BU76" s="180" t="str">
        <f t="shared" si="72"/>
        <v/>
      </c>
      <c r="BV76" s="179" t="str">
        <f t="shared" si="72"/>
        <v/>
      </c>
      <c r="BW76" s="178" t="str">
        <f t="shared" si="72"/>
        <v/>
      </c>
      <c r="BX76" s="180" t="str">
        <f t="shared" si="72"/>
        <v/>
      </c>
      <c r="BY76" s="178" t="str">
        <f t="shared" si="72"/>
        <v/>
      </c>
      <c r="BZ76" s="178" t="str">
        <f t="shared" si="72"/>
        <v/>
      </c>
      <c r="CA76" s="181" t="str">
        <f t="shared" si="72"/>
        <v/>
      </c>
      <c r="CB76" s="178" t="str">
        <f t="shared" si="72"/>
        <v/>
      </c>
      <c r="CC76" s="178" t="str">
        <f t="shared" si="72"/>
        <v/>
      </c>
      <c r="CD76" s="178" t="str">
        <f t="shared" si="72"/>
        <v/>
      </c>
      <c r="CE76" s="178" t="str">
        <f t="shared" si="72"/>
        <v/>
      </c>
      <c r="CF76" s="180" t="str">
        <f t="shared" si="72"/>
        <v/>
      </c>
      <c r="CG76" s="178" t="str">
        <f t="shared" si="72"/>
        <v/>
      </c>
      <c r="CH76" s="178" t="str">
        <f t="shared" si="72"/>
        <v/>
      </c>
      <c r="CI76" s="179" t="str">
        <f t="shared" si="72"/>
        <v/>
      </c>
      <c r="CJ76" s="180" t="str">
        <f t="shared" si="72"/>
        <v/>
      </c>
      <c r="CK76" s="179" t="str">
        <f t="shared" si="72"/>
        <v/>
      </c>
      <c r="CL76" s="178" t="str">
        <f t="shared" si="72"/>
        <v/>
      </c>
      <c r="CM76" s="180" t="str">
        <f t="shared" si="72"/>
        <v/>
      </c>
      <c r="CN76" s="178" t="str">
        <f t="shared" si="72"/>
        <v/>
      </c>
      <c r="CO76" s="178" t="str">
        <f t="shared" si="72"/>
        <v/>
      </c>
      <c r="CP76" s="181" t="str">
        <f t="shared" si="72"/>
        <v/>
      </c>
      <c r="CQ76" s="178" t="str">
        <f t="shared" si="72"/>
        <v/>
      </c>
      <c r="CR76" s="178" t="str">
        <f t="shared" si="72"/>
        <v/>
      </c>
      <c r="CS76" s="178" t="str">
        <f t="shared" si="72"/>
        <v/>
      </c>
      <c r="CT76" s="178" t="str">
        <f t="shared" si="72"/>
        <v/>
      </c>
      <c r="CU76" s="180" t="str">
        <f t="shared" si="72"/>
        <v/>
      </c>
      <c r="CV76" s="178" t="str">
        <f t="shared" si="72"/>
        <v/>
      </c>
      <c r="CW76" s="178" t="str">
        <f t="shared" si="72"/>
        <v/>
      </c>
      <c r="CX76" s="179" t="str">
        <f t="shared" si="72"/>
        <v/>
      </c>
      <c r="CY76" s="180" t="str">
        <f t="shared" si="72"/>
        <v/>
      </c>
      <c r="CZ76" s="179" t="str">
        <f t="shared" si="72"/>
        <v/>
      </c>
      <c r="DA76" s="178" t="str">
        <f t="shared" si="72"/>
        <v/>
      </c>
      <c r="DB76" s="180" t="str">
        <f t="shared" si="72"/>
        <v/>
      </c>
      <c r="DC76" s="178" t="str">
        <f t="shared" si="72"/>
        <v/>
      </c>
      <c r="DD76" s="178" t="str">
        <f t="shared" si="72"/>
        <v/>
      </c>
      <c r="DE76" s="181" t="str">
        <f t="shared" si="72"/>
        <v/>
      </c>
      <c r="DF76" s="178" t="str">
        <f t="shared" si="72"/>
        <v/>
      </c>
      <c r="DG76" s="178" t="str">
        <f t="shared" si="72"/>
        <v/>
      </c>
      <c r="DH76" s="178" t="str">
        <f t="shared" si="72"/>
        <v/>
      </c>
      <c r="DI76" s="178" t="str">
        <f t="shared" si="72"/>
        <v/>
      </c>
      <c r="DJ76" s="180" t="str">
        <f t="shared" si="72"/>
        <v/>
      </c>
      <c r="DK76" s="178" t="str">
        <f t="shared" si="72"/>
        <v/>
      </c>
      <c r="DL76" s="178" t="str">
        <f t="shared" si="72"/>
        <v/>
      </c>
      <c r="DM76" s="179" t="str">
        <f t="shared" si="72"/>
        <v/>
      </c>
      <c r="DN76" s="180" t="str">
        <f t="shared" si="72"/>
        <v/>
      </c>
      <c r="DO76" s="179" t="str">
        <f t="shared" si="72"/>
        <v/>
      </c>
      <c r="DP76" s="178" t="str">
        <f t="shared" si="72"/>
        <v/>
      </c>
      <c r="DQ76" s="180" t="str">
        <f t="shared" si="72"/>
        <v/>
      </c>
      <c r="DR76" s="178" t="str">
        <f t="shared" si="72"/>
        <v/>
      </c>
      <c r="DS76" s="178" t="str">
        <f t="shared" si="72"/>
        <v/>
      </c>
      <c r="DT76" s="178"/>
      <c r="DU76" s="178"/>
      <c r="DV76" s="178"/>
      <c r="DW76" s="178"/>
      <c r="DX76" s="178"/>
      <c r="DY76" s="178"/>
    </row>
    <row r="77">
      <c r="A77" s="176" t="str">
        <f>IF(A76="","",IF(B76+1&gt;EndDate,"",B76))</f>
        <v/>
      </c>
      <c r="B77" s="176" t="str">
        <f>IF(A77="","",SWITCH(Seg,"Daily",A77+1,"Weekly",A77+7,"Monthly",DATE(YEAR(A77),MONTH(A77)+1,1),"Quarterly",DATE(YEAR(A77),MONTH(A77)+3,1),"Yearly",DATE(YEAR(A77)+1,1,1)))</f>
        <v/>
      </c>
      <c r="C77" s="177" t="str">
        <f>IF(A77="","",SWITCH(Seg,"Daily",TEXT(A77,"dd/MM/YYYY"),"Weekly","W"&amp;WEEKNUM(A77,2)&amp;" "&amp;YEAR(A77),"Monthly",PROPER(TEXT(A77,"MMM yyyy")),"Quarterly","Q"&amp;ROUNDUP(MONTH($A77)/3,0)&amp;" "&amp;YEAR($A77),"Yearly",YEAR(A77),TEXT(A77,"dd/MM/YYYY")))</f>
        <v/>
      </c>
      <c r="D77" s="178" t="str">
        <f>IF(OR($A77="",D$2="Percentage"),"",SUMIFS(Data!B$4:B500,Data!$A$4:$A500,"&gt;="&amp;$A77,Data!$A$4:$A500,"&lt;="&amp;$B77))</f>
        <v>#REF!</v>
      </c>
      <c r="E77" s="179" t="str">
        <f>IF(OR($A77="",E$2="Percentage"),"",SUMIFS(Data!C$4:C500,Data!$A$4:$A500,"&gt;="&amp;$A77,Data!$A$4:$A500,"&lt;="&amp;$B77))</f>
        <v/>
      </c>
      <c r="F77" s="179" t="str">
        <f>IF(OR($A77="",F$2="Percentage"),"",SUMIFS(Data!D$4:D500,Data!$A$4:$A500,"&gt;="&amp;$A77,Data!$A$4:$A500,"&lt;="&amp;$B77))</f>
        <v/>
      </c>
      <c r="G77" s="179" t="str">
        <f>IF(OR($A77="",G$2="Percentage"),"",SUMIFS(Data!F$4:F500,Data!$A$4:$A500,"&gt;="&amp;$A77,Data!$A$4:$A500,"&lt;="&amp;$B77))</f>
        <v/>
      </c>
      <c r="H77" s="180" t="str">
        <f>IF(OR($A77="",H$2="Percentage"),"",SUMIFS(Data!G$4:G500,Data!$A$4:$A500,"&gt;="&amp;$A77,Data!$A$4:$A500,"&lt;="&amp;$B77))</f>
        <v/>
      </c>
      <c r="I77" s="180" t="str">
        <f>IF(OR($A77="",I$2="Percentage"),"",SUMIFS(Data!H$4:H500,Data!$A$4:$A500,"&gt;="&amp;$A77,Data!$A$4:$A500,"&lt;="&amp;$B77))</f>
        <v/>
      </c>
      <c r="J77" s="178" t="str">
        <f>IF(OR($A77="",J$2="Percentage"),"",SUMIFS(Data!I$4:I500,Data!$A$4:$A500,"&gt;="&amp;$A77,Data!$A$4:$A500,"&lt;="&amp;$B77))</f>
        <v/>
      </c>
      <c r="K77" s="178" t="str">
        <f>IF(OR($A77="",K$2="Percentage"),"",SUMIFS(Data!J$4:J500,Data!$A$4:$A500,"&gt;="&amp;$A77,Data!$A$4:$A500,"&lt;="&amp;$B77))</f>
        <v/>
      </c>
      <c r="L77" s="179" t="str">
        <f>IF(OR($A77="",L$2="Percentage"),"",SUMIFS(Data!K$4:K500,Data!$A$4:$A500,"&gt;="&amp;$A77,Data!$A$4:$A500,"&lt;="&amp;$B77))</f>
        <v/>
      </c>
      <c r="M77" s="180" t="str">
        <f>IF(OR($A77="",M$2="Percentage"),"",SUMIFS(Data!L$4:L500,Data!$A$4:$A500,"&gt;="&amp;$A77,Data!$A$4:$A500,"&lt;="&amp;$B77))</f>
        <v/>
      </c>
      <c r="N77" s="179" t="str">
        <f>IF(OR($A77="",N$2="Percentage"),"",SUMIFS(Data!M$4:M500,Data!$A$4:$A500,"&gt;="&amp;$A77,Data!$A$4:$A500,"&lt;="&amp;$B77))</f>
        <v/>
      </c>
      <c r="O77" s="178" t="str">
        <f>IF(OR($A77="",O$2="Percentage"),"",SUMIFS(Data!N$4:N500,Data!$A$4:$A500,"&gt;="&amp;$A77,Data!$A$4:$A500,"&lt;="&amp;$B77))</f>
        <v/>
      </c>
      <c r="P77" s="180" t="str">
        <f>IF(OR($A77="",P$2="Percentage"),"",SUMIFS(Data!O$4:O500,Data!$A$4:$A500,"&gt;="&amp;$A77,Data!$A$4:$A500,"&lt;="&amp;$B77))</f>
        <v/>
      </c>
      <c r="Q77" s="178" t="str">
        <f>IF(OR($A77="",Q$2="Percentage"),"",SUMIFS(Data!P$4:P500,Data!$A$4:$A500,"&gt;="&amp;$A77,Data!$A$4:$A500,"&lt;="&amp;$B77))</f>
        <v/>
      </c>
      <c r="R77" s="178" t="str">
        <f>IF(OR($A77="",R$2="Percentage"),"",SUMIFS(Data!Q$4:Q500,Data!$A$4:$A500,"&gt;="&amp;$A77,Data!$A$4:$A500,"&lt;="&amp;$B77))</f>
        <v/>
      </c>
      <c r="S77" s="181" t="str">
        <f>IF($A77="","",IFERROR(AVERAGEIFS(Data!B$4:B500,Data!$A$4:$A500,"&gt;="&amp;$A77,Data!$A$4:$A500,"&lt;="&amp;$B77),0))</f>
        <v/>
      </c>
      <c r="T77" s="178" t="str">
        <f>IF($A77="","",IFERROR(AVERAGEIFS(Data!C$4:C500,Data!$A$4:$A500,"&gt;="&amp;$A77,Data!$A$4:$A500,"&lt;="&amp;$B77),0))</f>
        <v/>
      </c>
      <c r="U77" s="178" t="str">
        <f>IF($A77="","",IFERROR(AVERAGEIFS(Data!D$4:D500,Data!$A$4:$A500,"&gt;="&amp;$A77,Data!$A$4:$A500,"&lt;="&amp;$B77),0))</f>
        <v/>
      </c>
      <c r="V77" s="178" t="str">
        <f>IF($A77="","",IFERROR(AVERAGEIFS(Data!F$4:F500,Data!$A$4:$A500,"&gt;="&amp;$A77,Data!$A$4:$A500,"&lt;="&amp;$B77),0))</f>
        <v/>
      </c>
      <c r="W77" s="178" t="str">
        <f>IF($A77="","",IFERROR(AVERAGEIFS(Data!G$4:G500,Data!$A$4:$A500,"&gt;="&amp;$A77,Data!$A$4:$A500,"&lt;="&amp;$B77),0))</f>
        <v/>
      </c>
      <c r="X77" s="180" t="str">
        <f>IF($A77="","",IFERROR(AVERAGEIFS(Data!H$4:H500,Data!$A$4:$A500,"&gt;="&amp;$A77,Data!$A$4:$A500,"&lt;="&amp;$B77),0))</f>
        <v/>
      </c>
      <c r="Y77" s="178" t="str">
        <f>IF($A77="","",IFERROR(AVERAGEIFS(Data!I$4:I500,Data!$A$4:$A500,"&gt;="&amp;$A77,Data!$A$4:$A500,"&lt;="&amp;$B77),0))</f>
        <v/>
      </c>
      <c r="Z77" s="178" t="str">
        <f>IF($A77="","",IFERROR(AVERAGEIFS(Data!J$4:J500,Data!$A$4:$A500,"&gt;="&amp;$A77,Data!$A$4:$A500,"&lt;="&amp;$B77),0))</f>
        <v/>
      </c>
      <c r="AA77" s="179" t="str">
        <f>IF($A77="","",IFERROR(AVERAGEIFS(Data!K$4:K500,Data!$A$4:$A500,"&gt;="&amp;$A77,Data!$A$4:$A500,"&lt;="&amp;$B77),0))</f>
        <v/>
      </c>
      <c r="AB77" s="180" t="str">
        <f>IF($A77="","",IFERROR(AVERAGEIFS(Data!L$4:L500,Data!$A$4:$A500,"&gt;="&amp;$A77,Data!$A$4:$A500,"&lt;="&amp;$B77),0))</f>
        <v/>
      </c>
      <c r="AC77" s="179" t="str">
        <f>IF($A77="","",IFERROR(AVERAGEIFS(Data!M$4:M500,Data!$A$4:$A500,"&gt;="&amp;$A77,Data!$A$4:$A500,"&lt;="&amp;$B77),0))</f>
        <v/>
      </c>
      <c r="AD77" s="178" t="str">
        <f>IF($A77="","",IFERROR(AVERAGEIFS(Data!N$4:N500,Data!$A$4:$A500,"&gt;="&amp;$A77,Data!$A$4:$A500,"&lt;="&amp;$B77),0))</f>
        <v/>
      </c>
      <c r="AE77" s="180" t="str">
        <f>IF($A77="","",IFERROR(AVERAGEIFS(Data!O$4:O500,Data!$A$4:$A500,"&gt;="&amp;$A77,Data!$A$4:$A500,"&lt;="&amp;$B77),0))</f>
        <v/>
      </c>
      <c r="AF77" s="178" t="str">
        <f>IF($A77="","",IFERROR(AVERAGEIFS(Data!P$4:P500,Data!$A$4:$A500,"&gt;="&amp;$A77,Data!$A$4:$A500,"&lt;="&amp;$B77),0))</f>
        <v/>
      </c>
      <c r="AG77" s="178" t="str">
        <f>IF($A77="","",IFERROR(AVERAGEIFS(Data!Q$4:Q500,Data!$A$4:$A500,"&gt;="&amp;$A77,Data!$A$4:$A500,"&lt;="&amp;$B77),0))</f>
        <v/>
      </c>
      <c r="AH77" s="181" t="str">
        <f t="shared" ref="AH77:DS77" si="73">IF($A77="","",AH76)</f>
        <v/>
      </c>
      <c r="AI77" s="178" t="str">
        <f t="shared" si="73"/>
        <v/>
      </c>
      <c r="AJ77" s="178" t="str">
        <f t="shared" si="73"/>
        <v/>
      </c>
      <c r="AK77" s="178" t="str">
        <f t="shared" si="73"/>
        <v/>
      </c>
      <c r="AL77" s="178" t="str">
        <f t="shared" si="73"/>
        <v/>
      </c>
      <c r="AM77" s="180" t="str">
        <f t="shared" si="73"/>
        <v/>
      </c>
      <c r="AN77" s="178" t="str">
        <f t="shared" si="73"/>
        <v/>
      </c>
      <c r="AO77" s="178" t="str">
        <f t="shared" si="73"/>
        <v/>
      </c>
      <c r="AP77" s="179" t="str">
        <f t="shared" si="73"/>
        <v/>
      </c>
      <c r="AQ77" s="180" t="str">
        <f t="shared" si="73"/>
        <v/>
      </c>
      <c r="AR77" s="179" t="str">
        <f t="shared" si="73"/>
        <v/>
      </c>
      <c r="AS77" s="178" t="str">
        <f t="shared" si="73"/>
        <v/>
      </c>
      <c r="AT77" s="180" t="str">
        <f t="shared" si="73"/>
        <v/>
      </c>
      <c r="AU77" s="178" t="str">
        <f t="shared" si="73"/>
        <v/>
      </c>
      <c r="AV77" s="178" t="str">
        <f t="shared" si="73"/>
        <v/>
      </c>
      <c r="AW77" s="181" t="str">
        <f t="shared" si="73"/>
        <v/>
      </c>
      <c r="AX77" s="178" t="str">
        <f t="shared" si="73"/>
        <v/>
      </c>
      <c r="AY77" s="178" t="str">
        <f t="shared" si="73"/>
        <v/>
      </c>
      <c r="AZ77" s="178" t="str">
        <f t="shared" si="73"/>
        <v/>
      </c>
      <c r="BA77" s="178" t="str">
        <f t="shared" si="73"/>
        <v/>
      </c>
      <c r="BB77" s="180" t="str">
        <f t="shared" si="73"/>
        <v/>
      </c>
      <c r="BC77" s="178" t="str">
        <f t="shared" si="73"/>
        <v/>
      </c>
      <c r="BD77" s="178" t="str">
        <f t="shared" si="73"/>
        <v/>
      </c>
      <c r="BE77" s="179" t="str">
        <f t="shared" si="73"/>
        <v/>
      </c>
      <c r="BF77" s="180" t="str">
        <f t="shared" si="73"/>
        <v/>
      </c>
      <c r="BG77" s="179" t="str">
        <f t="shared" si="73"/>
        <v/>
      </c>
      <c r="BH77" s="178" t="str">
        <f t="shared" si="73"/>
        <v/>
      </c>
      <c r="BI77" s="180" t="str">
        <f t="shared" si="73"/>
        <v/>
      </c>
      <c r="BJ77" s="178" t="str">
        <f t="shared" si="73"/>
        <v/>
      </c>
      <c r="BK77" s="178" t="str">
        <f t="shared" si="73"/>
        <v/>
      </c>
      <c r="BL77" s="181" t="str">
        <f t="shared" si="73"/>
        <v/>
      </c>
      <c r="BM77" s="178" t="str">
        <f t="shared" si="73"/>
        <v/>
      </c>
      <c r="BN77" s="178" t="str">
        <f t="shared" si="73"/>
        <v/>
      </c>
      <c r="BO77" s="178" t="str">
        <f t="shared" si="73"/>
        <v/>
      </c>
      <c r="BP77" s="178" t="str">
        <f t="shared" si="73"/>
        <v/>
      </c>
      <c r="BQ77" s="180" t="str">
        <f t="shared" si="73"/>
        <v/>
      </c>
      <c r="BR77" s="178" t="str">
        <f t="shared" si="73"/>
        <v/>
      </c>
      <c r="BS77" s="178" t="str">
        <f t="shared" si="73"/>
        <v/>
      </c>
      <c r="BT77" s="179" t="str">
        <f t="shared" si="73"/>
        <v/>
      </c>
      <c r="BU77" s="180" t="str">
        <f t="shared" si="73"/>
        <v/>
      </c>
      <c r="BV77" s="179" t="str">
        <f t="shared" si="73"/>
        <v/>
      </c>
      <c r="BW77" s="178" t="str">
        <f t="shared" si="73"/>
        <v/>
      </c>
      <c r="BX77" s="180" t="str">
        <f t="shared" si="73"/>
        <v/>
      </c>
      <c r="BY77" s="178" t="str">
        <f t="shared" si="73"/>
        <v/>
      </c>
      <c r="BZ77" s="178" t="str">
        <f t="shared" si="73"/>
        <v/>
      </c>
      <c r="CA77" s="181" t="str">
        <f t="shared" si="73"/>
        <v/>
      </c>
      <c r="CB77" s="178" t="str">
        <f t="shared" si="73"/>
        <v/>
      </c>
      <c r="CC77" s="178" t="str">
        <f t="shared" si="73"/>
        <v/>
      </c>
      <c r="CD77" s="178" t="str">
        <f t="shared" si="73"/>
        <v/>
      </c>
      <c r="CE77" s="178" t="str">
        <f t="shared" si="73"/>
        <v/>
      </c>
      <c r="CF77" s="180" t="str">
        <f t="shared" si="73"/>
        <v/>
      </c>
      <c r="CG77" s="178" t="str">
        <f t="shared" si="73"/>
        <v/>
      </c>
      <c r="CH77" s="178" t="str">
        <f t="shared" si="73"/>
        <v/>
      </c>
      <c r="CI77" s="179" t="str">
        <f t="shared" si="73"/>
        <v/>
      </c>
      <c r="CJ77" s="180" t="str">
        <f t="shared" si="73"/>
        <v/>
      </c>
      <c r="CK77" s="179" t="str">
        <f t="shared" si="73"/>
        <v/>
      </c>
      <c r="CL77" s="178" t="str">
        <f t="shared" si="73"/>
        <v/>
      </c>
      <c r="CM77" s="180" t="str">
        <f t="shared" si="73"/>
        <v/>
      </c>
      <c r="CN77" s="178" t="str">
        <f t="shared" si="73"/>
        <v/>
      </c>
      <c r="CO77" s="178" t="str">
        <f t="shared" si="73"/>
        <v/>
      </c>
      <c r="CP77" s="181" t="str">
        <f t="shared" si="73"/>
        <v/>
      </c>
      <c r="CQ77" s="178" t="str">
        <f t="shared" si="73"/>
        <v/>
      </c>
      <c r="CR77" s="178" t="str">
        <f t="shared" si="73"/>
        <v/>
      </c>
      <c r="CS77" s="178" t="str">
        <f t="shared" si="73"/>
        <v/>
      </c>
      <c r="CT77" s="178" t="str">
        <f t="shared" si="73"/>
        <v/>
      </c>
      <c r="CU77" s="180" t="str">
        <f t="shared" si="73"/>
        <v/>
      </c>
      <c r="CV77" s="178" t="str">
        <f t="shared" si="73"/>
        <v/>
      </c>
      <c r="CW77" s="178" t="str">
        <f t="shared" si="73"/>
        <v/>
      </c>
      <c r="CX77" s="179" t="str">
        <f t="shared" si="73"/>
        <v/>
      </c>
      <c r="CY77" s="180" t="str">
        <f t="shared" si="73"/>
        <v/>
      </c>
      <c r="CZ77" s="179" t="str">
        <f t="shared" si="73"/>
        <v/>
      </c>
      <c r="DA77" s="178" t="str">
        <f t="shared" si="73"/>
        <v/>
      </c>
      <c r="DB77" s="180" t="str">
        <f t="shared" si="73"/>
        <v/>
      </c>
      <c r="DC77" s="178" t="str">
        <f t="shared" si="73"/>
        <v/>
      </c>
      <c r="DD77" s="178" t="str">
        <f t="shared" si="73"/>
        <v/>
      </c>
      <c r="DE77" s="181" t="str">
        <f t="shared" si="73"/>
        <v/>
      </c>
      <c r="DF77" s="178" t="str">
        <f t="shared" si="73"/>
        <v/>
      </c>
      <c r="DG77" s="178" t="str">
        <f t="shared" si="73"/>
        <v/>
      </c>
      <c r="DH77" s="178" t="str">
        <f t="shared" si="73"/>
        <v/>
      </c>
      <c r="DI77" s="178" t="str">
        <f t="shared" si="73"/>
        <v/>
      </c>
      <c r="DJ77" s="180" t="str">
        <f t="shared" si="73"/>
        <v/>
      </c>
      <c r="DK77" s="178" t="str">
        <f t="shared" si="73"/>
        <v/>
      </c>
      <c r="DL77" s="178" t="str">
        <f t="shared" si="73"/>
        <v/>
      </c>
      <c r="DM77" s="179" t="str">
        <f t="shared" si="73"/>
        <v/>
      </c>
      <c r="DN77" s="180" t="str">
        <f t="shared" si="73"/>
        <v/>
      </c>
      <c r="DO77" s="179" t="str">
        <f t="shared" si="73"/>
        <v/>
      </c>
      <c r="DP77" s="178" t="str">
        <f t="shared" si="73"/>
        <v/>
      </c>
      <c r="DQ77" s="180" t="str">
        <f t="shared" si="73"/>
        <v/>
      </c>
      <c r="DR77" s="178" t="str">
        <f t="shared" si="73"/>
        <v/>
      </c>
      <c r="DS77" s="178" t="str">
        <f t="shared" si="73"/>
        <v/>
      </c>
      <c r="DT77" s="178"/>
      <c r="DU77" s="178"/>
      <c r="DV77" s="178"/>
      <c r="DW77" s="178"/>
      <c r="DX77" s="178"/>
      <c r="DY77" s="178"/>
    </row>
    <row r="78">
      <c r="A78" s="176" t="str">
        <f>IF(A77="","",IF(B77+1&gt;EndDate,"",B77))</f>
        <v/>
      </c>
      <c r="B78" s="176" t="str">
        <f>IF(A78="","",SWITCH(Seg,"Daily",A78+1,"Weekly",A78+7,"Monthly",DATE(YEAR(A78),MONTH(A78)+1,1),"Quarterly",DATE(YEAR(A78),MONTH(A78)+3,1),"Yearly",DATE(YEAR(A78)+1,1,1)))</f>
        <v/>
      </c>
      <c r="C78" s="177" t="str">
        <f>IF(A78="","",SWITCH(Seg,"Daily",TEXT(A78,"dd/MM/YYYY"),"Weekly","W"&amp;WEEKNUM(A78,2)&amp;" "&amp;YEAR(A78),"Monthly",PROPER(TEXT(A78,"MMM yyyy")),"Quarterly","Q"&amp;ROUNDUP(MONTH($A78)/3,0)&amp;" "&amp;YEAR($A78),"Yearly",YEAR(A78),TEXT(A78,"dd/MM/YYYY")))</f>
        <v/>
      </c>
      <c r="D78" s="178" t="str">
        <f>IF(OR($A78="",D$2="Percentage"),"",SUMIFS(Data!B$4:B500,Data!$A$4:$A500,"&gt;="&amp;$A78,Data!$A$4:$A500,"&lt;="&amp;$B78))</f>
        <v>#REF!</v>
      </c>
      <c r="E78" s="179" t="str">
        <f>IF(OR($A78="",E$2="Percentage"),"",SUMIFS(Data!C$4:C500,Data!$A$4:$A500,"&gt;="&amp;$A78,Data!$A$4:$A500,"&lt;="&amp;$B78))</f>
        <v/>
      </c>
      <c r="F78" s="179" t="str">
        <f>IF(OR($A78="",F$2="Percentage"),"",SUMIFS(Data!D$4:D500,Data!$A$4:$A500,"&gt;="&amp;$A78,Data!$A$4:$A500,"&lt;="&amp;$B78))</f>
        <v/>
      </c>
      <c r="G78" s="179" t="str">
        <f>IF(OR($A78="",G$2="Percentage"),"",SUMIFS(Data!F$4:F500,Data!$A$4:$A500,"&gt;="&amp;$A78,Data!$A$4:$A500,"&lt;="&amp;$B78))</f>
        <v/>
      </c>
      <c r="H78" s="180" t="str">
        <f>IF(OR($A78="",H$2="Percentage"),"",SUMIFS(Data!G$4:G500,Data!$A$4:$A500,"&gt;="&amp;$A78,Data!$A$4:$A500,"&lt;="&amp;$B78))</f>
        <v/>
      </c>
      <c r="I78" s="180" t="str">
        <f>IF(OR($A78="",I$2="Percentage"),"",SUMIFS(Data!H$4:H500,Data!$A$4:$A500,"&gt;="&amp;$A78,Data!$A$4:$A500,"&lt;="&amp;$B78))</f>
        <v/>
      </c>
      <c r="J78" s="178" t="str">
        <f>IF(OR($A78="",J$2="Percentage"),"",SUMIFS(Data!I$4:I500,Data!$A$4:$A500,"&gt;="&amp;$A78,Data!$A$4:$A500,"&lt;="&amp;$B78))</f>
        <v/>
      </c>
      <c r="K78" s="178" t="str">
        <f>IF(OR($A78="",K$2="Percentage"),"",SUMIFS(Data!J$4:J500,Data!$A$4:$A500,"&gt;="&amp;$A78,Data!$A$4:$A500,"&lt;="&amp;$B78))</f>
        <v/>
      </c>
      <c r="L78" s="179" t="str">
        <f>IF(OR($A78="",L$2="Percentage"),"",SUMIFS(Data!K$4:K500,Data!$A$4:$A500,"&gt;="&amp;$A78,Data!$A$4:$A500,"&lt;="&amp;$B78))</f>
        <v/>
      </c>
      <c r="M78" s="180" t="str">
        <f>IF(OR($A78="",M$2="Percentage"),"",SUMIFS(Data!L$4:L500,Data!$A$4:$A500,"&gt;="&amp;$A78,Data!$A$4:$A500,"&lt;="&amp;$B78))</f>
        <v/>
      </c>
      <c r="N78" s="179" t="str">
        <f>IF(OR($A78="",N$2="Percentage"),"",SUMIFS(Data!M$4:M500,Data!$A$4:$A500,"&gt;="&amp;$A78,Data!$A$4:$A500,"&lt;="&amp;$B78))</f>
        <v/>
      </c>
      <c r="O78" s="178" t="str">
        <f>IF(OR($A78="",O$2="Percentage"),"",SUMIFS(Data!N$4:N500,Data!$A$4:$A500,"&gt;="&amp;$A78,Data!$A$4:$A500,"&lt;="&amp;$B78))</f>
        <v/>
      </c>
      <c r="P78" s="180" t="str">
        <f>IF(OR($A78="",P$2="Percentage"),"",SUMIFS(Data!O$4:O500,Data!$A$4:$A500,"&gt;="&amp;$A78,Data!$A$4:$A500,"&lt;="&amp;$B78))</f>
        <v/>
      </c>
      <c r="Q78" s="178" t="str">
        <f>IF(OR($A78="",Q$2="Percentage"),"",SUMIFS(Data!P$4:P500,Data!$A$4:$A500,"&gt;="&amp;$A78,Data!$A$4:$A500,"&lt;="&amp;$B78))</f>
        <v/>
      </c>
      <c r="R78" s="178" t="str">
        <f>IF(OR($A78="",R$2="Percentage"),"",SUMIFS(Data!Q$4:Q500,Data!$A$4:$A500,"&gt;="&amp;$A78,Data!$A$4:$A500,"&lt;="&amp;$B78))</f>
        <v/>
      </c>
      <c r="S78" s="181" t="str">
        <f>IF($A78="","",IFERROR(AVERAGEIFS(Data!B$4:B500,Data!$A$4:$A500,"&gt;="&amp;$A78,Data!$A$4:$A500,"&lt;="&amp;$B78),0))</f>
        <v/>
      </c>
      <c r="T78" s="178" t="str">
        <f>IF($A78="","",IFERROR(AVERAGEIFS(Data!C$4:C500,Data!$A$4:$A500,"&gt;="&amp;$A78,Data!$A$4:$A500,"&lt;="&amp;$B78),0))</f>
        <v/>
      </c>
      <c r="U78" s="178" t="str">
        <f>IF($A78="","",IFERROR(AVERAGEIFS(Data!D$4:D500,Data!$A$4:$A500,"&gt;="&amp;$A78,Data!$A$4:$A500,"&lt;="&amp;$B78),0))</f>
        <v/>
      </c>
      <c r="V78" s="178" t="str">
        <f>IF($A78="","",IFERROR(AVERAGEIFS(Data!F$4:F500,Data!$A$4:$A500,"&gt;="&amp;$A78,Data!$A$4:$A500,"&lt;="&amp;$B78),0))</f>
        <v/>
      </c>
      <c r="W78" s="178" t="str">
        <f>IF($A78="","",IFERROR(AVERAGEIFS(Data!G$4:G500,Data!$A$4:$A500,"&gt;="&amp;$A78,Data!$A$4:$A500,"&lt;="&amp;$B78),0))</f>
        <v/>
      </c>
      <c r="X78" s="180" t="str">
        <f>IF($A78="","",IFERROR(AVERAGEIFS(Data!H$4:H500,Data!$A$4:$A500,"&gt;="&amp;$A78,Data!$A$4:$A500,"&lt;="&amp;$B78),0))</f>
        <v/>
      </c>
      <c r="Y78" s="178" t="str">
        <f>IF($A78="","",IFERROR(AVERAGEIFS(Data!I$4:I500,Data!$A$4:$A500,"&gt;="&amp;$A78,Data!$A$4:$A500,"&lt;="&amp;$B78),0))</f>
        <v/>
      </c>
      <c r="Z78" s="178" t="str">
        <f>IF($A78="","",IFERROR(AVERAGEIFS(Data!J$4:J500,Data!$A$4:$A500,"&gt;="&amp;$A78,Data!$A$4:$A500,"&lt;="&amp;$B78),0))</f>
        <v/>
      </c>
      <c r="AA78" s="179" t="str">
        <f>IF($A78="","",IFERROR(AVERAGEIFS(Data!K$4:K500,Data!$A$4:$A500,"&gt;="&amp;$A78,Data!$A$4:$A500,"&lt;="&amp;$B78),0))</f>
        <v/>
      </c>
      <c r="AB78" s="180" t="str">
        <f>IF($A78="","",IFERROR(AVERAGEIFS(Data!L$4:L500,Data!$A$4:$A500,"&gt;="&amp;$A78,Data!$A$4:$A500,"&lt;="&amp;$B78),0))</f>
        <v/>
      </c>
      <c r="AC78" s="179" t="str">
        <f>IF($A78="","",IFERROR(AVERAGEIFS(Data!M$4:M500,Data!$A$4:$A500,"&gt;="&amp;$A78,Data!$A$4:$A500,"&lt;="&amp;$B78),0))</f>
        <v/>
      </c>
      <c r="AD78" s="178" t="str">
        <f>IF($A78="","",IFERROR(AVERAGEIFS(Data!N$4:N500,Data!$A$4:$A500,"&gt;="&amp;$A78,Data!$A$4:$A500,"&lt;="&amp;$B78),0))</f>
        <v/>
      </c>
      <c r="AE78" s="180" t="str">
        <f>IF($A78="","",IFERROR(AVERAGEIFS(Data!O$4:O500,Data!$A$4:$A500,"&gt;="&amp;$A78,Data!$A$4:$A500,"&lt;="&amp;$B78),0))</f>
        <v/>
      </c>
      <c r="AF78" s="178" t="str">
        <f>IF($A78="","",IFERROR(AVERAGEIFS(Data!P$4:P500,Data!$A$4:$A500,"&gt;="&amp;$A78,Data!$A$4:$A500,"&lt;="&amp;$B78),0))</f>
        <v/>
      </c>
      <c r="AG78" s="178" t="str">
        <f>IF($A78="","",IFERROR(AVERAGEIFS(Data!Q$4:Q500,Data!$A$4:$A500,"&gt;="&amp;$A78,Data!$A$4:$A500,"&lt;="&amp;$B78),0))</f>
        <v/>
      </c>
      <c r="AH78" s="181" t="str">
        <f t="shared" ref="AH78:DS78" si="74">IF($A78="","",AH77)</f>
        <v/>
      </c>
      <c r="AI78" s="178" t="str">
        <f t="shared" si="74"/>
        <v/>
      </c>
      <c r="AJ78" s="178" t="str">
        <f t="shared" si="74"/>
        <v/>
      </c>
      <c r="AK78" s="178" t="str">
        <f t="shared" si="74"/>
        <v/>
      </c>
      <c r="AL78" s="178" t="str">
        <f t="shared" si="74"/>
        <v/>
      </c>
      <c r="AM78" s="180" t="str">
        <f t="shared" si="74"/>
        <v/>
      </c>
      <c r="AN78" s="178" t="str">
        <f t="shared" si="74"/>
        <v/>
      </c>
      <c r="AO78" s="178" t="str">
        <f t="shared" si="74"/>
        <v/>
      </c>
      <c r="AP78" s="179" t="str">
        <f t="shared" si="74"/>
        <v/>
      </c>
      <c r="AQ78" s="180" t="str">
        <f t="shared" si="74"/>
        <v/>
      </c>
      <c r="AR78" s="179" t="str">
        <f t="shared" si="74"/>
        <v/>
      </c>
      <c r="AS78" s="178" t="str">
        <f t="shared" si="74"/>
        <v/>
      </c>
      <c r="AT78" s="180" t="str">
        <f t="shared" si="74"/>
        <v/>
      </c>
      <c r="AU78" s="178" t="str">
        <f t="shared" si="74"/>
        <v/>
      </c>
      <c r="AV78" s="178" t="str">
        <f t="shared" si="74"/>
        <v/>
      </c>
      <c r="AW78" s="181" t="str">
        <f t="shared" si="74"/>
        <v/>
      </c>
      <c r="AX78" s="178" t="str">
        <f t="shared" si="74"/>
        <v/>
      </c>
      <c r="AY78" s="178" t="str">
        <f t="shared" si="74"/>
        <v/>
      </c>
      <c r="AZ78" s="178" t="str">
        <f t="shared" si="74"/>
        <v/>
      </c>
      <c r="BA78" s="178" t="str">
        <f t="shared" si="74"/>
        <v/>
      </c>
      <c r="BB78" s="180" t="str">
        <f t="shared" si="74"/>
        <v/>
      </c>
      <c r="BC78" s="178" t="str">
        <f t="shared" si="74"/>
        <v/>
      </c>
      <c r="BD78" s="178" t="str">
        <f t="shared" si="74"/>
        <v/>
      </c>
      <c r="BE78" s="179" t="str">
        <f t="shared" si="74"/>
        <v/>
      </c>
      <c r="BF78" s="180" t="str">
        <f t="shared" si="74"/>
        <v/>
      </c>
      <c r="BG78" s="179" t="str">
        <f t="shared" si="74"/>
        <v/>
      </c>
      <c r="BH78" s="178" t="str">
        <f t="shared" si="74"/>
        <v/>
      </c>
      <c r="BI78" s="180" t="str">
        <f t="shared" si="74"/>
        <v/>
      </c>
      <c r="BJ78" s="178" t="str">
        <f t="shared" si="74"/>
        <v/>
      </c>
      <c r="BK78" s="178" t="str">
        <f t="shared" si="74"/>
        <v/>
      </c>
      <c r="BL78" s="181" t="str">
        <f t="shared" si="74"/>
        <v/>
      </c>
      <c r="BM78" s="178" t="str">
        <f t="shared" si="74"/>
        <v/>
      </c>
      <c r="BN78" s="178" t="str">
        <f t="shared" si="74"/>
        <v/>
      </c>
      <c r="BO78" s="178" t="str">
        <f t="shared" si="74"/>
        <v/>
      </c>
      <c r="BP78" s="178" t="str">
        <f t="shared" si="74"/>
        <v/>
      </c>
      <c r="BQ78" s="180" t="str">
        <f t="shared" si="74"/>
        <v/>
      </c>
      <c r="BR78" s="178" t="str">
        <f t="shared" si="74"/>
        <v/>
      </c>
      <c r="BS78" s="178" t="str">
        <f t="shared" si="74"/>
        <v/>
      </c>
      <c r="BT78" s="179" t="str">
        <f t="shared" si="74"/>
        <v/>
      </c>
      <c r="BU78" s="180" t="str">
        <f t="shared" si="74"/>
        <v/>
      </c>
      <c r="BV78" s="179" t="str">
        <f t="shared" si="74"/>
        <v/>
      </c>
      <c r="BW78" s="178" t="str">
        <f t="shared" si="74"/>
        <v/>
      </c>
      <c r="BX78" s="180" t="str">
        <f t="shared" si="74"/>
        <v/>
      </c>
      <c r="BY78" s="178" t="str">
        <f t="shared" si="74"/>
        <v/>
      </c>
      <c r="BZ78" s="178" t="str">
        <f t="shared" si="74"/>
        <v/>
      </c>
      <c r="CA78" s="181" t="str">
        <f t="shared" si="74"/>
        <v/>
      </c>
      <c r="CB78" s="178" t="str">
        <f t="shared" si="74"/>
        <v/>
      </c>
      <c r="CC78" s="178" t="str">
        <f t="shared" si="74"/>
        <v/>
      </c>
      <c r="CD78" s="178" t="str">
        <f t="shared" si="74"/>
        <v/>
      </c>
      <c r="CE78" s="178" t="str">
        <f t="shared" si="74"/>
        <v/>
      </c>
      <c r="CF78" s="180" t="str">
        <f t="shared" si="74"/>
        <v/>
      </c>
      <c r="CG78" s="178" t="str">
        <f t="shared" si="74"/>
        <v/>
      </c>
      <c r="CH78" s="178" t="str">
        <f t="shared" si="74"/>
        <v/>
      </c>
      <c r="CI78" s="179" t="str">
        <f t="shared" si="74"/>
        <v/>
      </c>
      <c r="CJ78" s="180" t="str">
        <f t="shared" si="74"/>
        <v/>
      </c>
      <c r="CK78" s="179" t="str">
        <f t="shared" si="74"/>
        <v/>
      </c>
      <c r="CL78" s="178" t="str">
        <f t="shared" si="74"/>
        <v/>
      </c>
      <c r="CM78" s="180" t="str">
        <f t="shared" si="74"/>
        <v/>
      </c>
      <c r="CN78" s="178" t="str">
        <f t="shared" si="74"/>
        <v/>
      </c>
      <c r="CO78" s="178" t="str">
        <f t="shared" si="74"/>
        <v/>
      </c>
      <c r="CP78" s="181" t="str">
        <f t="shared" si="74"/>
        <v/>
      </c>
      <c r="CQ78" s="178" t="str">
        <f t="shared" si="74"/>
        <v/>
      </c>
      <c r="CR78" s="178" t="str">
        <f t="shared" si="74"/>
        <v/>
      </c>
      <c r="CS78" s="178" t="str">
        <f t="shared" si="74"/>
        <v/>
      </c>
      <c r="CT78" s="178" t="str">
        <f t="shared" si="74"/>
        <v/>
      </c>
      <c r="CU78" s="180" t="str">
        <f t="shared" si="74"/>
        <v/>
      </c>
      <c r="CV78" s="178" t="str">
        <f t="shared" si="74"/>
        <v/>
      </c>
      <c r="CW78" s="178" t="str">
        <f t="shared" si="74"/>
        <v/>
      </c>
      <c r="CX78" s="179" t="str">
        <f t="shared" si="74"/>
        <v/>
      </c>
      <c r="CY78" s="180" t="str">
        <f t="shared" si="74"/>
        <v/>
      </c>
      <c r="CZ78" s="179" t="str">
        <f t="shared" si="74"/>
        <v/>
      </c>
      <c r="DA78" s="178" t="str">
        <f t="shared" si="74"/>
        <v/>
      </c>
      <c r="DB78" s="180" t="str">
        <f t="shared" si="74"/>
        <v/>
      </c>
      <c r="DC78" s="178" t="str">
        <f t="shared" si="74"/>
        <v/>
      </c>
      <c r="DD78" s="178" t="str">
        <f t="shared" si="74"/>
        <v/>
      </c>
      <c r="DE78" s="181" t="str">
        <f t="shared" si="74"/>
        <v/>
      </c>
      <c r="DF78" s="178" t="str">
        <f t="shared" si="74"/>
        <v/>
      </c>
      <c r="DG78" s="178" t="str">
        <f t="shared" si="74"/>
        <v/>
      </c>
      <c r="DH78" s="178" t="str">
        <f t="shared" si="74"/>
        <v/>
      </c>
      <c r="DI78" s="178" t="str">
        <f t="shared" si="74"/>
        <v/>
      </c>
      <c r="DJ78" s="180" t="str">
        <f t="shared" si="74"/>
        <v/>
      </c>
      <c r="DK78" s="178" t="str">
        <f t="shared" si="74"/>
        <v/>
      </c>
      <c r="DL78" s="178" t="str">
        <f t="shared" si="74"/>
        <v/>
      </c>
      <c r="DM78" s="179" t="str">
        <f t="shared" si="74"/>
        <v/>
      </c>
      <c r="DN78" s="180" t="str">
        <f t="shared" si="74"/>
        <v/>
      </c>
      <c r="DO78" s="179" t="str">
        <f t="shared" si="74"/>
        <v/>
      </c>
      <c r="DP78" s="178" t="str">
        <f t="shared" si="74"/>
        <v/>
      </c>
      <c r="DQ78" s="180" t="str">
        <f t="shared" si="74"/>
        <v/>
      </c>
      <c r="DR78" s="178" t="str">
        <f t="shared" si="74"/>
        <v/>
      </c>
      <c r="DS78" s="178" t="str">
        <f t="shared" si="74"/>
        <v/>
      </c>
      <c r="DT78" s="178"/>
      <c r="DU78" s="178"/>
      <c r="DV78" s="178"/>
      <c r="DW78" s="178"/>
      <c r="DX78" s="178"/>
      <c r="DY78" s="178"/>
    </row>
    <row r="79">
      <c r="A79" s="176" t="str">
        <f>IF(A78="","",IF(B78+1&gt;EndDate,"",B78))</f>
        <v/>
      </c>
      <c r="B79" s="176" t="str">
        <f>IF(A79="","",SWITCH(Seg,"Daily",A79+1,"Weekly",A79+7,"Monthly",DATE(YEAR(A79),MONTH(A79)+1,1),"Quarterly",DATE(YEAR(A79),MONTH(A79)+3,1),"Yearly",DATE(YEAR(A79)+1,1,1)))</f>
        <v/>
      </c>
      <c r="C79" s="177" t="str">
        <f>IF(A79="","",SWITCH(Seg,"Daily",TEXT(A79,"dd/MM/YYYY"),"Weekly","W"&amp;WEEKNUM(A79,2)&amp;" "&amp;YEAR(A79),"Monthly",PROPER(TEXT(A79,"MMM yyyy")),"Quarterly","Q"&amp;ROUNDUP(MONTH($A79)/3,0)&amp;" "&amp;YEAR($A79),"Yearly",YEAR(A79),TEXT(A79,"dd/MM/YYYY")))</f>
        <v/>
      </c>
      <c r="D79" s="178" t="str">
        <f>IF(OR($A79="",D$2="Percentage"),"",SUMIFS(Data!B$4:B500,Data!$A$4:$A500,"&gt;="&amp;$A79,Data!$A$4:$A500,"&lt;="&amp;$B79))</f>
        <v>#REF!</v>
      </c>
      <c r="E79" s="179" t="str">
        <f>IF(OR($A79="",E$2="Percentage"),"",SUMIFS(Data!C$4:C500,Data!$A$4:$A500,"&gt;="&amp;$A79,Data!$A$4:$A500,"&lt;="&amp;$B79))</f>
        <v/>
      </c>
      <c r="F79" s="179" t="str">
        <f>IF(OR($A79="",F$2="Percentage"),"",SUMIFS(Data!D$4:D500,Data!$A$4:$A500,"&gt;="&amp;$A79,Data!$A$4:$A500,"&lt;="&amp;$B79))</f>
        <v/>
      </c>
      <c r="G79" s="179" t="str">
        <f>IF(OR($A79="",G$2="Percentage"),"",SUMIFS(Data!F$4:F500,Data!$A$4:$A500,"&gt;="&amp;$A79,Data!$A$4:$A500,"&lt;="&amp;$B79))</f>
        <v/>
      </c>
      <c r="H79" s="180" t="str">
        <f>IF(OR($A79="",H$2="Percentage"),"",SUMIFS(Data!G$4:G500,Data!$A$4:$A500,"&gt;="&amp;$A79,Data!$A$4:$A500,"&lt;="&amp;$B79))</f>
        <v/>
      </c>
      <c r="I79" s="180" t="str">
        <f>IF(OR($A79="",I$2="Percentage"),"",SUMIFS(Data!H$4:H500,Data!$A$4:$A500,"&gt;="&amp;$A79,Data!$A$4:$A500,"&lt;="&amp;$B79))</f>
        <v/>
      </c>
      <c r="J79" s="178" t="str">
        <f>IF(OR($A79="",J$2="Percentage"),"",SUMIFS(Data!I$4:I500,Data!$A$4:$A500,"&gt;="&amp;$A79,Data!$A$4:$A500,"&lt;="&amp;$B79))</f>
        <v/>
      </c>
      <c r="K79" s="178" t="str">
        <f>IF(OR($A79="",K$2="Percentage"),"",SUMIFS(Data!J$4:J500,Data!$A$4:$A500,"&gt;="&amp;$A79,Data!$A$4:$A500,"&lt;="&amp;$B79))</f>
        <v/>
      </c>
      <c r="L79" s="179" t="str">
        <f>IF(OR($A79="",L$2="Percentage"),"",SUMIFS(Data!K$4:K500,Data!$A$4:$A500,"&gt;="&amp;$A79,Data!$A$4:$A500,"&lt;="&amp;$B79))</f>
        <v/>
      </c>
      <c r="M79" s="180" t="str">
        <f>IF(OR($A79="",M$2="Percentage"),"",SUMIFS(Data!L$4:L500,Data!$A$4:$A500,"&gt;="&amp;$A79,Data!$A$4:$A500,"&lt;="&amp;$B79))</f>
        <v/>
      </c>
      <c r="N79" s="179" t="str">
        <f>IF(OR($A79="",N$2="Percentage"),"",SUMIFS(Data!M$4:M500,Data!$A$4:$A500,"&gt;="&amp;$A79,Data!$A$4:$A500,"&lt;="&amp;$B79))</f>
        <v/>
      </c>
      <c r="O79" s="178" t="str">
        <f>IF(OR($A79="",O$2="Percentage"),"",SUMIFS(Data!N$4:N500,Data!$A$4:$A500,"&gt;="&amp;$A79,Data!$A$4:$A500,"&lt;="&amp;$B79))</f>
        <v/>
      </c>
      <c r="P79" s="180" t="str">
        <f>IF(OR($A79="",P$2="Percentage"),"",SUMIFS(Data!O$4:O500,Data!$A$4:$A500,"&gt;="&amp;$A79,Data!$A$4:$A500,"&lt;="&amp;$B79))</f>
        <v/>
      </c>
      <c r="Q79" s="178" t="str">
        <f>IF(OR($A79="",Q$2="Percentage"),"",SUMIFS(Data!P$4:P500,Data!$A$4:$A500,"&gt;="&amp;$A79,Data!$A$4:$A500,"&lt;="&amp;$B79))</f>
        <v/>
      </c>
      <c r="R79" s="178" t="str">
        <f>IF(OR($A79="",R$2="Percentage"),"",SUMIFS(Data!Q$4:Q500,Data!$A$4:$A500,"&gt;="&amp;$A79,Data!$A$4:$A500,"&lt;="&amp;$B79))</f>
        <v/>
      </c>
      <c r="S79" s="181" t="str">
        <f>IF($A79="","",IFERROR(AVERAGEIFS(Data!B$4:B500,Data!$A$4:$A500,"&gt;="&amp;$A79,Data!$A$4:$A500,"&lt;="&amp;$B79),0))</f>
        <v/>
      </c>
      <c r="T79" s="178" t="str">
        <f>IF($A79="","",IFERROR(AVERAGEIFS(Data!C$4:C500,Data!$A$4:$A500,"&gt;="&amp;$A79,Data!$A$4:$A500,"&lt;="&amp;$B79),0))</f>
        <v/>
      </c>
      <c r="U79" s="178" t="str">
        <f>IF($A79="","",IFERROR(AVERAGEIFS(Data!D$4:D500,Data!$A$4:$A500,"&gt;="&amp;$A79,Data!$A$4:$A500,"&lt;="&amp;$B79),0))</f>
        <v/>
      </c>
      <c r="V79" s="178" t="str">
        <f>IF($A79="","",IFERROR(AVERAGEIFS(Data!F$4:F500,Data!$A$4:$A500,"&gt;="&amp;$A79,Data!$A$4:$A500,"&lt;="&amp;$B79),0))</f>
        <v/>
      </c>
      <c r="W79" s="178" t="str">
        <f>IF($A79="","",IFERROR(AVERAGEIFS(Data!G$4:G500,Data!$A$4:$A500,"&gt;="&amp;$A79,Data!$A$4:$A500,"&lt;="&amp;$B79),0))</f>
        <v/>
      </c>
      <c r="X79" s="180" t="str">
        <f>IF($A79="","",IFERROR(AVERAGEIFS(Data!H$4:H500,Data!$A$4:$A500,"&gt;="&amp;$A79,Data!$A$4:$A500,"&lt;="&amp;$B79),0))</f>
        <v/>
      </c>
      <c r="Y79" s="178" t="str">
        <f>IF($A79="","",IFERROR(AVERAGEIFS(Data!I$4:I500,Data!$A$4:$A500,"&gt;="&amp;$A79,Data!$A$4:$A500,"&lt;="&amp;$B79),0))</f>
        <v/>
      </c>
      <c r="Z79" s="178" t="str">
        <f>IF($A79="","",IFERROR(AVERAGEIFS(Data!J$4:J500,Data!$A$4:$A500,"&gt;="&amp;$A79,Data!$A$4:$A500,"&lt;="&amp;$B79),0))</f>
        <v/>
      </c>
      <c r="AA79" s="179" t="str">
        <f>IF($A79="","",IFERROR(AVERAGEIFS(Data!K$4:K500,Data!$A$4:$A500,"&gt;="&amp;$A79,Data!$A$4:$A500,"&lt;="&amp;$B79),0))</f>
        <v/>
      </c>
      <c r="AB79" s="180" t="str">
        <f>IF($A79="","",IFERROR(AVERAGEIFS(Data!L$4:L500,Data!$A$4:$A500,"&gt;="&amp;$A79,Data!$A$4:$A500,"&lt;="&amp;$B79),0))</f>
        <v/>
      </c>
      <c r="AC79" s="179" t="str">
        <f>IF($A79="","",IFERROR(AVERAGEIFS(Data!M$4:M500,Data!$A$4:$A500,"&gt;="&amp;$A79,Data!$A$4:$A500,"&lt;="&amp;$B79),0))</f>
        <v/>
      </c>
      <c r="AD79" s="178" t="str">
        <f>IF($A79="","",IFERROR(AVERAGEIFS(Data!N$4:N500,Data!$A$4:$A500,"&gt;="&amp;$A79,Data!$A$4:$A500,"&lt;="&amp;$B79),0))</f>
        <v/>
      </c>
      <c r="AE79" s="180" t="str">
        <f>IF($A79="","",IFERROR(AVERAGEIFS(Data!O$4:O500,Data!$A$4:$A500,"&gt;="&amp;$A79,Data!$A$4:$A500,"&lt;="&amp;$B79),0))</f>
        <v/>
      </c>
      <c r="AF79" s="178" t="str">
        <f>IF($A79="","",IFERROR(AVERAGEIFS(Data!P$4:P500,Data!$A$4:$A500,"&gt;="&amp;$A79,Data!$A$4:$A500,"&lt;="&amp;$B79),0))</f>
        <v/>
      </c>
      <c r="AG79" s="178" t="str">
        <f>IF($A79="","",IFERROR(AVERAGEIFS(Data!Q$4:Q500,Data!$A$4:$A500,"&gt;="&amp;$A79,Data!$A$4:$A500,"&lt;="&amp;$B79),0))</f>
        <v/>
      </c>
      <c r="AH79" s="181" t="str">
        <f t="shared" ref="AH79:DS79" si="75">IF($A79="","",AH78)</f>
        <v/>
      </c>
      <c r="AI79" s="178" t="str">
        <f t="shared" si="75"/>
        <v/>
      </c>
      <c r="AJ79" s="178" t="str">
        <f t="shared" si="75"/>
        <v/>
      </c>
      <c r="AK79" s="178" t="str">
        <f t="shared" si="75"/>
        <v/>
      </c>
      <c r="AL79" s="178" t="str">
        <f t="shared" si="75"/>
        <v/>
      </c>
      <c r="AM79" s="180" t="str">
        <f t="shared" si="75"/>
        <v/>
      </c>
      <c r="AN79" s="178" t="str">
        <f t="shared" si="75"/>
        <v/>
      </c>
      <c r="AO79" s="178" t="str">
        <f t="shared" si="75"/>
        <v/>
      </c>
      <c r="AP79" s="179" t="str">
        <f t="shared" si="75"/>
        <v/>
      </c>
      <c r="AQ79" s="180" t="str">
        <f t="shared" si="75"/>
        <v/>
      </c>
      <c r="AR79" s="179" t="str">
        <f t="shared" si="75"/>
        <v/>
      </c>
      <c r="AS79" s="178" t="str">
        <f t="shared" si="75"/>
        <v/>
      </c>
      <c r="AT79" s="180" t="str">
        <f t="shared" si="75"/>
        <v/>
      </c>
      <c r="AU79" s="178" t="str">
        <f t="shared" si="75"/>
        <v/>
      </c>
      <c r="AV79" s="178" t="str">
        <f t="shared" si="75"/>
        <v/>
      </c>
      <c r="AW79" s="181" t="str">
        <f t="shared" si="75"/>
        <v/>
      </c>
      <c r="AX79" s="178" t="str">
        <f t="shared" si="75"/>
        <v/>
      </c>
      <c r="AY79" s="178" t="str">
        <f t="shared" si="75"/>
        <v/>
      </c>
      <c r="AZ79" s="178" t="str">
        <f t="shared" si="75"/>
        <v/>
      </c>
      <c r="BA79" s="178" t="str">
        <f t="shared" si="75"/>
        <v/>
      </c>
      <c r="BB79" s="180" t="str">
        <f t="shared" si="75"/>
        <v/>
      </c>
      <c r="BC79" s="178" t="str">
        <f t="shared" si="75"/>
        <v/>
      </c>
      <c r="BD79" s="178" t="str">
        <f t="shared" si="75"/>
        <v/>
      </c>
      <c r="BE79" s="179" t="str">
        <f t="shared" si="75"/>
        <v/>
      </c>
      <c r="BF79" s="180" t="str">
        <f t="shared" si="75"/>
        <v/>
      </c>
      <c r="BG79" s="179" t="str">
        <f t="shared" si="75"/>
        <v/>
      </c>
      <c r="BH79" s="178" t="str">
        <f t="shared" si="75"/>
        <v/>
      </c>
      <c r="BI79" s="180" t="str">
        <f t="shared" si="75"/>
        <v/>
      </c>
      <c r="BJ79" s="178" t="str">
        <f t="shared" si="75"/>
        <v/>
      </c>
      <c r="BK79" s="178" t="str">
        <f t="shared" si="75"/>
        <v/>
      </c>
      <c r="BL79" s="181" t="str">
        <f t="shared" si="75"/>
        <v/>
      </c>
      <c r="BM79" s="178" t="str">
        <f t="shared" si="75"/>
        <v/>
      </c>
      <c r="BN79" s="178" t="str">
        <f t="shared" si="75"/>
        <v/>
      </c>
      <c r="BO79" s="178" t="str">
        <f t="shared" si="75"/>
        <v/>
      </c>
      <c r="BP79" s="178" t="str">
        <f t="shared" si="75"/>
        <v/>
      </c>
      <c r="BQ79" s="180" t="str">
        <f t="shared" si="75"/>
        <v/>
      </c>
      <c r="BR79" s="178" t="str">
        <f t="shared" si="75"/>
        <v/>
      </c>
      <c r="BS79" s="178" t="str">
        <f t="shared" si="75"/>
        <v/>
      </c>
      <c r="BT79" s="179" t="str">
        <f t="shared" si="75"/>
        <v/>
      </c>
      <c r="BU79" s="180" t="str">
        <f t="shared" si="75"/>
        <v/>
      </c>
      <c r="BV79" s="179" t="str">
        <f t="shared" si="75"/>
        <v/>
      </c>
      <c r="BW79" s="178" t="str">
        <f t="shared" si="75"/>
        <v/>
      </c>
      <c r="BX79" s="180" t="str">
        <f t="shared" si="75"/>
        <v/>
      </c>
      <c r="BY79" s="178" t="str">
        <f t="shared" si="75"/>
        <v/>
      </c>
      <c r="BZ79" s="178" t="str">
        <f t="shared" si="75"/>
        <v/>
      </c>
      <c r="CA79" s="181" t="str">
        <f t="shared" si="75"/>
        <v/>
      </c>
      <c r="CB79" s="178" t="str">
        <f t="shared" si="75"/>
        <v/>
      </c>
      <c r="CC79" s="178" t="str">
        <f t="shared" si="75"/>
        <v/>
      </c>
      <c r="CD79" s="178" t="str">
        <f t="shared" si="75"/>
        <v/>
      </c>
      <c r="CE79" s="178" t="str">
        <f t="shared" si="75"/>
        <v/>
      </c>
      <c r="CF79" s="180" t="str">
        <f t="shared" si="75"/>
        <v/>
      </c>
      <c r="CG79" s="178" t="str">
        <f t="shared" si="75"/>
        <v/>
      </c>
      <c r="CH79" s="178" t="str">
        <f t="shared" si="75"/>
        <v/>
      </c>
      <c r="CI79" s="179" t="str">
        <f t="shared" si="75"/>
        <v/>
      </c>
      <c r="CJ79" s="180" t="str">
        <f t="shared" si="75"/>
        <v/>
      </c>
      <c r="CK79" s="179" t="str">
        <f t="shared" si="75"/>
        <v/>
      </c>
      <c r="CL79" s="178" t="str">
        <f t="shared" si="75"/>
        <v/>
      </c>
      <c r="CM79" s="180" t="str">
        <f t="shared" si="75"/>
        <v/>
      </c>
      <c r="CN79" s="178" t="str">
        <f t="shared" si="75"/>
        <v/>
      </c>
      <c r="CO79" s="178" t="str">
        <f t="shared" si="75"/>
        <v/>
      </c>
      <c r="CP79" s="181" t="str">
        <f t="shared" si="75"/>
        <v/>
      </c>
      <c r="CQ79" s="178" t="str">
        <f t="shared" si="75"/>
        <v/>
      </c>
      <c r="CR79" s="178" t="str">
        <f t="shared" si="75"/>
        <v/>
      </c>
      <c r="CS79" s="178" t="str">
        <f t="shared" si="75"/>
        <v/>
      </c>
      <c r="CT79" s="178" t="str">
        <f t="shared" si="75"/>
        <v/>
      </c>
      <c r="CU79" s="180" t="str">
        <f t="shared" si="75"/>
        <v/>
      </c>
      <c r="CV79" s="178" t="str">
        <f t="shared" si="75"/>
        <v/>
      </c>
      <c r="CW79" s="178" t="str">
        <f t="shared" si="75"/>
        <v/>
      </c>
      <c r="CX79" s="179" t="str">
        <f t="shared" si="75"/>
        <v/>
      </c>
      <c r="CY79" s="180" t="str">
        <f t="shared" si="75"/>
        <v/>
      </c>
      <c r="CZ79" s="179" t="str">
        <f t="shared" si="75"/>
        <v/>
      </c>
      <c r="DA79" s="178" t="str">
        <f t="shared" si="75"/>
        <v/>
      </c>
      <c r="DB79" s="180" t="str">
        <f t="shared" si="75"/>
        <v/>
      </c>
      <c r="DC79" s="178" t="str">
        <f t="shared" si="75"/>
        <v/>
      </c>
      <c r="DD79" s="178" t="str">
        <f t="shared" si="75"/>
        <v/>
      </c>
      <c r="DE79" s="181" t="str">
        <f t="shared" si="75"/>
        <v/>
      </c>
      <c r="DF79" s="178" t="str">
        <f t="shared" si="75"/>
        <v/>
      </c>
      <c r="DG79" s="178" t="str">
        <f t="shared" si="75"/>
        <v/>
      </c>
      <c r="DH79" s="178" t="str">
        <f t="shared" si="75"/>
        <v/>
      </c>
      <c r="DI79" s="178" t="str">
        <f t="shared" si="75"/>
        <v/>
      </c>
      <c r="DJ79" s="180" t="str">
        <f t="shared" si="75"/>
        <v/>
      </c>
      <c r="DK79" s="178" t="str">
        <f t="shared" si="75"/>
        <v/>
      </c>
      <c r="DL79" s="178" t="str">
        <f t="shared" si="75"/>
        <v/>
      </c>
      <c r="DM79" s="179" t="str">
        <f t="shared" si="75"/>
        <v/>
      </c>
      <c r="DN79" s="180" t="str">
        <f t="shared" si="75"/>
        <v/>
      </c>
      <c r="DO79" s="179" t="str">
        <f t="shared" si="75"/>
        <v/>
      </c>
      <c r="DP79" s="178" t="str">
        <f t="shared" si="75"/>
        <v/>
      </c>
      <c r="DQ79" s="180" t="str">
        <f t="shared" si="75"/>
        <v/>
      </c>
      <c r="DR79" s="178" t="str">
        <f t="shared" si="75"/>
        <v/>
      </c>
      <c r="DS79" s="178" t="str">
        <f t="shared" si="75"/>
        <v/>
      </c>
      <c r="DT79" s="178"/>
      <c r="DU79" s="178"/>
      <c r="DV79" s="178"/>
      <c r="DW79" s="178"/>
      <c r="DX79" s="178"/>
      <c r="DY79" s="178"/>
    </row>
    <row r="80">
      <c r="A80" s="176" t="str">
        <f>IF(A79="","",IF(B79+1&gt;EndDate,"",B79))</f>
        <v/>
      </c>
      <c r="B80" s="176" t="str">
        <f>IF(A80="","",SWITCH(Seg,"Daily",A80+1,"Weekly",A80+7,"Monthly",DATE(YEAR(A80),MONTH(A80)+1,1),"Quarterly",DATE(YEAR(A80),MONTH(A80)+3,1),"Yearly",DATE(YEAR(A80)+1,1,1)))</f>
        <v/>
      </c>
      <c r="C80" s="177" t="str">
        <f>IF(A80="","",SWITCH(Seg,"Daily",TEXT(A80,"dd/MM/YYYY"),"Weekly","W"&amp;WEEKNUM(A80,2)&amp;" "&amp;YEAR(A80),"Monthly",PROPER(TEXT(A80,"MMM yyyy")),"Quarterly","Q"&amp;ROUNDUP(MONTH($A80)/3,0)&amp;" "&amp;YEAR($A80),"Yearly",YEAR(A80),TEXT(A80,"dd/MM/YYYY")))</f>
        <v/>
      </c>
      <c r="D80" s="178" t="str">
        <f>IF(OR($A80="",D$2="Percentage"),"",SUMIFS(Data!B$4:B500,Data!$A$4:$A500,"&gt;="&amp;$A80,Data!$A$4:$A500,"&lt;="&amp;$B80))</f>
        <v>#REF!</v>
      </c>
      <c r="E80" s="179" t="str">
        <f>IF(OR($A80="",E$2="Percentage"),"",SUMIFS(Data!C$4:C500,Data!$A$4:$A500,"&gt;="&amp;$A80,Data!$A$4:$A500,"&lt;="&amp;$B80))</f>
        <v/>
      </c>
      <c r="F80" s="179" t="str">
        <f>IF(OR($A80="",F$2="Percentage"),"",SUMIFS(Data!D$4:D500,Data!$A$4:$A500,"&gt;="&amp;$A80,Data!$A$4:$A500,"&lt;="&amp;$B80))</f>
        <v/>
      </c>
      <c r="G80" s="179" t="str">
        <f>IF(OR($A80="",G$2="Percentage"),"",SUMIFS(Data!F$4:F500,Data!$A$4:$A500,"&gt;="&amp;$A80,Data!$A$4:$A500,"&lt;="&amp;$B80))</f>
        <v/>
      </c>
      <c r="H80" s="180" t="str">
        <f>IF(OR($A80="",H$2="Percentage"),"",SUMIFS(Data!G$4:G500,Data!$A$4:$A500,"&gt;="&amp;$A80,Data!$A$4:$A500,"&lt;="&amp;$B80))</f>
        <v/>
      </c>
      <c r="I80" s="180" t="str">
        <f>IF(OR($A80="",I$2="Percentage"),"",SUMIFS(Data!H$4:H500,Data!$A$4:$A500,"&gt;="&amp;$A80,Data!$A$4:$A500,"&lt;="&amp;$B80))</f>
        <v/>
      </c>
      <c r="J80" s="178" t="str">
        <f>IF(OR($A80="",J$2="Percentage"),"",SUMIFS(Data!I$4:I500,Data!$A$4:$A500,"&gt;="&amp;$A80,Data!$A$4:$A500,"&lt;="&amp;$B80))</f>
        <v/>
      </c>
      <c r="K80" s="178" t="str">
        <f>IF(OR($A80="",K$2="Percentage"),"",SUMIFS(Data!J$4:J500,Data!$A$4:$A500,"&gt;="&amp;$A80,Data!$A$4:$A500,"&lt;="&amp;$B80))</f>
        <v/>
      </c>
      <c r="L80" s="179" t="str">
        <f>IF(OR($A80="",L$2="Percentage"),"",SUMIFS(Data!K$4:K500,Data!$A$4:$A500,"&gt;="&amp;$A80,Data!$A$4:$A500,"&lt;="&amp;$B80))</f>
        <v/>
      </c>
      <c r="M80" s="180" t="str">
        <f>IF(OR($A80="",M$2="Percentage"),"",SUMIFS(Data!L$4:L500,Data!$A$4:$A500,"&gt;="&amp;$A80,Data!$A$4:$A500,"&lt;="&amp;$B80))</f>
        <v/>
      </c>
      <c r="N80" s="179" t="str">
        <f>IF(OR($A80="",N$2="Percentage"),"",SUMIFS(Data!M$4:M500,Data!$A$4:$A500,"&gt;="&amp;$A80,Data!$A$4:$A500,"&lt;="&amp;$B80))</f>
        <v/>
      </c>
      <c r="O80" s="178" t="str">
        <f>IF(OR($A80="",O$2="Percentage"),"",SUMIFS(Data!N$4:N500,Data!$A$4:$A500,"&gt;="&amp;$A80,Data!$A$4:$A500,"&lt;="&amp;$B80))</f>
        <v/>
      </c>
      <c r="P80" s="180" t="str">
        <f>IF(OR($A80="",P$2="Percentage"),"",SUMIFS(Data!O$4:O500,Data!$A$4:$A500,"&gt;="&amp;$A80,Data!$A$4:$A500,"&lt;="&amp;$B80))</f>
        <v/>
      </c>
      <c r="Q80" s="178" t="str">
        <f>IF(OR($A80="",Q$2="Percentage"),"",SUMIFS(Data!P$4:P500,Data!$A$4:$A500,"&gt;="&amp;$A80,Data!$A$4:$A500,"&lt;="&amp;$B80))</f>
        <v/>
      </c>
      <c r="R80" s="178" t="str">
        <f>IF(OR($A80="",R$2="Percentage"),"",SUMIFS(Data!Q$4:Q500,Data!$A$4:$A500,"&gt;="&amp;$A80,Data!$A$4:$A500,"&lt;="&amp;$B80))</f>
        <v/>
      </c>
      <c r="S80" s="181" t="str">
        <f>IF($A80="","",IFERROR(AVERAGEIFS(Data!B$4:B500,Data!$A$4:$A500,"&gt;="&amp;$A80,Data!$A$4:$A500,"&lt;="&amp;$B80),0))</f>
        <v/>
      </c>
      <c r="T80" s="178" t="str">
        <f>IF($A80="","",IFERROR(AVERAGEIFS(Data!C$4:C500,Data!$A$4:$A500,"&gt;="&amp;$A80,Data!$A$4:$A500,"&lt;="&amp;$B80),0))</f>
        <v/>
      </c>
      <c r="U80" s="178" t="str">
        <f>IF($A80="","",IFERROR(AVERAGEIFS(Data!D$4:D500,Data!$A$4:$A500,"&gt;="&amp;$A80,Data!$A$4:$A500,"&lt;="&amp;$B80),0))</f>
        <v/>
      </c>
      <c r="V80" s="178" t="str">
        <f>IF($A80="","",IFERROR(AVERAGEIFS(Data!F$4:F500,Data!$A$4:$A500,"&gt;="&amp;$A80,Data!$A$4:$A500,"&lt;="&amp;$B80),0))</f>
        <v/>
      </c>
      <c r="W80" s="178" t="str">
        <f>IF($A80="","",IFERROR(AVERAGEIFS(Data!G$4:G500,Data!$A$4:$A500,"&gt;="&amp;$A80,Data!$A$4:$A500,"&lt;="&amp;$B80),0))</f>
        <v/>
      </c>
      <c r="X80" s="180" t="str">
        <f>IF($A80="","",IFERROR(AVERAGEIFS(Data!H$4:H500,Data!$A$4:$A500,"&gt;="&amp;$A80,Data!$A$4:$A500,"&lt;="&amp;$B80),0))</f>
        <v/>
      </c>
      <c r="Y80" s="178" t="str">
        <f>IF($A80="","",IFERROR(AVERAGEIFS(Data!I$4:I500,Data!$A$4:$A500,"&gt;="&amp;$A80,Data!$A$4:$A500,"&lt;="&amp;$B80),0))</f>
        <v/>
      </c>
      <c r="Z80" s="178" t="str">
        <f>IF($A80="","",IFERROR(AVERAGEIFS(Data!J$4:J500,Data!$A$4:$A500,"&gt;="&amp;$A80,Data!$A$4:$A500,"&lt;="&amp;$B80),0))</f>
        <v/>
      </c>
      <c r="AA80" s="179" t="str">
        <f>IF($A80="","",IFERROR(AVERAGEIFS(Data!K$4:K500,Data!$A$4:$A500,"&gt;="&amp;$A80,Data!$A$4:$A500,"&lt;="&amp;$B80),0))</f>
        <v/>
      </c>
      <c r="AB80" s="180" t="str">
        <f>IF($A80="","",IFERROR(AVERAGEIFS(Data!L$4:L500,Data!$A$4:$A500,"&gt;="&amp;$A80,Data!$A$4:$A500,"&lt;="&amp;$B80),0))</f>
        <v/>
      </c>
      <c r="AC80" s="179" t="str">
        <f>IF($A80="","",IFERROR(AVERAGEIFS(Data!M$4:M500,Data!$A$4:$A500,"&gt;="&amp;$A80,Data!$A$4:$A500,"&lt;="&amp;$B80),0))</f>
        <v/>
      </c>
      <c r="AD80" s="178" t="str">
        <f>IF($A80="","",IFERROR(AVERAGEIFS(Data!N$4:N500,Data!$A$4:$A500,"&gt;="&amp;$A80,Data!$A$4:$A500,"&lt;="&amp;$B80),0))</f>
        <v/>
      </c>
      <c r="AE80" s="180" t="str">
        <f>IF($A80="","",IFERROR(AVERAGEIFS(Data!O$4:O500,Data!$A$4:$A500,"&gt;="&amp;$A80,Data!$A$4:$A500,"&lt;="&amp;$B80),0))</f>
        <v/>
      </c>
      <c r="AF80" s="178" t="str">
        <f>IF($A80="","",IFERROR(AVERAGEIFS(Data!P$4:P500,Data!$A$4:$A500,"&gt;="&amp;$A80,Data!$A$4:$A500,"&lt;="&amp;$B80),0))</f>
        <v/>
      </c>
      <c r="AG80" s="178" t="str">
        <f>IF($A80="","",IFERROR(AVERAGEIFS(Data!Q$4:Q500,Data!$A$4:$A500,"&gt;="&amp;$A80,Data!$A$4:$A500,"&lt;="&amp;$B80),0))</f>
        <v/>
      </c>
      <c r="AH80" s="181" t="str">
        <f t="shared" ref="AH80:DS80" si="76">IF($A80="","",AH79)</f>
        <v/>
      </c>
      <c r="AI80" s="178" t="str">
        <f t="shared" si="76"/>
        <v/>
      </c>
      <c r="AJ80" s="178" t="str">
        <f t="shared" si="76"/>
        <v/>
      </c>
      <c r="AK80" s="178" t="str">
        <f t="shared" si="76"/>
        <v/>
      </c>
      <c r="AL80" s="178" t="str">
        <f t="shared" si="76"/>
        <v/>
      </c>
      <c r="AM80" s="180" t="str">
        <f t="shared" si="76"/>
        <v/>
      </c>
      <c r="AN80" s="178" t="str">
        <f t="shared" si="76"/>
        <v/>
      </c>
      <c r="AO80" s="178" t="str">
        <f t="shared" si="76"/>
        <v/>
      </c>
      <c r="AP80" s="179" t="str">
        <f t="shared" si="76"/>
        <v/>
      </c>
      <c r="AQ80" s="180" t="str">
        <f t="shared" si="76"/>
        <v/>
      </c>
      <c r="AR80" s="179" t="str">
        <f t="shared" si="76"/>
        <v/>
      </c>
      <c r="AS80" s="178" t="str">
        <f t="shared" si="76"/>
        <v/>
      </c>
      <c r="AT80" s="180" t="str">
        <f t="shared" si="76"/>
        <v/>
      </c>
      <c r="AU80" s="178" t="str">
        <f t="shared" si="76"/>
        <v/>
      </c>
      <c r="AV80" s="178" t="str">
        <f t="shared" si="76"/>
        <v/>
      </c>
      <c r="AW80" s="181" t="str">
        <f t="shared" si="76"/>
        <v/>
      </c>
      <c r="AX80" s="178" t="str">
        <f t="shared" si="76"/>
        <v/>
      </c>
      <c r="AY80" s="178" t="str">
        <f t="shared" si="76"/>
        <v/>
      </c>
      <c r="AZ80" s="178" t="str">
        <f t="shared" si="76"/>
        <v/>
      </c>
      <c r="BA80" s="178" t="str">
        <f t="shared" si="76"/>
        <v/>
      </c>
      <c r="BB80" s="180" t="str">
        <f t="shared" si="76"/>
        <v/>
      </c>
      <c r="BC80" s="178" t="str">
        <f t="shared" si="76"/>
        <v/>
      </c>
      <c r="BD80" s="178" t="str">
        <f t="shared" si="76"/>
        <v/>
      </c>
      <c r="BE80" s="179" t="str">
        <f t="shared" si="76"/>
        <v/>
      </c>
      <c r="BF80" s="180" t="str">
        <f t="shared" si="76"/>
        <v/>
      </c>
      <c r="BG80" s="179" t="str">
        <f t="shared" si="76"/>
        <v/>
      </c>
      <c r="BH80" s="178" t="str">
        <f t="shared" si="76"/>
        <v/>
      </c>
      <c r="BI80" s="180" t="str">
        <f t="shared" si="76"/>
        <v/>
      </c>
      <c r="BJ80" s="178" t="str">
        <f t="shared" si="76"/>
        <v/>
      </c>
      <c r="BK80" s="178" t="str">
        <f t="shared" si="76"/>
        <v/>
      </c>
      <c r="BL80" s="181" t="str">
        <f t="shared" si="76"/>
        <v/>
      </c>
      <c r="BM80" s="178" t="str">
        <f t="shared" si="76"/>
        <v/>
      </c>
      <c r="BN80" s="178" t="str">
        <f t="shared" si="76"/>
        <v/>
      </c>
      <c r="BO80" s="178" t="str">
        <f t="shared" si="76"/>
        <v/>
      </c>
      <c r="BP80" s="178" t="str">
        <f t="shared" si="76"/>
        <v/>
      </c>
      <c r="BQ80" s="180" t="str">
        <f t="shared" si="76"/>
        <v/>
      </c>
      <c r="BR80" s="178" t="str">
        <f t="shared" si="76"/>
        <v/>
      </c>
      <c r="BS80" s="178" t="str">
        <f t="shared" si="76"/>
        <v/>
      </c>
      <c r="BT80" s="179" t="str">
        <f t="shared" si="76"/>
        <v/>
      </c>
      <c r="BU80" s="180" t="str">
        <f t="shared" si="76"/>
        <v/>
      </c>
      <c r="BV80" s="179" t="str">
        <f t="shared" si="76"/>
        <v/>
      </c>
      <c r="BW80" s="178" t="str">
        <f t="shared" si="76"/>
        <v/>
      </c>
      <c r="BX80" s="180" t="str">
        <f t="shared" si="76"/>
        <v/>
      </c>
      <c r="BY80" s="178" t="str">
        <f t="shared" si="76"/>
        <v/>
      </c>
      <c r="BZ80" s="178" t="str">
        <f t="shared" si="76"/>
        <v/>
      </c>
      <c r="CA80" s="181" t="str">
        <f t="shared" si="76"/>
        <v/>
      </c>
      <c r="CB80" s="178" t="str">
        <f t="shared" si="76"/>
        <v/>
      </c>
      <c r="CC80" s="178" t="str">
        <f t="shared" si="76"/>
        <v/>
      </c>
      <c r="CD80" s="178" t="str">
        <f t="shared" si="76"/>
        <v/>
      </c>
      <c r="CE80" s="178" t="str">
        <f t="shared" si="76"/>
        <v/>
      </c>
      <c r="CF80" s="180" t="str">
        <f t="shared" si="76"/>
        <v/>
      </c>
      <c r="CG80" s="178" t="str">
        <f t="shared" si="76"/>
        <v/>
      </c>
      <c r="CH80" s="178" t="str">
        <f t="shared" si="76"/>
        <v/>
      </c>
      <c r="CI80" s="179" t="str">
        <f t="shared" si="76"/>
        <v/>
      </c>
      <c r="CJ80" s="180" t="str">
        <f t="shared" si="76"/>
        <v/>
      </c>
      <c r="CK80" s="179" t="str">
        <f t="shared" si="76"/>
        <v/>
      </c>
      <c r="CL80" s="178" t="str">
        <f t="shared" si="76"/>
        <v/>
      </c>
      <c r="CM80" s="180" t="str">
        <f t="shared" si="76"/>
        <v/>
      </c>
      <c r="CN80" s="178" t="str">
        <f t="shared" si="76"/>
        <v/>
      </c>
      <c r="CO80" s="178" t="str">
        <f t="shared" si="76"/>
        <v/>
      </c>
      <c r="CP80" s="181" t="str">
        <f t="shared" si="76"/>
        <v/>
      </c>
      <c r="CQ80" s="178" t="str">
        <f t="shared" si="76"/>
        <v/>
      </c>
      <c r="CR80" s="178" t="str">
        <f t="shared" si="76"/>
        <v/>
      </c>
      <c r="CS80" s="178" t="str">
        <f t="shared" si="76"/>
        <v/>
      </c>
      <c r="CT80" s="178" t="str">
        <f t="shared" si="76"/>
        <v/>
      </c>
      <c r="CU80" s="180" t="str">
        <f t="shared" si="76"/>
        <v/>
      </c>
      <c r="CV80" s="178" t="str">
        <f t="shared" si="76"/>
        <v/>
      </c>
      <c r="CW80" s="178" t="str">
        <f t="shared" si="76"/>
        <v/>
      </c>
      <c r="CX80" s="179" t="str">
        <f t="shared" si="76"/>
        <v/>
      </c>
      <c r="CY80" s="180" t="str">
        <f t="shared" si="76"/>
        <v/>
      </c>
      <c r="CZ80" s="179" t="str">
        <f t="shared" si="76"/>
        <v/>
      </c>
      <c r="DA80" s="178" t="str">
        <f t="shared" si="76"/>
        <v/>
      </c>
      <c r="DB80" s="180" t="str">
        <f t="shared" si="76"/>
        <v/>
      </c>
      <c r="DC80" s="178" t="str">
        <f t="shared" si="76"/>
        <v/>
      </c>
      <c r="DD80" s="178" t="str">
        <f t="shared" si="76"/>
        <v/>
      </c>
      <c r="DE80" s="181" t="str">
        <f t="shared" si="76"/>
        <v/>
      </c>
      <c r="DF80" s="178" t="str">
        <f t="shared" si="76"/>
        <v/>
      </c>
      <c r="DG80" s="178" t="str">
        <f t="shared" si="76"/>
        <v/>
      </c>
      <c r="DH80" s="178" t="str">
        <f t="shared" si="76"/>
        <v/>
      </c>
      <c r="DI80" s="178" t="str">
        <f t="shared" si="76"/>
        <v/>
      </c>
      <c r="DJ80" s="180" t="str">
        <f t="shared" si="76"/>
        <v/>
      </c>
      <c r="DK80" s="178" t="str">
        <f t="shared" si="76"/>
        <v/>
      </c>
      <c r="DL80" s="178" t="str">
        <f t="shared" si="76"/>
        <v/>
      </c>
      <c r="DM80" s="179" t="str">
        <f t="shared" si="76"/>
        <v/>
      </c>
      <c r="DN80" s="180" t="str">
        <f t="shared" si="76"/>
        <v/>
      </c>
      <c r="DO80" s="179" t="str">
        <f t="shared" si="76"/>
        <v/>
      </c>
      <c r="DP80" s="178" t="str">
        <f t="shared" si="76"/>
        <v/>
      </c>
      <c r="DQ80" s="180" t="str">
        <f t="shared" si="76"/>
        <v/>
      </c>
      <c r="DR80" s="178" t="str">
        <f t="shared" si="76"/>
        <v/>
      </c>
      <c r="DS80" s="178" t="str">
        <f t="shared" si="76"/>
        <v/>
      </c>
      <c r="DT80" s="178"/>
      <c r="DU80" s="178"/>
      <c r="DV80" s="178"/>
      <c r="DW80" s="178"/>
      <c r="DX80" s="178"/>
      <c r="DY80" s="178"/>
    </row>
    <row r="81">
      <c r="A81" s="176" t="str">
        <f>IF(A80="","",IF(B80+1&gt;EndDate,"",B80))</f>
        <v/>
      </c>
      <c r="B81" s="176" t="str">
        <f>IF(A81="","",SWITCH(Seg,"Daily",A81+1,"Weekly",A81+7,"Monthly",DATE(YEAR(A81),MONTH(A81)+1,1),"Quarterly",DATE(YEAR(A81),MONTH(A81)+3,1),"Yearly",DATE(YEAR(A81)+1,1,1)))</f>
        <v/>
      </c>
      <c r="C81" s="177" t="str">
        <f>IF(A81="","",SWITCH(Seg,"Daily",TEXT(A81,"dd/MM/YYYY"),"Weekly","W"&amp;WEEKNUM(A81,2)&amp;" "&amp;YEAR(A81),"Monthly",PROPER(TEXT(A81,"MMM yyyy")),"Quarterly","Q"&amp;ROUNDUP(MONTH($A81)/3,0)&amp;" "&amp;YEAR($A81),"Yearly",YEAR(A81),TEXT(A81,"dd/MM/YYYY")))</f>
        <v/>
      </c>
      <c r="D81" s="178" t="str">
        <f>IF(OR($A81="",D$2="Percentage"),"",SUMIFS(Data!B$4:B500,Data!$A$4:$A500,"&gt;="&amp;$A81,Data!$A$4:$A500,"&lt;="&amp;$B81))</f>
        <v>#REF!</v>
      </c>
      <c r="E81" s="179" t="str">
        <f>IF(OR($A81="",E$2="Percentage"),"",SUMIFS(Data!C$4:C500,Data!$A$4:$A500,"&gt;="&amp;$A81,Data!$A$4:$A500,"&lt;="&amp;$B81))</f>
        <v/>
      </c>
      <c r="F81" s="179" t="str">
        <f>IF(OR($A81="",F$2="Percentage"),"",SUMIFS(Data!D$4:D500,Data!$A$4:$A500,"&gt;="&amp;$A81,Data!$A$4:$A500,"&lt;="&amp;$B81))</f>
        <v/>
      </c>
      <c r="G81" s="179" t="str">
        <f>IF(OR($A81="",G$2="Percentage"),"",SUMIFS(Data!F$4:F500,Data!$A$4:$A500,"&gt;="&amp;$A81,Data!$A$4:$A500,"&lt;="&amp;$B81))</f>
        <v/>
      </c>
      <c r="H81" s="180" t="str">
        <f>IF(OR($A81="",H$2="Percentage"),"",SUMIFS(Data!G$4:G500,Data!$A$4:$A500,"&gt;="&amp;$A81,Data!$A$4:$A500,"&lt;="&amp;$B81))</f>
        <v/>
      </c>
      <c r="I81" s="180" t="str">
        <f>IF(OR($A81="",I$2="Percentage"),"",SUMIFS(Data!H$4:H500,Data!$A$4:$A500,"&gt;="&amp;$A81,Data!$A$4:$A500,"&lt;="&amp;$B81))</f>
        <v/>
      </c>
      <c r="J81" s="178" t="str">
        <f>IF(OR($A81="",J$2="Percentage"),"",SUMIFS(Data!I$4:I500,Data!$A$4:$A500,"&gt;="&amp;$A81,Data!$A$4:$A500,"&lt;="&amp;$B81))</f>
        <v/>
      </c>
      <c r="K81" s="178" t="str">
        <f>IF(OR($A81="",K$2="Percentage"),"",SUMIFS(Data!J$4:J500,Data!$A$4:$A500,"&gt;="&amp;$A81,Data!$A$4:$A500,"&lt;="&amp;$B81))</f>
        <v/>
      </c>
      <c r="L81" s="179" t="str">
        <f>IF(OR($A81="",L$2="Percentage"),"",SUMIFS(Data!K$4:K500,Data!$A$4:$A500,"&gt;="&amp;$A81,Data!$A$4:$A500,"&lt;="&amp;$B81))</f>
        <v/>
      </c>
      <c r="M81" s="180" t="str">
        <f>IF(OR($A81="",M$2="Percentage"),"",SUMIFS(Data!L$4:L500,Data!$A$4:$A500,"&gt;="&amp;$A81,Data!$A$4:$A500,"&lt;="&amp;$B81))</f>
        <v/>
      </c>
      <c r="N81" s="179" t="str">
        <f>IF(OR($A81="",N$2="Percentage"),"",SUMIFS(Data!M$4:M500,Data!$A$4:$A500,"&gt;="&amp;$A81,Data!$A$4:$A500,"&lt;="&amp;$B81))</f>
        <v/>
      </c>
      <c r="O81" s="178" t="str">
        <f>IF(OR($A81="",O$2="Percentage"),"",SUMIFS(Data!N$4:N500,Data!$A$4:$A500,"&gt;="&amp;$A81,Data!$A$4:$A500,"&lt;="&amp;$B81))</f>
        <v/>
      </c>
      <c r="P81" s="180" t="str">
        <f>IF(OR($A81="",P$2="Percentage"),"",SUMIFS(Data!O$4:O500,Data!$A$4:$A500,"&gt;="&amp;$A81,Data!$A$4:$A500,"&lt;="&amp;$B81))</f>
        <v/>
      </c>
      <c r="Q81" s="178" t="str">
        <f>IF(OR($A81="",Q$2="Percentage"),"",SUMIFS(Data!P$4:P500,Data!$A$4:$A500,"&gt;="&amp;$A81,Data!$A$4:$A500,"&lt;="&amp;$B81))</f>
        <v/>
      </c>
      <c r="R81" s="178" t="str">
        <f>IF(OR($A81="",R$2="Percentage"),"",SUMIFS(Data!Q$4:Q500,Data!$A$4:$A500,"&gt;="&amp;$A81,Data!$A$4:$A500,"&lt;="&amp;$B81))</f>
        <v/>
      </c>
      <c r="S81" s="181" t="str">
        <f>IF($A81="","",IFERROR(AVERAGEIFS(Data!B$4:B500,Data!$A$4:$A500,"&gt;="&amp;$A81,Data!$A$4:$A500,"&lt;="&amp;$B81),0))</f>
        <v/>
      </c>
      <c r="T81" s="178" t="str">
        <f>IF($A81="","",IFERROR(AVERAGEIFS(Data!C$4:C500,Data!$A$4:$A500,"&gt;="&amp;$A81,Data!$A$4:$A500,"&lt;="&amp;$B81),0))</f>
        <v/>
      </c>
      <c r="U81" s="178" t="str">
        <f>IF($A81="","",IFERROR(AVERAGEIFS(Data!D$4:D500,Data!$A$4:$A500,"&gt;="&amp;$A81,Data!$A$4:$A500,"&lt;="&amp;$B81),0))</f>
        <v/>
      </c>
      <c r="V81" s="178" t="str">
        <f>IF($A81="","",IFERROR(AVERAGEIFS(Data!F$4:F500,Data!$A$4:$A500,"&gt;="&amp;$A81,Data!$A$4:$A500,"&lt;="&amp;$B81),0))</f>
        <v/>
      </c>
      <c r="W81" s="178" t="str">
        <f>IF($A81="","",IFERROR(AVERAGEIFS(Data!G$4:G500,Data!$A$4:$A500,"&gt;="&amp;$A81,Data!$A$4:$A500,"&lt;="&amp;$B81),0))</f>
        <v/>
      </c>
      <c r="X81" s="180" t="str">
        <f>IF($A81="","",IFERROR(AVERAGEIFS(Data!H$4:H500,Data!$A$4:$A500,"&gt;="&amp;$A81,Data!$A$4:$A500,"&lt;="&amp;$B81),0))</f>
        <v/>
      </c>
      <c r="Y81" s="178" t="str">
        <f>IF($A81="","",IFERROR(AVERAGEIFS(Data!I$4:I500,Data!$A$4:$A500,"&gt;="&amp;$A81,Data!$A$4:$A500,"&lt;="&amp;$B81),0))</f>
        <v/>
      </c>
      <c r="Z81" s="178" t="str">
        <f>IF($A81="","",IFERROR(AVERAGEIFS(Data!J$4:J500,Data!$A$4:$A500,"&gt;="&amp;$A81,Data!$A$4:$A500,"&lt;="&amp;$B81),0))</f>
        <v/>
      </c>
      <c r="AA81" s="179" t="str">
        <f>IF($A81="","",IFERROR(AVERAGEIFS(Data!K$4:K500,Data!$A$4:$A500,"&gt;="&amp;$A81,Data!$A$4:$A500,"&lt;="&amp;$B81),0))</f>
        <v/>
      </c>
      <c r="AB81" s="180" t="str">
        <f>IF($A81="","",IFERROR(AVERAGEIFS(Data!L$4:L500,Data!$A$4:$A500,"&gt;="&amp;$A81,Data!$A$4:$A500,"&lt;="&amp;$B81),0))</f>
        <v/>
      </c>
      <c r="AC81" s="179" t="str">
        <f>IF($A81="","",IFERROR(AVERAGEIFS(Data!M$4:M500,Data!$A$4:$A500,"&gt;="&amp;$A81,Data!$A$4:$A500,"&lt;="&amp;$B81),0))</f>
        <v/>
      </c>
      <c r="AD81" s="178" t="str">
        <f>IF($A81="","",IFERROR(AVERAGEIFS(Data!N$4:N500,Data!$A$4:$A500,"&gt;="&amp;$A81,Data!$A$4:$A500,"&lt;="&amp;$B81),0))</f>
        <v/>
      </c>
      <c r="AE81" s="180" t="str">
        <f>IF($A81="","",IFERROR(AVERAGEIFS(Data!O$4:O500,Data!$A$4:$A500,"&gt;="&amp;$A81,Data!$A$4:$A500,"&lt;="&amp;$B81),0))</f>
        <v/>
      </c>
      <c r="AF81" s="178" t="str">
        <f>IF($A81="","",IFERROR(AVERAGEIFS(Data!P$4:P500,Data!$A$4:$A500,"&gt;="&amp;$A81,Data!$A$4:$A500,"&lt;="&amp;$B81),0))</f>
        <v/>
      </c>
      <c r="AG81" s="178" t="str">
        <f>IF($A81="","",IFERROR(AVERAGEIFS(Data!Q$4:Q500,Data!$A$4:$A500,"&gt;="&amp;$A81,Data!$A$4:$A500,"&lt;="&amp;$B81),0))</f>
        <v/>
      </c>
      <c r="AH81" s="181" t="str">
        <f t="shared" ref="AH81:DS81" si="77">IF($A81="","",AH80)</f>
        <v/>
      </c>
      <c r="AI81" s="178" t="str">
        <f t="shared" si="77"/>
        <v/>
      </c>
      <c r="AJ81" s="178" t="str">
        <f t="shared" si="77"/>
        <v/>
      </c>
      <c r="AK81" s="178" t="str">
        <f t="shared" si="77"/>
        <v/>
      </c>
      <c r="AL81" s="178" t="str">
        <f t="shared" si="77"/>
        <v/>
      </c>
      <c r="AM81" s="180" t="str">
        <f t="shared" si="77"/>
        <v/>
      </c>
      <c r="AN81" s="178" t="str">
        <f t="shared" si="77"/>
        <v/>
      </c>
      <c r="AO81" s="178" t="str">
        <f t="shared" si="77"/>
        <v/>
      </c>
      <c r="AP81" s="179" t="str">
        <f t="shared" si="77"/>
        <v/>
      </c>
      <c r="AQ81" s="180" t="str">
        <f t="shared" si="77"/>
        <v/>
      </c>
      <c r="AR81" s="179" t="str">
        <f t="shared" si="77"/>
        <v/>
      </c>
      <c r="AS81" s="178" t="str">
        <f t="shared" si="77"/>
        <v/>
      </c>
      <c r="AT81" s="180" t="str">
        <f t="shared" si="77"/>
        <v/>
      </c>
      <c r="AU81" s="178" t="str">
        <f t="shared" si="77"/>
        <v/>
      </c>
      <c r="AV81" s="178" t="str">
        <f t="shared" si="77"/>
        <v/>
      </c>
      <c r="AW81" s="181" t="str">
        <f t="shared" si="77"/>
        <v/>
      </c>
      <c r="AX81" s="178" t="str">
        <f t="shared" si="77"/>
        <v/>
      </c>
      <c r="AY81" s="178" t="str">
        <f t="shared" si="77"/>
        <v/>
      </c>
      <c r="AZ81" s="178" t="str">
        <f t="shared" si="77"/>
        <v/>
      </c>
      <c r="BA81" s="178" t="str">
        <f t="shared" si="77"/>
        <v/>
      </c>
      <c r="BB81" s="180" t="str">
        <f t="shared" si="77"/>
        <v/>
      </c>
      <c r="BC81" s="178" t="str">
        <f t="shared" si="77"/>
        <v/>
      </c>
      <c r="BD81" s="178" t="str">
        <f t="shared" si="77"/>
        <v/>
      </c>
      <c r="BE81" s="179" t="str">
        <f t="shared" si="77"/>
        <v/>
      </c>
      <c r="BF81" s="180" t="str">
        <f t="shared" si="77"/>
        <v/>
      </c>
      <c r="BG81" s="179" t="str">
        <f t="shared" si="77"/>
        <v/>
      </c>
      <c r="BH81" s="178" t="str">
        <f t="shared" si="77"/>
        <v/>
      </c>
      <c r="BI81" s="180" t="str">
        <f t="shared" si="77"/>
        <v/>
      </c>
      <c r="BJ81" s="178" t="str">
        <f t="shared" si="77"/>
        <v/>
      </c>
      <c r="BK81" s="178" t="str">
        <f t="shared" si="77"/>
        <v/>
      </c>
      <c r="BL81" s="181" t="str">
        <f t="shared" si="77"/>
        <v/>
      </c>
      <c r="BM81" s="178" t="str">
        <f t="shared" si="77"/>
        <v/>
      </c>
      <c r="BN81" s="178" t="str">
        <f t="shared" si="77"/>
        <v/>
      </c>
      <c r="BO81" s="178" t="str">
        <f t="shared" si="77"/>
        <v/>
      </c>
      <c r="BP81" s="178" t="str">
        <f t="shared" si="77"/>
        <v/>
      </c>
      <c r="BQ81" s="180" t="str">
        <f t="shared" si="77"/>
        <v/>
      </c>
      <c r="BR81" s="178" t="str">
        <f t="shared" si="77"/>
        <v/>
      </c>
      <c r="BS81" s="178" t="str">
        <f t="shared" si="77"/>
        <v/>
      </c>
      <c r="BT81" s="179" t="str">
        <f t="shared" si="77"/>
        <v/>
      </c>
      <c r="BU81" s="180" t="str">
        <f t="shared" si="77"/>
        <v/>
      </c>
      <c r="BV81" s="179" t="str">
        <f t="shared" si="77"/>
        <v/>
      </c>
      <c r="BW81" s="178" t="str">
        <f t="shared" si="77"/>
        <v/>
      </c>
      <c r="BX81" s="180" t="str">
        <f t="shared" si="77"/>
        <v/>
      </c>
      <c r="BY81" s="178" t="str">
        <f t="shared" si="77"/>
        <v/>
      </c>
      <c r="BZ81" s="178" t="str">
        <f t="shared" si="77"/>
        <v/>
      </c>
      <c r="CA81" s="181" t="str">
        <f t="shared" si="77"/>
        <v/>
      </c>
      <c r="CB81" s="178" t="str">
        <f t="shared" si="77"/>
        <v/>
      </c>
      <c r="CC81" s="178" t="str">
        <f t="shared" si="77"/>
        <v/>
      </c>
      <c r="CD81" s="178" t="str">
        <f t="shared" si="77"/>
        <v/>
      </c>
      <c r="CE81" s="178" t="str">
        <f t="shared" si="77"/>
        <v/>
      </c>
      <c r="CF81" s="180" t="str">
        <f t="shared" si="77"/>
        <v/>
      </c>
      <c r="CG81" s="178" t="str">
        <f t="shared" si="77"/>
        <v/>
      </c>
      <c r="CH81" s="178" t="str">
        <f t="shared" si="77"/>
        <v/>
      </c>
      <c r="CI81" s="179" t="str">
        <f t="shared" si="77"/>
        <v/>
      </c>
      <c r="CJ81" s="180" t="str">
        <f t="shared" si="77"/>
        <v/>
      </c>
      <c r="CK81" s="179" t="str">
        <f t="shared" si="77"/>
        <v/>
      </c>
      <c r="CL81" s="178" t="str">
        <f t="shared" si="77"/>
        <v/>
      </c>
      <c r="CM81" s="180" t="str">
        <f t="shared" si="77"/>
        <v/>
      </c>
      <c r="CN81" s="178" t="str">
        <f t="shared" si="77"/>
        <v/>
      </c>
      <c r="CO81" s="178" t="str">
        <f t="shared" si="77"/>
        <v/>
      </c>
      <c r="CP81" s="181" t="str">
        <f t="shared" si="77"/>
        <v/>
      </c>
      <c r="CQ81" s="178" t="str">
        <f t="shared" si="77"/>
        <v/>
      </c>
      <c r="CR81" s="178" t="str">
        <f t="shared" si="77"/>
        <v/>
      </c>
      <c r="CS81" s="178" t="str">
        <f t="shared" si="77"/>
        <v/>
      </c>
      <c r="CT81" s="178" t="str">
        <f t="shared" si="77"/>
        <v/>
      </c>
      <c r="CU81" s="180" t="str">
        <f t="shared" si="77"/>
        <v/>
      </c>
      <c r="CV81" s="178" t="str">
        <f t="shared" si="77"/>
        <v/>
      </c>
      <c r="CW81" s="178" t="str">
        <f t="shared" si="77"/>
        <v/>
      </c>
      <c r="CX81" s="179" t="str">
        <f t="shared" si="77"/>
        <v/>
      </c>
      <c r="CY81" s="180" t="str">
        <f t="shared" si="77"/>
        <v/>
      </c>
      <c r="CZ81" s="179" t="str">
        <f t="shared" si="77"/>
        <v/>
      </c>
      <c r="DA81" s="178" t="str">
        <f t="shared" si="77"/>
        <v/>
      </c>
      <c r="DB81" s="180" t="str">
        <f t="shared" si="77"/>
        <v/>
      </c>
      <c r="DC81" s="178" t="str">
        <f t="shared" si="77"/>
        <v/>
      </c>
      <c r="DD81" s="178" t="str">
        <f t="shared" si="77"/>
        <v/>
      </c>
      <c r="DE81" s="181" t="str">
        <f t="shared" si="77"/>
        <v/>
      </c>
      <c r="DF81" s="178" t="str">
        <f t="shared" si="77"/>
        <v/>
      </c>
      <c r="DG81" s="178" t="str">
        <f t="shared" si="77"/>
        <v/>
      </c>
      <c r="DH81" s="178" t="str">
        <f t="shared" si="77"/>
        <v/>
      </c>
      <c r="DI81" s="178" t="str">
        <f t="shared" si="77"/>
        <v/>
      </c>
      <c r="DJ81" s="180" t="str">
        <f t="shared" si="77"/>
        <v/>
      </c>
      <c r="DK81" s="178" t="str">
        <f t="shared" si="77"/>
        <v/>
      </c>
      <c r="DL81" s="178" t="str">
        <f t="shared" si="77"/>
        <v/>
      </c>
      <c r="DM81" s="179" t="str">
        <f t="shared" si="77"/>
        <v/>
      </c>
      <c r="DN81" s="180" t="str">
        <f t="shared" si="77"/>
        <v/>
      </c>
      <c r="DO81" s="179" t="str">
        <f t="shared" si="77"/>
        <v/>
      </c>
      <c r="DP81" s="178" t="str">
        <f t="shared" si="77"/>
        <v/>
      </c>
      <c r="DQ81" s="180" t="str">
        <f t="shared" si="77"/>
        <v/>
      </c>
      <c r="DR81" s="178" t="str">
        <f t="shared" si="77"/>
        <v/>
      </c>
      <c r="DS81" s="178" t="str">
        <f t="shared" si="77"/>
        <v/>
      </c>
      <c r="DT81" s="178"/>
      <c r="DU81" s="178"/>
      <c r="DV81" s="178"/>
      <c r="DW81" s="178"/>
      <c r="DX81" s="178"/>
      <c r="DY81" s="178"/>
    </row>
    <row r="82">
      <c r="A82" s="176" t="str">
        <f>IF(A81="","",IF(B81+1&gt;EndDate,"",B81))</f>
        <v/>
      </c>
      <c r="B82" s="176" t="str">
        <f>IF(A82="","",SWITCH(Seg,"Daily",A82+1,"Weekly",A82+7,"Monthly",DATE(YEAR(A82),MONTH(A82)+1,1),"Quarterly",DATE(YEAR(A82),MONTH(A82)+3,1),"Yearly",DATE(YEAR(A82)+1,1,1)))</f>
        <v/>
      </c>
      <c r="C82" s="177" t="str">
        <f>IF(A82="","",SWITCH(Seg,"Daily",TEXT(A82,"dd/MM/YYYY"),"Weekly","W"&amp;WEEKNUM(A82,2)&amp;" "&amp;YEAR(A82),"Monthly",PROPER(TEXT(A82,"MMM yyyy")),"Quarterly","Q"&amp;ROUNDUP(MONTH($A82)/3,0)&amp;" "&amp;YEAR($A82),"Yearly",YEAR(A82),TEXT(A82,"dd/MM/YYYY")))</f>
        <v/>
      </c>
      <c r="D82" s="178" t="str">
        <f>IF(OR($A82="",D$2="Percentage"),"",SUMIFS(Data!B$4:B500,Data!$A$4:$A500,"&gt;="&amp;$A82,Data!$A$4:$A500,"&lt;="&amp;$B82))</f>
        <v>#REF!</v>
      </c>
      <c r="E82" s="179" t="str">
        <f>IF(OR($A82="",E$2="Percentage"),"",SUMIFS(Data!C$4:C500,Data!$A$4:$A500,"&gt;="&amp;$A82,Data!$A$4:$A500,"&lt;="&amp;$B82))</f>
        <v/>
      </c>
      <c r="F82" s="179" t="str">
        <f>IF(OR($A82="",F$2="Percentage"),"",SUMIFS(Data!D$4:D500,Data!$A$4:$A500,"&gt;="&amp;$A82,Data!$A$4:$A500,"&lt;="&amp;$B82))</f>
        <v/>
      </c>
      <c r="G82" s="179" t="str">
        <f>IF(OR($A82="",G$2="Percentage"),"",SUMIFS(Data!F$4:F500,Data!$A$4:$A500,"&gt;="&amp;$A82,Data!$A$4:$A500,"&lt;="&amp;$B82))</f>
        <v/>
      </c>
      <c r="H82" s="180" t="str">
        <f>IF(OR($A82="",H$2="Percentage"),"",SUMIFS(Data!G$4:G500,Data!$A$4:$A500,"&gt;="&amp;$A82,Data!$A$4:$A500,"&lt;="&amp;$B82))</f>
        <v/>
      </c>
      <c r="I82" s="180" t="str">
        <f>IF(OR($A82="",I$2="Percentage"),"",SUMIFS(Data!H$4:H500,Data!$A$4:$A500,"&gt;="&amp;$A82,Data!$A$4:$A500,"&lt;="&amp;$B82))</f>
        <v/>
      </c>
      <c r="J82" s="178" t="str">
        <f>IF(OR($A82="",J$2="Percentage"),"",SUMIFS(Data!I$4:I500,Data!$A$4:$A500,"&gt;="&amp;$A82,Data!$A$4:$A500,"&lt;="&amp;$B82))</f>
        <v/>
      </c>
      <c r="K82" s="178" t="str">
        <f>IF(OR($A82="",K$2="Percentage"),"",SUMIFS(Data!J$4:J500,Data!$A$4:$A500,"&gt;="&amp;$A82,Data!$A$4:$A500,"&lt;="&amp;$B82))</f>
        <v/>
      </c>
      <c r="L82" s="179" t="str">
        <f>IF(OR($A82="",L$2="Percentage"),"",SUMIFS(Data!K$4:K500,Data!$A$4:$A500,"&gt;="&amp;$A82,Data!$A$4:$A500,"&lt;="&amp;$B82))</f>
        <v/>
      </c>
      <c r="M82" s="180" t="str">
        <f>IF(OR($A82="",M$2="Percentage"),"",SUMIFS(Data!L$4:L500,Data!$A$4:$A500,"&gt;="&amp;$A82,Data!$A$4:$A500,"&lt;="&amp;$B82))</f>
        <v/>
      </c>
      <c r="N82" s="179" t="str">
        <f>IF(OR($A82="",N$2="Percentage"),"",SUMIFS(Data!M$4:M500,Data!$A$4:$A500,"&gt;="&amp;$A82,Data!$A$4:$A500,"&lt;="&amp;$B82))</f>
        <v/>
      </c>
      <c r="O82" s="178" t="str">
        <f>IF(OR($A82="",O$2="Percentage"),"",SUMIFS(Data!N$4:N500,Data!$A$4:$A500,"&gt;="&amp;$A82,Data!$A$4:$A500,"&lt;="&amp;$B82))</f>
        <v/>
      </c>
      <c r="P82" s="180" t="str">
        <f>IF(OR($A82="",P$2="Percentage"),"",SUMIFS(Data!O$4:O500,Data!$A$4:$A500,"&gt;="&amp;$A82,Data!$A$4:$A500,"&lt;="&amp;$B82))</f>
        <v/>
      </c>
      <c r="Q82" s="178" t="str">
        <f>IF(OR($A82="",Q$2="Percentage"),"",SUMIFS(Data!P$4:P500,Data!$A$4:$A500,"&gt;="&amp;$A82,Data!$A$4:$A500,"&lt;="&amp;$B82))</f>
        <v/>
      </c>
      <c r="R82" s="178" t="str">
        <f>IF(OR($A82="",R$2="Percentage"),"",SUMIFS(Data!Q$4:Q500,Data!$A$4:$A500,"&gt;="&amp;$A82,Data!$A$4:$A500,"&lt;="&amp;$B82))</f>
        <v/>
      </c>
      <c r="S82" s="181" t="str">
        <f>IF($A82="","",IFERROR(AVERAGEIFS(Data!B$4:B500,Data!$A$4:$A500,"&gt;="&amp;$A82,Data!$A$4:$A500,"&lt;="&amp;$B82),0))</f>
        <v/>
      </c>
      <c r="T82" s="178" t="str">
        <f>IF($A82="","",IFERROR(AVERAGEIFS(Data!C$4:C500,Data!$A$4:$A500,"&gt;="&amp;$A82,Data!$A$4:$A500,"&lt;="&amp;$B82),0))</f>
        <v/>
      </c>
      <c r="U82" s="178" t="str">
        <f>IF($A82="","",IFERROR(AVERAGEIFS(Data!D$4:D500,Data!$A$4:$A500,"&gt;="&amp;$A82,Data!$A$4:$A500,"&lt;="&amp;$B82),0))</f>
        <v/>
      </c>
      <c r="V82" s="178" t="str">
        <f>IF($A82="","",IFERROR(AVERAGEIFS(Data!F$4:F500,Data!$A$4:$A500,"&gt;="&amp;$A82,Data!$A$4:$A500,"&lt;="&amp;$B82),0))</f>
        <v/>
      </c>
      <c r="W82" s="178" t="str">
        <f>IF($A82="","",IFERROR(AVERAGEIFS(Data!G$4:G500,Data!$A$4:$A500,"&gt;="&amp;$A82,Data!$A$4:$A500,"&lt;="&amp;$B82),0))</f>
        <v/>
      </c>
      <c r="X82" s="180" t="str">
        <f>IF($A82="","",IFERROR(AVERAGEIFS(Data!H$4:H500,Data!$A$4:$A500,"&gt;="&amp;$A82,Data!$A$4:$A500,"&lt;="&amp;$B82),0))</f>
        <v/>
      </c>
      <c r="Y82" s="178" t="str">
        <f>IF($A82="","",IFERROR(AVERAGEIFS(Data!I$4:I500,Data!$A$4:$A500,"&gt;="&amp;$A82,Data!$A$4:$A500,"&lt;="&amp;$B82),0))</f>
        <v/>
      </c>
      <c r="Z82" s="178" t="str">
        <f>IF($A82="","",IFERROR(AVERAGEIFS(Data!J$4:J500,Data!$A$4:$A500,"&gt;="&amp;$A82,Data!$A$4:$A500,"&lt;="&amp;$B82),0))</f>
        <v/>
      </c>
      <c r="AA82" s="179" t="str">
        <f>IF($A82="","",IFERROR(AVERAGEIFS(Data!K$4:K500,Data!$A$4:$A500,"&gt;="&amp;$A82,Data!$A$4:$A500,"&lt;="&amp;$B82),0))</f>
        <v/>
      </c>
      <c r="AB82" s="180" t="str">
        <f>IF($A82="","",IFERROR(AVERAGEIFS(Data!L$4:L500,Data!$A$4:$A500,"&gt;="&amp;$A82,Data!$A$4:$A500,"&lt;="&amp;$B82),0))</f>
        <v/>
      </c>
      <c r="AC82" s="179" t="str">
        <f>IF($A82="","",IFERROR(AVERAGEIFS(Data!M$4:M500,Data!$A$4:$A500,"&gt;="&amp;$A82,Data!$A$4:$A500,"&lt;="&amp;$B82),0))</f>
        <v/>
      </c>
      <c r="AD82" s="178" t="str">
        <f>IF($A82="","",IFERROR(AVERAGEIFS(Data!N$4:N500,Data!$A$4:$A500,"&gt;="&amp;$A82,Data!$A$4:$A500,"&lt;="&amp;$B82),0))</f>
        <v/>
      </c>
      <c r="AE82" s="180" t="str">
        <f>IF($A82="","",IFERROR(AVERAGEIFS(Data!O$4:O500,Data!$A$4:$A500,"&gt;="&amp;$A82,Data!$A$4:$A500,"&lt;="&amp;$B82),0))</f>
        <v/>
      </c>
      <c r="AF82" s="178" t="str">
        <f>IF($A82="","",IFERROR(AVERAGEIFS(Data!P$4:P500,Data!$A$4:$A500,"&gt;="&amp;$A82,Data!$A$4:$A500,"&lt;="&amp;$B82),0))</f>
        <v/>
      </c>
      <c r="AG82" s="178" t="str">
        <f>IF($A82="","",IFERROR(AVERAGEIFS(Data!Q$4:Q500,Data!$A$4:$A500,"&gt;="&amp;$A82,Data!$A$4:$A500,"&lt;="&amp;$B82),0))</f>
        <v/>
      </c>
      <c r="AH82" s="181" t="str">
        <f t="shared" ref="AH82:DS82" si="78">IF($A82="","",AH81)</f>
        <v/>
      </c>
      <c r="AI82" s="178" t="str">
        <f t="shared" si="78"/>
        <v/>
      </c>
      <c r="AJ82" s="178" t="str">
        <f t="shared" si="78"/>
        <v/>
      </c>
      <c r="AK82" s="178" t="str">
        <f t="shared" si="78"/>
        <v/>
      </c>
      <c r="AL82" s="178" t="str">
        <f t="shared" si="78"/>
        <v/>
      </c>
      <c r="AM82" s="180" t="str">
        <f t="shared" si="78"/>
        <v/>
      </c>
      <c r="AN82" s="178" t="str">
        <f t="shared" si="78"/>
        <v/>
      </c>
      <c r="AO82" s="178" t="str">
        <f t="shared" si="78"/>
        <v/>
      </c>
      <c r="AP82" s="179" t="str">
        <f t="shared" si="78"/>
        <v/>
      </c>
      <c r="AQ82" s="180" t="str">
        <f t="shared" si="78"/>
        <v/>
      </c>
      <c r="AR82" s="179" t="str">
        <f t="shared" si="78"/>
        <v/>
      </c>
      <c r="AS82" s="178" t="str">
        <f t="shared" si="78"/>
        <v/>
      </c>
      <c r="AT82" s="180" t="str">
        <f t="shared" si="78"/>
        <v/>
      </c>
      <c r="AU82" s="178" t="str">
        <f t="shared" si="78"/>
        <v/>
      </c>
      <c r="AV82" s="178" t="str">
        <f t="shared" si="78"/>
        <v/>
      </c>
      <c r="AW82" s="181" t="str">
        <f t="shared" si="78"/>
        <v/>
      </c>
      <c r="AX82" s="178" t="str">
        <f t="shared" si="78"/>
        <v/>
      </c>
      <c r="AY82" s="178" t="str">
        <f t="shared" si="78"/>
        <v/>
      </c>
      <c r="AZ82" s="178" t="str">
        <f t="shared" si="78"/>
        <v/>
      </c>
      <c r="BA82" s="178" t="str">
        <f t="shared" si="78"/>
        <v/>
      </c>
      <c r="BB82" s="180" t="str">
        <f t="shared" si="78"/>
        <v/>
      </c>
      <c r="BC82" s="178" t="str">
        <f t="shared" si="78"/>
        <v/>
      </c>
      <c r="BD82" s="178" t="str">
        <f t="shared" si="78"/>
        <v/>
      </c>
      <c r="BE82" s="179" t="str">
        <f t="shared" si="78"/>
        <v/>
      </c>
      <c r="BF82" s="180" t="str">
        <f t="shared" si="78"/>
        <v/>
      </c>
      <c r="BG82" s="179" t="str">
        <f t="shared" si="78"/>
        <v/>
      </c>
      <c r="BH82" s="178" t="str">
        <f t="shared" si="78"/>
        <v/>
      </c>
      <c r="BI82" s="180" t="str">
        <f t="shared" si="78"/>
        <v/>
      </c>
      <c r="BJ82" s="178" t="str">
        <f t="shared" si="78"/>
        <v/>
      </c>
      <c r="BK82" s="178" t="str">
        <f t="shared" si="78"/>
        <v/>
      </c>
      <c r="BL82" s="181" t="str">
        <f t="shared" si="78"/>
        <v/>
      </c>
      <c r="BM82" s="178" t="str">
        <f t="shared" si="78"/>
        <v/>
      </c>
      <c r="BN82" s="178" t="str">
        <f t="shared" si="78"/>
        <v/>
      </c>
      <c r="BO82" s="178" t="str">
        <f t="shared" si="78"/>
        <v/>
      </c>
      <c r="BP82" s="178" t="str">
        <f t="shared" si="78"/>
        <v/>
      </c>
      <c r="BQ82" s="180" t="str">
        <f t="shared" si="78"/>
        <v/>
      </c>
      <c r="BR82" s="178" t="str">
        <f t="shared" si="78"/>
        <v/>
      </c>
      <c r="BS82" s="178" t="str">
        <f t="shared" si="78"/>
        <v/>
      </c>
      <c r="BT82" s="179" t="str">
        <f t="shared" si="78"/>
        <v/>
      </c>
      <c r="BU82" s="180" t="str">
        <f t="shared" si="78"/>
        <v/>
      </c>
      <c r="BV82" s="179" t="str">
        <f t="shared" si="78"/>
        <v/>
      </c>
      <c r="BW82" s="178" t="str">
        <f t="shared" si="78"/>
        <v/>
      </c>
      <c r="BX82" s="180" t="str">
        <f t="shared" si="78"/>
        <v/>
      </c>
      <c r="BY82" s="178" t="str">
        <f t="shared" si="78"/>
        <v/>
      </c>
      <c r="BZ82" s="178" t="str">
        <f t="shared" si="78"/>
        <v/>
      </c>
      <c r="CA82" s="181" t="str">
        <f t="shared" si="78"/>
        <v/>
      </c>
      <c r="CB82" s="178" t="str">
        <f t="shared" si="78"/>
        <v/>
      </c>
      <c r="CC82" s="178" t="str">
        <f t="shared" si="78"/>
        <v/>
      </c>
      <c r="CD82" s="178" t="str">
        <f t="shared" si="78"/>
        <v/>
      </c>
      <c r="CE82" s="178" t="str">
        <f t="shared" si="78"/>
        <v/>
      </c>
      <c r="CF82" s="180" t="str">
        <f t="shared" si="78"/>
        <v/>
      </c>
      <c r="CG82" s="178" t="str">
        <f t="shared" si="78"/>
        <v/>
      </c>
      <c r="CH82" s="178" t="str">
        <f t="shared" si="78"/>
        <v/>
      </c>
      <c r="CI82" s="179" t="str">
        <f t="shared" si="78"/>
        <v/>
      </c>
      <c r="CJ82" s="180" t="str">
        <f t="shared" si="78"/>
        <v/>
      </c>
      <c r="CK82" s="179" t="str">
        <f t="shared" si="78"/>
        <v/>
      </c>
      <c r="CL82" s="178" t="str">
        <f t="shared" si="78"/>
        <v/>
      </c>
      <c r="CM82" s="180" t="str">
        <f t="shared" si="78"/>
        <v/>
      </c>
      <c r="CN82" s="178" t="str">
        <f t="shared" si="78"/>
        <v/>
      </c>
      <c r="CO82" s="178" t="str">
        <f t="shared" si="78"/>
        <v/>
      </c>
      <c r="CP82" s="181" t="str">
        <f t="shared" si="78"/>
        <v/>
      </c>
      <c r="CQ82" s="178" t="str">
        <f t="shared" si="78"/>
        <v/>
      </c>
      <c r="CR82" s="178" t="str">
        <f t="shared" si="78"/>
        <v/>
      </c>
      <c r="CS82" s="178" t="str">
        <f t="shared" si="78"/>
        <v/>
      </c>
      <c r="CT82" s="178" t="str">
        <f t="shared" si="78"/>
        <v/>
      </c>
      <c r="CU82" s="180" t="str">
        <f t="shared" si="78"/>
        <v/>
      </c>
      <c r="CV82" s="178" t="str">
        <f t="shared" si="78"/>
        <v/>
      </c>
      <c r="CW82" s="178" t="str">
        <f t="shared" si="78"/>
        <v/>
      </c>
      <c r="CX82" s="179" t="str">
        <f t="shared" si="78"/>
        <v/>
      </c>
      <c r="CY82" s="180" t="str">
        <f t="shared" si="78"/>
        <v/>
      </c>
      <c r="CZ82" s="179" t="str">
        <f t="shared" si="78"/>
        <v/>
      </c>
      <c r="DA82" s="178" t="str">
        <f t="shared" si="78"/>
        <v/>
      </c>
      <c r="DB82" s="180" t="str">
        <f t="shared" si="78"/>
        <v/>
      </c>
      <c r="DC82" s="178" t="str">
        <f t="shared" si="78"/>
        <v/>
      </c>
      <c r="DD82" s="178" t="str">
        <f t="shared" si="78"/>
        <v/>
      </c>
      <c r="DE82" s="181" t="str">
        <f t="shared" si="78"/>
        <v/>
      </c>
      <c r="DF82" s="178" t="str">
        <f t="shared" si="78"/>
        <v/>
      </c>
      <c r="DG82" s="178" t="str">
        <f t="shared" si="78"/>
        <v/>
      </c>
      <c r="DH82" s="178" t="str">
        <f t="shared" si="78"/>
        <v/>
      </c>
      <c r="DI82" s="178" t="str">
        <f t="shared" si="78"/>
        <v/>
      </c>
      <c r="DJ82" s="180" t="str">
        <f t="shared" si="78"/>
        <v/>
      </c>
      <c r="DK82" s="178" t="str">
        <f t="shared" si="78"/>
        <v/>
      </c>
      <c r="DL82" s="178" t="str">
        <f t="shared" si="78"/>
        <v/>
      </c>
      <c r="DM82" s="179" t="str">
        <f t="shared" si="78"/>
        <v/>
      </c>
      <c r="DN82" s="180" t="str">
        <f t="shared" si="78"/>
        <v/>
      </c>
      <c r="DO82" s="179" t="str">
        <f t="shared" si="78"/>
        <v/>
      </c>
      <c r="DP82" s="178" t="str">
        <f t="shared" si="78"/>
        <v/>
      </c>
      <c r="DQ82" s="180" t="str">
        <f t="shared" si="78"/>
        <v/>
      </c>
      <c r="DR82" s="178" t="str">
        <f t="shared" si="78"/>
        <v/>
      </c>
      <c r="DS82" s="178" t="str">
        <f t="shared" si="78"/>
        <v/>
      </c>
      <c r="DT82" s="178"/>
      <c r="DU82" s="178"/>
      <c r="DV82" s="178"/>
      <c r="DW82" s="178"/>
      <c r="DX82" s="178"/>
      <c r="DY82" s="178"/>
    </row>
    <row r="83">
      <c r="A83" s="176" t="str">
        <f>IF(A82="","",IF(B82+1&gt;EndDate,"",B82))</f>
        <v/>
      </c>
      <c r="B83" s="176" t="str">
        <f>IF(A83="","",SWITCH(Seg,"Daily",A83+1,"Weekly",A83+7,"Monthly",DATE(YEAR(A83),MONTH(A83)+1,1),"Quarterly",DATE(YEAR(A83),MONTH(A83)+3,1),"Yearly",DATE(YEAR(A83)+1,1,1)))</f>
        <v/>
      </c>
      <c r="C83" s="177" t="str">
        <f>IF(A83="","",SWITCH(Seg,"Daily",TEXT(A83,"dd/MM/YYYY"),"Weekly","W"&amp;WEEKNUM(A83,2)&amp;" "&amp;YEAR(A83),"Monthly",PROPER(TEXT(A83,"MMM yyyy")),"Quarterly","Q"&amp;ROUNDUP(MONTH($A83)/3,0)&amp;" "&amp;YEAR($A83),"Yearly",YEAR(A83),TEXT(A83,"dd/MM/YYYY")))</f>
        <v/>
      </c>
      <c r="D83" s="178" t="str">
        <f>IF(OR($A83="",D$2="Percentage"),"",SUMIFS(Data!B$4:B500,Data!$A$4:$A500,"&gt;="&amp;$A83,Data!$A$4:$A500,"&lt;="&amp;$B83))</f>
        <v>#REF!</v>
      </c>
      <c r="E83" s="179" t="str">
        <f>IF(OR($A83="",E$2="Percentage"),"",SUMIFS(Data!C$4:C500,Data!$A$4:$A500,"&gt;="&amp;$A83,Data!$A$4:$A500,"&lt;="&amp;$B83))</f>
        <v/>
      </c>
      <c r="F83" s="179" t="str">
        <f>IF(OR($A83="",F$2="Percentage"),"",SUMIFS(Data!D$4:D500,Data!$A$4:$A500,"&gt;="&amp;$A83,Data!$A$4:$A500,"&lt;="&amp;$B83))</f>
        <v/>
      </c>
      <c r="G83" s="179" t="str">
        <f>IF(OR($A83="",G$2="Percentage"),"",SUMIFS(Data!F$4:F500,Data!$A$4:$A500,"&gt;="&amp;$A83,Data!$A$4:$A500,"&lt;="&amp;$B83))</f>
        <v/>
      </c>
      <c r="H83" s="180" t="str">
        <f>IF(OR($A83="",H$2="Percentage"),"",SUMIFS(Data!G$4:G500,Data!$A$4:$A500,"&gt;="&amp;$A83,Data!$A$4:$A500,"&lt;="&amp;$B83))</f>
        <v/>
      </c>
      <c r="I83" s="180" t="str">
        <f>IF(OR($A83="",I$2="Percentage"),"",SUMIFS(Data!H$4:H500,Data!$A$4:$A500,"&gt;="&amp;$A83,Data!$A$4:$A500,"&lt;="&amp;$B83))</f>
        <v/>
      </c>
      <c r="J83" s="178" t="str">
        <f>IF(OR($A83="",J$2="Percentage"),"",SUMIFS(Data!I$4:I500,Data!$A$4:$A500,"&gt;="&amp;$A83,Data!$A$4:$A500,"&lt;="&amp;$B83))</f>
        <v/>
      </c>
      <c r="K83" s="178" t="str">
        <f>IF(OR($A83="",K$2="Percentage"),"",SUMIFS(Data!J$4:J500,Data!$A$4:$A500,"&gt;="&amp;$A83,Data!$A$4:$A500,"&lt;="&amp;$B83))</f>
        <v/>
      </c>
      <c r="L83" s="179" t="str">
        <f>IF(OR($A83="",L$2="Percentage"),"",SUMIFS(Data!K$4:K500,Data!$A$4:$A500,"&gt;="&amp;$A83,Data!$A$4:$A500,"&lt;="&amp;$B83))</f>
        <v/>
      </c>
      <c r="M83" s="180" t="str">
        <f>IF(OR($A83="",M$2="Percentage"),"",SUMIFS(Data!L$4:L500,Data!$A$4:$A500,"&gt;="&amp;$A83,Data!$A$4:$A500,"&lt;="&amp;$B83))</f>
        <v/>
      </c>
      <c r="N83" s="179" t="str">
        <f>IF(OR($A83="",N$2="Percentage"),"",SUMIFS(Data!M$4:M500,Data!$A$4:$A500,"&gt;="&amp;$A83,Data!$A$4:$A500,"&lt;="&amp;$B83))</f>
        <v/>
      </c>
      <c r="O83" s="178" t="str">
        <f>IF(OR($A83="",O$2="Percentage"),"",SUMIFS(Data!N$4:N500,Data!$A$4:$A500,"&gt;="&amp;$A83,Data!$A$4:$A500,"&lt;="&amp;$B83))</f>
        <v/>
      </c>
      <c r="P83" s="180" t="str">
        <f>IF(OR($A83="",P$2="Percentage"),"",SUMIFS(Data!O$4:O500,Data!$A$4:$A500,"&gt;="&amp;$A83,Data!$A$4:$A500,"&lt;="&amp;$B83))</f>
        <v/>
      </c>
      <c r="Q83" s="178" t="str">
        <f>IF(OR($A83="",Q$2="Percentage"),"",SUMIFS(Data!P$4:P500,Data!$A$4:$A500,"&gt;="&amp;$A83,Data!$A$4:$A500,"&lt;="&amp;$B83))</f>
        <v/>
      </c>
      <c r="R83" s="178" t="str">
        <f>IF(OR($A83="",R$2="Percentage"),"",SUMIFS(Data!Q$4:Q500,Data!$A$4:$A500,"&gt;="&amp;$A83,Data!$A$4:$A500,"&lt;="&amp;$B83))</f>
        <v/>
      </c>
      <c r="S83" s="181" t="str">
        <f>IF($A83="","",IFERROR(AVERAGEIFS(Data!B$4:B500,Data!$A$4:$A500,"&gt;="&amp;$A83,Data!$A$4:$A500,"&lt;="&amp;$B83),0))</f>
        <v/>
      </c>
      <c r="T83" s="178" t="str">
        <f>IF($A83="","",IFERROR(AVERAGEIFS(Data!C$4:C500,Data!$A$4:$A500,"&gt;="&amp;$A83,Data!$A$4:$A500,"&lt;="&amp;$B83),0))</f>
        <v/>
      </c>
      <c r="U83" s="178" t="str">
        <f>IF($A83="","",IFERROR(AVERAGEIFS(Data!D$4:D500,Data!$A$4:$A500,"&gt;="&amp;$A83,Data!$A$4:$A500,"&lt;="&amp;$B83),0))</f>
        <v/>
      </c>
      <c r="V83" s="178" t="str">
        <f>IF($A83="","",IFERROR(AVERAGEIFS(Data!F$4:F500,Data!$A$4:$A500,"&gt;="&amp;$A83,Data!$A$4:$A500,"&lt;="&amp;$B83),0))</f>
        <v/>
      </c>
      <c r="W83" s="178" t="str">
        <f>IF($A83="","",IFERROR(AVERAGEIFS(Data!G$4:G500,Data!$A$4:$A500,"&gt;="&amp;$A83,Data!$A$4:$A500,"&lt;="&amp;$B83),0))</f>
        <v/>
      </c>
      <c r="X83" s="180" t="str">
        <f>IF($A83="","",IFERROR(AVERAGEIFS(Data!H$4:H500,Data!$A$4:$A500,"&gt;="&amp;$A83,Data!$A$4:$A500,"&lt;="&amp;$B83),0))</f>
        <v/>
      </c>
      <c r="Y83" s="178" t="str">
        <f>IF($A83="","",IFERROR(AVERAGEIFS(Data!I$4:I500,Data!$A$4:$A500,"&gt;="&amp;$A83,Data!$A$4:$A500,"&lt;="&amp;$B83),0))</f>
        <v/>
      </c>
      <c r="Z83" s="178" t="str">
        <f>IF($A83="","",IFERROR(AVERAGEIFS(Data!J$4:J500,Data!$A$4:$A500,"&gt;="&amp;$A83,Data!$A$4:$A500,"&lt;="&amp;$B83),0))</f>
        <v/>
      </c>
      <c r="AA83" s="179" t="str">
        <f>IF($A83="","",IFERROR(AVERAGEIFS(Data!K$4:K500,Data!$A$4:$A500,"&gt;="&amp;$A83,Data!$A$4:$A500,"&lt;="&amp;$B83),0))</f>
        <v/>
      </c>
      <c r="AB83" s="180" t="str">
        <f>IF($A83="","",IFERROR(AVERAGEIFS(Data!L$4:L500,Data!$A$4:$A500,"&gt;="&amp;$A83,Data!$A$4:$A500,"&lt;="&amp;$B83),0))</f>
        <v/>
      </c>
      <c r="AC83" s="179" t="str">
        <f>IF($A83="","",IFERROR(AVERAGEIFS(Data!M$4:M500,Data!$A$4:$A500,"&gt;="&amp;$A83,Data!$A$4:$A500,"&lt;="&amp;$B83),0))</f>
        <v/>
      </c>
      <c r="AD83" s="178" t="str">
        <f>IF($A83="","",IFERROR(AVERAGEIFS(Data!N$4:N500,Data!$A$4:$A500,"&gt;="&amp;$A83,Data!$A$4:$A500,"&lt;="&amp;$B83),0))</f>
        <v/>
      </c>
      <c r="AE83" s="180" t="str">
        <f>IF($A83="","",IFERROR(AVERAGEIFS(Data!O$4:O500,Data!$A$4:$A500,"&gt;="&amp;$A83,Data!$A$4:$A500,"&lt;="&amp;$B83),0))</f>
        <v/>
      </c>
      <c r="AF83" s="178" t="str">
        <f>IF($A83="","",IFERROR(AVERAGEIFS(Data!P$4:P500,Data!$A$4:$A500,"&gt;="&amp;$A83,Data!$A$4:$A500,"&lt;="&amp;$B83),0))</f>
        <v/>
      </c>
      <c r="AG83" s="178" t="str">
        <f>IF($A83="","",IFERROR(AVERAGEIFS(Data!Q$4:Q500,Data!$A$4:$A500,"&gt;="&amp;$A83,Data!$A$4:$A500,"&lt;="&amp;$B83),0))</f>
        <v/>
      </c>
      <c r="AH83" s="181" t="str">
        <f t="shared" ref="AH83:DS83" si="79">IF($A83="","",AH82)</f>
        <v/>
      </c>
      <c r="AI83" s="178" t="str">
        <f t="shared" si="79"/>
        <v/>
      </c>
      <c r="AJ83" s="178" t="str">
        <f t="shared" si="79"/>
        <v/>
      </c>
      <c r="AK83" s="178" t="str">
        <f t="shared" si="79"/>
        <v/>
      </c>
      <c r="AL83" s="178" t="str">
        <f t="shared" si="79"/>
        <v/>
      </c>
      <c r="AM83" s="180" t="str">
        <f t="shared" si="79"/>
        <v/>
      </c>
      <c r="AN83" s="178" t="str">
        <f t="shared" si="79"/>
        <v/>
      </c>
      <c r="AO83" s="178" t="str">
        <f t="shared" si="79"/>
        <v/>
      </c>
      <c r="AP83" s="179" t="str">
        <f t="shared" si="79"/>
        <v/>
      </c>
      <c r="AQ83" s="180" t="str">
        <f t="shared" si="79"/>
        <v/>
      </c>
      <c r="AR83" s="179" t="str">
        <f t="shared" si="79"/>
        <v/>
      </c>
      <c r="AS83" s="178" t="str">
        <f t="shared" si="79"/>
        <v/>
      </c>
      <c r="AT83" s="180" t="str">
        <f t="shared" si="79"/>
        <v/>
      </c>
      <c r="AU83" s="178" t="str">
        <f t="shared" si="79"/>
        <v/>
      </c>
      <c r="AV83" s="178" t="str">
        <f t="shared" si="79"/>
        <v/>
      </c>
      <c r="AW83" s="181" t="str">
        <f t="shared" si="79"/>
        <v/>
      </c>
      <c r="AX83" s="178" t="str">
        <f t="shared" si="79"/>
        <v/>
      </c>
      <c r="AY83" s="178" t="str">
        <f t="shared" si="79"/>
        <v/>
      </c>
      <c r="AZ83" s="178" t="str">
        <f t="shared" si="79"/>
        <v/>
      </c>
      <c r="BA83" s="178" t="str">
        <f t="shared" si="79"/>
        <v/>
      </c>
      <c r="BB83" s="180" t="str">
        <f t="shared" si="79"/>
        <v/>
      </c>
      <c r="BC83" s="178" t="str">
        <f t="shared" si="79"/>
        <v/>
      </c>
      <c r="BD83" s="178" t="str">
        <f t="shared" si="79"/>
        <v/>
      </c>
      <c r="BE83" s="179" t="str">
        <f t="shared" si="79"/>
        <v/>
      </c>
      <c r="BF83" s="180" t="str">
        <f t="shared" si="79"/>
        <v/>
      </c>
      <c r="BG83" s="179" t="str">
        <f t="shared" si="79"/>
        <v/>
      </c>
      <c r="BH83" s="178" t="str">
        <f t="shared" si="79"/>
        <v/>
      </c>
      <c r="BI83" s="180" t="str">
        <f t="shared" si="79"/>
        <v/>
      </c>
      <c r="BJ83" s="178" t="str">
        <f t="shared" si="79"/>
        <v/>
      </c>
      <c r="BK83" s="178" t="str">
        <f t="shared" si="79"/>
        <v/>
      </c>
      <c r="BL83" s="181" t="str">
        <f t="shared" si="79"/>
        <v/>
      </c>
      <c r="BM83" s="178" t="str">
        <f t="shared" si="79"/>
        <v/>
      </c>
      <c r="BN83" s="178" t="str">
        <f t="shared" si="79"/>
        <v/>
      </c>
      <c r="BO83" s="178" t="str">
        <f t="shared" si="79"/>
        <v/>
      </c>
      <c r="BP83" s="178" t="str">
        <f t="shared" si="79"/>
        <v/>
      </c>
      <c r="BQ83" s="180" t="str">
        <f t="shared" si="79"/>
        <v/>
      </c>
      <c r="BR83" s="178" t="str">
        <f t="shared" si="79"/>
        <v/>
      </c>
      <c r="BS83" s="178" t="str">
        <f t="shared" si="79"/>
        <v/>
      </c>
      <c r="BT83" s="179" t="str">
        <f t="shared" si="79"/>
        <v/>
      </c>
      <c r="BU83" s="180" t="str">
        <f t="shared" si="79"/>
        <v/>
      </c>
      <c r="BV83" s="179" t="str">
        <f t="shared" si="79"/>
        <v/>
      </c>
      <c r="BW83" s="178" t="str">
        <f t="shared" si="79"/>
        <v/>
      </c>
      <c r="BX83" s="180" t="str">
        <f t="shared" si="79"/>
        <v/>
      </c>
      <c r="BY83" s="178" t="str">
        <f t="shared" si="79"/>
        <v/>
      </c>
      <c r="BZ83" s="178" t="str">
        <f t="shared" si="79"/>
        <v/>
      </c>
      <c r="CA83" s="181" t="str">
        <f t="shared" si="79"/>
        <v/>
      </c>
      <c r="CB83" s="178" t="str">
        <f t="shared" si="79"/>
        <v/>
      </c>
      <c r="CC83" s="178" t="str">
        <f t="shared" si="79"/>
        <v/>
      </c>
      <c r="CD83" s="178" t="str">
        <f t="shared" si="79"/>
        <v/>
      </c>
      <c r="CE83" s="178" t="str">
        <f t="shared" si="79"/>
        <v/>
      </c>
      <c r="CF83" s="180" t="str">
        <f t="shared" si="79"/>
        <v/>
      </c>
      <c r="CG83" s="178" t="str">
        <f t="shared" si="79"/>
        <v/>
      </c>
      <c r="CH83" s="178" t="str">
        <f t="shared" si="79"/>
        <v/>
      </c>
      <c r="CI83" s="179" t="str">
        <f t="shared" si="79"/>
        <v/>
      </c>
      <c r="CJ83" s="180" t="str">
        <f t="shared" si="79"/>
        <v/>
      </c>
      <c r="CK83" s="179" t="str">
        <f t="shared" si="79"/>
        <v/>
      </c>
      <c r="CL83" s="178" t="str">
        <f t="shared" si="79"/>
        <v/>
      </c>
      <c r="CM83" s="180" t="str">
        <f t="shared" si="79"/>
        <v/>
      </c>
      <c r="CN83" s="178" t="str">
        <f t="shared" si="79"/>
        <v/>
      </c>
      <c r="CO83" s="178" t="str">
        <f t="shared" si="79"/>
        <v/>
      </c>
      <c r="CP83" s="181" t="str">
        <f t="shared" si="79"/>
        <v/>
      </c>
      <c r="CQ83" s="178" t="str">
        <f t="shared" si="79"/>
        <v/>
      </c>
      <c r="CR83" s="178" t="str">
        <f t="shared" si="79"/>
        <v/>
      </c>
      <c r="CS83" s="178" t="str">
        <f t="shared" si="79"/>
        <v/>
      </c>
      <c r="CT83" s="178" t="str">
        <f t="shared" si="79"/>
        <v/>
      </c>
      <c r="CU83" s="180" t="str">
        <f t="shared" si="79"/>
        <v/>
      </c>
      <c r="CV83" s="178" t="str">
        <f t="shared" si="79"/>
        <v/>
      </c>
      <c r="CW83" s="178" t="str">
        <f t="shared" si="79"/>
        <v/>
      </c>
      <c r="CX83" s="179" t="str">
        <f t="shared" si="79"/>
        <v/>
      </c>
      <c r="CY83" s="180" t="str">
        <f t="shared" si="79"/>
        <v/>
      </c>
      <c r="CZ83" s="179" t="str">
        <f t="shared" si="79"/>
        <v/>
      </c>
      <c r="DA83" s="178" t="str">
        <f t="shared" si="79"/>
        <v/>
      </c>
      <c r="DB83" s="180" t="str">
        <f t="shared" si="79"/>
        <v/>
      </c>
      <c r="DC83" s="178" t="str">
        <f t="shared" si="79"/>
        <v/>
      </c>
      <c r="DD83" s="178" t="str">
        <f t="shared" si="79"/>
        <v/>
      </c>
      <c r="DE83" s="181" t="str">
        <f t="shared" si="79"/>
        <v/>
      </c>
      <c r="DF83" s="178" t="str">
        <f t="shared" si="79"/>
        <v/>
      </c>
      <c r="DG83" s="178" t="str">
        <f t="shared" si="79"/>
        <v/>
      </c>
      <c r="DH83" s="178" t="str">
        <f t="shared" si="79"/>
        <v/>
      </c>
      <c r="DI83" s="178" t="str">
        <f t="shared" si="79"/>
        <v/>
      </c>
      <c r="DJ83" s="180" t="str">
        <f t="shared" si="79"/>
        <v/>
      </c>
      <c r="DK83" s="178" t="str">
        <f t="shared" si="79"/>
        <v/>
      </c>
      <c r="DL83" s="178" t="str">
        <f t="shared" si="79"/>
        <v/>
      </c>
      <c r="DM83" s="179" t="str">
        <f t="shared" si="79"/>
        <v/>
      </c>
      <c r="DN83" s="180" t="str">
        <f t="shared" si="79"/>
        <v/>
      </c>
      <c r="DO83" s="179" t="str">
        <f t="shared" si="79"/>
        <v/>
      </c>
      <c r="DP83" s="178" t="str">
        <f t="shared" si="79"/>
        <v/>
      </c>
      <c r="DQ83" s="180" t="str">
        <f t="shared" si="79"/>
        <v/>
      </c>
      <c r="DR83" s="178" t="str">
        <f t="shared" si="79"/>
        <v/>
      </c>
      <c r="DS83" s="178" t="str">
        <f t="shared" si="79"/>
        <v/>
      </c>
      <c r="DT83" s="178"/>
      <c r="DU83" s="178"/>
      <c r="DV83" s="178"/>
      <c r="DW83" s="178"/>
      <c r="DX83" s="178"/>
      <c r="DY83" s="178"/>
    </row>
    <row r="84">
      <c r="A84" s="176" t="str">
        <f>IF(A83="","",IF(B83+1&gt;EndDate,"",B83))</f>
        <v/>
      </c>
      <c r="B84" s="176" t="str">
        <f>IF(A84="","",SWITCH(Seg,"Daily",A84+1,"Weekly",A84+7,"Monthly",DATE(YEAR(A84),MONTH(A84)+1,1),"Quarterly",DATE(YEAR(A84),MONTH(A84)+3,1),"Yearly",DATE(YEAR(A84)+1,1,1)))</f>
        <v/>
      </c>
      <c r="C84" s="177" t="str">
        <f>IF(A84="","",SWITCH(Seg,"Daily",TEXT(A84,"dd/MM/YYYY"),"Weekly","W"&amp;WEEKNUM(A84,2)&amp;" "&amp;YEAR(A84),"Monthly",PROPER(TEXT(A84,"MMM yyyy")),"Quarterly","Q"&amp;ROUNDUP(MONTH($A84)/3,0)&amp;" "&amp;YEAR($A84),"Yearly",YEAR(A84),TEXT(A84,"dd/MM/YYYY")))</f>
        <v/>
      </c>
      <c r="D84" s="178" t="str">
        <f>IF(OR($A84="",D$2="Percentage"),"",SUMIFS(Data!B$4:B500,Data!$A$4:$A500,"&gt;="&amp;$A84,Data!$A$4:$A500,"&lt;="&amp;$B84))</f>
        <v>#REF!</v>
      </c>
      <c r="E84" s="179" t="str">
        <f>IF(OR($A84="",E$2="Percentage"),"",SUMIFS(Data!C$4:C500,Data!$A$4:$A500,"&gt;="&amp;$A84,Data!$A$4:$A500,"&lt;="&amp;$B84))</f>
        <v/>
      </c>
      <c r="F84" s="179" t="str">
        <f>IF(OR($A84="",F$2="Percentage"),"",SUMIFS(Data!D$4:D500,Data!$A$4:$A500,"&gt;="&amp;$A84,Data!$A$4:$A500,"&lt;="&amp;$B84))</f>
        <v/>
      </c>
      <c r="G84" s="179" t="str">
        <f>IF(OR($A84="",G$2="Percentage"),"",SUMIFS(Data!F$4:F500,Data!$A$4:$A500,"&gt;="&amp;$A84,Data!$A$4:$A500,"&lt;="&amp;$B84))</f>
        <v/>
      </c>
      <c r="H84" s="180" t="str">
        <f>IF(OR($A84="",H$2="Percentage"),"",SUMIFS(Data!G$4:G500,Data!$A$4:$A500,"&gt;="&amp;$A84,Data!$A$4:$A500,"&lt;="&amp;$B84))</f>
        <v/>
      </c>
      <c r="I84" s="180" t="str">
        <f>IF(OR($A84="",I$2="Percentage"),"",SUMIFS(Data!H$4:H500,Data!$A$4:$A500,"&gt;="&amp;$A84,Data!$A$4:$A500,"&lt;="&amp;$B84))</f>
        <v/>
      </c>
      <c r="J84" s="178" t="str">
        <f>IF(OR($A84="",J$2="Percentage"),"",SUMIFS(Data!I$4:I500,Data!$A$4:$A500,"&gt;="&amp;$A84,Data!$A$4:$A500,"&lt;="&amp;$B84))</f>
        <v/>
      </c>
      <c r="K84" s="178" t="str">
        <f>IF(OR($A84="",K$2="Percentage"),"",SUMIFS(Data!J$4:J500,Data!$A$4:$A500,"&gt;="&amp;$A84,Data!$A$4:$A500,"&lt;="&amp;$B84))</f>
        <v/>
      </c>
      <c r="L84" s="179" t="str">
        <f>IF(OR($A84="",L$2="Percentage"),"",SUMIFS(Data!K$4:K500,Data!$A$4:$A500,"&gt;="&amp;$A84,Data!$A$4:$A500,"&lt;="&amp;$B84))</f>
        <v/>
      </c>
      <c r="M84" s="180" t="str">
        <f>IF(OR($A84="",M$2="Percentage"),"",SUMIFS(Data!L$4:L500,Data!$A$4:$A500,"&gt;="&amp;$A84,Data!$A$4:$A500,"&lt;="&amp;$B84))</f>
        <v/>
      </c>
      <c r="N84" s="179" t="str">
        <f>IF(OR($A84="",N$2="Percentage"),"",SUMIFS(Data!M$4:M500,Data!$A$4:$A500,"&gt;="&amp;$A84,Data!$A$4:$A500,"&lt;="&amp;$B84))</f>
        <v/>
      </c>
      <c r="O84" s="178" t="str">
        <f>IF(OR($A84="",O$2="Percentage"),"",SUMIFS(Data!N$4:N500,Data!$A$4:$A500,"&gt;="&amp;$A84,Data!$A$4:$A500,"&lt;="&amp;$B84))</f>
        <v/>
      </c>
      <c r="P84" s="180" t="str">
        <f>IF(OR($A84="",P$2="Percentage"),"",SUMIFS(Data!O$4:O500,Data!$A$4:$A500,"&gt;="&amp;$A84,Data!$A$4:$A500,"&lt;="&amp;$B84))</f>
        <v/>
      </c>
      <c r="Q84" s="178" t="str">
        <f>IF(OR($A84="",Q$2="Percentage"),"",SUMIFS(Data!P$4:P500,Data!$A$4:$A500,"&gt;="&amp;$A84,Data!$A$4:$A500,"&lt;="&amp;$B84))</f>
        <v/>
      </c>
      <c r="R84" s="178" t="str">
        <f>IF(OR($A84="",R$2="Percentage"),"",SUMIFS(Data!Q$4:Q500,Data!$A$4:$A500,"&gt;="&amp;$A84,Data!$A$4:$A500,"&lt;="&amp;$B84))</f>
        <v/>
      </c>
      <c r="S84" s="181" t="str">
        <f>IF($A84="","",IFERROR(AVERAGEIFS(Data!B$4:B500,Data!$A$4:$A500,"&gt;="&amp;$A84,Data!$A$4:$A500,"&lt;="&amp;$B84),0))</f>
        <v/>
      </c>
      <c r="T84" s="178" t="str">
        <f>IF($A84="","",IFERROR(AVERAGEIFS(Data!C$4:C500,Data!$A$4:$A500,"&gt;="&amp;$A84,Data!$A$4:$A500,"&lt;="&amp;$B84),0))</f>
        <v/>
      </c>
      <c r="U84" s="178" t="str">
        <f>IF($A84="","",IFERROR(AVERAGEIFS(Data!D$4:D500,Data!$A$4:$A500,"&gt;="&amp;$A84,Data!$A$4:$A500,"&lt;="&amp;$B84),0))</f>
        <v/>
      </c>
      <c r="V84" s="178" t="str">
        <f>IF($A84="","",IFERROR(AVERAGEIFS(Data!F$4:F500,Data!$A$4:$A500,"&gt;="&amp;$A84,Data!$A$4:$A500,"&lt;="&amp;$B84),0))</f>
        <v/>
      </c>
      <c r="W84" s="178" t="str">
        <f>IF($A84="","",IFERROR(AVERAGEIFS(Data!G$4:G500,Data!$A$4:$A500,"&gt;="&amp;$A84,Data!$A$4:$A500,"&lt;="&amp;$B84),0))</f>
        <v/>
      </c>
      <c r="X84" s="180" t="str">
        <f>IF($A84="","",IFERROR(AVERAGEIFS(Data!H$4:H500,Data!$A$4:$A500,"&gt;="&amp;$A84,Data!$A$4:$A500,"&lt;="&amp;$B84),0))</f>
        <v/>
      </c>
      <c r="Y84" s="178" t="str">
        <f>IF($A84="","",IFERROR(AVERAGEIFS(Data!I$4:I500,Data!$A$4:$A500,"&gt;="&amp;$A84,Data!$A$4:$A500,"&lt;="&amp;$B84),0))</f>
        <v/>
      </c>
      <c r="Z84" s="178" t="str">
        <f>IF($A84="","",IFERROR(AVERAGEIFS(Data!J$4:J500,Data!$A$4:$A500,"&gt;="&amp;$A84,Data!$A$4:$A500,"&lt;="&amp;$B84),0))</f>
        <v/>
      </c>
      <c r="AA84" s="179" t="str">
        <f>IF($A84="","",IFERROR(AVERAGEIFS(Data!K$4:K500,Data!$A$4:$A500,"&gt;="&amp;$A84,Data!$A$4:$A500,"&lt;="&amp;$B84),0))</f>
        <v/>
      </c>
      <c r="AB84" s="180" t="str">
        <f>IF($A84="","",IFERROR(AVERAGEIFS(Data!L$4:L500,Data!$A$4:$A500,"&gt;="&amp;$A84,Data!$A$4:$A500,"&lt;="&amp;$B84),0))</f>
        <v/>
      </c>
      <c r="AC84" s="179" t="str">
        <f>IF($A84="","",IFERROR(AVERAGEIFS(Data!M$4:M500,Data!$A$4:$A500,"&gt;="&amp;$A84,Data!$A$4:$A500,"&lt;="&amp;$B84),0))</f>
        <v/>
      </c>
      <c r="AD84" s="178" t="str">
        <f>IF($A84="","",IFERROR(AVERAGEIFS(Data!N$4:N500,Data!$A$4:$A500,"&gt;="&amp;$A84,Data!$A$4:$A500,"&lt;="&amp;$B84),0))</f>
        <v/>
      </c>
      <c r="AE84" s="180" t="str">
        <f>IF($A84="","",IFERROR(AVERAGEIFS(Data!O$4:O500,Data!$A$4:$A500,"&gt;="&amp;$A84,Data!$A$4:$A500,"&lt;="&amp;$B84),0))</f>
        <v/>
      </c>
      <c r="AF84" s="178" t="str">
        <f>IF($A84="","",IFERROR(AVERAGEIFS(Data!P$4:P500,Data!$A$4:$A500,"&gt;="&amp;$A84,Data!$A$4:$A500,"&lt;="&amp;$B84),0))</f>
        <v/>
      </c>
      <c r="AG84" s="178" t="str">
        <f>IF($A84="","",IFERROR(AVERAGEIFS(Data!Q$4:Q500,Data!$A$4:$A500,"&gt;="&amp;$A84,Data!$A$4:$A500,"&lt;="&amp;$B84),0))</f>
        <v/>
      </c>
      <c r="AH84" s="181" t="str">
        <f t="shared" ref="AH84:DS84" si="80">IF($A84="","",AH83)</f>
        <v/>
      </c>
      <c r="AI84" s="178" t="str">
        <f t="shared" si="80"/>
        <v/>
      </c>
      <c r="AJ84" s="178" t="str">
        <f t="shared" si="80"/>
        <v/>
      </c>
      <c r="AK84" s="178" t="str">
        <f t="shared" si="80"/>
        <v/>
      </c>
      <c r="AL84" s="178" t="str">
        <f t="shared" si="80"/>
        <v/>
      </c>
      <c r="AM84" s="180" t="str">
        <f t="shared" si="80"/>
        <v/>
      </c>
      <c r="AN84" s="178" t="str">
        <f t="shared" si="80"/>
        <v/>
      </c>
      <c r="AO84" s="178" t="str">
        <f t="shared" si="80"/>
        <v/>
      </c>
      <c r="AP84" s="179" t="str">
        <f t="shared" si="80"/>
        <v/>
      </c>
      <c r="AQ84" s="180" t="str">
        <f t="shared" si="80"/>
        <v/>
      </c>
      <c r="AR84" s="179" t="str">
        <f t="shared" si="80"/>
        <v/>
      </c>
      <c r="AS84" s="178" t="str">
        <f t="shared" si="80"/>
        <v/>
      </c>
      <c r="AT84" s="180" t="str">
        <f t="shared" si="80"/>
        <v/>
      </c>
      <c r="AU84" s="178" t="str">
        <f t="shared" si="80"/>
        <v/>
      </c>
      <c r="AV84" s="178" t="str">
        <f t="shared" si="80"/>
        <v/>
      </c>
      <c r="AW84" s="181" t="str">
        <f t="shared" si="80"/>
        <v/>
      </c>
      <c r="AX84" s="178" t="str">
        <f t="shared" si="80"/>
        <v/>
      </c>
      <c r="AY84" s="178" t="str">
        <f t="shared" si="80"/>
        <v/>
      </c>
      <c r="AZ84" s="178" t="str">
        <f t="shared" si="80"/>
        <v/>
      </c>
      <c r="BA84" s="178" t="str">
        <f t="shared" si="80"/>
        <v/>
      </c>
      <c r="BB84" s="180" t="str">
        <f t="shared" si="80"/>
        <v/>
      </c>
      <c r="BC84" s="178" t="str">
        <f t="shared" si="80"/>
        <v/>
      </c>
      <c r="BD84" s="178" t="str">
        <f t="shared" si="80"/>
        <v/>
      </c>
      <c r="BE84" s="179" t="str">
        <f t="shared" si="80"/>
        <v/>
      </c>
      <c r="BF84" s="180" t="str">
        <f t="shared" si="80"/>
        <v/>
      </c>
      <c r="BG84" s="179" t="str">
        <f t="shared" si="80"/>
        <v/>
      </c>
      <c r="BH84" s="178" t="str">
        <f t="shared" si="80"/>
        <v/>
      </c>
      <c r="BI84" s="180" t="str">
        <f t="shared" si="80"/>
        <v/>
      </c>
      <c r="BJ84" s="178" t="str">
        <f t="shared" si="80"/>
        <v/>
      </c>
      <c r="BK84" s="178" t="str">
        <f t="shared" si="80"/>
        <v/>
      </c>
      <c r="BL84" s="181" t="str">
        <f t="shared" si="80"/>
        <v/>
      </c>
      <c r="BM84" s="178" t="str">
        <f t="shared" si="80"/>
        <v/>
      </c>
      <c r="BN84" s="178" t="str">
        <f t="shared" si="80"/>
        <v/>
      </c>
      <c r="BO84" s="178" t="str">
        <f t="shared" si="80"/>
        <v/>
      </c>
      <c r="BP84" s="178" t="str">
        <f t="shared" si="80"/>
        <v/>
      </c>
      <c r="BQ84" s="180" t="str">
        <f t="shared" si="80"/>
        <v/>
      </c>
      <c r="BR84" s="178" t="str">
        <f t="shared" si="80"/>
        <v/>
      </c>
      <c r="BS84" s="178" t="str">
        <f t="shared" si="80"/>
        <v/>
      </c>
      <c r="BT84" s="179" t="str">
        <f t="shared" si="80"/>
        <v/>
      </c>
      <c r="BU84" s="180" t="str">
        <f t="shared" si="80"/>
        <v/>
      </c>
      <c r="BV84" s="179" t="str">
        <f t="shared" si="80"/>
        <v/>
      </c>
      <c r="BW84" s="178" t="str">
        <f t="shared" si="80"/>
        <v/>
      </c>
      <c r="BX84" s="180" t="str">
        <f t="shared" si="80"/>
        <v/>
      </c>
      <c r="BY84" s="178" t="str">
        <f t="shared" si="80"/>
        <v/>
      </c>
      <c r="BZ84" s="178" t="str">
        <f t="shared" si="80"/>
        <v/>
      </c>
      <c r="CA84" s="181" t="str">
        <f t="shared" si="80"/>
        <v/>
      </c>
      <c r="CB84" s="178" t="str">
        <f t="shared" si="80"/>
        <v/>
      </c>
      <c r="CC84" s="178" t="str">
        <f t="shared" si="80"/>
        <v/>
      </c>
      <c r="CD84" s="178" t="str">
        <f t="shared" si="80"/>
        <v/>
      </c>
      <c r="CE84" s="178" t="str">
        <f t="shared" si="80"/>
        <v/>
      </c>
      <c r="CF84" s="180" t="str">
        <f t="shared" si="80"/>
        <v/>
      </c>
      <c r="CG84" s="178" t="str">
        <f t="shared" si="80"/>
        <v/>
      </c>
      <c r="CH84" s="178" t="str">
        <f t="shared" si="80"/>
        <v/>
      </c>
      <c r="CI84" s="179" t="str">
        <f t="shared" si="80"/>
        <v/>
      </c>
      <c r="CJ84" s="180" t="str">
        <f t="shared" si="80"/>
        <v/>
      </c>
      <c r="CK84" s="179" t="str">
        <f t="shared" si="80"/>
        <v/>
      </c>
      <c r="CL84" s="178" t="str">
        <f t="shared" si="80"/>
        <v/>
      </c>
      <c r="CM84" s="180" t="str">
        <f t="shared" si="80"/>
        <v/>
      </c>
      <c r="CN84" s="178" t="str">
        <f t="shared" si="80"/>
        <v/>
      </c>
      <c r="CO84" s="178" t="str">
        <f t="shared" si="80"/>
        <v/>
      </c>
      <c r="CP84" s="181" t="str">
        <f t="shared" si="80"/>
        <v/>
      </c>
      <c r="CQ84" s="178" t="str">
        <f t="shared" si="80"/>
        <v/>
      </c>
      <c r="CR84" s="178" t="str">
        <f t="shared" si="80"/>
        <v/>
      </c>
      <c r="CS84" s="178" t="str">
        <f t="shared" si="80"/>
        <v/>
      </c>
      <c r="CT84" s="178" t="str">
        <f t="shared" si="80"/>
        <v/>
      </c>
      <c r="CU84" s="180" t="str">
        <f t="shared" si="80"/>
        <v/>
      </c>
      <c r="CV84" s="178" t="str">
        <f t="shared" si="80"/>
        <v/>
      </c>
      <c r="CW84" s="178" t="str">
        <f t="shared" si="80"/>
        <v/>
      </c>
      <c r="CX84" s="179" t="str">
        <f t="shared" si="80"/>
        <v/>
      </c>
      <c r="CY84" s="180" t="str">
        <f t="shared" si="80"/>
        <v/>
      </c>
      <c r="CZ84" s="179" t="str">
        <f t="shared" si="80"/>
        <v/>
      </c>
      <c r="DA84" s="178" t="str">
        <f t="shared" si="80"/>
        <v/>
      </c>
      <c r="DB84" s="180" t="str">
        <f t="shared" si="80"/>
        <v/>
      </c>
      <c r="DC84" s="178" t="str">
        <f t="shared" si="80"/>
        <v/>
      </c>
      <c r="DD84" s="178" t="str">
        <f t="shared" si="80"/>
        <v/>
      </c>
      <c r="DE84" s="181" t="str">
        <f t="shared" si="80"/>
        <v/>
      </c>
      <c r="DF84" s="178" t="str">
        <f t="shared" si="80"/>
        <v/>
      </c>
      <c r="DG84" s="178" t="str">
        <f t="shared" si="80"/>
        <v/>
      </c>
      <c r="DH84" s="178" t="str">
        <f t="shared" si="80"/>
        <v/>
      </c>
      <c r="DI84" s="178" t="str">
        <f t="shared" si="80"/>
        <v/>
      </c>
      <c r="DJ84" s="180" t="str">
        <f t="shared" si="80"/>
        <v/>
      </c>
      <c r="DK84" s="178" t="str">
        <f t="shared" si="80"/>
        <v/>
      </c>
      <c r="DL84" s="178" t="str">
        <f t="shared" si="80"/>
        <v/>
      </c>
      <c r="DM84" s="179" t="str">
        <f t="shared" si="80"/>
        <v/>
      </c>
      <c r="DN84" s="180" t="str">
        <f t="shared" si="80"/>
        <v/>
      </c>
      <c r="DO84" s="179" t="str">
        <f t="shared" si="80"/>
        <v/>
      </c>
      <c r="DP84" s="178" t="str">
        <f t="shared" si="80"/>
        <v/>
      </c>
      <c r="DQ84" s="180" t="str">
        <f t="shared" si="80"/>
        <v/>
      </c>
      <c r="DR84" s="178" t="str">
        <f t="shared" si="80"/>
        <v/>
      </c>
      <c r="DS84" s="178" t="str">
        <f t="shared" si="80"/>
        <v/>
      </c>
      <c r="DT84" s="178"/>
      <c r="DU84" s="178"/>
      <c r="DV84" s="178"/>
      <c r="DW84" s="178"/>
      <c r="DX84" s="178"/>
      <c r="DY84" s="178"/>
    </row>
    <row r="85">
      <c r="A85" s="176" t="str">
        <f>IF(A84="","",IF(B84+1&gt;EndDate,"",B84))</f>
        <v/>
      </c>
      <c r="B85" s="176" t="str">
        <f>IF(A85="","",SWITCH(Seg,"Daily",A85+1,"Weekly",A85+7,"Monthly",DATE(YEAR(A85),MONTH(A85)+1,1),"Quarterly",DATE(YEAR(A85),MONTH(A85)+3,1),"Yearly",DATE(YEAR(A85)+1,1,1)))</f>
        <v/>
      </c>
      <c r="C85" s="177" t="str">
        <f>IF(A85="","",SWITCH(Seg,"Daily",TEXT(A85,"dd/MM/YYYY"),"Weekly","W"&amp;WEEKNUM(A85,2)&amp;" "&amp;YEAR(A85),"Monthly",PROPER(TEXT(A85,"MMM yyyy")),"Quarterly","Q"&amp;ROUNDUP(MONTH($A85)/3,0)&amp;" "&amp;YEAR($A85),"Yearly",YEAR(A85),TEXT(A85,"dd/MM/YYYY")))</f>
        <v/>
      </c>
      <c r="D85" s="178" t="str">
        <f>IF(OR($A85="",D$2="Percentage"),"",SUMIFS(Data!B$4:B500,Data!$A$4:$A500,"&gt;="&amp;$A85,Data!$A$4:$A500,"&lt;="&amp;$B85))</f>
        <v>#REF!</v>
      </c>
      <c r="E85" s="179" t="str">
        <f>IF(OR($A85="",E$2="Percentage"),"",SUMIFS(Data!C$4:C500,Data!$A$4:$A500,"&gt;="&amp;$A85,Data!$A$4:$A500,"&lt;="&amp;$B85))</f>
        <v/>
      </c>
      <c r="F85" s="179" t="str">
        <f>IF(OR($A85="",F$2="Percentage"),"",SUMIFS(Data!D$4:D500,Data!$A$4:$A500,"&gt;="&amp;$A85,Data!$A$4:$A500,"&lt;="&amp;$B85))</f>
        <v/>
      </c>
      <c r="G85" s="179" t="str">
        <f>IF(OR($A85="",G$2="Percentage"),"",SUMIFS(Data!F$4:F500,Data!$A$4:$A500,"&gt;="&amp;$A85,Data!$A$4:$A500,"&lt;="&amp;$B85))</f>
        <v/>
      </c>
      <c r="H85" s="180" t="str">
        <f>IF(OR($A85="",H$2="Percentage"),"",SUMIFS(Data!G$4:G500,Data!$A$4:$A500,"&gt;="&amp;$A85,Data!$A$4:$A500,"&lt;="&amp;$B85))</f>
        <v/>
      </c>
      <c r="I85" s="180" t="str">
        <f>IF(OR($A85="",I$2="Percentage"),"",SUMIFS(Data!H$4:H500,Data!$A$4:$A500,"&gt;="&amp;$A85,Data!$A$4:$A500,"&lt;="&amp;$B85))</f>
        <v/>
      </c>
      <c r="J85" s="178" t="str">
        <f>IF(OR($A85="",J$2="Percentage"),"",SUMIFS(Data!I$4:I500,Data!$A$4:$A500,"&gt;="&amp;$A85,Data!$A$4:$A500,"&lt;="&amp;$B85))</f>
        <v/>
      </c>
      <c r="K85" s="178" t="str">
        <f>IF(OR($A85="",K$2="Percentage"),"",SUMIFS(Data!J$4:J500,Data!$A$4:$A500,"&gt;="&amp;$A85,Data!$A$4:$A500,"&lt;="&amp;$B85))</f>
        <v/>
      </c>
      <c r="L85" s="179" t="str">
        <f>IF(OR($A85="",L$2="Percentage"),"",SUMIFS(Data!K$4:K500,Data!$A$4:$A500,"&gt;="&amp;$A85,Data!$A$4:$A500,"&lt;="&amp;$B85))</f>
        <v/>
      </c>
      <c r="M85" s="180" t="str">
        <f>IF(OR($A85="",M$2="Percentage"),"",SUMIFS(Data!L$4:L500,Data!$A$4:$A500,"&gt;="&amp;$A85,Data!$A$4:$A500,"&lt;="&amp;$B85))</f>
        <v/>
      </c>
      <c r="N85" s="179" t="str">
        <f>IF(OR($A85="",N$2="Percentage"),"",SUMIFS(Data!M$4:M500,Data!$A$4:$A500,"&gt;="&amp;$A85,Data!$A$4:$A500,"&lt;="&amp;$B85))</f>
        <v/>
      </c>
      <c r="O85" s="178" t="str">
        <f>IF(OR($A85="",O$2="Percentage"),"",SUMIFS(Data!N$4:N500,Data!$A$4:$A500,"&gt;="&amp;$A85,Data!$A$4:$A500,"&lt;="&amp;$B85))</f>
        <v/>
      </c>
      <c r="P85" s="180" t="str">
        <f>IF(OR($A85="",P$2="Percentage"),"",SUMIFS(Data!O$4:O500,Data!$A$4:$A500,"&gt;="&amp;$A85,Data!$A$4:$A500,"&lt;="&amp;$B85))</f>
        <v/>
      </c>
      <c r="Q85" s="178" t="str">
        <f>IF(OR($A85="",Q$2="Percentage"),"",SUMIFS(Data!P$4:P500,Data!$A$4:$A500,"&gt;="&amp;$A85,Data!$A$4:$A500,"&lt;="&amp;$B85))</f>
        <v/>
      </c>
      <c r="R85" s="178" t="str">
        <f>IF(OR($A85="",R$2="Percentage"),"",SUMIFS(Data!Q$4:Q500,Data!$A$4:$A500,"&gt;="&amp;$A85,Data!$A$4:$A500,"&lt;="&amp;$B85))</f>
        <v/>
      </c>
      <c r="S85" s="181" t="str">
        <f>IF($A85="","",IFERROR(AVERAGEIFS(Data!B$4:B500,Data!$A$4:$A500,"&gt;="&amp;$A85,Data!$A$4:$A500,"&lt;="&amp;$B85),0))</f>
        <v/>
      </c>
      <c r="T85" s="178" t="str">
        <f>IF($A85="","",IFERROR(AVERAGEIFS(Data!C$4:C500,Data!$A$4:$A500,"&gt;="&amp;$A85,Data!$A$4:$A500,"&lt;="&amp;$B85),0))</f>
        <v/>
      </c>
      <c r="U85" s="178" t="str">
        <f>IF($A85="","",IFERROR(AVERAGEIFS(Data!D$4:D500,Data!$A$4:$A500,"&gt;="&amp;$A85,Data!$A$4:$A500,"&lt;="&amp;$B85),0))</f>
        <v/>
      </c>
      <c r="V85" s="178" t="str">
        <f>IF($A85="","",IFERROR(AVERAGEIFS(Data!F$4:F500,Data!$A$4:$A500,"&gt;="&amp;$A85,Data!$A$4:$A500,"&lt;="&amp;$B85),0))</f>
        <v/>
      </c>
      <c r="W85" s="178" t="str">
        <f>IF($A85="","",IFERROR(AVERAGEIFS(Data!G$4:G500,Data!$A$4:$A500,"&gt;="&amp;$A85,Data!$A$4:$A500,"&lt;="&amp;$B85),0))</f>
        <v/>
      </c>
      <c r="X85" s="180" t="str">
        <f>IF($A85="","",IFERROR(AVERAGEIFS(Data!H$4:H500,Data!$A$4:$A500,"&gt;="&amp;$A85,Data!$A$4:$A500,"&lt;="&amp;$B85),0))</f>
        <v/>
      </c>
      <c r="Y85" s="178" t="str">
        <f>IF($A85="","",IFERROR(AVERAGEIFS(Data!I$4:I500,Data!$A$4:$A500,"&gt;="&amp;$A85,Data!$A$4:$A500,"&lt;="&amp;$B85),0))</f>
        <v/>
      </c>
      <c r="Z85" s="178" t="str">
        <f>IF($A85="","",IFERROR(AVERAGEIFS(Data!J$4:J500,Data!$A$4:$A500,"&gt;="&amp;$A85,Data!$A$4:$A500,"&lt;="&amp;$B85),0))</f>
        <v/>
      </c>
      <c r="AA85" s="179" t="str">
        <f>IF($A85="","",IFERROR(AVERAGEIFS(Data!K$4:K500,Data!$A$4:$A500,"&gt;="&amp;$A85,Data!$A$4:$A500,"&lt;="&amp;$B85),0))</f>
        <v/>
      </c>
      <c r="AB85" s="180" t="str">
        <f>IF($A85="","",IFERROR(AVERAGEIFS(Data!L$4:L500,Data!$A$4:$A500,"&gt;="&amp;$A85,Data!$A$4:$A500,"&lt;="&amp;$B85),0))</f>
        <v/>
      </c>
      <c r="AC85" s="179" t="str">
        <f>IF($A85="","",IFERROR(AVERAGEIFS(Data!M$4:M500,Data!$A$4:$A500,"&gt;="&amp;$A85,Data!$A$4:$A500,"&lt;="&amp;$B85),0))</f>
        <v/>
      </c>
      <c r="AD85" s="178" t="str">
        <f>IF($A85="","",IFERROR(AVERAGEIFS(Data!N$4:N500,Data!$A$4:$A500,"&gt;="&amp;$A85,Data!$A$4:$A500,"&lt;="&amp;$B85),0))</f>
        <v/>
      </c>
      <c r="AE85" s="180" t="str">
        <f>IF($A85="","",IFERROR(AVERAGEIFS(Data!O$4:O500,Data!$A$4:$A500,"&gt;="&amp;$A85,Data!$A$4:$A500,"&lt;="&amp;$B85),0))</f>
        <v/>
      </c>
      <c r="AF85" s="178" t="str">
        <f>IF($A85="","",IFERROR(AVERAGEIFS(Data!P$4:P500,Data!$A$4:$A500,"&gt;="&amp;$A85,Data!$A$4:$A500,"&lt;="&amp;$B85),0))</f>
        <v/>
      </c>
      <c r="AG85" s="178" t="str">
        <f>IF($A85="","",IFERROR(AVERAGEIFS(Data!Q$4:Q500,Data!$A$4:$A500,"&gt;="&amp;$A85,Data!$A$4:$A500,"&lt;="&amp;$B85),0))</f>
        <v/>
      </c>
      <c r="AH85" s="181" t="str">
        <f t="shared" ref="AH85:DS85" si="81">IF($A85="","",AH84)</f>
        <v/>
      </c>
      <c r="AI85" s="178" t="str">
        <f t="shared" si="81"/>
        <v/>
      </c>
      <c r="AJ85" s="178" t="str">
        <f t="shared" si="81"/>
        <v/>
      </c>
      <c r="AK85" s="178" t="str">
        <f t="shared" si="81"/>
        <v/>
      </c>
      <c r="AL85" s="178" t="str">
        <f t="shared" si="81"/>
        <v/>
      </c>
      <c r="AM85" s="180" t="str">
        <f t="shared" si="81"/>
        <v/>
      </c>
      <c r="AN85" s="178" t="str">
        <f t="shared" si="81"/>
        <v/>
      </c>
      <c r="AO85" s="178" t="str">
        <f t="shared" si="81"/>
        <v/>
      </c>
      <c r="AP85" s="179" t="str">
        <f t="shared" si="81"/>
        <v/>
      </c>
      <c r="AQ85" s="180" t="str">
        <f t="shared" si="81"/>
        <v/>
      </c>
      <c r="AR85" s="179" t="str">
        <f t="shared" si="81"/>
        <v/>
      </c>
      <c r="AS85" s="178" t="str">
        <f t="shared" si="81"/>
        <v/>
      </c>
      <c r="AT85" s="180" t="str">
        <f t="shared" si="81"/>
        <v/>
      </c>
      <c r="AU85" s="178" t="str">
        <f t="shared" si="81"/>
        <v/>
      </c>
      <c r="AV85" s="178" t="str">
        <f t="shared" si="81"/>
        <v/>
      </c>
      <c r="AW85" s="181" t="str">
        <f t="shared" si="81"/>
        <v/>
      </c>
      <c r="AX85" s="178" t="str">
        <f t="shared" si="81"/>
        <v/>
      </c>
      <c r="AY85" s="178" t="str">
        <f t="shared" si="81"/>
        <v/>
      </c>
      <c r="AZ85" s="178" t="str">
        <f t="shared" si="81"/>
        <v/>
      </c>
      <c r="BA85" s="178" t="str">
        <f t="shared" si="81"/>
        <v/>
      </c>
      <c r="BB85" s="180" t="str">
        <f t="shared" si="81"/>
        <v/>
      </c>
      <c r="BC85" s="178" t="str">
        <f t="shared" si="81"/>
        <v/>
      </c>
      <c r="BD85" s="178" t="str">
        <f t="shared" si="81"/>
        <v/>
      </c>
      <c r="BE85" s="179" t="str">
        <f t="shared" si="81"/>
        <v/>
      </c>
      <c r="BF85" s="180" t="str">
        <f t="shared" si="81"/>
        <v/>
      </c>
      <c r="BG85" s="179" t="str">
        <f t="shared" si="81"/>
        <v/>
      </c>
      <c r="BH85" s="178" t="str">
        <f t="shared" si="81"/>
        <v/>
      </c>
      <c r="BI85" s="180" t="str">
        <f t="shared" si="81"/>
        <v/>
      </c>
      <c r="BJ85" s="178" t="str">
        <f t="shared" si="81"/>
        <v/>
      </c>
      <c r="BK85" s="178" t="str">
        <f t="shared" si="81"/>
        <v/>
      </c>
      <c r="BL85" s="181" t="str">
        <f t="shared" si="81"/>
        <v/>
      </c>
      <c r="BM85" s="178" t="str">
        <f t="shared" si="81"/>
        <v/>
      </c>
      <c r="BN85" s="178" t="str">
        <f t="shared" si="81"/>
        <v/>
      </c>
      <c r="BO85" s="178" t="str">
        <f t="shared" si="81"/>
        <v/>
      </c>
      <c r="BP85" s="178" t="str">
        <f t="shared" si="81"/>
        <v/>
      </c>
      <c r="BQ85" s="180" t="str">
        <f t="shared" si="81"/>
        <v/>
      </c>
      <c r="BR85" s="178" t="str">
        <f t="shared" si="81"/>
        <v/>
      </c>
      <c r="BS85" s="178" t="str">
        <f t="shared" si="81"/>
        <v/>
      </c>
      <c r="BT85" s="179" t="str">
        <f t="shared" si="81"/>
        <v/>
      </c>
      <c r="BU85" s="180" t="str">
        <f t="shared" si="81"/>
        <v/>
      </c>
      <c r="BV85" s="179" t="str">
        <f t="shared" si="81"/>
        <v/>
      </c>
      <c r="BW85" s="178" t="str">
        <f t="shared" si="81"/>
        <v/>
      </c>
      <c r="BX85" s="180" t="str">
        <f t="shared" si="81"/>
        <v/>
      </c>
      <c r="BY85" s="178" t="str">
        <f t="shared" si="81"/>
        <v/>
      </c>
      <c r="BZ85" s="178" t="str">
        <f t="shared" si="81"/>
        <v/>
      </c>
      <c r="CA85" s="181" t="str">
        <f t="shared" si="81"/>
        <v/>
      </c>
      <c r="CB85" s="178" t="str">
        <f t="shared" si="81"/>
        <v/>
      </c>
      <c r="CC85" s="178" t="str">
        <f t="shared" si="81"/>
        <v/>
      </c>
      <c r="CD85" s="178" t="str">
        <f t="shared" si="81"/>
        <v/>
      </c>
      <c r="CE85" s="178" t="str">
        <f t="shared" si="81"/>
        <v/>
      </c>
      <c r="CF85" s="180" t="str">
        <f t="shared" si="81"/>
        <v/>
      </c>
      <c r="CG85" s="178" t="str">
        <f t="shared" si="81"/>
        <v/>
      </c>
      <c r="CH85" s="178" t="str">
        <f t="shared" si="81"/>
        <v/>
      </c>
      <c r="CI85" s="179" t="str">
        <f t="shared" si="81"/>
        <v/>
      </c>
      <c r="CJ85" s="180" t="str">
        <f t="shared" si="81"/>
        <v/>
      </c>
      <c r="CK85" s="179" t="str">
        <f t="shared" si="81"/>
        <v/>
      </c>
      <c r="CL85" s="178" t="str">
        <f t="shared" si="81"/>
        <v/>
      </c>
      <c r="CM85" s="180" t="str">
        <f t="shared" si="81"/>
        <v/>
      </c>
      <c r="CN85" s="178" t="str">
        <f t="shared" si="81"/>
        <v/>
      </c>
      <c r="CO85" s="178" t="str">
        <f t="shared" si="81"/>
        <v/>
      </c>
      <c r="CP85" s="181" t="str">
        <f t="shared" si="81"/>
        <v/>
      </c>
      <c r="CQ85" s="178" t="str">
        <f t="shared" si="81"/>
        <v/>
      </c>
      <c r="CR85" s="178" t="str">
        <f t="shared" si="81"/>
        <v/>
      </c>
      <c r="CS85" s="178" t="str">
        <f t="shared" si="81"/>
        <v/>
      </c>
      <c r="CT85" s="178" t="str">
        <f t="shared" si="81"/>
        <v/>
      </c>
      <c r="CU85" s="180" t="str">
        <f t="shared" si="81"/>
        <v/>
      </c>
      <c r="CV85" s="178" t="str">
        <f t="shared" si="81"/>
        <v/>
      </c>
      <c r="CW85" s="178" t="str">
        <f t="shared" si="81"/>
        <v/>
      </c>
      <c r="CX85" s="179" t="str">
        <f t="shared" si="81"/>
        <v/>
      </c>
      <c r="CY85" s="180" t="str">
        <f t="shared" si="81"/>
        <v/>
      </c>
      <c r="CZ85" s="179" t="str">
        <f t="shared" si="81"/>
        <v/>
      </c>
      <c r="DA85" s="178" t="str">
        <f t="shared" si="81"/>
        <v/>
      </c>
      <c r="DB85" s="180" t="str">
        <f t="shared" si="81"/>
        <v/>
      </c>
      <c r="DC85" s="178" t="str">
        <f t="shared" si="81"/>
        <v/>
      </c>
      <c r="DD85" s="178" t="str">
        <f t="shared" si="81"/>
        <v/>
      </c>
      <c r="DE85" s="181" t="str">
        <f t="shared" si="81"/>
        <v/>
      </c>
      <c r="DF85" s="178" t="str">
        <f t="shared" si="81"/>
        <v/>
      </c>
      <c r="DG85" s="178" t="str">
        <f t="shared" si="81"/>
        <v/>
      </c>
      <c r="DH85" s="178" t="str">
        <f t="shared" si="81"/>
        <v/>
      </c>
      <c r="DI85" s="178" t="str">
        <f t="shared" si="81"/>
        <v/>
      </c>
      <c r="DJ85" s="180" t="str">
        <f t="shared" si="81"/>
        <v/>
      </c>
      <c r="DK85" s="178" t="str">
        <f t="shared" si="81"/>
        <v/>
      </c>
      <c r="DL85" s="178" t="str">
        <f t="shared" si="81"/>
        <v/>
      </c>
      <c r="DM85" s="179" t="str">
        <f t="shared" si="81"/>
        <v/>
      </c>
      <c r="DN85" s="180" t="str">
        <f t="shared" si="81"/>
        <v/>
      </c>
      <c r="DO85" s="179" t="str">
        <f t="shared" si="81"/>
        <v/>
      </c>
      <c r="DP85" s="178" t="str">
        <f t="shared" si="81"/>
        <v/>
      </c>
      <c r="DQ85" s="180" t="str">
        <f t="shared" si="81"/>
        <v/>
      </c>
      <c r="DR85" s="178" t="str">
        <f t="shared" si="81"/>
        <v/>
      </c>
      <c r="DS85" s="178" t="str">
        <f t="shared" si="81"/>
        <v/>
      </c>
      <c r="DT85" s="178"/>
      <c r="DU85" s="178"/>
      <c r="DV85" s="178"/>
      <c r="DW85" s="178"/>
      <c r="DX85" s="178"/>
      <c r="DY85" s="178"/>
    </row>
    <row r="86">
      <c r="A86" s="176" t="str">
        <f>IF(A85="","",IF(B85+1&gt;EndDate,"",B85))</f>
        <v/>
      </c>
      <c r="B86" s="176" t="str">
        <f>IF(A86="","",SWITCH(Seg,"Daily",A86+1,"Weekly",A86+7,"Monthly",DATE(YEAR(A86),MONTH(A86)+1,1),"Quarterly",DATE(YEAR(A86),MONTH(A86)+3,1),"Yearly",DATE(YEAR(A86)+1,1,1)))</f>
        <v/>
      </c>
      <c r="C86" s="177" t="str">
        <f>IF(A86="","",SWITCH(Seg,"Daily",TEXT(A86,"dd/MM/YYYY"),"Weekly","W"&amp;WEEKNUM(A86,2)&amp;" "&amp;YEAR(A86),"Monthly",PROPER(TEXT(A86,"MMM yyyy")),"Quarterly","Q"&amp;ROUNDUP(MONTH($A86)/3,0)&amp;" "&amp;YEAR($A86),"Yearly",YEAR(A86),TEXT(A86,"dd/MM/YYYY")))</f>
        <v/>
      </c>
      <c r="D86" s="178" t="str">
        <f>IF(OR($A86="",D$2="Percentage"),"",SUMIFS(Data!B$4:B500,Data!$A$4:$A500,"&gt;="&amp;$A86,Data!$A$4:$A500,"&lt;="&amp;$B86))</f>
        <v>#REF!</v>
      </c>
      <c r="E86" s="179" t="str">
        <f>IF(OR($A86="",E$2="Percentage"),"",SUMIFS(Data!C$4:C500,Data!$A$4:$A500,"&gt;="&amp;$A86,Data!$A$4:$A500,"&lt;="&amp;$B86))</f>
        <v/>
      </c>
      <c r="F86" s="179" t="str">
        <f>IF(OR($A86="",F$2="Percentage"),"",SUMIFS(Data!D$4:D500,Data!$A$4:$A500,"&gt;="&amp;$A86,Data!$A$4:$A500,"&lt;="&amp;$B86))</f>
        <v/>
      </c>
      <c r="G86" s="179" t="str">
        <f>IF(OR($A86="",G$2="Percentage"),"",SUMIFS(Data!F$4:F500,Data!$A$4:$A500,"&gt;="&amp;$A86,Data!$A$4:$A500,"&lt;="&amp;$B86))</f>
        <v/>
      </c>
      <c r="H86" s="180" t="str">
        <f>IF(OR($A86="",H$2="Percentage"),"",SUMIFS(Data!G$4:G500,Data!$A$4:$A500,"&gt;="&amp;$A86,Data!$A$4:$A500,"&lt;="&amp;$B86))</f>
        <v/>
      </c>
      <c r="I86" s="180" t="str">
        <f>IF(OR($A86="",I$2="Percentage"),"",SUMIFS(Data!H$4:H500,Data!$A$4:$A500,"&gt;="&amp;$A86,Data!$A$4:$A500,"&lt;="&amp;$B86))</f>
        <v/>
      </c>
      <c r="J86" s="178" t="str">
        <f>IF(OR($A86="",J$2="Percentage"),"",SUMIFS(Data!I$4:I500,Data!$A$4:$A500,"&gt;="&amp;$A86,Data!$A$4:$A500,"&lt;="&amp;$B86))</f>
        <v/>
      </c>
      <c r="K86" s="178" t="str">
        <f>IF(OR($A86="",K$2="Percentage"),"",SUMIFS(Data!J$4:J500,Data!$A$4:$A500,"&gt;="&amp;$A86,Data!$A$4:$A500,"&lt;="&amp;$B86))</f>
        <v/>
      </c>
      <c r="L86" s="179" t="str">
        <f>IF(OR($A86="",L$2="Percentage"),"",SUMIFS(Data!K$4:K500,Data!$A$4:$A500,"&gt;="&amp;$A86,Data!$A$4:$A500,"&lt;="&amp;$B86))</f>
        <v/>
      </c>
      <c r="M86" s="180" t="str">
        <f>IF(OR($A86="",M$2="Percentage"),"",SUMIFS(Data!L$4:L500,Data!$A$4:$A500,"&gt;="&amp;$A86,Data!$A$4:$A500,"&lt;="&amp;$B86))</f>
        <v/>
      </c>
      <c r="N86" s="179" t="str">
        <f>IF(OR($A86="",N$2="Percentage"),"",SUMIFS(Data!M$4:M500,Data!$A$4:$A500,"&gt;="&amp;$A86,Data!$A$4:$A500,"&lt;="&amp;$B86))</f>
        <v/>
      </c>
      <c r="O86" s="178" t="str">
        <f>IF(OR($A86="",O$2="Percentage"),"",SUMIFS(Data!N$4:N500,Data!$A$4:$A500,"&gt;="&amp;$A86,Data!$A$4:$A500,"&lt;="&amp;$B86))</f>
        <v/>
      </c>
      <c r="P86" s="180" t="str">
        <f>IF(OR($A86="",P$2="Percentage"),"",SUMIFS(Data!O$4:O500,Data!$A$4:$A500,"&gt;="&amp;$A86,Data!$A$4:$A500,"&lt;="&amp;$B86))</f>
        <v/>
      </c>
      <c r="Q86" s="178" t="str">
        <f>IF(OR($A86="",Q$2="Percentage"),"",SUMIFS(Data!P$4:P500,Data!$A$4:$A500,"&gt;="&amp;$A86,Data!$A$4:$A500,"&lt;="&amp;$B86))</f>
        <v/>
      </c>
      <c r="R86" s="178" t="str">
        <f>IF(OR($A86="",R$2="Percentage"),"",SUMIFS(Data!Q$4:Q500,Data!$A$4:$A500,"&gt;="&amp;$A86,Data!$A$4:$A500,"&lt;="&amp;$B86))</f>
        <v/>
      </c>
      <c r="S86" s="181" t="str">
        <f>IF($A86="","",IFERROR(AVERAGEIFS(Data!B$4:B500,Data!$A$4:$A500,"&gt;="&amp;$A86,Data!$A$4:$A500,"&lt;="&amp;$B86),0))</f>
        <v/>
      </c>
      <c r="T86" s="178" t="str">
        <f>IF($A86="","",IFERROR(AVERAGEIFS(Data!C$4:C500,Data!$A$4:$A500,"&gt;="&amp;$A86,Data!$A$4:$A500,"&lt;="&amp;$B86),0))</f>
        <v/>
      </c>
      <c r="U86" s="178" t="str">
        <f>IF($A86="","",IFERROR(AVERAGEIFS(Data!D$4:D500,Data!$A$4:$A500,"&gt;="&amp;$A86,Data!$A$4:$A500,"&lt;="&amp;$B86),0))</f>
        <v/>
      </c>
      <c r="V86" s="178" t="str">
        <f>IF($A86="","",IFERROR(AVERAGEIFS(Data!F$4:F500,Data!$A$4:$A500,"&gt;="&amp;$A86,Data!$A$4:$A500,"&lt;="&amp;$B86),0))</f>
        <v/>
      </c>
      <c r="W86" s="178" t="str">
        <f>IF($A86="","",IFERROR(AVERAGEIFS(Data!G$4:G500,Data!$A$4:$A500,"&gt;="&amp;$A86,Data!$A$4:$A500,"&lt;="&amp;$B86),0))</f>
        <v/>
      </c>
      <c r="X86" s="180" t="str">
        <f>IF($A86="","",IFERROR(AVERAGEIFS(Data!H$4:H500,Data!$A$4:$A500,"&gt;="&amp;$A86,Data!$A$4:$A500,"&lt;="&amp;$B86),0))</f>
        <v/>
      </c>
      <c r="Y86" s="178" t="str">
        <f>IF($A86="","",IFERROR(AVERAGEIFS(Data!I$4:I500,Data!$A$4:$A500,"&gt;="&amp;$A86,Data!$A$4:$A500,"&lt;="&amp;$B86),0))</f>
        <v/>
      </c>
      <c r="Z86" s="178" t="str">
        <f>IF($A86="","",IFERROR(AVERAGEIFS(Data!J$4:J500,Data!$A$4:$A500,"&gt;="&amp;$A86,Data!$A$4:$A500,"&lt;="&amp;$B86),0))</f>
        <v/>
      </c>
      <c r="AA86" s="179" t="str">
        <f>IF($A86="","",IFERROR(AVERAGEIFS(Data!K$4:K500,Data!$A$4:$A500,"&gt;="&amp;$A86,Data!$A$4:$A500,"&lt;="&amp;$B86),0))</f>
        <v/>
      </c>
      <c r="AB86" s="180" t="str">
        <f>IF($A86="","",IFERROR(AVERAGEIFS(Data!L$4:L500,Data!$A$4:$A500,"&gt;="&amp;$A86,Data!$A$4:$A500,"&lt;="&amp;$B86),0))</f>
        <v/>
      </c>
      <c r="AC86" s="179" t="str">
        <f>IF($A86="","",IFERROR(AVERAGEIFS(Data!M$4:M500,Data!$A$4:$A500,"&gt;="&amp;$A86,Data!$A$4:$A500,"&lt;="&amp;$B86),0))</f>
        <v/>
      </c>
      <c r="AD86" s="178" t="str">
        <f>IF($A86="","",IFERROR(AVERAGEIFS(Data!N$4:N500,Data!$A$4:$A500,"&gt;="&amp;$A86,Data!$A$4:$A500,"&lt;="&amp;$B86),0))</f>
        <v/>
      </c>
      <c r="AE86" s="180" t="str">
        <f>IF($A86="","",IFERROR(AVERAGEIFS(Data!O$4:O500,Data!$A$4:$A500,"&gt;="&amp;$A86,Data!$A$4:$A500,"&lt;="&amp;$B86),0))</f>
        <v/>
      </c>
      <c r="AF86" s="178" t="str">
        <f>IF($A86="","",IFERROR(AVERAGEIFS(Data!P$4:P500,Data!$A$4:$A500,"&gt;="&amp;$A86,Data!$A$4:$A500,"&lt;="&amp;$B86),0))</f>
        <v/>
      </c>
      <c r="AG86" s="178" t="str">
        <f>IF($A86="","",IFERROR(AVERAGEIFS(Data!Q$4:Q500,Data!$A$4:$A500,"&gt;="&amp;$A86,Data!$A$4:$A500,"&lt;="&amp;$B86),0))</f>
        <v/>
      </c>
      <c r="AH86" s="181" t="str">
        <f t="shared" ref="AH86:DS86" si="82">IF($A86="","",AH85)</f>
        <v/>
      </c>
      <c r="AI86" s="178" t="str">
        <f t="shared" si="82"/>
        <v/>
      </c>
      <c r="AJ86" s="178" t="str">
        <f t="shared" si="82"/>
        <v/>
      </c>
      <c r="AK86" s="178" t="str">
        <f t="shared" si="82"/>
        <v/>
      </c>
      <c r="AL86" s="178" t="str">
        <f t="shared" si="82"/>
        <v/>
      </c>
      <c r="AM86" s="180" t="str">
        <f t="shared" si="82"/>
        <v/>
      </c>
      <c r="AN86" s="178" t="str">
        <f t="shared" si="82"/>
        <v/>
      </c>
      <c r="AO86" s="178" t="str">
        <f t="shared" si="82"/>
        <v/>
      </c>
      <c r="AP86" s="179" t="str">
        <f t="shared" si="82"/>
        <v/>
      </c>
      <c r="AQ86" s="180" t="str">
        <f t="shared" si="82"/>
        <v/>
      </c>
      <c r="AR86" s="179" t="str">
        <f t="shared" si="82"/>
        <v/>
      </c>
      <c r="AS86" s="178" t="str">
        <f t="shared" si="82"/>
        <v/>
      </c>
      <c r="AT86" s="180" t="str">
        <f t="shared" si="82"/>
        <v/>
      </c>
      <c r="AU86" s="178" t="str">
        <f t="shared" si="82"/>
        <v/>
      </c>
      <c r="AV86" s="178" t="str">
        <f t="shared" si="82"/>
        <v/>
      </c>
      <c r="AW86" s="181" t="str">
        <f t="shared" si="82"/>
        <v/>
      </c>
      <c r="AX86" s="178" t="str">
        <f t="shared" si="82"/>
        <v/>
      </c>
      <c r="AY86" s="178" t="str">
        <f t="shared" si="82"/>
        <v/>
      </c>
      <c r="AZ86" s="178" t="str">
        <f t="shared" si="82"/>
        <v/>
      </c>
      <c r="BA86" s="178" t="str">
        <f t="shared" si="82"/>
        <v/>
      </c>
      <c r="BB86" s="180" t="str">
        <f t="shared" si="82"/>
        <v/>
      </c>
      <c r="BC86" s="178" t="str">
        <f t="shared" si="82"/>
        <v/>
      </c>
      <c r="BD86" s="178" t="str">
        <f t="shared" si="82"/>
        <v/>
      </c>
      <c r="BE86" s="179" t="str">
        <f t="shared" si="82"/>
        <v/>
      </c>
      <c r="BF86" s="180" t="str">
        <f t="shared" si="82"/>
        <v/>
      </c>
      <c r="BG86" s="179" t="str">
        <f t="shared" si="82"/>
        <v/>
      </c>
      <c r="BH86" s="178" t="str">
        <f t="shared" si="82"/>
        <v/>
      </c>
      <c r="BI86" s="180" t="str">
        <f t="shared" si="82"/>
        <v/>
      </c>
      <c r="BJ86" s="178" t="str">
        <f t="shared" si="82"/>
        <v/>
      </c>
      <c r="BK86" s="178" t="str">
        <f t="shared" si="82"/>
        <v/>
      </c>
      <c r="BL86" s="181" t="str">
        <f t="shared" si="82"/>
        <v/>
      </c>
      <c r="BM86" s="178" t="str">
        <f t="shared" si="82"/>
        <v/>
      </c>
      <c r="BN86" s="178" t="str">
        <f t="shared" si="82"/>
        <v/>
      </c>
      <c r="BO86" s="178" t="str">
        <f t="shared" si="82"/>
        <v/>
      </c>
      <c r="BP86" s="178" t="str">
        <f t="shared" si="82"/>
        <v/>
      </c>
      <c r="BQ86" s="180" t="str">
        <f t="shared" si="82"/>
        <v/>
      </c>
      <c r="BR86" s="178" t="str">
        <f t="shared" si="82"/>
        <v/>
      </c>
      <c r="BS86" s="178" t="str">
        <f t="shared" si="82"/>
        <v/>
      </c>
      <c r="BT86" s="179" t="str">
        <f t="shared" si="82"/>
        <v/>
      </c>
      <c r="BU86" s="180" t="str">
        <f t="shared" si="82"/>
        <v/>
      </c>
      <c r="BV86" s="179" t="str">
        <f t="shared" si="82"/>
        <v/>
      </c>
      <c r="BW86" s="178" t="str">
        <f t="shared" si="82"/>
        <v/>
      </c>
      <c r="BX86" s="180" t="str">
        <f t="shared" si="82"/>
        <v/>
      </c>
      <c r="BY86" s="178" t="str">
        <f t="shared" si="82"/>
        <v/>
      </c>
      <c r="BZ86" s="178" t="str">
        <f t="shared" si="82"/>
        <v/>
      </c>
      <c r="CA86" s="181" t="str">
        <f t="shared" si="82"/>
        <v/>
      </c>
      <c r="CB86" s="178" t="str">
        <f t="shared" si="82"/>
        <v/>
      </c>
      <c r="CC86" s="178" t="str">
        <f t="shared" si="82"/>
        <v/>
      </c>
      <c r="CD86" s="178" t="str">
        <f t="shared" si="82"/>
        <v/>
      </c>
      <c r="CE86" s="178" t="str">
        <f t="shared" si="82"/>
        <v/>
      </c>
      <c r="CF86" s="180" t="str">
        <f t="shared" si="82"/>
        <v/>
      </c>
      <c r="CG86" s="178" t="str">
        <f t="shared" si="82"/>
        <v/>
      </c>
      <c r="CH86" s="178" t="str">
        <f t="shared" si="82"/>
        <v/>
      </c>
      <c r="CI86" s="179" t="str">
        <f t="shared" si="82"/>
        <v/>
      </c>
      <c r="CJ86" s="180" t="str">
        <f t="shared" si="82"/>
        <v/>
      </c>
      <c r="CK86" s="179" t="str">
        <f t="shared" si="82"/>
        <v/>
      </c>
      <c r="CL86" s="178" t="str">
        <f t="shared" si="82"/>
        <v/>
      </c>
      <c r="CM86" s="180" t="str">
        <f t="shared" si="82"/>
        <v/>
      </c>
      <c r="CN86" s="178" t="str">
        <f t="shared" si="82"/>
        <v/>
      </c>
      <c r="CO86" s="178" t="str">
        <f t="shared" si="82"/>
        <v/>
      </c>
      <c r="CP86" s="181" t="str">
        <f t="shared" si="82"/>
        <v/>
      </c>
      <c r="CQ86" s="178" t="str">
        <f t="shared" si="82"/>
        <v/>
      </c>
      <c r="CR86" s="178" t="str">
        <f t="shared" si="82"/>
        <v/>
      </c>
      <c r="CS86" s="178" t="str">
        <f t="shared" si="82"/>
        <v/>
      </c>
      <c r="CT86" s="178" t="str">
        <f t="shared" si="82"/>
        <v/>
      </c>
      <c r="CU86" s="180" t="str">
        <f t="shared" si="82"/>
        <v/>
      </c>
      <c r="CV86" s="178" t="str">
        <f t="shared" si="82"/>
        <v/>
      </c>
      <c r="CW86" s="178" t="str">
        <f t="shared" si="82"/>
        <v/>
      </c>
      <c r="CX86" s="179" t="str">
        <f t="shared" si="82"/>
        <v/>
      </c>
      <c r="CY86" s="180" t="str">
        <f t="shared" si="82"/>
        <v/>
      </c>
      <c r="CZ86" s="179" t="str">
        <f t="shared" si="82"/>
        <v/>
      </c>
      <c r="DA86" s="178" t="str">
        <f t="shared" si="82"/>
        <v/>
      </c>
      <c r="DB86" s="180" t="str">
        <f t="shared" si="82"/>
        <v/>
      </c>
      <c r="DC86" s="178" t="str">
        <f t="shared" si="82"/>
        <v/>
      </c>
      <c r="DD86" s="178" t="str">
        <f t="shared" si="82"/>
        <v/>
      </c>
      <c r="DE86" s="181" t="str">
        <f t="shared" si="82"/>
        <v/>
      </c>
      <c r="DF86" s="178" t="str">
        <f t="shared" si="82"/>
        <v/>
      </c>
      <c r="DG86" s="178" t="str">
        <f t="shared" si="82"/>
        <v/>
      </c>
      <c r="DH86" s="178" t="str">
        <f t="shared" si="82"/>
        <v/>
      </c>
      <c r="DI86" s="178" t="str">
        <f t="shared" si="82"/>
        <v/>
      </c>
      <c r="DJ86" s="180" t="str">
        <f t="shared" si="82"/>
        <v/>
      </c>
      <c r="DK86" s="178" t="str">
        <f t="shared" si="82"/>
        <v/>
      </c>
      <c r="DL86" s="178" t="str">
        <f t="shared" si="82"/>
        <v/>
      </c>
      <c r="DM86" s="179" t="str">
        <f t="shared" si="82"/>
        <v/>
      </c>
      <c r="DN86" s="180" t="str">
        <f t="shared" si="82"/>
        <v/>
      </c>
      <c r="DO86" s="179" t="str">
        <f t="shared" si="82"/>
        <v/>
      </c>
      <c r="DP86" s="178" t="str">
        <f t="shared" si="82"/>
        <v/>
      </c>
      <c r="DQ86" s="180" t="str">
        <f t="shared" si="82"/>
        <v/>
      </c>
      <c r="DR86" s="178" t="str">
        <f t="shared" si="82"/>
        <v/>
      </c>
      <c r="DS86" s="178" t="str">
        <f t="shared" si="82"/>
        <v/>
      </c>
      <c r="DT86" s="178"/>
      <c r="DU86" s="178"/>
      <c r="DV86" s="178"/>
      <c r="DW86" s="178"/>
      <c r="DX86" s="178"/>
      <c r="DY86" s="178"/>
    </row>
    <row r="87">
      <c r="A87" s="176" t="str">
        <f>IF(A86="","",IF(B86+1&gt;EndDate,"",B86))</f>
        <v/>
      </c>
      <c r="B87" s="176" t="str">
        <f>IF(A87="","",SWITCH(Seg,"Daily",A87+1,"Weekly",A87+7,"Monthly",DATE(YEAR(A87),MONTH(A87)+1,1),"Quarterly",DATE(YEAR(A87),MONTH(A87)+3,1),"Yearly",DATE(YEAR(A87)+1,1,1)))</f>
        <v/>
      </c>
      <c r="C87" s="177" t="str">
        <f>IF(A87="","",SWITCH(Seg,"Daily",TEXT(A87,"dd/MM/YYYY"),"Weekly","W"&amp;WEEKNUM(A87,2)&amp;" "&amp;YEAR(A87),"Monthly",PROPER(TEXT(A87,"MMM yyyy")),"Quarterly","Q"&amp;ROUNDUP(MONTH($A87)/3,0)&amp;" "&amp;YEAR($A87),"Yearly",YEAR(A87),TEXT(A87,"dd/MM/YYYY")))</f>
        <v/>
      </c>
      <c r="D87" s="178" t="str">
        <f>IF(OR($A87="",D$2="Percentage"),"",SUMIFS(Data!B$4:B500,Data!$A$4:$A500,"&gt;="&amp;$A87,Data!$A$4:$A500,"&lt;="&amp;$B87))</f>
        <v>#REF!</v>
      </c>
      <c r="E87" s="179" t="str">
        <f>IF(OR($A87="",E$2="Percentage"),"",SUMIFS(Data!C$4:C500,Data!$A$4:$A500,"&gt;="&amp;$A87,Data!$A$4:$A500,"&lt;="&amp;$B87))</f>
        <v/>
      </c>
      <c r="F87" s="179" t="str">
        <f>IF(OR($A87="",F$2="Percentage"),"",SUMIFS(Data!D$4:D500,Data!$A$4:$A500,"&gt;="&amp;$A87,Data!$A$4:$A500,"&lt;="&amp;$B87))</f>
        <v/>
      </c>
      <c r="G87" s="179" t="str">
        <f>IF(OR($A87="",G$2="Percentage"),"",SUMIFS(Data!F$4:F500,Data!$A$4:$A500,"&gt;="&amp;$A87,Data!$A$4:$A500,"&lt;="&amp;$B87))</f>
        <v/>
      </c>
      <c r="H87" s="180" t="str">
        <f>IF(OR($A87="",H$2="Percentage"),"",SUMIFS(Data!G$4:G500,Data!$A$4:$A500,"&gt;="&amp;$A87,Data!$A$4:$A500,"&lt;="&amp;$B87))</f>
        <v/>
      </c>
      <c r="I87" s="180" t="str">
        <f>IF(OR($A87="",I$2="Percentage"),"",SUMIFS(Data!H$4:H500,Data!$A$4:$A500,"&gt;="&amp;$A87,Data!$A$4:$A500,"&lt;="&amp;$B87))</f>
        <v/>
      </c>
      <c r="J87" s="178" t="str">
        <f>IF(OR($A87="",J$2="Percentage"),"",SUMIFS(Data!I$4:I500,Data!$A$4:$A500,"&gt;="&amp;$A87,Data!$A$4:$A500,"&lt;="&amp;$B87))</f>
        <v/>
      </c>
      <c r="K87" s="178" t="str">
        <f>IF(OR($A87="",K$2="Percentage"),"",SUMIFS(Data!J$4:J500,Data!$A$4:$A500,"&gt;="&amp;$A87,Data!$A$4:$A500,"&lt;="&amp;$B87))</f>
        <v/>
      </c>
      <c r="L87" s="179" t="str">
        <f>IF(OR($A87="",L$2="Percentage"),"",SUMIFS(Data!K$4:K500,Data!$A$4:$A500,"&gt;="&amp;$A87,Data!$A$4:$A500,"&lt;="&amp;$B87))</f>
        <v/>
      </c>
      <c r="M87" s="180" t="str">
        <f>IF(OR($A87="",M$2="Percentage"),"",SUMIFS(Data!L$4:L500,Data!$A$4:$A500,"&gt;="&amp;$A87,Data!$A$4:$A500,"&lt;="&amp;$B87))</f>
        <v/>
      </c>
      <c r="N87" s="179" t="str">
        <f>IF(OR($A87="",N$2="Percentage"),"",SUMIFS(Data!M$4:M500,Data!$A$4:$A500,"&gt;="&amp;$A87,Data!$A$4:$A500,"&lt;="&amp;$B87))</f>
        <v/>
      </c>
      <c r="O87" s="178" t="str">
        <f>IF(OR($A87="",O$2="Percentage"),"",SUMIFS(Data!N$4:N500,Data!$A$4:$A500,"&gt;="&amp;$A87,Data!$A$4:$A500,"&lt;="&amp;$B87))</f>
        <v/>
      </c>
      <c r="P87" s="180" t="str">
        <f>IF(OR($A87="",P$2="Percentage"),"",SUMIFS(Data!O$4:O500,Data!$A$4:$A500,"&gt;="&amp;$A87,Data!$A$4:$A500,"&lt;="&amp;$B87))</f>
        <v/>
      </c>
      <c r="Q87" s="178" t="str">
        <f>IF(OR($A87="",Q$2="Percentage"),"",SUMIFS(Data!P$4:P500,Data!$A$4:$A500,"&gt;="&amp;$A87,Data!$A$4:$A500,"&lt;="&amp;$B87))</f>
        <v/>
      </c>
      <c r="R87" s="178" t="str">
        <f>IF(OR($A87="",R$2="Percentage"),"",SUMIFS(Data!Q$4:Q500,Data!$A$4:$A500,"&gt;="&amp;$A87,Data!$A$4:$A500,"&lt;="&amp;$B87))</f>
        <v/>
      </c>
      <c r="S87" s="181" t="str">
        <f>IF($A87="","",IFERROR(AVERAGEIFS(Data!B$4:B500,Data!$A$4:$A500,"&gt;="&amp;$A87,Data!$A$4:$A500,"&lt;="&amp;$B87),0))</f>
        <v/>
      </c>
      <c r="T87" s="178" t="str">
        <f>IF($A87="","",IFERROR(AVERAGEIFS(Data!C$4:C500,Data!$A$4:$A500,"&gt;="&amp;$A87,Data!$A$4:$A500,"&lt;="&amp;$B87),0))</f>
        <v/>
      </c>
      <c r="U87" s="178" t="str">
        <f>IF($A87="","",IFERROR(AVERAGEIFS(Data!D$4:D500,Data!$A$4:$A500,"&gt;="&amp;$A87,Data!$A$4:$A500,"&lt;="&amp;$B87),0))</f>
        <v/>
      </c>
      <c r="V87" s="178" t="str">
        <f>IF($A87="","",IFERROR(AVERAGEIFS(Data!F$4:F500,Data!$A$4:$A500,"&gt;="&amp;$A87,Data!$A$4:$A500,"&lt;="&amp;$B87),0))</f>
        <v/>
      </c>
      <c r="W87" s="178" t="str">
        <f>IF($A87="","",IFERROR(AVERAGEIFS(Data!G$4:G500,Data!$A$4:$A500,"&gt;="&amp;$A87,Data!$A$4:$A500,"&lt;="&amp;$B87),0))</f>
        <v/>
      </c>
      <c r="X87" s="180" t="str">
        <f>IF($A87="","",IFERROR(AVERAGEIFS(Data!H$4:H500,Data!$A$4:$A500,"&gt;="&amp;$A87,Data!$A$4:$A500,"&lt;="&amp;$B87),0))</f>
        <v/>
      </c>
      <c r="Y87" s="178" t="str">
        <f>IF($A87="","",IFERROR(AVERAGEIFS(Data!I$4:I500,Data!$A$4:$A500,"&gt;="&amp;$A87,Data!$A$4:$A500,"&lt;="&amp;$B87),0))</f>
        <v/>
      </c>
      <c r="Z87" s="178" t="str">
        <f>IF($A87="","",IFERROR(AVERAGEIFS(Data!J$4:J500,Data!$A$4:$A500,"&gt;="&amp;$A87,Data!$A$4:$A500,"&lt;="&amp;$B87),0))</f>
        <v/>
      </c>
      <c r="AA87" s="179" t="str">
        <f>IF($A87="","",IFERROR(AVERAGEIFS(Data!K$4:K500,Data!$A$4:$A500,"&gt;="&amp;$A87,Data!$A$4:$A500,"&lt;="&amp;$B87),0))</f>
        <v/>
      </c>
      <c r="AB87" s="180" t="str">
        <f>IF($A87="","",IFERROR(AVERAGEIFS(Data!L$4:L500,Data!$A$4:$A500,"&gt;="&amp;$A87,Data!$A$4:$A500,"&lt;="&amp;$B87),0))</f>
        <v/>
      </c>
      <c r="AC87" s="179" t="str">
        <f>IF($A87="","",IFERROR(AVERAGEIFS(Data!M$4:M500,Data!$A$4:$A500,"&gt;="&amp;$A87,Data!$A$4:$A500,"&lt;="&amp;$B87),0))</f>
        <v/>
      </c>
      <c r="AD87" s="178" t="str">
        <f>IF($A87="","",IFERROR(AVERAGEIFS(Data!N$4:N500,Data!$A$4:$A500,"&gt;="&amp;$A87,Data!$A$4:$A500,"&lt;="&amp;$B87),0))</f>
        <v/>
      </c>
      <c r="AE87" s="180" t="str">
        <f>IF($A87="","",IFERROR(AVERAGEIFS(Data!O$4:O500,Data!$A$4:$A500,"&gt;="&amp;$A87,Data!$A$4:$A500,"&lt;="&amp;$B87),0))</f>
        <v/>
      </c>
      <c r="AF87" s="178" t="str">
        <f>IF($A87="","",IFERROR(AVERAGEIFS(Data!P$4:P500,Data!$A$4:$A500,"&gt;="&amp;$A87,Data!$A$4:$A500,"&lt;="&amp;$B87),0))</f>
        <v/>
      </c>
      <c r="AG87" s="178" t="str">
        <f>IF($A87="","",IFERROR(AVERAGEIFS(Data!Q$4:Q500,Data!$A$4:$A500,"&gt;="&amp;$A87,Data!$A$4:$A500,"&lt;="&amp;$B87),0))</f>
        <v/>
      </c>
      <c r="AH87" s="181" t="str">
        <f t="shared" ref="AH87:DS87" si="83">IF($A87="","",AH86)</f>
        <v/>
      </c>
      <c r="AI87" s="178" t="str">
        <f t="shared" si="83"/>
        <v/>
      </c>
      <c r="AJ87" s="178" t="str">
        <f t="shared" si="83"/>
        <v/>
      </c>
      <c r="AK87" s="178" t="str">
        <f t="shared" si="83"/>
        <v/>
      </c>
      <c r="AL87" s="178" t="str">
        <f t="shared" si="83"/>
        <v/>
      </c>
      <c r="AM87" s="180" t="str">
        <f t="shared" si="83"/>
        <v/>
      </c>
      <c r="AN87" s="178" t="str">
        <f t="shared" si="83"/>
        <v/>
      </c>
      <c r="AO87" s="178" t="str">
        <f t="shared" si="83"/>
        <v/>
      </c>
      <c r="AP87" s="179" t="str">
        <f t="shared" si="83"/>
        <v/>
      </c>
      <c r="AQ87" s="180" t="str">
        <f t="shared" si="83"/>
        <v/>
      </c>
      <c r="AR87" s="179" t="str">
        <f t="shared" si="83"/>
        <v/>
      </c>
      <c r="AS87" s="178" t="str">
        <f t="shared" si="83"/>
        <v/>
      </c>
      <c r="AT87" s="180" t="str">
        <f t="shared" si="83"/>
        <v/>
      </c>
      <c r="AU87" s="178" t="str">
        <f t="shared" si="83"/>
        <v/>
      </c>
      <c r="AV87" s="178" t="str">
        <f t="shared" si="83"/>
        <v/>
      </c>
      <c r="AW87" s="181" t="str">
        <f t="shared" si="83"/>
        <v/>
      </c>
      <c r="AX87" s="178" t="str">
        <f t="shared" si="83"/>
        <v/>
      </c>
      <c r="AY87" s="178" t="str">
        <f t="shared" si="83"/>
        <v/>
      </c>
      <c r="AZ87" s="178" t="str">
        <f t="shared" si="83"/>
        <v/>
      </c>
      <c r="BA87" s="178" t="str">
        <f t="shared" si="83"/>
        <v/>
      </c>
      <c r="BB87" s="180" t="str">
        <f t="shared" si="83"/>
        <v/>
      </c>
      <c r="BC87" s="178" t="str">
        <f t="shared" si="83"/>
        <v/>
      </c>
      <c r="BD87" s="178" t="str">
        <f t="shared" si="83"/>
        <v/>
      </c>
      <c r="BE87" s="179" t="str">
        <f t="shared" si="83"/>
        <v/>
      </c>
      <c r="BF87" s="180" t="str">
        <f t="shared" si="83"/>
        <v/>
      </c>
      <c r="BG87" s="179" t="str">
        <f t="shared" si="83"/>
        <v/>
      </c>
      <c r="BH87" s="178" t="str">
        <f t="shared" si="83"/>
        <v/>
      </c>
      <c r="BI87" s="180" t="str">
        <f t="shared" si="83"/>
        <v/>
      </c>
      <c r="BJ87" s="178" t="str">
        <f t="shared" si="83"/>
        <v/>
      </c>
      <c r="BK87" s="178" t="str">
        <f t="shared" si="83"/>
        <v/>
      </c>
      <c r="BL87" s="181" t="str">
        <f t="shared" si="83"/>
        <v/>
      </c>
      <c r="BM87" s="178" t="str">
        <f t="shared" si="83"/>
        <v/>
      </c>
      <c r="BN87" s="178" t="str">
        <f t="shared" si="83"/>
        <v/>
      </c>
      <c r="BO87" s="178" t="str">
        <f t="shared" si="83"/>
        <v/>
      </c>
      <c r="BP87" s="178" t="str">
        <f t="shared" si="83"/>
        <v/>
      </c>
      <c r="BQ87" s="180" t="str">
        <f t="shared" si="83"/>
        <v/>
      </c>
      <c r="BR87" s="178" t="str">
        <f t="shared" si="83"/>
        <v/>
      </c>
      <c r="BS87" s="178" t="str">
        <f t="shared" si="83"/>
        <v/>
      </c>
      <c r="BT87" s="179" t="str">
        <f t="shared" si="83"/>
        <v/>
      </c>
      <c r="BU87" s="180" t="str">
        <f t="shared" si="83"/>
        <v/>
      </c>
      <c r="BV87" s="179" t="str">
        <f t="shared" si="83"/>
        <v/>
      </c>
      <c r="BW87" s="178" t="str">
        <f t="shared" si="83"/>
        <v/>
      </c>
      <c r="BX87" s="180" t="str">
        <f t="shared" si="83"/>
        <v/>
      </c>
      <c r="BY87" s="178" t="str">
        <f t="shared" si="83"/>
        <v/>
      </c>
      <c r="BZ87" s="178" t="str">
        <f t="shared" si="83"/>
        <v/>
      </c>
      <c r="CA87" s="181" t="str">
        <f t="shared" si="83"/>
        <v/>
      </c>
      <c r="CB87" s="178" t="str">
        <f t="shared" si="83"/>
        <v/>
      </c>
      <c r="CC87" s="178" t="str">
        <f t="shared" si="83"/>
        <v/>
      </c>
      <c r="CD87" s="178" t="str">
        <f t="shared" si="83"/>
        <v/>
      </c>
      <c r="CE87" s="178" t="str">
        <f t="shared" si="83"/>
        <v/>
      </c>
      <c r="CF87" s="180" t="str">
        <f t="shared" si="83"/>
        <v/>
      </c>
      <c r="CG87" s="178" t="str">
        <f t="shared" si="83"/>
        <v/>
      </c>
      <c r="CH87" s="178" t="str">
        <f t="shared" si="83"/>
        <v/>
      </c>
      <c r="CI87" s="179" t="str">
        <f t="shared" si="83"/>
        <v/>
      </c>
      <c r="CJ87" s="180" t="str">
        <f t="shared" si="83"/>
        <v/>
      </c>
      <c r="CK87" s="179" t="str">
        <f t="shared" si="83"/>
        <v/>
      </c>
      <c r="CL87" s="178" t="str">
        <f t="shared" si="83"/>
        <v/>
      </c>
      <c r="CM87" s="180" t="str">
        <f t="shared" si="83"/>
        <v/>
      </c>
      <c r="CN87" s="178" t="str">
        <f t="shared" si="83"/>
        <v/>
      </c>
      <c r="CO87" s="178" t="str">
        <f t="shared" si="83"/>
        <v/>
      </c>
      <c r="CP87" s="181" t="str">
        <f t="shared" si="83"/>
        <v/>
      </c>
      <c r="CQ87" s="178" t="str">
        <f t="shared" si="83"/>
        <v/>
      </c>
      <c r="CR87" s="178" t="str">
        <f t="shared" si="83"/>
        <v/>
      </c>
      <c r="CS87" s="178" t="str">
        <f t="shared" si="83"/>
        <v/>
      </c>
      <c r="CT87" s="178" t="str">
        <f t="shared" si="83"/>
        <v/>
      </c>
      <c r="CU87" s="180" t="str">
        <f t="shared" si="83"/>
        <v/>
      </c>
      <c r="CV87" s="178" t="str">
        <f t="shared" si="83"/>
        <v/>
      </c>
      <c r="CW87" s="178" t="str">
        <f t="shared" si="83"/>
        <v/>
      </c>
      <c r="CX87" s="179" t="str">
        <f t="shared" si="83"/>
        <v/>
      </c>
      <c r="CY87" s="180" t="str">
        <f t="shared" si="83"/>
        <v/>
      </c>
      <c r="CZ87" s="179" t="str">
        <f t="shared" si="83"/>
        <v/>
      </c>
      <c r="DA87" s="178" t="str">
        <f t="shared" si="83"/>
        <v/>
      </c>
      <c r="DB87" s="180" t="str">
        <f t="shared" si="83"/>
        <v/>
      </c>
      <c r="DC87" s="178" t="str">
        <f t="shared" si="83"/>
        <v/>
      </c>
      <c r="DD87" s="178" t="str">
        <f t="shared" si="83"/>
        <v/>
      </c>
      <c r="DE87" s="181" t="str">
        <f t="shared" si="83"/>
        <v/>
      </c>
      <c r="DF87" s="178" t="str">
        <f t="shared" si="83"/>
        <v/>
      </c>
      <c r="DG87" s="178" t="str">
        <f t="shared" si="83"/>
        <v/>
      </c>
      <c r="DH87" s="178" t="str">
        <f t="shared" si="83"/>
        <v/>
      </c>
      <c r="DI87" s="178" t="str">
        <f t="shared" si="83"/>
        <v/>
      </c>
      <c r="DJ87" s="180" t="str">
        <f t="shared" si="83"/>
        <v/>
      </c>
      <c r="DK87" s="178" t="str">
        <f t="shared" si="83"/>
        <v/>
      </c>
      <c r="DL87" s="178" t="str">
        <f t="shared" si="83"/>
        <v/>
      </c>
      <c r="DM87" s="179" t="str">
        <f t="shared" si="83"/>
        <v/>
      </c>
      <c r="DN87" s="180" t="str">
        <f t="shared" si="83"/>
        <v/>
      </c>
      <c r="DO87" s="179" t="str">
        <f t="shared" si="83"/>
        <v/>
      </c>
      <c r="DP87" s="178" t="str">
        <f t="shared" si="83"/>
        <v/>
      </c>
      <c r="DQ87" s="180" t="str">
        <f t="shared" si="83"/>
        <v/>
      </c>
      <c r="DR87" s="178" t="str">
        <f t="shared" si="83"/>
        <v/>
      </c>
      <c r="DS87" s="178" t="str">
        <f t="shared" si="83"/>
        <v/>
      </c>
      <c r="DT87" s="178"/>
      <c r="DU87" s="178"/>
      <c r="DV87" s="178"/>
      <c r="DW87" s="178"/>
      <c r="DX87" s="178"/>
      <c r="DY87" s="178"/>
    </row>
    <row r="88">
      <c r="A88" s="176" t="str">
        <f>IF(A87="","",IF(B87+1&gt;EndDate,"",B87))</f>
        <v/>
      </c>
      <c r="B88" s="176" t="str">
        <f>IF(A88="","",SWITCH(Seg,"Daily",A88+1,"Weekly",A88+7,"Monthly",DATE(YEAR(A88),MONTH(A88)+1,1),"Quarterly",DATE(YEAR(A88),MONTH(A88)+3,1),"Yearly",DATE(YEAR(A88)+1,1,1)))</f>
        <v/>
      </c>
      <c r="C88" s="177" t="str">
        <f>IF(A88="","",SWITCH(Seg,"Daily",TEXT(A88,"dd/MM/YYYY"),"Weekly","W"&amp;WEEKNUM(A88,2)&amp;" "&amp;YEAR(A88),"Monthly",PROPER(TEXT(A88,"MMM yyyy")),"Quarterly","Q"&amp;ROUNDUP(MONTH($A88)/3,0)&amp;" "&amp;YEAR($A88),"Yearly",YEAR(A88),TEXT(A88,"dd/MM/YYYY")))</f>
        <v/>
      </c>
      <c r="D88" s="178" t="str">
        <f>IF(OR($A88="",D$2="Percentage"),"",SUMIFS(Data!B$4:B500,Data!$A$4:$A500,"&gt;="&amp;$A88,Data!$A$4:$A500,"&lt;="&amp;$B88))</f>
        <v>#REF!</v>
      </c>
      <c r="E88" s="179" t="str">
        <f>IF(OR($A88="",E$2="Percentage"),"",SUMIFS(Data!C$4:C500,Data!$A$4:$A500,"&gt;="&amp;$A88,Data!$A$4:$A500,"&lt;="&amp;$B88))</f>
        <v/>
      </c>
      <c r="F88" s="179" t="str">
        <f>IF(OR($A88="",F$2="Percentage"),"",SUMIFS(Data!D$4:D500,Data!$A$4:$A500,"&gt;="&amp;$A88,Data!$A$4:$A500,"&lt;="&amp;$B88))</f>
        <v/>
      </c>
      <c r="G88" s="179" t="str">
        <f>IF(OR($A88="",G$2="Percentage"),"",SUMIFS(Data!F$4:F500,Data!$A$4:$A500,"&gt;="&amp;$A88,Data!$A$4:$A500,"&lt;="&amp;$B88))</f>
        <v/>
      </c>
      <c r="H88" s="180" t="str">
        <f>IF(OR($A88="",H$2="Percentage"),"",SUMIFS(Data!G$4:G500,Data!$A$4:$A500,"&gt;="&amp;$A88,Data!$A$4:$A500,"&lt;="&amp;$B88))</f>
        <v/>
      </c>
      <c r="I88" s="180" t="str">
        <f>IF(OR($A88="",I$2="Percentage"),"",SUMIFS(Data!H$4:H500,Data!$A$4:$A500,"&gt;="&amp;$A88,Data!$A$4:$A500,"&lt;="&amp;$B88))</f>
        <v/>
      </c>
      <c r="J88" s="178" t="str">
        <f>IF(OR($A88="",J$2="Percentage"),"",SUMIFS(Data!I$4:I500,Data!$A$4:$A500,"&gt;="&amp;$A88,Data!$A$4:$A500,"&lt;="&amp;$B88))</f>
        <v/>
      </c>
      <c r="K88" s="178" t="str">
        <f>IF(OR($A88="",K$2="Percentage"),"",SUMIFS(Data!J$4:J500,Data!$A$4:$A500,"&gt;="&amp;$A88,Data!$A$4:$A500,"&lt;="&amp;$B88))</f>
        <v/>
      </c>
      <c r="L88" s="179" t="str">
        <f>IF(OR($A88="",L$2="Percentage"),"",SUMIFS(Data!K$4:K500,Data!$A$4:$A500,"&gt;="&amp;$A88,Data!$A$4:$A500,"&lt;="&amp;$B88))</f>
        <v/>
      </c>
      <c r="M88" s="180" t="str">
        <f>IF(OR($A88="",M$2="Percentage"),"",SUMIFS(Data!L$4:L500,Data!$A$4:$A500,"&gt;="&amp;$A88,Data!$A$4:$A500,"&lt;="&amp;$B88))</f>
        <v/>
      </c>
      <c r="N88" s="179" t="str">
        <f>IF(OR($A88="",N$2="Percentage"),"",SUMIFS(Data!M$4:M500,Data!$A$4:$A500,"&gt;="&amp;$A88,Data!$A$4:$A500,"&lt;="&amp;$B88))</f>
        <v/>
      </c>
      <c r="O88" s="178" t="str">
        <f>IF(OR($A88="",O$2="Percentage"),"",SUMIFS(Data!N$4:N500,Data!$A$4:$A500,"&gt;="&amp;$A88,Data!$A$4:$A500,"&lt;="&amp;$B88))</f>
        <v/>
      </c>
      <c r="P88" s="180" t="str">
        <f>IF(OR($A88="",P$2="Percentage"),"",SUMIFS(Data!O$4:O500,Data!$A$4:$A500,"&gt;="&amp;$A88,Data!$A$4:$A500,"&lt;="&amp;$B88))</f>
        <v/>
      </c>
      <c r="Q88" s="178" t="str">
        <f>IF(OR($A88="",Q$2="Percentage"),"",SUMIFS(Data!P$4:P500,Data!$A$4:$A500,"&gt;="&amp;$A88,Data!$A$4:$A500,"&lt;="&amp;$B88))</f>
        <v/>
      </c>
      <c r="R88" s="178" t="str">
        <f>IF(OR($A88="",R$2="Percentage"),"",SUMIFS(Data!Q$4:Q500,Data!$A$4:$A500,"&gt;="&amp;$A88,Data!$A$4:$A500,"&lt;="&amp;$B88))</f>
        <v/>
      </c>
      <c r="S88" s="181" t="str">
        <f>IF($A88="","",IFERROR(AVERAGEIFS(Data!B$4:B500,Data!$A$4:$A500,"&gt;="&amp;$A88,Data!$A$4:$A500,"&lt;="&amp;$B88),0))</f>
        <v/>
      </c>
      <c r="T88" s="178" t="str">
        <f>IF($A88="","",IFERROR(AVERAGEIFS(Data!C$4:C500,Data!$A$4:$A500,"&gt;="&amp;$A88,Data!$A$4:$A500,"&lt;="&amp;$B88),0))</f>
        <v/>
      </c>
      <c r="U88" s="178" t="str">
        <f>IF($A88="","",IFERROR(AVERAGEIFS(Data!D$4:D500,Data!$A$4:$A500,"&gt;="&amp;$A88,Data!$A$4:$A500,"&lt;="&amp;$B88),0))</f>
        <v/>
      </c>
      <c r="V88" s="178" t="str">
        <f>IF($A88="","",IFERROR(AVERAGEIFS(Data!F$4:F500,Data!$A$4:$A500,"&gt;="&amp;$A88,Data!$A$4:$A500,"&lt;="&amp;$B88),0))</f>
        <v/>
      </c>
      <c r="W88" s="178" t="str">
        <f>IF($A88="","",IFERROR(AVERAGEIFS(Data!G$4:G500,Data!$A$4:$A500,"&gt;="&amp;$A88,Data!$A$4:$A500,"&lt;="&amp;$B88),0))</f>
        <v/>
      </c>
      <c r="X88" s="180" t="str">
        <f>IF($A88="","",IFERROR(AVERAGEIFS(Data!H$4:H500,Data!$A$4:$A500,"&gt;="&amp;$A88,Data!$A$4:$A500,"&lt;="&amp;$B88),0))</f>
        <v/>
      </c>
      <c r="Y88" s="178" t="str">
        <f>IF($A88="","",IFERROR(AVERAGEIFS(Data!I$4:I500,Data!$A$4:$A500,"&gt;="&amp;$A88,Data!$A$4:$A500,"&lt;="&amp;$B88),0))</f>
        <v/>
      </c>
      <c r="Z88" s="178" t="str">
        <f>IF($A88="","",IFERROR(AVERAGEIFS(Data!J$4:J500,Data!$A$4:$A500,"&gt;="&amp;$A88,Data!$A$4:$A500,"&lt;="&amp;$B88),0))</f>
        <v/>
      </c>
      <c r="AA88" s="179" t="str">
        <f>IF($A88="","",IFERROR(AVERAGEIFS(Data!K$4:K500,Data!$A$4:$A500,"&gt;="&amp;$A88,Data!$A$4:$A500,"&lt;="&amp;$B88),0))</f>
        <v/>
      </c>
      <c r="AB88" s="180" t="str">
        <f>IF($A88="","",IFERROR(AVERAGEIFS(Data!L$4:L500,Data!$A$4:$A500,"&gt;="&amp;$A88,Data!$A$4:$A500,"&lt;="&amp;$B88),0))</f>
        <v/>
      </c>
      <c r="AC88" s="179" t="str">
        <f>IF($A88="","",IFERROR(AVERAGEIFS(Data!M$4:M500,Data!$A$4:$A500,"&gt;="&amp;$A88,Data!$A$4:$A500,"&lt;="&amp;$B88),0))</f>
        <v/>
      </c>
      <c r="AD88" s="178" t="str">
        <f>IF($A88="","",IFERROR(AVERAGEIFS(Data!N$4:N500,Data!$A$4:$A500,"&gt;="&amp;$A88,Data!$A$4:$A500,"&lt;="&amp;$B88),0))</f>
        <v/>
      </c>
      <c r="AE88" s="180" t="str">
        <f>IF($A88="","",IFERROR(AVERAGEIFS(Data!O$4:O500,Data!$A$4:$A500,"&gt;="&amp;$A88,Data!$A$4:$A500,"&lt;="&amp;$B88),0))</f>
        <v/>
      </c>
      <c r="AF88" s="178" t="str">
        <f>IF($A88="","",IFERROR(AVERAGEIFS(Data!P$4:P500,Data!$A$4:$A500,"&gt;="&amp;$A88,Data!$A$4:$A500,"&lt;="&amp;$B88),0))</f>
        <v/>
      </c>
      <c r="AG88" s="178" t="str">
        <f>IF($A88="","",IFERROR(AVERAGEIFS(Data!Q$4:Q500,Data!$A$4:$A500,"&gt;="&amp;$A88,Data!$A$4:$A500,"&lt;="&amp;$B88),0))</f>
        <v/>
      </c>
      <c r="AH88" s="181" t="str">
        <f t="shared" ref="AH88:DS88" si="84">IF($A88="","",AH87)</f>
        <v/>
      </c>
      <c r="AI88" s="178" t="str">
        <f t="shared" si="84"/>
        <v/>
      </c>
      <c r="AJ88" s="178" t="str">
        <f t="shared" si="84"/>
        <v/>
      </c>
      <c r="AK88" s="178" t="str">
        <f t="shared" si="84"/>
        <v/>
      </c>
      <c r="AL88" s="178" t="str">
        <f t="shared" si="84"/>
        <v/>
      </c>
      <c r="AM88" s="180" t="str">
        <f t="shared" si="84"/>
        <v/>
      </c>
      <c r="AN88" s="178" t="str">
        <f t="shared" si="84"/>
        <v/>
      </c>
      <c r="AO88" s="178" t="str">
        <f t="shared" si="84"/>
        <v/>
      </c>
      <c r="AP88" s="179" t="str">
        <f t="shared" si="84"/>
        <v/>
      </c>
      <c r="AQ88" s="180" t="str">
        <f t="shared" si="84"/>
        <v/>
      </c>
      <c r="AR88" s="179" t="str">
        <f t="shared" si="84"/>
        <v/>
      </c>
      <c r="AS88" s="178" t="str">
        <f t="shared" si="84"/>
        <v/>
      </c>
      <c r="AT88" s="180" t="str">
        <f t="shared" si="84"/>
        <v/>
      </c>
      <c r="AU88" s="178" t="str">
        <f t="shared" si="84"/>
        <v/>
      </c>
      <c r="AV88" s="178" t="str">
        <f t="shared" si="84"/>
        <v/>
      </c>
      <c r="AW88" s="181" t="str">
        <f t="shared" si="84"/>
        <v/>
      </c>
      <c r="AX88" s="178" t="str">
        <f t="shared" si="84"/>
        <v/>
      </c>
      <c r="AY88" s="178" t="str">
        <f t="shared" si="84"/>
        <v/>
      </c>
      <c r="AZ88" s="178" t="str">
        <f t="shared" si="84"/>
        <v/>
      </c>
      <c r="BA88" s="178" t="str">
        <f t="shared" si="84"/>
        <v/>
      </c>
      <c r="BB88" s="180" t="str">
        <f t="shared" si="84"/>
        <v/>
      </c>
      <c r="BC88" s="178" t="str">
        <f t="shared" si="84"/>
        <v/>
      </c>
      <c r="BD88" s="178" t="str">
        <f t="shared" si="84"/>
        <v/>
      </c>
      <c r="BE88" s="179" t="str">
        <f t="shared" si="84"/>
        <v/>
      </c>
      <c r="BF88" s="180" t="str">
        <f t="shared" si="84"/>
        <v/>
      </c>
      <c r="BG88" s="179" t="str">
        <f t="shared" si="84"/>
        <v/>
      </c>
      <c r="BH88" s="178" t="str">
        <f t="shared" si="84"/>
        <v/>
      </c>
      <c r="BI88" s="180" t="str">
        <f t="shared" si="84"/>
        <v/>
      </c>
      <c r="BJ88" s="178" t="str">
        <f t="shared" si="84"/>
        <v/>
      </c>
      <c r="BK88" s="178" t="str">
        <f t="shared" si="84"/>
        <v/>
      </c>
      <c r="BL88" s="181" t="str">
        <f t="shared" si="84"/>
        <v/>
      </c>
      <c r="BM88" s="178" t="str">
        <f t="shared" si="84"/>
        <v/>
      </c>
      <c r="BN88" s="178" t="str">
        <f t="shared" si="84"/>
        <v/>
      </c>
      <c r="BO88" s="178" t="str">
        <f t="shared" si="84"/>
        <v/>
      </c>
      <c r="BP88" s="178" t="str">
        <f t="shared" si="84"/>
        <v/>
      </c>
      <c r="BQ88" s="180" t="str">
        <f t="shared" si="84"/>
        <v/>
      </c>
      <c r="BR88" s="178" t="str">
        <f t="shared" si="84"/>
        <v/>
      </c>
      <c r="BS88" s="178" t="str">
        <f t="shared" si="84"/>
        <v/>
      </c>
      <c r="BT88" s="179" t="str">
        <f t="shared" si="84"/>
        <v/>
      </c>
      <c r="BU88" s="180" t="str">
        <f t="shared" si="84"/>
        <v/>
      </c>
      <c r="BV88" s="179" t="str">
        <f t="shared" si="84"/>
        <v/>
      </c>
      <c r="BW88" s="178" t="str">
        <f t="shared" si="84"/>
        <v/>
      </c>
      <c r="BX88" s="180" t="str">
        <f t="shared" si="84"/>
        <v/>
      </c>
      <c r="BY88" s="178" t="str">
        <f t="shared" si="84"/>
        <v/>
      </c>
      <c r="BZ88" s="178" t="str">
        <f t="shared" si="84"/>
        <v/>
      </c>
      <c r="CA88" s="181" t="str">
        <f t="shared" si="84"/>
        <v/>
      </c>
      <c r="CB88" s="178" t="str">
        <f t="shared" si="84"/>
        <v/>
      </c>
      <c r="CC88" s="178" t="str">
        <f t="shared" si="84"/>
        <v/>
      </c>
      <c r="CD88" s="178" t="str">
        <f t="shared" si="84"/>
        <v/>
      </c>
      <c r="CE88" s="178" t="str">
        <f t="shared" si="84"/>
        <v/>
      </c>
      <c r="CF88" s="180" t="str">
        <f t="shared" si="84"/>
        <v/>
      </c>
      <c r="CG88" s="178" t="str">
        <f t="shared" si="84"/>
        <v/>
      </c>
      <c r="CH88" s="178" t="str">
        <f t="shared" si="84"/>
        <v/>
      </c>
      <c r="CI88" s="179" t="str">
        <f t="shared" si="84"/>
        <v/>
      </c>
      <c r="CJ88" s="180" t="str">
        <f t="shared" si="84"/>
        <v/>
      </c>
      <c r="CK88" s="179" t="str">
        <f t="shared" si="84"/>
        <v/>
      </c>
      <c r="CL88" s="178" t="str">
        <f t="shared" si="84"/>
        <v/>
      </c>
      <c r="CM88" s="180" t="str">
        <f t="shared" si="84"/>
        <v/>
      </c>
      <c r="CN88" s="178" t="str">
        <f t="shared" si="84"/>
        <v/>
      </c>
      <c r="CO88" s="178" t="str">
        <f t="shared" si="84"/>
        <v/>
      </c>
      <c r="CP88" s="181" t="str">
        <f t="shared" si="84"/>
        <v/>
      </c>
      <c r="CQ88" s="178" t="str">
        <f t="shared" si="84"/>
        <v/>
      </c>
      <c r="CR88" s="178" t="str">
        <f t="shared" si="84"/>
        <v/>
      </c>
      <c r="CS88" s="178" t="str">
        <f t="shared" si="84"/>
        <v/>
      </c>
      <c r="CT88" s="178" t="str">
        <f t="shared" si="84"/>
        <v/>
      </c>
      <c r="CU88" s="180" t="str">
        <f t="shared" si="84"/>
        <v/>
      </c>
      <c r="CV88" s="178" t="str">
        <f t="shared" si="84"/>
        <v/>
      </c>
      <c r="CW88" s="178" t="str">
        <f t="shared" si="84"/>
        <v/>
      </c>
      <c r="CX88" s="179" t="str">
        <f t="shared" si="84"/>
        <v/>
      </c>
      <c r="CY88" s="180" t="str">
        <f t="shared" si="84"/>
        <v/>
      </c>
      <c r="CZ88" s="179" t="str">
        <f t="shared" si="84"/>
        <v/>
      </c>
      <c r="DA88" s="178" t="str">
        <f t="shared" si="84"/>
        <v/>
      </c>
      <c r="DB88" s="180" t="str">
        <f t="shared" si="84"/>
        <v/>
      </c>
      <c r="DC88" s="178" t="str">
        <f t="shared" si="84"/>
        <v/>
      </c>
      <c r="DD88" s="178" t="str">
        <f t="shared" si="84"/>
        <v/>
      </c>
      <c r="DE88" s="181" t="str">
        <f t="shared" si="84"/>
        <v/>
      </c>
      <c r="DF88" s="178" t="str">
        <f t="shared" si="84"/>
        <v/>
      </c>
      <c r="DG88" s="178" t="str">
        <f t="shared" si="84"/>
        <v/>
      </c>
      <c r="DH88" s="178" t="str">
        <f t="shared" si="84"/>
        <v/>
      </c>
      <c r="DI88" s="178" t="str">
        <f t="shared" si="84"/>
        <v/>
      </c>
      <c r="DJ88" s="180" t="str">
        <f t="shared" si="84"/>
        <v/>
      </c>
      <c r="DK88" s="178" t="str">
        <f t="shared" si="84"/>
        <v/>
      </c>
      <c r="DL88" s="178" t="str">
        <f t="shared" si="84"/>
        <v/>
      </c>
      <c r="DM88" s="179" t="str">
        <f t="shared" si="84"/>
        <v/>
      </c>
      <c r="DN88" s="180" t="str">
        <f t="shared" si="84"/>
        <v/>
      </c>
      <c r="DO88" s="179" t="str">
        <f t="shared" si="84"/>
        <v/>
      </c>
      <c r="DP88" s="178" t="str">
        <f t="shared" si="84"/>
        <v/>
      </c>
      <c r="DQ88" s="180" t="str">
        <f t="shared" si="84"/>
        <v/>
      </c>
      <c r="DR88" s="178" t="str">
        <f t="shared" si="84"/>
        <v/>
      </c>
      <c r="DS88" s="178" t="str">
        <f t="shared" si="84"/>
        <v/>
      </c>
      <c r="DT88" s="178"/>
      <c r="DU88" s="178"/>
      <c r="DV88" s="178"/>
      <c r="DW88" s="178"/>
      <c r="DX88" s="178"/>
      <c r="DY88" s="178"/>
    </row>
    <row r="89">
      <c r="A89" s="176" t="str">
        <f>IF(A88="","",IF(B88+1&gt;EndDate,"",B88))</f>
        <v/>
      </c>
      <c r="B89" s="176" t="str">
        <f>IF(A89="","",SWITCH(Seg,"Daily",A89+1,"Weekly",A89+7,"Monthly",DATE(YEAR(A89),MONTH(A89)+1,1),"Quarterly",DATE(YEAR(A89),MONTH(A89)+3,1),"Yearly",DATE(YEAR(A89)+1,1,1)))</f>
        <v/>
      </c>
      <c r="C89" s="177" t="str">
        <f>IF(A89="","",SWITCH(Seg,"Daily",TEXT(A89,"dd/MM/YYYY"),"Weekly","W"&amp;WEEKNUM(A89,2)&amp;" "&amp;YEAR(A89),"Monthly",PROPER(TEXT(A89,"MMM yyyy")),"Quarterly","Q"&amp;ROUNDUP(MONTH($A89)/3,0)&amp;" "&amp;YEAR($A89),"Yearly",YEAR(A89),TEXT(A89,"dd/MM/YYYY")))</f>
        <v/>
      </c>
      <c r="D89" s="178" t="str">
        <f>IF(OR($A89="",D$2="Percentage"),"",SUMIFS(Data!B$4:B500,Data!$A$4:$A500,"&gt;="&amp;$A89,Data!$A$4:$A500,"&lt;="&amp;$B89))</f>
        <v>#REF!</v>
      </c>
      <c r="E89" s="179" t="str">
        <f>IF(OR($A89="",E$2="Percentage"),"",SUMIFS(Data!C$4:C500,Data!$A$4:$A500,"&gt;="&amp;$A89,Data!$A$4:$A500,"&lt;="&amp;$B89))</f>
        <v/>
      </c>
      <c r="F89" s="179" t="str">
        <f>IF(OR($A89="",F$2="Percentage"),"",SUMIFS(Data!D$4:D500,Data!$A$4:$A500,"&gt;="&amp;$A89,Data!$A$4:$A500,"&lt;="&amp;$B89))</f>
        <v/>
      </c>
      <c r="G89" s="179" t="str">
        <f>IF(OR($A89="",G$2="Percentage"),"",SUMIFS(Data!F$4:F500,Data!$A$4:$A500,"&gt;="&amp;$A89,Data!$A$4:$A500,"&lt;="&amp;$B89))</f>
        <v/>
      </c>
      <c r="H89" s="180" t="str">
        <f>IF(OR($A89="",H$2="Percentage"),"",SUMIFS(Data!G$4:G500,Data!$A$4:$A500,"&gt;="&amp;$A89,Data!$A$4:$A500,"&lt;="&amp;$B89))</f>
        <v/>
      </c>
      <c r="I89" s="180" t="str">
        <f>IF(OR($A89="",I$2="Percentage"),"",SUMIFS(Data!H$4:H500,Data!$A$4:$A500,"&gt;="&amp;$A89,Data!$A$4:$A500,"&lt;="&amp;$B89))</f>
        <v/>
      </c>
      <c r="J89" s="178" t="str">
        <f>IF(OR($A89="",J$2="Percentage"),"",SUMIFS(Data!I$4:I500,Data!$A$4:$A500,"&gt;="&amp;$A89,Data!$A$4:$A500,"&lt;="&amp;$B89))</f>
        <v/>
      </c>
      <c r="K89" s="178" t="str">
        <f>IF(OR($A89="",K$2="Percentage"),"",SUMIFS(Data!J$4:J500,Data!$A$4:$A500,"&gt;="&amp;$A89,Data!$A$4:$A500,"&lt;="&amp;$B89))</f>
        <v/>
      </c>
      <c r="L89" s="179" t="str">
        <f>IF(OR($A89="",L$2="Percentage"),"",SUMIFS(Data!K$4:K500,Data!$A$4:$A500,"&gt;="&amp;$A89,Data!$A$4:$A500,"&lt;="&amp;$B89))</f>
        <v/>
      </c>
      <c r="M89" s="180" t="str">
        <f>IF(OR($A89="",M$2="Percentage"),"",SUMIFS(Data!L$4:L500,Data!$A$4:$A500,"&gt;="&amp;$A89,Data!$A$4:$A500,"&lt;="&amp;$B89))</f>
        <v/>
      </c>
      <c r="N89" s="179" t="str">
        <f>IF(OR($A89="",N$2="Percentage"),"",SUMIFS(Data!M$4:M500,Data!$A$4:$A500,"&gt;="&amp;$A89,Data!$A$4:$A500,"&lt;="&amp;$B89))</f>
        <v/>
      </c>
      <c r="O89" s="178" t="str">
        <f>IF(OR($A89="",O$2="Percentage"),"",SUMIFS(Data!N$4:N500,Data!$A$4:$A500,"&gt;="&amp;$A89,Data!$A$4:$A500,"&lt;="&amp;$B89))</f>
        <v/>
      </c>
      <c r="P89" s="180" t="str">
        <f>IF(OR($A89="",P$2="Percentage"),"",SUMIFS(Data!O$4:O500,Data!$A$4:$A500,"&gt;="&amp;$A89,Data!$A$4:$A500,"&lt;="&amp;$B89))</f>
        <v/>
      </c>
      <c r="Q89" s="178" t="str">
        <f>IF(OR($A89="",Q$2="Percentage"),"",SUMIFS(Data!P$4:P500,Data!$A$4:$A500,"&gt;="&amp;$A89,Data!$A$4:$A500,"&lt;="&amp;$B89))</f>
        <v/>
      </c>
      <c r="R89" s="178" t="str">
        <f>IF(OR($A89="",R$2="Percentage"),"",SUMIFS(Data!Q$4:Q500,Data!$A$4:$A500,"&gt;="&amp;$A89,Data!$A$4:$A500,"&lt;="&amp;$B89))</f>
        <v/>
      </c>
      <c r="S89" s="181" t="str">
        <f>IF($A89="","",IFERROR(AVERAGEIFS(Data!B$4:B500,Data!$A$4:$A500,"&gt;="&amp;$A89,Data!$A$4:$A500,"&lt;="&amp;$B89),0))</f>
        <v/>
      </c>
      <c r="T89" s="178" t="str">
        <f>IF($A89="","",IFERROR(AVERAGEIFS(Data!C$4:C500,Data!$A$4:$A500,"&gt;="&amp;$A89,Data!$A$4:$A500,"&lt;="&amp;$B89),0))</f>
        <v/>
      </c>
      <c r="U89" s="178" t="str">
        <f>IF($A89="","",IFERROR(AVERAGEIFS(Data!D$4:D500,Data!$A$4:$A500,"&gt;="&amp;$A89,Data!$A$4:$A500,"&lt;="&amp;$B89),0))</f>
        <v/>
      </c>
      <c r="V89" s="178" t="str">
        <f>IF($A89="","",IFERROR(AVERAGEIFS(Data!F$4:F500,Data!$A$4:$A500,"&gt;="&amp;$A89,Data!$A$4:$A500,"&lt;="&amp;$B89),0))</f>
        <v/>
      </c>
      <c r="W89" s="178" t="str">
        <f>IF($A89="","",IFERROR(AVERAGEIFS(Data!G$4:G500,Data!$A$4:$A500,"&gt;="&amp;$A89,Data!$A$4:$A500,"&lt;="&amp;$B89),0))</f>
        <v/>
      </c>
      <c r="X89" s="180" t="str">
        <f>IF($A89="","",IFERROR(AVERAGEIFS(Data!H$4:H500,Data!$A$4:$A500,"&gt;="&amp;$A89,Data!$A$4:$A500,"&lt;="&amp;$B89),0))</f>
        <v/>
      </c>
      <c r="Y89" s="178" t="str">
        <f>IF($A89="","",IFERROR(AVERAGEIFS(Data!I$4:I500,Data!$A$4:$A500,"&gt;="&amp;$A89,Data!$A$4:$A500,"&lt;="&amp;$B89),0))</f>
        <v/>
      </c>
      <c r="Z89" s="178" t="str">
        <f>IF($A89="","",IFERROR(AVERAGEIFS(Data!J$4:J500,Data!$A$4:$A500,"&gt;="&amp;$A89,Data!$A$4:$A500,"&lt;="&amp;$B89),0))</f>
        <v/>
      </c>
      <c r="AA89" s="179" t="str">
        <f>IF($A89="","",IFERROR(AVERAGEIFS(Data!K$4:K500,Data!$A$4:$A500,"&gt;="&amp;$A89,Data!$A$4:$A500,"&lt;="&amp;$B89),0))</f>
        <v/>
      </c>
      <c r="AB89" s="180" t="str">
        <f>IF($A89="","",IFERROR(AVERAGEIFS(Data!L$4:L500,Data!$A$4:$A500,"&gt;="&amp;$A89,Data!$A$4:$A500,"&lt;="&amp;$B89),0))</f>
        <v/>
      </c>
      <c r="AC89" s="179" t="str">
        <f>IF($A89="","",IFERROR(AVERAGEIFS(Data!M$4:M500,Data!$A$4:$A500,"&gt;="&amp;$A89,Data!$A$4:$A500,"&lt;="&amp;$B89),0))</f>
        <v/>
      </c>
      <c r="AD89" s="178" t="str">
        <f>IF($A89="","",IFERROR(AVERAGEIFS(Data!N$4:N500,Data!$A$4:$A500,"&gt;="&amp;$A89,Data!$A$4:$A500,"&lt;="&amp;$B89),0))</f>
        <v/>
      </c>
      <c r="AE89" s="180" t="str">
        <f>IF($A89="","",IFERROR(AVERAGEIFS(Data!O$4:O500,Data!$A$4:$A500,"&gt;="&amp;$A89,Data!$A$4:$A500,"&lt;="&amp;$B89),0))</f>
        <v/>
      </c>
      <c r="AF89" s="178" t="str">
        <f>IF($A89="","",IFERROR(AVERAGEIFS(Data!P$4:P500,Data!$A$4:$A500,"&gt;="&amp;$A89,Data!$A$4:$A500,"&lt;="&amp;$B89),0))</f>
        <v/>
      </c>
      <c r="AG89" s="178" t="str">
        <f>IF($A89="","",IFERROR(AVERAGEIFS(Data!Q$4:Q500,Data!$A$4:$A500,"&gt;="&amp;$A89,Data!$A$4:$A500,"&lt;="&amp;$B89),0))</f>
        <v/>
      </c>
      <c r="AH89" s="181" t="str">
        <f t="shared" ref="AH89:DS89" si="85">IF($A89="","",AH88)</f>
        <v/>
      </c>
      <c r="AI89" s="178" t="str">
        <f t="shared" si="85"/>
        <v/>
      </c>
      <c r="AJ89" s="178" t="str">
        <f t="shared" si="85"/>
        <v/>
      </c>
      <c r="AK89" s="178" t="str">
        <f t="shared" si="85"/>
        <v/>
      </c>
      <c r="AL89" s="178" t="str">
        <f t="shared" si="85"/>
        <v/>
      </c>
      <c r="AM89" s="180" t="str">
        <f t="shared" si="85"/>
        <v/>
      </c>
      <c r="AN89" s="178" t="str">
        <f t="shared" si="85"/>
        <v/>
      </c>
      <c r="AO89" s="178" t="str">
        <f t="shared" si="85"/>
        <v/>
      </c>
      <c r="AP89" s="179" t="str">
        <f t="shared" si="85"/>
        <v/>
      </c>
      <c r="AQ89" s="180" t="str">
        <f t="shared" si="85"/>
        <v/>
      </c>
      <c r="AR89" s="179" t="str">
        <f t="shared" si="85"/>
        <v/>
      </c>
      <c r="AS89" s="178" t="str">
        <f t="shared" si="85"/>
        <v/>
      </c>
      <c r="AT89" s="180" t="str">
        <f t="shared" si="85"/>
        <v/>
      </c>
      <c r="AU89" s="178" t="str">
        <f t="shared" si="85"/>
        <v/>
      </c>
      <c r="AV89" s="178" t="str">
        <f t="shared" si="85"/>
        <v/>
      </c>
      <c r="AW89" s="181" t="str">
        <f t="shared" si="85"/>
        <v/>
      </c>
      <c r="AX89" s="178" t="str">
        <f t="shared" si="85"/>
        <v/>
      </c>
      <c r="AY89" s="178" t="str">
        <f t="shared" si="85"/>
        <v/>
      </c>
      <c r="AZ89" s="178" t="str">
        <f t="shared" si="85"/>
        <v/>
      </c>
      <c r="BA89" s="178" t="str">
        <f t="shared" si="85"/>
        <v/>
      </c>
      <c r="BB89" s="180" t="str">
        <f t="shared" si="85"/>
        <v/>
      </c>
      <c r="BC89" s="178" t="str">
        <f t="shared" si="85"/>
        <v/>
      </c>
      <c r="BD89" s="178" t="str">
        <f t="shared" si="85"/>
        <v/>
      </c>
      <c r="BE89" s="179" t="str">
        <f t="shared" si="85"/>
        <v/>
      </c>
      <c r="BF89" s="180" t="str">
        <f t="shared" si="85"/>
        <v/>
      </c>
      <c r="BG89" s="179" t="str">
        <f t="shared" si="85"/>
        <v/>
      </c>
      <c r="BH89" s="178" t="str">
        <f t="shared" si="85"/>
        <v/>
      </c>
      <c r="BI89" s="180" t="str">
        <f t="shared" si="85"/>
        <v/>
      </c>
      <c r="BJ89" s="178" t="str">
        <f t="shared" si="85"/>
        <v/>
      </c>
      <c r="BK89" s="178" t="str">
        <f t="shared" si="85"/>
        <v/>
      </c>
      <c r="BL89" s="181" t="str">
        <f t="shared" si="85"/>
        <v/>
      </c>
      <c r="BM89" s="178" t="str">
        <f t="shared" si="85"/>
        <v/>
      </c>
      <c r="BN89" s="178" t="str">
        <f t="shared" si="85"/>
        <v/>
      </c>
      <c r="BO89" s="178" t="str">
        <f t="shared" si="85"/>
        <v/>
      </c>
      <c r="BP89" s="178" t="str">
        <f t="shared" si="85"/>
        <v/>
      </c>
      <c r="BQ89" s="180" t="str">
        <f t="shared" si="85"/>
        <v/>
      </c>
      <c r="BR89" s="178" t="str">
        <f t="shared" si="85"/>
        <v/>
      </c>
      <c r="BS89" s="178" t="str">
        <f t="shared" si="85"/>
        <v/>
      </c>
      <c r="BT89" s="179" t="str">
        <f t="shared" si="85"/>
        <v/>
      </c>
      <c r="BU89" s="180" t="str">
        <f t="shared" si="85"/>
        <v/>
      </c>
      <c r="BV89" s="179" t="str">
        <f t="shared" si="85"/>
        <v/>
      </c>
      <c r="BW89" s="178" t="str">
        <f t="shared" si="85"/>
        <v/>
      </c>
      <c r="BX89" s="180" t="str">
        <f t="shared" si="85"/>
        <v/>
      </c>
      <c r="BY89" s="178" t="str">
        <f t="shared" si="85"/>
        <v/>
      </c>
      <c r="BZ89" s="178" t="str">
        <f t="shared" si="85"/>
        <v/>
      </c>
      <c r="CA89" s="181" t="str">
        <f t="shared" si="85"/>
        <v/>
      </c>
      <c r="CB89" s="178" t="str">
        <f t="shared" si="85"/>
        <v/>
      </c>
      <c r="CC89" s="178" t="str">
        <f t="shared" si="85"/>
        <v/>
      </c>
      <c r="CD89" s="178" t="str">
        <f t="shared" si="85"/>
        <v/>
      </c>
      <c r="CE89" s="178" t="str">
        <f t="shared" si="85"/>
        <v/>
      </c>
      <c r="CF89" s="180" t="str">
        <f t="shared" si="85"/>
        <v/>
      </c>
      <c r="CG89" s="178" t="str">
        <f t="shared" si="85"/>
        <v/>
      </c>
      <c r="CH89" s="178" t="str">
        <f t="shared" si="85"/>
        <v/>
      </c>
      <c r="CI89" s="179" t="str">
        <f t="shared" si="85"/>
        <v/>
      </c>
      <c r="CJ89" s="180" t="str">
        <f t="shared" si="85"/>
        <v/>
      </c>
      <c r="CK89" s="179" t="str">
        <f t="shared" si="85"/>
        <v/>
      </c>
      <c r="CL89" s="178" t="str">
        <f t="shared" si="85"/>
        <v/>
      </c>
      <c r="CM89" s="180" t="str">
        <f t="shared" si="85"/>
        <v/>
      </c>
      <c r="CN89" s="178" t="str">
        <f t="shared" si="85"/>
        <v/>
      </c>
      <c r="CO89" s="178" t="str">
        <f t="shared" si="85"/>
        <v/>
      </c>
      <c r="CP89" s="181" t="str">
        <f t="shared" si="85"/>
        <v/>
      </c>
      <c r="CQ89" s="178" t="str">
        <f t="shared" si="85"/>
        <v/>
      </c>
      <c r="CR89" s="178" t="str">
        <f t="shared" si="85"/>
        <v/>
      </c>
      <c r="CS89" s="178" t="str">
        <f t="shared" si="85"/>
        <v/>
      </c>
      <c r="CT89" s="178" t="str">
        <f t="shared" si="85"/>
        <v/>
      </c>
      <c r="CU89" s="180" t="str">
        <f t="shared" si="85"/>
        <v/>
      </c>
      <c r="CV89" s="178" t="str">
        <f t="shared" si="85"/>
        <v/>
      </c>
      <c r="CW89" s="178" t="str">
        <f t="shared" si="85"/>
        <v/>
      </c>
      <c r="CX89" s="179" t="str">
        <f t="shared" si="85"/>
        <v/>
      </c>
      <c r="CY89" s="180" t="str">
        <f t="shared" si="85"/>
        <v/>
      </c>
      <c r="CZ89" s="179" t="str">
        <f t="shared" si="85"/>
        <v/>
      </c>
      <c r="DA89" s="178" t="str">
        <f t="shared" si="85"/>
        <v/>
      </c>
      <c r="DB89" s="180" t="str">
        <f t="shared" si="85"/>
        <v/>
      </c>
      <c r="DC89" s="178" t="str">
        <f t="shared" si="85"/>
        <v/>
      </c>
      <c r="DD89" s="178" t="str">
        <f t="shared" si="85"/>
        <v/>
      </c>
      <c r="DE89" s="181" t="str">
        <f t="shared" si="85"/>
        <v/>
      </c>
      <c r="DF89" s="178" t="str">
        <f t="shared" si="85"/>
        <v/>
      </c>
      <c r="DG89" s="178" t="str">
        <f t="shared" si="85"/>
        <v/>
      </c>
      <c r="DH89" s="178" t="str">
        <f t="shared" si="85"/>
        <v/>
      </c>
      <c r="DI89" s="178" t="str">
        <f t="shared" si="85"/>
        <v/>
      </c>
      <c r="DJ89" s="180" t="str">
        <f t="shared" si="85"/>
        <v/>
      </c>
      <c r="DK89" s="178" t="str">
        <f t="shared" si="85"/>
        <v/>
      </c>
      <c r="DL89" s="178" t="str">
        <f t="shared" si="85"/>
        <v/>
      </c>
      <c r="DM89" s="179" t="str">
        <f t="shared" si="85"/>
        <v/>
      </c>
      <c r="DN89" s="180" t="str">
        <f t="shared" si="85"/>
        <v/>
      </c>
      <c r="DO89" s="179" t="str">
        <f t="shared" si="85"/>
        <v/>
      </c>
      <c r="DP89" s="178" t="str">
        <f t="shared" si="85"/>
        <v/>
      </c>
      <c r="DQ89" s="180" t="str">
        <f t="shared" si="85"/>
        <v/>
      </c>
      <c r="DR89" s="178" t="str">
        <f t="shared" si="85"/>
        <v/>
      </c>
      <c r="DS89" s="178" t="str">
        <f t="shared" si="85"/>
        <v/>
      </c>
      <c r="DT89" s="178"/>
      <c r="DU89" s="178"/>
      <c r="DV89" s="178"/>
      <c r="DW89" s="178"/>
      <c r="DX89" s="178"/>
      <c r="DY89" s="178"/>
    </row>
    <row r="90">
      <c r="A90" s="176" t="str">
        <f>IF(A89="","",IF(B89+1&gt;EndDate,"",B89))</f>
        <v/>
      </c>
      <c r="B90" s="176" t="str">
        <f>IF(A90="","",SWITCH(Seg,"Daily",A90+1,"Weekly",A90+7,"Monthly",DATE(YEAR(A90),MONTH(A90)+1,1),"Quarterly",DATE(YEAR(A90),MONTH(A90)+3,1),"Yearly",DATE(YEAR(A90)+1,1,1)))</f>
        <v/>
      </c>
      <c r="C90" s="177" t="str">
        <f>IF(A90="","",SWITCH(Seg,"Daily",TEXT(A90,"dd/MM/YYYY"),"Weekly","W"&amp;WEEKNUM(A90,2)&amp;" "&amp;YEAR(A90),"Monthly",PROPER(TEXT(A90,"MMM yyyy")),"Quarterly","Q"&amp;ROUNDUP(MONTH($A90)/3,0)&amp;" "&amp;YEAR($A90),"Yearly",YEAR(A90),TEXT(A90,"dd/MM/YYYY")))</f>
        <v/>
      </c>
      <c r="D90" s="178" t="str">
        <f>IF(OR($A90="",D$2="Percentage"),"",SUMIFS(Data!B$4:B500,Data!$A$4:$A500,"&gt;="&amp;$A90,Data!$A$4:$A500,"&lt;="&amp;$B90))</f>
        <v>#REF!</v>
      </c>
      <c r="E90" s="179" t="str">
        <f>IF(OR($A90="",E$2="Percentage"),"",SUMIFS(Data!C$4:C500,Data!$A$4:$A500,"&gt;="&amp;$A90,Data!$A$4:$A500,"&lt;="&amp;$B90))</f>
        <v/>
      </c>
      <c r="F90" s="179" t="str">
        <f>IF(OR($A90="",F$2="Percentage"),"",SUMIFS(Data!D$4:D500,Data!$A$4:$A500,"&gt;="&amp;$A90,Data!$A$4:$A500,"&lt;="&amp;$B90))</f>
        <v/>
      </c>
      <c r="G90" s="179" t="str">
        <f>IF(OR($A90="",G$2="Percentage"),"",SUMIFS(Data!F$4:F500,Data!$A$4:$A500,"&gt;="&amp;$A90,Data!$A$4:$A500,"&lt;="&amp;$B90))</f>
        <v/>
      </c>
      <c r="H90" s="180" t="str">
        <f>IF(OR($A90="",H$2="Percentage"),"",SUMIFS(Data!G$4:G500,Data!$A$4:$A500,"&gt;="&amp;$A90,Data!$A$4:$A500,"&lt;="&amp;$B90))</f>
        <v/>
      </c>
      <c r="I90" s="180" t="str">
        <f>IF(OR($A90="",I$2="Percentage"),"",SUMIFS(Data!H$4:H500,Data!$A$4:$A500,"&gt;="&amp;$A90,Data!$A$4:$A500,"&lt;="&amp;$B90))</f>
        <v/>
      </c>
      <c r="J90" s="178" t="str">
        <f>IF(OR($A90="",J$2="Percentage"),"",SUMIFS(Data!I$4:I500,Data!$A$4:$A500,"&gt;="&amp;$A90,Data!$A$4:$A500,"&lt;="&amp;$B90))</f>
        <v/>
      </c>
      <c r="K90" s="178" t="str">
        <f>IF(OR($A90="",K$2="Percentage"),"",SUMIFS(Data!J$4:J500,Data!$A$4:$A500,"&gt;="&amp;$A90,Data!$A$4:$A500,"&lt;="&amp;$B90))</f>
        <v/>
      </c>
      <c r="L90" s="179" t="str">
        <f>IF(OR($A90="",L$2="Percentage"),"",SUMIFS(Data!K$4:K500,Data!$A$4:$A500,"&gt;="&amp;$A90,Data!$A$4:$A500,"&lt;="&amp;$B90))</f>
        <v/>
      </c>
      <c r="M90" s="180" t="str">
        <f>IF(OR($A90="",M$2="Percentage"),"",SUMIFS(Data!L$4:L500,Data!$A$4:$A500,"&gt;="&amp;$A90,Data!$A$4:$A500,"&lt;="&amp;$B90))</f>
        <v/>
      </c>
      <c r="N90" s="179" t="str">
        <f>IF(OR($A90="",N$2="Percentage"),"",SUMIFS(Data!M$4:M500,Data!$A$4:$A500,"&gt;="&amp;$A90,Data!$A$4:$A500,"&lt;="&amp;$B90))</f>
        <v/>
      </c>
      <c r="O90" s="178" t="str">
        <f>IF(OR($A90="",O$2="Percentage"),"",SUMIFS(Data!N$4:N500,Data!$A$4:$A500,"&gt;="&amp;$A90,Data!$A$4:$A500,"&lt;="&amp;$B90))</f>
        <v/>
      </c>
      <c r="P90" s="180" t="str">
        <f>IF(OR($A90="",P$2="Percentage"),"",SUMIFS(Data!O$4:O500,Data!$A$4:$A500,"&gt;="&amp;$A90,Data!$A$4:$A500,"&lt;="&amp;$B90))</f>
        <v/>
      </c>
      <c r="Q90" s="178" t="str">
        <f>IF(OR($A90="",Q$2="Percentage"),"",SUMIFS(Data!P$4:P500,Data!$A$4:$A500,"&gt;="&amp;$A90,Data!$A$4:$A500,"&lt;="&amp;$B90))</f>
        <v/>
      </c>
      <c r="R90" s="178" t="str">
        <f>IF(OR($A90="",R$2="Percentage"),"",SUMIFS(Data!Q$4:Q500,Data!$A$4:$A500,"&gt;="&amp;$A90,Data!$A$4:$A500,"&lt;="&amp;$B90))</f>
        <v/>
      </c>
      <c r="S90" s="181" t="str">
        <f>IF($A90="","",IFERROR(AVERAGEIFS(Data!B$4:B500,Data!$A$4:$A500,"&gt;="&amp;$A90,Data!$A$4:$A500,"&lt;="&amp;$B90),0))</f>
        <v/>
      </c>
      <c r="T90" s="178" t="str">
        <f>IF($A90="","",IFERROR(AVERAGEIFS(Data!C$4:C500,Data!$A$4:$A500,"&gt;="&amp;$A90,Data!$A$4:$A500,"&lt;="&amp;$B90),0))</f>
        <v/>
      </c>
      <c r="U90" s="178" t="str">
        <f>IF($A90="","",IFERROR(AVERAGEIFS(Data!D$4:D500,Data!$A$4:$A500,"&gt;="&amp;$A90,Data!$A$4:$A500,"&lt;="&amp;$B90),0))</f>
        <v/>
      </c>
      <c r="V90" s="178" t="str">
        <f>IF($A90="","",IFERROR(AVERAGEIFS(Data!F$4:F500,Data!$A$4:$A500,"&gt;="&amp;$A90,Data!$A$4:$A500,"&lt;="&amp;$B90),0))</f>
        <v/>
      </c>
      <c r="W90" s="178" t="str">
        <f>IF($A90="","",IFERROR(AVERAGEIFS(Data!G$4:G500,Data!$A$4:$A500,"&gt;="&amp;$A90,Data!$A$4:$A500,"&lt;="&amp;$B90),0))</f>
        <v/>
      </c>
      <c r="X90" s="180" t="str">
        <f>IF($A90="","",IFERROR(AVERAGEIFS(Data!H$4:H500,Data!$A$4:$A500,"&gt;="&amp;$A90,Data!$A$4:$A500,"&lt;="&amp;$B90),0))</f>
        <v/>
      </c>
      <c r="Y90" s="178" t="str">
        <f>IF($A90="","",IFERROR(AVERAGEIFS(Data!I$4:I500,Data!$A$4:$A500,"&gt;="&amp;$A90,Data!$A$4:$A500,"&lt;="&amp;$B90),0))</f>
        <v/>
      </c>
      <c r="Z90" s="178" t="str">
        <f>IF($A90="","",IFERROR(AVERAGEIFS(Data!J$4:J500,Data!$A$4:$A500,"&gt;="&amp;$A90,Data!$A$4:$A500,"&lt;="&amp;$B90),0))</f>
        <v/>
      </c>
      <c r="AA90" s="179" t="str">
        <f>IF($A90="","",IFERROR(AVERAGEIFS(Data!K$4:K500,Data!$A$4:$A500,"&gt;="&amp;$A90,Data!$A$4:$A500,"&lt;="&amp;$B90),0))</f>
        <v/>
      </c>
      <c r="AB90" s="180" t="str">
        <f>IF($A90="","",IFERROR(AVERAGEIFS(Data!L$4:L500,Data!$A$4:$A500,"&gt;="&amp;$A90,Data!$A$4:$A500,"&lt;="&amp;$B90),0))</f>
        <v/>
      </c>
      <c r="AC90" s="179" t="str">
        <f>IF($A90="","",IFERROR(AVERAGEIFS(Data!M$4:M500,Data!$A$4:$A500,"&gt;="&amp;$A90,Data!$A$4:$A500,"&lt;="&amp;$B90),0))</f>
        <v/>
      </c>
      <c r="AD90" s="178" t="str">
        <f>IF($A90="","",IFERROR(AVERAGEIFS(Data!N$4:N500,Data!$A$4:$A500,"&gt;="&amp;$A90,Data!$A$4:$A500,"&lt;="&amp;$B90),0))</f>
        <v/>
      </c>
      <c r="AE90" s="180" t="str">
        <f>IF($A90="","",IFERROR(AVERAGEIFS(Data!O$4:O500,Data!$A$4:$A500,"&gt;="&amp;$A90,Data!$A$4:$A500,"&lt;="&amp;$B90),0))</f>
        <v/>
      </c>
      <c r="AF90" s="178" t="str">
        <f>IF($A90="","",IFERROR(AVERAGEIFS(Data!P$4:P500,Data!$A$4:$A500,"&gt;="&amp;$A90,Data!$A$4:$A500,"&lt;="&amp;$B90),0))</f>
        <v/>
      </c>
      <c r="AG90" s="178" t="str">
        <f>IF($A90="","",IFERROR(AVERAGEIFS(Data!Q$4:Q500,Data!$A$4:$A500,"&gt;="&amp;$A90,Data!$A$4:$A500,"&lt;="&amp;$B90),0))</f>
        <v/>
      </c>
      <c r="AH90" s="181" t="str">
        <f t="shared" ref="AH90:DS90" si="86">IF($A90="","",AH89)</f>
        <v/>
      </c>
      <c r="AI90" s="178" t="str">
        <f t="shared" si="86"/>
        <v/>
      </c>
      <c r="AJ90" s="178" t="str">
        <f t="shared" si="86"/>
        <v/>
      </c>
      <c r="AK90" s="178" t="str">
        <f t="shared" si="86"/>
        <v/>
      </c>
      <c r="AL90" s="178" t="str">
        <f t="shared" si="86"/>
        <v/>
      </c>
      <c r="AM90" s="180" t="str">
        <f t="shared" si="86"/>
        <v/>
      </c>
      <c r="AN90" s="178" t="str">
        <f t="shared" si="86"/>
        <v/>
      </c>
      <c r="AO90" s="178" t="str">
        <f t="shared" si="86"/>
        <v/>
      </c>
      <c r="AP90" s="179" t="str">
        <f t="shared" si="86"/>
        <v/>
      </c>
      <c r="AQ90" s="180" t="str">
        <f t="shared" si="86"/>
        <v/>
      </c>
      <c r="AR90" s="179" t="str">
        <f t="shared" si="86"/>
        <v/>
      </c>
      <c r="AS90" s="178" t="str">
        <f t="shared" si="86"/>
        <v/>
      </c>
      <c r="AT90" s="180" t="str">
        <f t="shared" si="86"/>
        <v/>
      </c>
      <c r="AU90" s="178" t="str">
        <f t="shared" si="86"/>
        <v/>
      </c>
      <c r="AV90" s="178" t="str">
        <f t="shared" si="86"/>
        <v/>
      </c>
      <c r="AW90" s="181" t="str">
        <f t="shared" si="86"/>
        <v/>
      </c>
      <c r="AX90" s="178" t="str">
        <f t="shared" si="86"/>
        <v/>
      </c>
      <c r="AY90" s="178" t="str">
        <f t="shared" si="86"/>
        <v/>
      </c>
      <c r="AZ90" s="178" t="str">
        <f t="shared" si="86"/>
        <v/>
      </c>
      <c r="BA90" s="178" t="str">
        <f t="shared" si="86"/>
        <v/>
      </c>
      <c r="BB90" s="180" t="str">
        <f t="shared" si="86"/>
        <v/>
      </c>
      <c r="BC90" s="178" t="str">
        <f t="shared" si="86"/>
        <v/>
      </c>
      <c r="BD90" s="178" t="str">
        <f t="shared" si="86"/>
        <v/>
      </c>
      <c r="BE90" s="179" t="str">
        <f t="shared" si="86"/>
        <v/>
      </c>
      <c r="BF90" s="180" t="str">
        <f t="shared" si="86"/>
        <v/>
      </c>
      <c r="BG90" s="179" t="str">
        <f t="shared" si="86"/>
        <v/>
      </c>
      <c r="BH90" s="178" t="str">
        <f t="shared" si="86"/>
        <v/>
      </c>
      <c r="BI90" s="180" t="str">
        <f t="shared" si="86"/>
        <v/>
      </c>
      <c r="BJ90" s="178" t="str">
        <f t="shared" si="86"/>
        <v/>
      </c>
      <c r="BK90" s="178" t="str">
        <f t="shared" si="86"/>
        <v/>
      </c>
      <c r="BL90" s="181" t="str">
        <f t="shared" si="86"/>
        <v/>
      </c>
      <c r="BM90" s="178" t="str">
        <f t="shared" si="86"/>
        <v/>
      </c>
      <c r="BN90" s="178" t="str">
        <f t="shared" si="86"/>
        <v/>
      </c>
      <c r="BO90" s="178" t="str">
        <f t="shared" si="86"/>
        <v/>
      </c>
      <c r="BP90" s="178" t="str">
        <f t="shared" si="86"/>
        <v/>
      </c>
      <c r="BQ90" s="180" t="str">
        <f t="shared" si="86"/>
        <v/>
      </c>
      <c r="BR90" s="178" t="str">
        <f t="shared" si="86"/>
        <v/>
      </c>
      <c r="BS90" s="178" t="str">
        <f t="shared" si="86"/>
        <v/>
      </c>
      <c r="BT90" s="179" t="str">
        <f t="shared" si="86"/>
        <v/>
      </c>
      <c r="BU90" s="180" t="str">
        <f t="shared" si="86"/>
        <v/>
      </c>
      <c r="BV90" s="179" t="str">
        <f t="shared" si="86"/>
        <v/>
      </c>
      <c r="BW90" s="178" t="str">
        <f t="shared" si="86"/>
        <v/>
      </c>
      <c r="BX90" s="180" t="str">
        <f t="shared" si="86"/>
        <v/>
      </c>
      <c r="BY90" s="178" t="str">
        <f t="shared" si="86"/>
        <v/>
      </c>
      <c r="BZ90" s="178" t="str">
        <f t="shared" si="86"/>
        <v/>
      </c>
      <c r="CA90" s="181" t="str">
        <f t="shared" si="86"/>
        <v/>
      </c>
      <c r="CB90" s="178" t="str">
        <f t="shared" si="86"/>
        <v/>
      </c>
      <c r="CC90" s="178" t="str">
        <f t="shared" si="86"/>
        <v/>
      </c>
      <c r="CD90" s="178" t="str">
        <f t="shared" si="86"/>
        <v/>
      </c>
      <c r="CE90" s="178" t="str">
        <f t="shared" si="86"/>
        <v/>
      </c>
      <c r="CF90" s="180" t="str">
        <f t="shared" si="86"/>
        <v/>
      </c>
      <c r="CG90" s="178" t="str">
        <f t="shared" si="86"/>
        <v/>
      </c>
      <c r="CH90" s="178" t="str">
        <f t="shared" si="86"/>
        <v/>
      </c>
      <c r="CI90" s="179" t="str">
        <f t="shared" si="86"/>
        <v/>
      </c>
      <c r="CJ90" s="180" t="str">
        <f t="shared" si="86"/>
        <v/>
      </c>
      <c r="CK90" s="179" t="str">
        <f t="shared" si="86"/>
        <v/>
      </c>
      <c r="CL90" s="178" t="str">
        <f t="shared" si="86"/>
        <v/>
      </c>
      <c r="CM90" s="180" t="str">
        <f t="shared" si="86"/>
        <v/>
      </c>
      <c r="CN90" s="178" t="str">
        <f t="shared" si="86"/>
        <v/>
      </c>
      <c r="CO90" s="178" t="str">
        <f t="shared" si="86"/>
        <v/>
      </c>
      <c r="CP90" s="181" t="str">
        <f t="shared" si="86"/>
        <v/>
      </c>
      <c r="CQ90" s="178" t="str">
        <f t="shared" si="86"/>
        <v/>
      </c>
      <c r="CR90" s="178" t="str">
        <f t="shared" si="86"/>
        <v/>
      </c>
      <c r="CS90" s="178" t="str">
        <f t="shared" si="86"/>
        <v/>
      </c>
      <c r="CT90" s="178" t="str">
        <f t="shared" si="86"/>
        <v/>
      </c>
      <c r="CU90" s="180" t="str">
        <f t="shared" si="86"/>
        <v/>
      </c>
      <c r="CV90" s="178" t="str">
        <f t="shared" si="86"/>
        <v/>
      </c>
      <c r="CW90" s="178" t="str">
        <f t="shared" si="86"/>
        <v/>
      </c>
      <c r="CX90" s="179" t="str">
        <f t="shared" si="86"/>
        <v/>
      </c>
      <c r="CY90" s="180" t="str">
        <f t="shared" si="86"/>
        <v/>
      </c>
      <c r="CZ90" s="179" t="str">
        <f t="shared" si="86"/>
        <v/>
      </c>
      <c r="DA90" s="178" t="str">
        <f t="shared" si="86"/>
        <v/>
      </c>
      <c r="DB90" s="180" t="str">
        <f t="shared" si="86"/>
        <v/>
      </c>
      <c r="DC90" s="178" t="str">
        <f t="shared" si="86"/>
        <v/>
      </c>
      <c r="DD90" s="178" t="str">
        <f t="shared" si="86"/>
        <v/>
      </c>
      <c r="DE90" s="181" t="str">
        <f t="shared" si="86"/>
        <v/>
      </c>
      <c r="DF90" s="178" t="str">
        <f t="shared" si="86"/>
        <v/>
      </c>
      <c r="DG90" s="178" t="str">
        <f t="shared" si="86"/>
        <v/>
      </c>
      <c r="DH90" s="178" t="str">
        <f t="shared" si="86"/>
        <v/>
      </c>
      <c r="DI90" s="178" t="str">
        <f t="shared" si="86"/>
        <v/>
      </c>
      <c r="DJ90" s="180" t="str">
        <f t="shared" si="86"/>
        <v/>
      </c>
      <c r="DK90" s="178" t="str">
        <f t="shared" si="86"/>
        <v/>
      </c>
      <c r="DL90" s="178" t="str">
        <f t="shared" si="86"/>
        <v/>
      </c>
      <c r="DM90" s="179" t="str">
        <f t="shared" si="86"/>
        <v/>
      </c>
      <c r="DN90" s="180" t="str">
        <f t="shared" si="86"/>
        <v/>
      </c>
      <c r="DO90" s="179" t="str">
        <f t="shared" si="86"/>
        <v/>
      </c>
      <c r="DP90" s="178" t="str">
        <f t="shared" si="86"/>
        <v/>
      </c>
      <c r="DQ90" s="180" t="str">
        <f t="shared" si="86"/>
        <v/>
      </c>
      <c r="DR90" s="178" t="str">
        <f t="shared" si="86"/>
        <v/>
      </c>
      <c r="DS90" s="178" t="str">
        <f t="shared" si="86"/>
        <v/>
      </c>
      <c r="DT90" s="178"/>
      <c r="DU90" s="178"/>
      <c r="DV90" s="178"/>
      <c r="DW90" s="178"/>
      <c r="DX90" s="178"/>
      <c r="DY90" s="178"/>
    </row>
    <row r="91">
      <c r="A91" s="176" t="str">
        <f>IF(A90="","",IF(B90+1&gt;EndDate,"",B90))</f>
        <v/>
      </c>
      <c r="B91" s="176" t="str">
        <f>IF(A91="","",SWITCH(Seg,"Daily",A91+1,"Weekly",A91+7,"Monthly",DATE(YEAR(A91),MONTH(A91)+1,1),"Quarterly",DATE(YEAR(A91),MONTH(A91)+3,1),"Yearly",DATE(YEAR(A91)+1,1,1)))</f>
        <v/>
      </c>
      <c r="C91" s="177" t="str">
        <f>IF(A91="","",SWITCH(Seg,"Daily",TEXT(A91,"dd/MM/YYYY"),"Weekly","W"&amp;WEEKNUM(A91,2)&amp;" "&amp;YEAR(A91),"Monthly",PROPER(TEXT(A91,"MMM yyyy")),"Quarterly","Q"&amp;ROUNDUP(MONTH($A91)/3,0)&amp;" "&amp;YEAR($A91),"Yearly",YEAR(A91),TEXT(A91,"dd/MM/YYYY")))</f>
        <v/>
      </c>
      <c r="D91" s="178" t="str">
        <f>IF(OR($A91="",D$2="Percentage"),"",SUMIFS(Data!B$4:B500,Data!$A$4:$A500,"&gt;="&amp;$A91,Data!$A$4:$A500,"&lt;="&amp;$B91))</f>
        <v>#REF!</v>
      </c>
      <c r="E91" s="179" t="str">
        <f>IF(OR($A91="",E$2="Percentage"),"",SUMIFS(Data!C$4:C500,Data!$A$4:$A500,"&gt;="&amp;$A91,Data!$A$4:$A500,"&lt;="&amp;$B91))</f>
        <v/>
      </c>
      <c r="F91" s="179" t="str">
        <f>IF(OR($A91="",F$2="Percentage"),"",SUMIFS(Data!D$4:D500,Data!$A$4:$A500,"&gt;="&amp;$A91,Data!$A$4:$A500,"&lt;="&amp;$B91))</f>
        <v/>
      </c>
      <c r="G91" s="179" t="str">
        <f>IF(OR($A91="",G$2="Percentage"),"",SUMIFS(Data!F$4:F500,Data!$A$4:$A500,"&gt;="&amp;$A91,Data!$A$4:$A500,"&lt;="&amp;$B91))</f>
        <v/>
      </c>
      <c r="H91" s="180" t="str">
        <f>IF(OR($A91="",H$2="Percentage"),"",SUMIFS(Data!G$4:G500,Data!$A$4:$A500,"&gt;="&amp;$A91,Data!$A$4:$A500,"&lt;="&amp;$B91))</f>
        <v/>
      </c>
      <c r="I91" s="180" t="str">
        <f>IF(OR($A91="",I$2="Percentage"),"",SUMIFS(Data!H$4:H500,Data!$A$4:$A500,"&gt;="&amp;$A91,Data!$A$4:$A500,"&lt;="&amp;$B91))</f>
        <v/>
      </c>
      <c r="J91" s="178" t="str">
        <f>IF(OR($A91="",J$2="Percentage"),"",SUMIFS(Data!I$4:I500,Data!$A$4:$A500,"&gt;="&amp;$A91,Data!$A$4:$A500,"&lt;="&amp;$B91))</f>
        <v/>
      </c>
      <c r="K91" s="178" t="str">
        <f>IF(OR($A91="",K$2="Percentage"),"",SUMIFS(Data!J$4:J500,Data!$A$4:$A500,"&gt;="&amp;$A91,Data!$A$4:$A500,"&lt;="&amp;$B91))</f>
        <v/>
      </c>
      <c r="L91" s="179" t="str">
        <f>IF(OR($A91="",L$2="Percentage"),"",SUMIFS(Data!K$4:K500,Data!$A$4:$A500,"&gt;="&amp;$A91,Data!$A$4:$A500,"&lt;="&amp;$B91))</f>
        <v/>
      </c>
      <c r="M91" s="180" t="str">
        <f>IF(OR($A91="",M$2="Percentage"),"",SUMIFS(Data!L$4:L500,Data!$A$4:$A500,"&gt;="&amp;$A91,Data!$A$4:$A500,"&lt;="&amp;$B91))</f>
        <v/>
      </c>
      <c r="N91" s="179" t="str">
        <f>IF(OR($A91="",N$2="Percentage"),"",SUMIFS(Data!M$4:M500,Data!$A$4:$A500,"&gt;="&amp;$A91,Data!$A$4:$A500,"&lt;="&amp;$B91))</f>
        <v/>
      </c>
      <c r="O91" s="178" t="str">
        <f>IF(OR($A91="",O$2="Percentage"),"",SUMIFS(Data!N$4:N500,Data!$A$4:$A500,"&gt;="&amp;$A91,Data!$A$4:$A500,"&lt;="&amp;$B91))</f>
        <v/>
      </c>
      <c r="P91" s="180" t="str">
        <f>IF(OR($A91="",P$2="Percentage"),"",SUMIFS(Data!O$4:O500,Data!$A$4:$A500,"&gt;="&amp;$A91,Data!$A$4:$A500,"&lt;="&amp;$B91))</f>
        <v/>
      </c>
      <c r="Q91" s="178" t="str">
        <f>IF(OR($A91="",Q$2="Percentage"),"",SUMIFS(Data!P$4:P500,Data!$A$4:$A500,"&gt;="&amp;$A91,Data!$A$4:$A500,"&lt;="&amp;$B91))</f>
        <v/>
      </c>
      <c r="R91" s="178" t="str">
        <f>IF(OR($A91="",R$2="Percentage"),"",SUMIFS(Data!Q$4:Q500,Data!$A$4:$A500,"&gt;="&amp;$A91,Data!$A$4:$A500,"&lt;="&amp;$B91))</f>
        <v/>
      </c>
      <c r="S91" s="181" t="str">
        <f>IF($A91="","",IFERROR(AVERAGEIFS(Data!B$4:B500,Data!$A$4:$A500,"&gt;="&amp;$A91,Data!$A$4:$A500,"&lt;="&amp;$B91),0))</f>
        <v/>
      </c>
      <c r="T91" s="178" t="str">
        <f>IF($A91="","",IFERROR(AVERAGEIFS(Data!C$4:C500,Data!$A$4:$A500,"&gt;="&amp;$A91,Data!$A$4:$A500,"&lt;="&amp;$B91),0))</f>
        <v/>
      </c>
      <c r="U91" s="178" t="str">
        <f>IF($A91="","",IFERROR(AVERAGEIFS(Data!D$4:D500,Data!$A$4:$A500,"&gt;="&amp;$A91,Data!$A$4:$A500,"&lt;="&amp;$B91),0))</f>
        <v/>
      </c>
      <c r="V91" s="178" t="str">
        <f>IF($A91="","",IFERROR(AVERAGEIFS(Data!F$4:F500,Data!$A$4:$A500,"&gt;="&amp;$A91,Data!$A$4:$A500,"&lt;="&amp;$B91),0))</f>
        <v/>
      </c>
      <c r="W91" s="178" t="str">
        <f>IF($A91="","",IFERROR(AVERAGEIFS(Data!G$4:G500,Data!$A$4:$A500,"&gt;="&amp;$A91,Data!$A$4:$A500,"&lt;="&amp;$B91),0))</f>
        <v/>
      </c>
      <c r="X91" s="180" t="str">
        <f>IF($A91="","",IFERROR(AVERAGEIFS(Data!H$4:H500,Data!$A$4:$A500,"&gt;="&amp;$A91,Data!$A$4:$A500,"&lt;="&amp;$B91),0))</f>
        <v/>
      </c>
      <c r="Y91" s="178" t="str">
        <f>IF($A91="","",IFERROR(AVERAGEIFS(Data!I$4:I500,Data!$A$4:$A500,"&gt;="&amp;$A91,Data!$A$4:$A500,"&lt;="&amp;$B91),0))</f>
        <v/>
      </c>
      <c r="Z91" s="178" t="str">
        <f>IF($A91="","",IFERROR(AVERAGEIFS(Data!J$4:J500,Data!$A$4:$A500,"&gt;="&amp;$A91,Data!$A$4:$A500,"&lt;="&amp;$B91),0))</f>
        <v/>
      </c>
      <c r="AA91" s="179" t="str">
        <f>IF($A91="","",IFERROR(AVERAGEIFS(Data!K$4:K500,Data!$A$4:$A500,"&gt;="&amp;$A91,Data!$A$4:$A500,"&lt;="&amp;$B91),0))</f>
        <v/>
      </c>
      <c r="AB91" s="180" t="str">
        <f>IF($A91="","",IFERROR(AVERAGEIFS(Data!L$4:L500,Data!$A$4:$A500,"&gt;="&amp;$A91,Data!$A$4:$A500,"&lt;="&amp;$B91),0))</f>
        <v/>
      </c>
      <c r="AC91" s="179" t="str">
        <f>IF($A91="","",IFERROR(AVERAGEIFS(Data!M$4:M500,Data!$A$4:$A500,"&gt;="&amp;$A91,Data!$A$4:$A500,"&lt;="&amp;$B91),0))</f>
        <v/>
      </c>
      <c r="AD91" s="178" t="str">
        <f>IF($A91="","",IFERROR(AVERAGEIFS(Data!N$4:N500,Data!$A$4:$A500,"&gt;="&amp;$A91,Data!$A$4:$A500,"&lt;="&amp;$B91),0))</f>
        <v/>
      </c>
      <c r="AE91" s="180" t="str">
        <f>IF($A91="","",IFERROR(AVERAGEIFS(Data!O$4:O500,Data!$A$4:$A500,"&gt;="&amp;$A91,Data!$A$4:$A500,"&lt;="&amp;$B91),0))</f>
        <v/>
      </c>
      <c r="AF91" s="178" t="str">
        <f>IF($A91="","",IFERROR(AVERAGEIFS(Data!P$4:P500,Data!$A$4:$A500,"&gt;="&amp;$A91,Data!$A$4:$A500,"&lt;="&amp;$B91),0))</f>
        <v/>
      </c>
      <c r="AG91" s="178" t="str">
        <f>IF($A91="","",IFERROR(AVERAGEIFS(Data!Q$4:Q500,Data!$A$4:$A500,"&gt;="&amp;$A91,Data!$A$4:$A500,"&lt;="&amp;$B91),0))</f>
        <v/>
      </c>
      <c r="AH91" s="181" t="str">
        <f t="shared" ref="AH91:DS91" si="87">IF($A91="","",AH90)</f>
        <v/>
      </c>
      <c r="AI91" s="178" t="str">
        <f t="shared" si="87"/>
        <v/>
      </c>
      <c r="AJ91" s="178" t="str">
        <f t="shared" si="87"/>
        <v/>
      </c>
      <c r="AK91" s="178" t="str">
        <f t="shared" si="87"/>
        <v/>
      </c>
      <c r="AL91" s="178" t="str">
        <f t="shared" si="87"/>
        <v/>
      </c>
      <c r="AM91" s="180" t="str">
        <f t="shared" si="87"/>
        <v/>
      </c>
      <c r="AN91" s="178" t="str">
        <f t="shared" si="87"/>
        <v/>
      </c>
      <c r="AO91" s="178" t="str">
        <f t="shared" si="87"/>
        <v/>
      </c>
      <c r="AP91" s="179" t="str">
        <f t="shared" si="87"/>
        <v/>
      </c>
      <c r="AQ91" s="180" t="str">
        <f t="shared" si="87"/>
        <v/>
      </c>
      <c r="AR91" s="179" t="str">
        <f t="shared" si="87"/>
        <v/>
      </c>
      <c r="AS91" s="178" t="str">
        <f t="shared" si="87"/>
        <v/>
      </c>
      <c r="AT91" s="180" t="str">
        <f t="shared" si="87"/>
        <v/>
      </c>
      <c r="AU91" s="178" t="str">
        <f t="shared" si="87"/>
        <v/>
      </c>
      <c r="AV91" s="178" t="str">
        <f t="shared" si="87"/>
        <v/>
      </c>
      <c r="AW91" s="181" t="str">
        <f t="shared" si="87"/>
        <v/>
      </c>
      <c r="AX91" s="178" t="str">
        <f t="shared" si="87"/>
        <v/>
      </c>
      <c r="AY91" s="178" t="str">
        <f t="shared" si="87"/>
        <v/>
      </c>
      <c r="AZ91" s="178" t="str">
        <f t="shared" si="87"/>
        <v/>
      </c>
      <c r="BA91" s="178" t="str">
        <f t="shared" si="87"/>
        <v/>
      </c>
      <c r="BB91" s="180" t="str">
        <f t="shared" si="87"/>
        <v/>
      </c>
      <c r="BC91" s="178" t="str">
        <f t="shared" si="87"/>
        <v/>
      </c>
      <c r="BD91" s="178" t="str">
        <f t="shared" si="87"/>
        <v/>
      </c>
      <c r="BE91" s="179" t="str">
        <f t="shared" si="87"/>
        <v/>
      </c>
      <c r="BF91" s="180" t="str">
        <f t="shared" si="87"/>
        <v/>
      </c>
      <c r="BG91" s="179" t="str">
        <f t="shared" si="87"/>
        <v/>
      </c>
      <c r="BH91" s="178" t="str">
        <f t="shared" si="87"/>
        <v/>
      </c>
      <c r="BI91" s="180" t="str">
        <f t="shared" si="87"/>
        <v/>
      </c>
      <c r="BJ91" s="178" t="str">
        <f t="shared" si="87"/>
        <v/>
      </c>
      <c r="BK91" s="178" t="str">
        <f t="shared" si="87"/>
        <v/>
      </c>
      <c r="BL91" s="181" t="str">
        <f t="shared" si="87"/>
        <v/>
      </c>
      <c r="BM91" s="178" t="str">
        <f t="shared" si="87"/>
        <v/>
      </c>
      <c r="BN91" s="178" t="str">
        <f t="shared" si="87"/>
        <v/>
      </c>
      <c r="BO91" s="178" t="str">
        <f t="shared" si="87"/>
        <v/>
      </c>
      <c r="BP91" s="178" t="str">
        <f t="shared" si="87"/>
        <v/>
      </c>
      <c r="BQ91" s="180" t="str">
        <f t="shared" si="87"/>
        <v/>
      </c>
      <c r="BR91" s="178" t="str">
        <f t="shared" si="87"/>
        <v/>
      </c>
      <c r="BS91" s="178" t="str">
        <f t="shared" si="87"/>
        <v/>
      </c>
      <c r="BT91" s="179" t="str">
        <f t="shared" si="87"/>
        <v/>
      </c>
      <c r="BU91" s="180" t="str">
        <f t="shared" si="87"/>
        <v/>
      </c>
      <c r="BV91" s="179" t="str">
        <f t="shared" si="87"/>
        <v/>
      </c>
      <c r="BW91" s="178" t="str">
        <f t="shared" si="87"/>
        <v/>
      </c>
      <c r="BX91" s="180" t="str">
        <f t="shared" si="87"/>
        <v/>
      </c>
      <c r="BY91" s="178" t="str">
        <f t="shared" si="87"/>
        <v/>
      </c>
      <c r="BZ91" s="178" t="str">
        <f t="shared" si="87"/>
        <v/>
      </c>
      <c r="CA91" s="181" t="str">
        <f t="shared" si="87"/>
        <v/>
      </c>
      <c r="CB91" s="178" t="str">
        <f t="shared" si="87"/>
        <v/>
      </c>
      <c r="CC91" s="178" t="str">
        <f t="shared" si="87"/>
        <v/>
      </c>
      <c r="CD91" s="178" t="str">
        <f t="shared" si="87"/>
        <v/>
      </c>
      <c r="CE91" s="178" t="str">
        <f t="shared" si="87"/>
        <v/>
      </c>
      <c r="CF91" s="180" t="str">
        <f t="shared" si="87"/>
        <v/>
      </c>
      <c r="CG91" s="178" t="str">
        <f t="shared" si="87"/>
        <v/>
      </c>
      <c r="CH91" s="178" t="str">
        <f t="shared" si="87"/>
        <v/>
      </c>
      <c r="CI91" s="179" t="str">
        <f t="shared" si="87"/>
        <v/>
      </c>
      <c r="CJ91" s="180" t="str">
        <f t="shared" si="87"/>
        <v/>
      </c>
      <c r="CK91" s="179" t="str">
        <f t="shared" si="87"/>
        <v/>
      </c>
      <c r="CL91" s="178" t="str">
        <f t="shared" si="87"/>
        <v/>
      </c>
      <c r="CM91" s="180" t="str">
        <f t="shared" si="87"/>
        <v/>
      </c>
      <c r="CN91" s="178" t="str">
        <f t="shared" si="87"/>
        <v/>
      </c>
      <c r="CO91" s="178" t="str">
        <f t="shared" si="87"/>
        <v/>
      </c>
      <c r="CP91" s="181" t="str">
        <f t="shared" si="87"/>
        <v/>
      </c>
      <c r="CQ91" s="178" t="str">
        <f t="shared" si="87"/>
        <v/>
      </c>
      <c r="CR91" s="178" t="str">
        <f t="shared" si="87"/>
        <v/>
      </c>
      <c r="CS91" s="178" t="str">
        <f t="shared" si="87"/>
        <v/>
      </c>
      <c r="CT91" s="178" t="str">
        <f t="shared" si="87"/>
        <v/>
      </c>
      <c r="CU91" s="180" t="str">
        <f t="shared" si="87"/>
        <v/>
      </c>
      <c r="CV91" s="178" t="str">
        <f t="shared" si="87"/>
        <v/>
      </c>
      <c r="CW91" s="178" t="str">
        <f t="shared" si="87"/>
        <v/>
      </c>
      <c r="CX91" s="179" t="str">
        <f t="shared" si="87"/>
        <v/>
      </c>
      <c r="CY91" s="180" t="str">
        <f t="shared" si="87"/>
        <v/>
      </c>
      <c r="CZ91" s="179" t="str">
        <f t="shared" si="87"/>
        <v/>
      </c>
      <c r="DA91" s="178" t="str">
        <f t="shared" si="87"/>
        <v/>
      </c>
      <c r="DB91" s="180" t="str">
        <f t="shared" si="87"/>
        <v/>
      </c>
      <c r="DC91" s="178" t="str">
        <f t="shared" si="87"/>
        <v/>
      </c>
      <c r="DD91" s="178" t="str">
        <f t="shared" si="87"/>
        <v/>
      </c>
      <c r="DE91" s="181" t="str">
        <f t="shared" si="87"/>
        <v/>
      </c>
      <c r="DF91" s="178" t="str">
        <f t="shared" si="87"/>
        <v/>
      </c>
      <c r="DG91" s="178" t="str">
        <f t="shared" si="87"/>
        <v/>
      </c>
      <c r="DH91" s="178" t="str">
        <f t="shared" si="87"/>
        <v/>
      </c>
      <c r="DI91" s="178" t="str">
        <f t="shared" si="87"/>
        <v/>
      </c>
      <c r="DJ91" s="180" t="str">
        <f t="shared" si="87"/>
        <v/>
      </c>
      <c r="DK91" s="178" t="str">
        <f t="shared" si="87"/>
        <v/>
      </c>
      <c r="DL91" s="178" t="str">
        <f t="shared" si="87"/>
        <v/>
      </c>
      <c r="DM91" s="179" t="str">
        <f t="shared" si="87"/>
        <v/>
      </c>
      <c r="DN91" s="180" t="str">
        <f t="shared" si="87"/>
        <v/>
      </c>
      <c r="DO91" s="179" t="str">
        <f t="shared" si="87"/>
        <v/>
      </c>
      <c r="DP91" s="178" t="str">
        <f t="shared" si="87"/>
        <v/>
      </c>
      <c r="DQ91" s="180" t="str">
        <f t="shared" si="87"/>
        <v/>
      </c>
      <c r="DR91" s="178" t="str">
        <f t="shared" si="87"/>
        <v/>
      </c>
      <c r="DS91" s="178" t="str">
        <f t="shared" si="87"/>
        <v/>
      </c>
      <c r="DT91" s="178"/>
      <c r="DU91" s="178"/>
      <c r="DV91" s="178"/>
      <c r="DW91" s="178"/>
      <c r="DX91" s="178"/>
      <c r="DY91" s="178"/>
    </row>
    <row r="92">
      <c r="A92" s="176" t="str">
        <f>IF(A91="","",IF(B91+1&gt;EndDate,"",B91))</f>
        <v/>
      </c>
      <c r="B92" s="176" t="str">
        <f>IF(A92="","",SWITCH(Seg,"Daily",A92+1,"Weekly",A92+7,"Monthly",DATE(YEAR(A92),MONTH(A92)+1,1),"Quarterly",DATE(YEAR(A92),MONTH(A92)+3,1),"Yearly",DATE(YEAR(A92)+1,1,1)))</f>
        <v/>
      </c>
      <c r="C92" s="177" t="str">
        <f>IF(A92="","",SWITCH(Seg,"Daily",TEXT(A92,"dd/MM/YYYY"),"Weekly","W"&amp;WEEKNUM(A92,2)&amp;" "&amp;YEAR(A92),"Monthly",PROPER(TEXT(A92,"MMM yyyy")),"Quarterly","Q"&amp;ROUNDUP(MONTH($A92)/3,0)&amp;" "&amp;YEAR($A92),"Yearly",YEAR(A92),TEXT(A92,"dd/MM/YYYY")))</f>
        <v/>
      </c>
      <c r="D92" s="178" t="str">
        <f>IF(OR($A92="",D$2="Percentage"),"",SUMIFS(Data!B$4:B500,Data!$A$4:$A500,"&gt;="&amp;$A92,Data!$A$4:$A500,"&lt;="&amp;$B92))</f>
        <v>#REF!</v>
      </c>
      <c r="E92" s="179" t="str">
        <f>IF(OR($A92="",E$2="Percentage"),"",SUMIFS(Data!C$4:C500,Data!$A$4:$A500,"&gt;="&amp;$A92,Data!$A$4:$A500,"&lt;="&amp;$B92))</f>
        <v/>
      </c>
      <c r="F92" s="179" t="str">
        <f>IF(OR($A92="",F$2="Percentage"),"",SUMIFS(Data!D$4:D500,Data!$A$4:$A500,"&gt;="&amp;$A92,Data!$A$4:$A500,"&lt;="&amp;$B92))</f>
        <v/>
      </c>
      <c r="G92" s="179" t="str">
        <f>IF(OR($A92="",G$2="Percentage"),"",SUMIFS(Data!F$4:F500,Data!$A$4:$A500,"&gt;="&amp;$A92,Data!$A$4:$A500,"&lt;="&amp;$B92))</f>
        <v/>
      </c>
      <c r="H92" s="180" t="str">
        <f>IF(OR($A92="",H$2="Percentage"),"",SUMIFS(Data!G$4:G500,Data!$A$4:$A500,"&gt;="&amp;$A92,Data!$A$4:$A500,"&lt;="&amp;$B92))</f>
        <v/>
      </c>
      <c r="I92" s="180" t="str">
        <f>IF(OR($A92="",I$2="Percentage"),"",SUMIFS(Data!H$4:H500,Data!$A$4:$A500,"&gt;="&amp;$A92,Data!$A$4:$A500,"&lt;="&amp;$B92))</f>
        <v/>
      </c>
      <c r="J92" s="178" t="str">
        <f>IF(OR($A92="",J$2="Percentage"),"",SUMIFS(Data!I$4:I500,Data!$A$4:$A500,"&gt;="&amp;$A92,Data!$A$4:$A500,"&lt;="&amp;$B92))</f>
        <v/>
      </c>
      <c r="K92" s="178" t="str">
        <f>IF(OR($A92="",K$2="Percentage"),"",SUMIFS(Data!J$4:J500,Data!$A$4:$A500,"&gt;="&amp;$A92,Data!$A$4:$A500,"&lt;="&amp;$B92))</f>
        <v/>
      </c>
      <c r="L92" s="179" t="str">
        <f>IF(OR($A92="",L$2="Percentage"),"",SUMIFS(Data!K$4:K500,Data!$A$4:$A500,"&gt;="&amp;$A92,Data!$A$4:$A500,"&lt;="&amp;$B92))</f>
        <v/>
      </c>
      <c r="M92" s="180" t="str">
        <f>IF(OR($A92="",M$2="Percentage"),"",SUMIFS(Data!L$4:L500,Data!$A$4:$A500,"&gt;="&amp;$A92,Data!$A$4:$A500,"&lt;="&amp;$B92))</f>
        <v/>
      </c>
      <c r="N92" s="179" t="str">
        <f>IF(OR($A92="",N$2="Percentage"),"",SUMIFS(Data!M$4:M500,Data!$A$4:$A500,"&gt;="&amp;$A92,Data!$A$4:$A500,"&lt;="&amp;$B92))</f>
        <v/>
      </c>
      <c r="O92" s="178" t="str">
        <f>IF(OR($A92="",O$2="Percentage"),"",SUMIFS(Data!N$4:N500,Data!$A$4:$A500,"&gt;="&amp;$A92,Data!$A$4:$A500,"&lt;="&amp;$B92))</f>
        <v/>
      </c>
      <c r="P92" s="180" t="str">
        <f>IF(OR($A92="",P$2="Percentage"),"",SUMIFS(Data!O$4:O500,Data!$A$4:$A500,"&gt;="&amp;$A92,Data!$A$4:$A500,"&lt;="&amp;$B92))</f>
        <v/>
      </c>
      <c r="Q92" s="178" t="str">
        <f>IF(OR($A92="",Q$2="Percentage"),"",SUMIFS(Data!P$4:P500,Data!$A$4:$A500,"&gt;="&amp;$A92,Data!$A$4:$A500,"&lt;="&amp;$B92))</f>
        <v/>
      </c>
      <c r="R92" s="178" t="str">
        <f>IF(OR($A92="",R$2="Percentage"),"",SUMIFS(Data!Q$4:Q500,Data!$A$4:$A500,"&gt;="&amp;$A92,Data!$A$4:$A500,"&lt;="&amp;$B92))</f>
        <v/>
      </c>
      <c r="S92" s="181" t="str">
        <f>IF($A92="","",IFERROR(AVERAGEIFS(Data!B$4:B500,Data!$A$4:$A500,"&gt;="&amp;$A92,Data!$A$4:$A500,"&lt;="&amp;$B92),0))</f>
        <v/>
      </c>
      <c r="T92" s="178" t="str">
        <f>IF($A92="","",IFERROR(AVERAGEIFS(Data!C$4:C500,Data!$A$4:$A500,"&gt;="&amp;$A92,Data!$A$4:$A500,"&lt;="&amp;$B92),0))</f>
        <v/>
      </c>
      <c r="U92" s="178" t="str">
        <f>IF($A92="","",IFERROR(AVERAGEIFS(Data!D$4:D500,Data!$A$4:$A500,"&gt;="&amp;$A92,Data!$A$4:$A500,"&lt;="&amp;$B92),0))</f>
        <v/>
      </c>
      <c r="V92" s="178" t="str">
        <f>IF($A92="","",IFERROR(AVERAGEIFS(Data!F$4:F500,Data!$A$4:$A500,"&gt;="&amp;$A92,Data!$A$4:$A500,"&lt;="&amp;$B92),0))</f>
        <v/>
      </c>
      <c r="W92" s="178" t="str">
        <f>IF($A92="","",IFERROR(AVERAGEIFS(Data!G$4:G500,Data!$A$4:$A500,"&gt;="&amp;$A92,Data!$A$4:$A500,"&lt;="&amp;$B92),0))</f>
        <v/>
      </c>
      <c r="X92" s="180" t="str">
        <f>IF($A92="","",IFERROR(AVERAGEIFS(Data!H$4:H500,Data!$A$4:$A500,"&gt;="&amp;$A92,Data!$A$4:$A500,"&lt;="&amp;$B92),0))</f>
        <v/>
      </c>
      <c r="Y92" s="178" t="str">
        <f>IF($A92="","",IFERROR(AVERAGEIFS(Data!I$4:I500,Data!$A$4:$A500,"&gt;="&amp;$A92,Data!$A$4:$A500,"&lt;="&amp;$B92),0))</f>
        <v/>
      </c>
      <c r="Z92" s="178" t="str">
        <f>IF($A92="","",IFERROR(AVERAGEIFS(Data!J$4:J500,Data!$A$4:$A500,"&gt;="&amp;$A92,Data!$A$4:$A500,"&lt;="&amp;$B92),0))</f>
        <v/>
      </c>
      <c r="AA92" s="179" t="str">
        <f>IF($A92="","",IFERROR(AVERAGEIFS(Data!K$4:K500,Data!$A$4:$A500,"&gt;="&amp;$A92,Data!$A$4:$A500,"&lt;="&amp;$B92),0))</f>
        <v/>
      </c>
      <c r="AB92" s="180" t="str">
        <f>IF($A92="","",IFERROR(AVERAGEIFS(Data!L$4:L500,Data!$A$4:$A500,"&gt;="&amp;$A92,Data!$A$4:$A500,"&lt;="&amp;$B92),0))</f>
        <v/>
      </c>
      <c r="AC92" s="179" t="str">
        <f>IF($A92="","",IFERROR(AVERAGEIFS(Data!M$4:M500,Data!$A$4:$A500,"&gt;="&amp;$A92,Data!$A$4:$A500,"&lt;="&amp;$B92),0))</f>
        <v/>
      </c>
      <c r="AD92" s="178" t="str">
        <f>IF($A92="","",IFERROR(AVERAGEIFS(Data!N$4:N500,Data!$A$4:$A500,"&gt;="&amp;$A92,Data!$A$4:$A500,"&lt;="&amp;$B92),0))</f>
        <v/>
      </c>
      <c r="AE92" s="180" t="str">
        <f>IF($A92="","",IFERROR(AVERAGEIFS(Data!O$4:O500,Data!$A$4:$A500,"&gt;="&amp;$A92,Data!$A$4:$A500,"&lt;="&amp;$B92),0))</f>
        <v/>
      </c>
      <c r="AF92" s="178" t="str">
        <f>IF($A92="","",IFERROR(AVERAGEIFS(Data!P$4:P500,Data!$A$4:$A500,"&gt;="&amp;$A92,Data!$A$4:$A500,"&lt;="&amp;$B92),0))</f>
        <v/>
      </c>
      <c r="AG92" s="178" t="str">
        <f>IF($A92="","",IFERROR(AVERAGEIFS(Data!Q$4:Q500,Data!$A$4:$A500,"&gt;="&amp;$A92,Data!$A$4:$A500,"&lt;="&amp;$B92),0))</f>
        <v/>
      </c>
      <c r="AH92" s="181" t="str">
        <f t="shared" ref="AH92:DS92" si="88">IF($A92="","",AH91)</f>
        <v/>
      </c>
      <c r="AI92" s="178" t="str">
        <f t="shared" si="88"/>
        <v/>
      </c>
      <c r="AJ92" s="178" t="str">
        <f t="shared" si="88"/>
        <v/>
      </c>
      <c r="AK92" s="178" t="str">
        <f t="shared" si="88"/>
        <v/>
      </c>
      <c r="AL92" s="178" t="str">
        <f t="shared" si="88"/>
        <v/>
      </c>
      <c r="AM92" s="180" t="str">
        <f t="shared" si="88"/>
        <v/>
      </c>
      <c r="AN92" s="178" t="str">
        <f t="shared" si="88"/>
        <v/>
      </c>
      <c r="AO92" s="178" t="str">
        <f t="shared" si="88"/>
        <v/>
      </c>
      <c r="AP92" s="179" t="str">
        <f t="shared" si="88"/>
        <v/>
      </c>
      <c r="AQ92" s="180" t="str">
        <f t="shared" si="88"/>
        <v/>
      </c>
      <c r="AR92" s="179" t="str">
        <f t="shared" si="88"/>
        <v/>
      </c>
      <c r="AS92" s="178" t="str">
        <f t="shared" si="88"/>
        <v/>
      </c>
      <c r="AT92" s="180" t="str">
        <f t="shared" si="88"/>
        <v/>
      </c>
      <c r="AU92" s="178" t="str">
        <f t="shared" si="88"/>
        <v/>
      </c>
      <c r="AV92" s="178" t="str">
        <f t="shared" si="88"/>
        <v/>
      </c>
      <c r="AW92" s="181" t="str">
        <f t="shared" si="88"/>
        <v/>
      </c>
      <c r="AX92" s="178" t="str">
        <f t="shared" si="88"/>
        <v/>
      </c>
      <c r="AY92" s="178" t="str">
        <f t="shared" si="88"/>
        <v/>
      </c>
      <c r="AZ92" s="178" t="str">
        <f t="shared" si="88"/>
        <v/>
      </c>
      <c r="BA92" s="178" t="str">
        <f t="shared" si="88"/>
        <v/>
      </c>
      <c r="BB92" s="180" t="str">
        <f t="shared" si="88"/>
        <v/>
      </c>
      <c r="BC92" s="178" t="str">
        <f t="shared" si="88"/>
        <v/>
      </c>
      <c r="BD92" s="178" t="str">
        <f t="shared" si="88"/>
        <v/>
      </c>
      <c r="BE92" s="179" t="str">
        <f t="shared" si="88"/>
        <v/>
      </c>
      <c r="BF92" s="180" t="str">
        <f t="shared" si="88"/>
        <v/>
      </c>
      <c r="BG92" s="179" t="str">
        <f t="shared" si="88"/>
        <v/>
      </c>
      <c r="BH92" s="178" t="str">
        <f t="shared" si="88"/>
        <v/>
      </c>
      <c r="BI92" s="180" t="str">
        <f t="shared" si="88"/>
        <v/>
      </c>
      <c r="BJ92" s="178" t="str">
        <f t="shared" si="88"/>
        <v/>
      </c>
      <c r="BK92" s="178" t="str">
        <f t="shared" si="88"/>
        <v/>
      </c>
      <c r="BL92" s="181" t="str">
        <f t="shared" si="88"/>
        <v/>
      </c>
      <c r="BM92" s="178" t="str">
        <f t="shared" si="88"/>
        <v/>
      </c>
      <c r="BN92" s="178" t="str">
        <f t="shared" si="88"/>
        <v/>
      </c>
      <c r="BO92" s="178" t="str">
        <f t="shared" si="88"/>
        <v/>
      </c>
      <c r="BP92" s="178" t="str">
        <f t="shared" si="88"/>
        <v/>
      </c>
      <c r="BQ92" s="180" t="str">
        <f t="shared" si="88"/>
        <v/>
      </c>
      <c r="BR92" s="178" t="str">
        <f t="shared" si="88"/>
        <v/>
      </c>
      <c r="BS92" s="178" t="str">
        <f t="shared" si="88"/>
        <v/>
      </c>
      <c r="BT92" s="179" t="str">
        <f t="shared" si="88"/>
        <v/>
      </c>
      <c r="BU92" s="180" t="str">
        <f t="shared" si="88"/>
        <v/>
      </c>
      <c r="BV92" s="179" t="str">
        <f t="shared" si="88"/>
        <v/>
      </c>
      <c r="BW92" s="178" t="str">
        <f t="shared" si="88"/>
        <v/>
      </c>
      <c r="BX92" s="180" t="str">
        <f t="shared" si="88"/>
        <v/>
      </c>
      <c r="BY92" s="178" t="str">
        <f t="shared" si="88"/>
        <v/>
      </c>
      <c r="BZ92" s="178" t="str">
        <f t="shared" si="88"/>
        <v/>
      </c>
      <c r="CA92" s="181" t="str">
        <f t="shared" si="88"/>
        <v/>
      </c>
      <c r="CB92" s="178" t="str">
        <f t="shared" si="88"/>
        <v/>
      </c>
      <c r="CC92" s="178" t="str">
        <f t="shared" si="88"/>
        <v/>
      </c>
      <c r="CD92" s="178" t="str">
        <f t="shared" si="88"/>
        <v/>
      </c>
      <c r="CE92" s="178" t="str">
        <f t="shared" si="88"/>
        <v/>
      </c>
      <c r="CF92" s="180" t="str">
        <f t="shared" si="88"/>
        <v/>
      </c>
      <c r="CG92" s="178" t="str">
        <f t="shared" si="88"/>
        <v/>
      </c>
      <c r="CH92" s="178" t="str">
        <f t="shared" si="88"/>
        <v/>
      </c>
      <c r="CI92" s="179" t="str">
        <f t="shared" si="88"/>
        <v/>
      </c>
      <c r="CJ92" s="180" t="str">
        <f t="shared" si="88"/>
        <v/>
      </c>
      <c r="CK92" s="179" t="str">
        <f t="shared" si="88"/>
        <v/>
      </c>
      <c r="CL92" s="178" t="str">
        <f t="shared" si="88"/>
        <v/>
      </c>
      <c r="CM92" s="180" t="str">
        <f t="shared" si="88"/>
        <v/>
      </c>
      <c r="CN92" s="178" t="str">
        <f t="shared" si="88"/>
        <v/>
      </c>
      <c r="CO92" s="178" t="str">
        <f t="shared" si="88"/>
        <v/>
      </c>
      <c r="CP92" s="181" t="str">
        <f t="shared" si="88"/>
        <v/>
      </c>
      <c r="CQ92" s="178" t="str">
        <f t="shared" si="88"/>
        <v/>
      </c>
      <c r="CR92" s="178" t="str">
        <f t="shared" si="88"/>
        <v/>
      </c>
      <c r="CS92" s="178" t="str">
        <f t="shared" si="88"/>
        <v/>
      </c>
      <c r="CT92" s="178" t="str">
        <f t="shared" si="88"/>
        <v/>
      </c>
      <c r="CU92" s="180" t="str">
        <f t="shared" si="88"/>
        <v/>
      </c>
      <c r="CV92" s="178" t="str">
        <f t="shared" si="88"/>
        <v/>
      </c>
      <c r="CW92" s="178" t="str">
        <f t="shared" si="88"/>
        <v/>
      </c>
      <c r="CX92" s="179" t="str">
        <f t="shared" si="88"/>
        <v/>
      </c>
      <c r="CY92" s="180" t="str">
        <f t="shared" si="88"/>
        <v/>
      </c>
      <c r="CZ92" s="179" t="str">
        <f t="shared" si="88"/>
        <v/>
      </c>
      <c r="DA92" s="178" t="str">
        <f t="shared" si="88"/>
        <v/>
      </c>
      <c r="DB92" s="180" t="str">
        <f t="shared" si="88"/>
        <v/>
      </c>
      <c r="DC92" s="178" t="str">
        <f t="shared" si="88"/>
        <v/>
      </c>
      <c r="DD92" s="178" t="str">
        <f t="shared" si="88"/>
        <v/>
      </c>
      <c r="DE92" s="181" t="str">
        <f t="shared" si="88"/>
        <v/>
      </c>
      <c r="DF92" s="178" t="str">
        <f t="shared" si="88"/>
        <v/>
      </c>
      <c r="DG92" s="178" t="str">
        <f t="shared" si="88"/>
        <v/>
      </c>
      <c r="DH92" s="178" t="str">
        <f t="shared" si="88"/>
        <v/>
      </c>
      <c r="DI92" s="178" t="str">
        <f t="shared" si="88"/>
        <v/>
      </c>
      <c r="DJ92" s="180" t="str">
        <f t="shared" si="88"/>
        <v/>
      </c>
      <c r="DK92" s="178" t="str">
        <f t="shared" si="88"/>
        <v/>
      </c>
      <c r="DL92" s="178" t="str">
        <f t="shared" si="88"/>
        <v/>
      </c>
      <c r="DM92" s="179" t="str">
        <f t="shared" si="88"/>
        <v/>
      </c>
      <c r="DN92" s="180" t="str">
        <f t="shared" si="88"/>
        <v/>
      </c>
      <c r="DO92" s="179" t="str">
        <f t="shared" si="88"/>
        <v/>
      </c>
      <c r="DP92" s="178" t="str">
        <f t="shared" si="88"/>
        <v/>
      </c>
      <c r="DQ92" s="180" t="str">
        <f t="shared" si="88"/>
        <v/>
      </c>
      <c r="DR92" s="178" t="str">
        <f t="shared" si="88"/>
        <v/>
      </c>
      <c r="DS92" s="178" t="str">
        <f t="shared" si="88"/>
        <v/>
      </c>
      <c r="DT92" s="178"/>
      <c r="DU92" s="178"/>
      <c r="DV92" s="178"/>
      <c r="DW92" s="178"/>
      <c r="DX92" s="178"/>
      <c r="DY92" s="178"/>
    </row>
    <row r="93">
      <c r="A93" s="176" t="str">
        <f>IF(A92="","",IF(B92+1&gt;EndDate,"",B92))</f>
        <v/>
      </c>
      <c r="B93" s="176" t="str">
        <f>IF(A93="","",SWITCH(Seg,"Daily",A93+1,"Weekly",A93+7,"Monthly",DATE(YEAR(A93),MONTH(A93)+1,1),"Quarterly",DATE(YEAR(A93),MONTH(A93)+3,1),"Yearly",DATE(YEAR(A93)+1,1,1)))</f>
        <v/>
      </c>
      <c r="C93" s="177" t="str">
        <f>IF(A93="","",SWITCH(Seg,"Daily",TEXT(A93,"dd/MM/YYYY"),"Weekly","W"&amp;WEEKNUM(A93,2)&amp;" "&amp;YEAR(A93),"Monthly",PROPER(TEXT(A93,"MMM yyyy")),"Quarterly","Q"&amp;ROUNDUP(MONTH($A93)/3,0)&amp;" "&amp;YEAR($A93),"Yearly",YEAR(A93),TEXT(A93,"dd/MM/YYYY")))</f>
        <v/>
      </c>
      <c r="D93" s="178" t="str">
        <f>IF(OR($A93="",D$2="Percentage"),"",SUMIFS(Data!B$4:B500,Data!$A$4:$A500,"&gt;="&amp;$A93,Data!$A$4:$A500,"&lt;="&amp;$B93))</f>
        <v>#REF!</v>
      </c>
      <c r="E93" s="179" t="str">
        <f>IF(OR($A93="",E$2="Percentage"),"",SUMIFS(Data!C$4:C500,Data!$A$4:$A500,"&gt;="&amp;$A93,Data!$A$4:$A500,"&lt;="&amp;$B93))</f>
        <v/>
      </c>
      <c r="F93" s="179" t="str">
        <f>IF(OR($A93="",F$2="Percentage"),"",SUMIFS(Data!D$4:D500,Data!$A$4:$A500,"&gt;="&amp;$A93,Data!$A$4:$A500,"&lt;="&amp;$B93))</f>
        <v/>
      </c>
      <c r="G93" s="179" t="str">
        <f>IF(OR($A93="",G$2="Percentage"),"",SUMIFS(Data!F$4:F500,Data!$A$4:$A500,"&gt;="&amp;$A93,Data!$A$4:$A500,"&lt;="&amp;$B93))</f>
        <v/>
      </c>
      <c r="H93" s="180" t="str">
        <f>IF(OR($A93="",H$2="Percentage"),"",SUMIFS(Data!G$4:G500,Data!$A$4:$A500,"&gt;="&amp;$A93,Data!$A$4:$A500,"&lt;="&amp;$B93))</f>
        <v/>
      </c>
      <c r="I93" s="180" t="str">
        <f>IF(OR($A93="",I$2="Percentage"),"",SUMIFS(Data!H$4:H500,Data!$A$4:$A500,"&gt;="&amp;$A93,Data!$A$4:$A500,"&lt;="&amp;$B93))</f>
        <v/>
      </c>
      <c r="J93" s="178" t="str">
        <f>IF(OR($A93="",J$2="Percentage"),"",SUMIFS(Data!I$4:I500,Data!$A$4:$A500,"&gt;="&amp;$A93,Data!$A$4:$A500,"&lt;="&amp;$B93))</f>
        <v/>
      </c>
      <c r="K93" s="178" t="str">
        <f>IF(OR($A93="",K$2="Percentage"),"",SUMIFS(Data!J$4:J500,Data!$A$4:$A500,"&gt;="&amp;$A93,Data!$A$4:$A500,"&lt;="&amp;$B93))</f>
        <v/>
      </c>
      <c r="L93" s="179" t="str">
        <f>IF(OR($A93="",L$2="Percentage"),"",SUMIFS(Data!K$4:K500,Data!$A$4:$A500,"&gt;="&amp;$A93,Data!$A$4:$A500,"&lt;="&amp;$B93))</f>
        <v/>
      </c>
      <c r="M93" s="180" t="str">
        <f>IF(OR($A93="",M$2="Percentage"),"",SUMIFS(Data!L$4:L500,Data!$A$4:$A500,"&gt;="&amp;$A93,Data!$A$4:$A500,"&lt;="&amp;$B93))</f>
        <v/>
      </c>
      <c r="N93" s="179" t="str">
        <f>IF(OR($A93="",N$2="Percentage"),"",SUMIFS(Data!M$4:M500,Data!$A$4:$A500,"&gt;="&amp;$A93,Data!$A$4:$A500,"&lt;="&amp;$B93))</f>
        <v/>
      </c>
      <c r="O93" s="178" t="str">
        <f>IF(OR($A93="",O$2="Percentage"),"",SUMIFS(Data!N$4:N500,Data!$A$4:$A500,"&gt;="&amp;$A93,Data!$A$4:$A500,"&lt;="&amp;$B93))</f>
        <v/>
      </c>
      <c r="P93" s="180" t="str">
        <f>IF(OR($A93="",P$2="Percentage"),"",SUMIFS(Data!O$4:O500,Data!$A$4:$A500,"&gt;="&amp;$A93,Data!$A$4:$A500,"&lt;="&amp;$B93))</f>
        <v/>
      </c>
      <c r="Q93" s="178" t="str">
        <f>IF(OR($A93="",Q$2="Percentage"),"",SUMIFS(Data!P$4:P500,Data!$A$4:$A500,"&gt;="&amp;$A93,Data!$A$4:$A500,"&lt;="&amp;$B93))</f>
        <v/>
      </c>
      <c r="R93" s="178" t="str">
        <f>IF(OR($A93="",R$2="Percentage"),"",SUMIFS(Data!Q$4:Q500,Data!$A$4:$A500,"&gt;="&amp;$A93,Data!$A$4:$A500,"&lt;="&amp;$B93))</f>
        <v/>
      </c>
      <c r="S93" s="181" t="str">
        <f>IF($A93="","",IFERROR(AVERAGEIFS(Data!B$4:B500,Data!$A$4:$A500,"&gt;="&amp;$A93,Data!$A$4:$A500,"&lt;="&amp;$B93),0))</f>
        <v/>
      </c>
      <c r="T93" s="178" t="str">
        <f>IF($A93="","",IFERROR(AVERAGEIFS(Data!C$4:C500,Data!$A$4:$A500,"&gt;="&amp;$A93,Data!$A$4:$A500,"&lt;="&amp;$B93),0))</f>
        <v/>
      </c>
      <c r="U93" s="178" t="str">
        <f>IF($A93="","",IFERROR(AVERAGEIFS(Data!D$4:D500,Data!$A$4:$A500,"&gt;="&amp;$A93,Data!$A$4:$A500,"&lt;="&amp;$B93),0))</f>
        <v/>
      </c>
      <c r="V93" s="178" t="str">
        <f>IF($A93="","",IFERROR(AVERAGEIFS(Data!F$4:F500,Data!$A$4:$A500,"&gt;="&amp;$A93,Data!$A$4:$A500,"&lt;="&amp;$B93),0))</f>
        <v/>
      </c>
      <c r="W93" s="178" t="str">
        <f>IF($A93="","",IFERROR(AVERAGEIFS(Data!G$4:G500,Data!$A$4:$A500,"&gt;="&amp;$A93,Data!$A$4:$A500,"&lt;="&amp;$B93),0))</f>
        <v/>
      </c>
      <c r="X93" s="180" t="str">
        <f>IF($A93="","",IFERROR(AVERAGEIFS(Data!H$4:H500,Data!$A$4:$A500,"&gt;="&amp;$A93,Data!$A$4:$A500,"&lt;="&amp;$B93),0))</f>
        <v/>
      </c>
      <c r="Y93" s="178" t="str">
        <f>IF($A93="","",IFERROR(AVERAGEIFS(Data!I$4:I500,Data!$A$4:$A500,"&gt;="&amp;$A93,Data!$A$4:$A500,"&lt;="&amp;$B93),0))</f>
        <v/>
      </c>
      <c r="Z93" s="178" t="str">
        <f>IF($A93="","",IFERROR(AVERAGEIFS(Data!J$4:J500,Data!$A$4:$A500,"&gt;="&amp;$A93,Data!$A$4:$A500,"&lt;="&amp;$B93),0))</f>
        <v/>
      </c>
      <c r="AA93" s="179" t="str">
        <f>IF($A93="","",IFERROR(AVERAGEIFS(Data!K$4:K500,Data!$A$4:$A500,"&gt;="&amp;$A93,Data!$A$4:$A500,"&lt;="&amp;$B93),0))</f>
        <v/>
      </c>
      <c r="AB93" s="180" t="str">
        <f>IF($A93="","",IFERROR(AVERAGEIFS(Data!L$4:L500,Data!$A$4:$A500,"&gt;="&amp;$A93,Data!$A$4:$A500,"&lt;="&amp;$B93),0))</f>
        <v/>
      </c>
      <c r="AC93" s="179" t="str">
        <f>IF($A93="","",IFERROR(AVERAGEIFS(Data!M$4:M500,Data!$A$4:$A500,"&gt;="&amp;$A93,Data!$A$4:$A500,"&lt;="&amp;$B93),0))</f>
        <v/>
      </c>
      <c r="AD93" s="178" t="str">
        <f>IF($A93="","",IFERROR(AVERAGEIFS(Data!N$4:N500,Data!$A$4:$A500,"&gt;="&amp;$A93,Data!$A$4:$A500,"&lt;="&amp;$B93),0))</f>
        <v/>
      </c>
      <c r="AE93" s="180" t="str">
        <f>IF($A93="","",IFERROR(AVERAGEIFS(Data!O$4:O500,Data!$A$4:$A500,"&gt;="&amp;$A93,Data!$A$4:$A500,"&lt;="&amp;$B93),0))</f>
        <v/>
      </c>
      <c r="AF93" s="178" t="str">
        <f>IF($A93="","",IFERROR(AVERAGEIFS(Data!P$4:P500,Data!$A$4:$A500,"&gt;="&amp;$A93,Data!$A$4:$A500,"&lt;="&amp;$B93),0))</f>
        <v/>
      </c>
      <c r="AG93" s="178" t="str">
        <f>IF($A93="","",IFERROR(AVERAGEIFS(Data!Q$4:Q500,Data!$A$4:$A500,"&gt;="&amp;$A93,Data!$A$4:$A500,"&lt;="&amp;$B93),0))</f>
        <v/>
      </c>
      <c r="AH93" s="181" t="str">
        <f t="shared" ref="AH93:DS93" si="89">IF($A93="","",AH92)</f>
        <v/>
      </c>
      <c r="AI93" s="178" t="str">
        <f t="shared" si="89"/>
        <v/>
      </c>
      <c r="AJ93" s="178" t="str">
        <f t="shared" si="89"/>
        <v/>
      </c>
      <c r="AK93" s="178" t="str">
        <f t="shared" si="89"/>
        <v/>
      </c>
      <c r="AL93" s="178" t="str">
        <f t="shared" si="89"/>
        <v/>
      </c>
      <c r="AM93" s="180" t="str">
        <f t="shared" si="89"/>
        <v/>
      </c>
      <c r="AN93" s="178" t="str">
        <f t="shared" si="89"/>
        <v/>
      </c>
      <c r="AO93" s="178" t="str">
        <f t="shared" si="89"/>
        <v/>
      </c>
      <c r="AP93" s="179" t="str">
        <f t="shared" si="89"/>
        <v/>
      </c>
      <c r="AQ93" s="180" t="str">
        <f t="shared" si="89"/>
        <v/>
      </c>
      <c r="AR93" s="179" t="str">
        <f t="shared" si="89"/>
        <v/>
      </c>
      <c r="AS93" s="178" t="str">
        <f t="shared" si="89"/>
        <v/>
      </c>
      <c r="AT93" s="180" t="str">
        <f t="shared" si="89"/>
        <v/>
      </c>
      <c r="AU93" s="178" t="str">
        <f t="shared" si="89"/>
        <v/>
      </c>
      <c r="AV93" s="178" t="str">
        <f t="shared" si="89"/>
        <v/>
      </c>
      <c r="AW93" s="181" t="str">
        <f t="shared" si="89"/>
        <v/>
      </c>
      <c r="AX93" s="178" t="str">
        <f t="shared" si="89"/>
        <v/>
      </c>
      <c r="AY93" s="178" t="str">
        <f t="shared" si="89"/>
        <v/>
      </c>
      <c r="AZ93" s="178" t="str">
        <f t="shared" si="89"/>
        <v/>
      </c>
      <c r="BA93" s="178" t="str">
        <f t="shared" si="89"/>
        <v/>
      </c>
      <c r="BB93" s="180" t="str">
        <f t="shared" si="89"/>
        <v/>
      </c>
      <c r="BC93" s="178" t="str">
        <f t="shared" si="89"/>
        <v/>
      </c>
      <c r="BD93" s="178" t="str">
        <f t="shared" si="89"/>
        <v/>
      </c>
      <c r="BE93" s="179" t="str">
        <f t="shared" si="89"/>
        <v/>
      </c>
      <c r="BF93" s="180" t="str">
        <f t="shared" si="89"/>
        <v/>
      </c>
      <c r="BG93" s="179" t="str">
        <f t="shared" si="89"/>
        <v/>
      </c>
      <c r="BH93" s="178" t="str">
        <f t="shared" si="89"/>
        <v/>
      </c>
      <c r="BI93" s="180" t="str">
        <f t="shared" si="89"/>
        <v/>
      </c>
      <c r="BJ93" s="178" t="str">
        <f t="shared" si="89"/>
        <v/>
      </c>
      <c r="BK93" s="178" t="str">
        <f t="shared" si="89"/>
        <v/>
      </c>
      <c r="BL93" s="181" t="str">
        <f t="shared" si="89"/>
        <v/>
      </c>
      <c r="BM93" s="178" t="str">
        <f t="shared" si="89"/>
        <v/>
      </c>
      <c r="BN93" s="178" t="str">
        <f t="shared" si="89"/>
        <v/>
      </c>
      <c r="BO93" s="178" t="str">
        <f t="shared" si="89"/>
        <v/>
      </c>
      <c r="BP93" s="178" t="str">
        <f t="shared" si="89"/>
        <v/>
      </c>
      <c r="BQ93" s="180" t="str">
        <f t="shared" si="89"/>
        <v/>
      </c>
      <c r="BR93" s="178" t="str">
        <f t="shared" si="89"/>
        <v/>
      </c>
      <c r="BS93" s="178" t="str">
        <f t="shared" si="89"/>
        <v/>
      </c>
      <c r="BT93" s="179" t="str">
        <f t="shared" si="89"/>
        <v/>
      </c>
      <c r="BU93" s="180" t="str">
        <f t="shared" si="89"/>
        <v/>
      </c>
      <c r="BV93" s="179" t="str">
        <f t="shared" si="89"/>
        <v/>
      </c>
      <c r="BW93" s="178" t="str">
        <f t="shared" si="89"/>
        <v/>
      </c>
      <c r="BX93" s="180" t="str">
        <f t="shared" si="89"/>
        <v/>
      </c>
      <c r="BY93" s="178" t="str">
        <f t="shared" si="89"/>
        <v/>
      </c>
      <c r="BZ93" s="178" t="str">
        <f t="shared" si="89"/>
        <v/>
      </c>
      <c r="CA93" s="181" t="str">
        <f t="shared" si="89"/>
        <v/>
      </c>
      <c r="CB93" s="178" t="str">
        <f t="shared" si="89"/>
        <v/>
      </c>
      <c r="CC93" s="178" t="str">
        <f t="shared" si="89"/>
        <v/>
      </c>
      <c r="CD93" s="178" t="str">
        <f t="shared" si="89"/>
        <v/>
      </c>
      <c r="CE93" s="178" t="str">
        <f t="shared" si="89"/>
        <v/>
      </c>
      <c r="CF93" s="180" t="str">
        <f t="shared" si="89"/>
        <v/>
      </c>
      <c r="CG93" s="178" t="str">
        <f t="shared" si="89"/>
        <v/>
      </c>
      <c r="CH93" s="178" t="str">
        <f t="shared" si="89"/>
        <v/>
      </c>
      <c r="CI93" s="179" t="str">
        <f t="shared" si="89"/>
        <v/>
      </c>
      <c r="CJ93" s="180" t="str">
        <f t="shared" si="89"/>
        <v/>
      </c>
      <c r="CK93" s="179" t="str">
        <f t="shared" si="89"/>
        <v/>
      </c>
      <c r="CL93" s="178" t="str">
        <f t="shared" si="89"/>
        <v/>
      </c>
      <c r="CM93" s="180" t="str">
        <f t="shared" si="89"/>
        <v/>
      </c>
      <c r="CN93" s="178" t="str">
        <f t="shared" si="89"/>
        <v/>
      </c>
      <c r="CO93" s="178" t="str">
        <f t="shared" si="89"/>
        <v/>
      </c>
      <c r="CP93" s="181" t="str">
        <f t="shared" si="89"/>
        <v/>
      </c>
      <c r="CQ93" s="178" t="str">
        <f t="shared" si="89"/>
        <v/>
      </c>
      <c r="CR93" s="178" t="str">
        <f t="shared" si="89"/>
        <v/>
      </c>
      <c r="CS93" s="178" t="str">
        <f t="shared" si="89"/>
        <v/>
      </c>
      <c r="CT93" s="178" t="str">
        <f t="shared" si="89"/>
        <v/>
      </c>
      <c r="CU93" s="180" t="str">
        <f t="shared" si="89"/>
        <v/>
      </c>
      <c r="CV93" s="178" t="str">
        <f t="shared" si="89"/>
        <v/>
      </c>
      <c r="CW93" s="178" t="str">
        <f t="shared" si="89"/>
        <v/>
      </c>
      <c r="CX93" s="179" t="str">
        <f t="shared" si="89"/>
        <v/>
      </c>
      <c r="CY93" s="180" t="str">
        <f t="shared" si="89"/>
        <v/>
      </c>
      <c r="CZ93" s="179" t="str">
        <f t="shared" si="89"/>
        <v/>
      </c>
      <c r="DA93" s="178" t="str">
        <f t="shared" si="89"/>
        <v/>
      </c>
      <c r="DB93" s="180" t="str">
        <f t="shared" si="89"/>
        <v/>
      </c>
      <c r="DC93" s="178" t="str">
        <f t="shared" si="89"/>
        <v/>
      </c>
      <c r="DD93" s="178" t="str">
        <f t="shared" si="89"/>
        <v/>
      </c>
      <c r="DE93" s="181" t="str">
        <f t="shared" si="89"/>
        <v/>
      </c>
      <c r="DF93" s="178" t="str">
        <f t="shared" si="89"/>
        <v/>
      </c>
      <c r="DG93" s="178" t="str">
        <f t="shared" si="89"/>
        <v/>
      </c>
      <c r="DH93" s="178" t="str">
        <f t="shared" si="89"/>
        <v/>
      </c>
      <c r="DI93" s="178" t="str">
        <f t="shared" si="89"/>
        <v/>
      </c>
      <c r="DJ93" s="180" t="str">
        <f t="shared" si="89"/>
        <v/>
      </c>
      <c r="DK93" s="178" t="str">
        <f t="shared" si="89"/>
        <v/>
      </c>
      <c r="DL93" s="178" t="str">
        <f t="shared" si="89"/>
        <v/>
      </c>
      <c r="DM93" s="179" t="str">
        <f t="shared" si="89"/>
        <v/>
      </c>
      <c r="DN93" s="180" t="str">
        <f t="shared" si="89"/>
        <v/>
      </c>
      <c r="DO93" s="179" t="str">
        <f t="shared" si="89"/>
        <v/>
      </c>
      <c r="DP93" s="178" t="str">
        <f t="shared" si="89"/>
        <v/>
      </c>
      <c r="DQ93" s="180" t="str">
        <f t="shared" si="89"/>
        <v/>
      </c>
      <c r="DR93" s="178" t="str">
        <f t="shared" si="89"/>
        <v/>
      </c>
      <c r="DS93" s="178" t="str">
        <f t="shared" si="89"/>
        <v/>
      </c>
      <c r="DT93" s="178"/>
      <c r="DU93" s="178"/>
      <c r="DV93" s="178"/>
      <c r="DW93" s="178"/>
      <c r="DX93" s="178"/>
      <c r="DY93" s="178"/>
    </row>
    <row r="94">
      <c r="A94" s="176" t="str">
        <f>IF(A93="","",IF(B93+1&gt;EndDate,"",B93))</f>
        <v/>
      </c>
      <c r="B94" s="176" t="str">
        <f>IF(A94="","",SWITCH(Seg,"Daily",A94+1,"Weekly",A94+7,"Monthly",DATE(YEAR(A94),MONTH(A94)+1,1),"Quarterly",DATE(YEAR(A94),MONTH(A94)+3,1),"Yearly",DATE(YEAR(A94)+1,1,1)))</f>
        <v/>
      </c>
      <c r="C94" s="177" t="str">
        <f>IF(A94="","",SWITCH(Seg,"Daily",TEXT(A94,"dd/MM/YYYY"),"Weekly","W"&amp;WEEKNUM(A94,2)&amp;" "&amp;YEAR(A94),"Monthly",PROPER(TEXT(A94,"MMM yyyy")),"Quarterly","Q"&amp;ROUNDUP(MONTH($A94)/3,0)&amp;" "&amp;YEAR($A94),"Yearly",YEAR(A94),TEXT(A94,"dd/MM/YYYY")))</f>
        <v/>
      </c>
      <c r="D94" s="178" t="str">
        <f>IF(OR($A94="",D$2="Percentage"),"",SUMIFS(Data!B$4:B500,Data!$A$4:$A500,"&gt;="&amp;$A94,Data!$A$4:$A500,"&lt;="&amp;$B94))</f>
        <v>#REF!</v>
      </c>
      <c r="E94" s="179" t="str">
        <f>IF(OR($A94="",E$2="Percentage"),"",SUMIFS(Data!C$4:C500,Data!$A$4:$A500,"&gt;="&amp;$A94,Data!$A$4:$A500,"&lt;="&amp;$B94))</f>
        <v/>
      </c>
      <c r="F94" s="179" t="str">
        <f>IF(OR($A94="",F$2="Percentage"),"",SUMIFS(Data!D$4:D500,Data!$A$4:$A500,"&gt;="&amp;$A94,Data!$A$4:$A500,"&lt;="&amp;$B94))</f>
        <v/>
      </c>
      <c r="G94" s="179" t="str">
        <f>IF(OR($A94="",G$2="Percentage"),"",SUMIFS(Data!F$4:F500,Data!$A$4:$A500,"&gt;="&amp;$A94,Data!$A$4:$A500,"&lt;="&amp;$B94))</f>
        <v/>
      </c>
      <c r="H94" s="180" t="str">
        <f>IF(OR($A94="",H$2="Percentage"),"",SUMIFS(Data!G$4:G500,Data!$A$4:$A500,"&gt;="&amp;$A94,Data!$A$4:$A500,"&lt;="&amp;$B94))</f>
        <v/>
      </c>
      <c r="I94" s="180" t="str">
        <f>IF(OR($A94="",I$2="Percentage"),"",SUMIFS(Data!H$4:H500,Data!$A$4:$A500,"&gt;="&amp;$A94,Data!$A$4:$A500,"&lt;="&amp;$B94))</f>
        <v/>
      </c>
      <c r="J94" s="178" t="str">
        <f>IF(OR($A94="",J$2="Percentage"),"",SUMIFS(Data!I$4:I500,Data!$A$4:$A500,"&gt;="&amp;$A94,Data!$A$4:$A500,"&lt;="&amp;$B94))</f>
        <v/>
      </c>
      <c r="K94" s="178" t="str">
        <f>IF(OR($A94="",K$2="Percentage"),"",SUMIFS(Data!J$4:J500,Data!$A$4:$A500,"&gt;="&amp;$A94,Data!$A$4:$A500,"&lt;="&amp;$B94))</f>
        <v/>
      </c>
      <c r="L94" s="179" t="str">
        <f>IF(OR($A94="",L$2="Percentage"),"",SUMIFS(Data!K$4:K500,Data!$A$4:$A500,"&gt;="&amp;$A94,Data!$A$4:$A500,"&lt;="&amp;$B94))</f>
        <v/>
      </c>
      <c r="M94" s="180" t="str">
        <f>IF(OR($A94="",M$2="Percentage"),"",SUMIFS(Data!L$4:L500,Data!$A$4:$A500,"&gt;="&amp;$A94,Data!$A$4:$A500,"&lt;="&amp;$B94))</f>
        <v/>
      </c>
      <c r="N94" s="179" t="str">
        <f>IF(OR($A94="",N$2="Percentage"),"",SUMIFS(Data!M$4:M500,Data!$A$4:$A500,"&gt;="&amp;$A94,Data!$A$4:$A500,"&lt;="&amp;$B94))</f>
        <v/>
      </c>
      <c r="O94" s="178" t="str">
        <f>IF(OR($A94="",O$2="Percentage"),"",SUMIFS(Data!N$4:N500,Data!$A$4:$A500,"&gt;="&amp;$A94,Data!$A$4:$A500,"&lt;="&amp;$B94))</f>
        <v/>
      </c>
      <c r="P94" s="180" t="str">
        <f>IF(OR($A94="",P$2="Percentage"),"",SUMIFS(Data!O$4:O500,Data!$A$4:$A500,"&gt;="&amp;$A94,Data!$A$4:$A500,"&lt;="&amp;$B94))</f>
        <v/>
      </c>
      <c r="Q94" s="178" t="str">
        <f>IF(OR($A94="",Q$2="Percentage"),"",SUMIFS(Data!P$4:P500,Data!$A$4:$A500,"&gt;="&amp;$A94,Data!$A$4:$A500,"&lt;="&amp;$B94))</f>
        <v/>
      </c>
      <c r="R94" s="178" t="str">
        <f>IF(OR($A94="",R$2="Percentage"),"",SUMIFS(Data!Q$4:Q500,Data!$A$4:$A500,"&gt;="&amp;$A94,Data!$A$4:$A500,"&lt;="&amp;$B94))</f>
        <v/>
      </c>
      <c r="S94" s="181" t="str">
        <f>IF($A94="","",IFERROR(AVERAGEIFS(Data!B$4:B500,Data!$A$4:$A500,"&gt;="&amp;$A94,Data!$A$4:$A500,"&lt;="&amp;$B94),0))</f>
        <v/>
      </c>
      <c r="T94" s="178" t="str">
        <f>IF($A94="","",IFERROR(AVERAGEIFS(Data!C$4:C500,Data!$A$4:$A500,"&gt;="&amp;$A94,Data!$A$4:$A500,"&lt;="&amp;$B94),0))</f>
        <v/>
      </c>
      <c r="U94" s="178" t="str">
        <f>IF($A94="","",IFERROR(AVERAGEIFS(Data!D$4:D500,Data!$A$4:$A500,"&gt;="&amp;$A94,Data!$A$4:$A500,"&lt;="&amp;$B94),0))</f>
        <v/>
      </c>
      <c r="V94" s="178" t="str">
        <f>IF($A94="","",IFERROR(AVERAGEIFS(Data!F$4:F500,Data!$A$4:$A500,"&gt;="&amp;$A94,Data!$A$4:$A500,"&lt;="&amp;$B94),0))</f>
        <v/>
      </c>
      <c r="W94" s="178" t="str">
        <f>IF($A94="","",IFERROR(AVERAGEIFS(Data!G$4:G500,Data!$A$4:$A500,"&gt;="&amp;$A94,Data!$A$4:$A500,"&lt;="&amp;$B94),0))</f>
        <v/>
      </c>
      <c r="X94" s="180" t="str">
        <f>IF($A94="","",IFERROR(AVERAGEIFS(Data!H$4:H500,Data!$A$4:$A500,"&gt;="&amp;$A94,Data!$A$4:$A500,"&lt;="&amp;$B94),0))</f>
        <v/>
      </c>
      <c r="Y94" s="178" t="str">
        <f>IF($A94="","",IFERROR(AVERAGEIFS(Data!I$4:I500,Data!$A$4:$A500,"&gt;="&amp;$A94,Data!$A$4:$A500,"&lt;="&amp;$B94),0))</f>
        <v/>
      </c>
      <c r="Z94" s="178" t="str">
        <f>IF($A94="","",IFERROR(AVERAGEIFS(Data!J$4:J500,Data!$A$4:$A500,"&gt;="&amp;$A94,Data!$A$4:$A500,"&lt;="&amp;$B94),0))</f>
        <v/>
      </c>
      <c r="AA94" s="179" t="str">
        <f>IF($A94="","",IFERROR(AVERAGEIFS(Data!K$4:K500,Data!$A$4:$A500,"&gt;="&amp;$A94,Data!$A$4:$A500,"&lt;="&amp;$B94),0))</f>
        <v/>
      </c>
      <c r="AB94" s="180" t="str">
        <f>IF($A94="","",IFERROR(AVERAGEIFS(Data!L$4:L500,Data!$A$4:$A500,"&gt;="&amp;$A94,Data!$A$4:$A500,"&lt;="&amp;$B94),0))</f>
        <v/>
      </c>
      <c r="AC94" s="179" t="str">
        <f>IF($A94="","",IFERROR(AVERAGEIFS(Data!M$4:M500,Data!$A$4:$A500,"&gt;="&amp;$A94,Data!$A$4:$A500,"&lt;="&amp;$B94),0))</f>
        <v/>
      </c>
      <c r="AD94" s="178" t="str">
        <f>IF($A94="","",IFERROR(AVERAGEIFS(Data!N$4:N500,Data!$A$4:$A500,"&gt;="&amp;$A94,Data!$A$4:$A500,"&lt;="&amp;$B94),0))</f>
        <v/>
      </c>
      <c r="AE94" s="180" t="str">
        <f>IF($A94="","",IFERROR(AVERAGEIFS(Data!O$4:O500,Data!$A$4:$A500,"&gt;="&amp;$A94,Data!$A$4:$A500,"&lt;="&amp;$B94),0))</f>
        <v/>
      </c>
      <c r="AF94" s="178" t="str">
        <f>IF($A94="","",IFERROR(AVERAGEIFS(Data!P$4:P500,Data!$A$4:$A500,"&gt;="&amp;$A94,Data!$A$4:$A500,"&lt;="&amp;$B94),0))</f>
        <v/>
      </c>
      <c r="AG94" s="178" t="str">
        <f>IF($A94="","",IFERROR(AVERAGEIFS(Data!Q$4:Q500,Data!$A$4:$A500,"&gt;="&amp;$A94,Data!$A$4:$A500,"&lt;="&amp;$B94),0))</f>
        <v/>
      </c>
      <c r="AH94" s="181" t="str">
        <f t="shared" ref="AH94:DS94" si="90">IF($A94="","",AH93)</f>
        <v/>
      </c>
      <c r="AI94" s="178" t="str">
        <f t="shared" si="90"/>
        <v/>
      </c>
      <c r="AJ94" s="178" t="str">
        <f t="shared" si="90"/>
        <v/>
      </c>
      <c r="AK94" s="178" t="str">
        <f t="shared" si="90"/>
        <v/>
      </c>
      <c r="AL94" s="178" t="str">
        <f t="shared" si="90"/>
        <v/>
      </c>
      <c r="AM94" s="180" t="str">
        <f t="shared" si="90"/>
        <v/>
      </c>
      <c r="AN94" s="178" t="str">
        <f t="shared" si="90"/>
        <v/>
      </c>
      <c r="AO94" s="178" t="str">
        <f t="shared" si="90"/>
        <v/>
      </c>
      <c r="AP94" s="179" t="str">
        <f t="shared" si="90"/>
        <v/>
      </c>
      <c r="AQ94" s="180" t="str">
        <f t="shared" si="90"/>
        <v/>
      </c>
      <c r="AR94" s="179" t="str">
        <f t="shared" si="90"/>
        <v/>
      </c>
      <c r="AS94" s="178" t="str">
        <f t="shared" si="90"/>
        <v/>
      </c>
      <c r="AT94" s="180" t="str">
        <f t="shared" si="90"/>
        <v/>
      </c>
      <c r="AU94" s="178" t="str">
        <f t="shared" si="90"/>
        <v/>
      </c>
      <c r="AV94" s="178" t="str">
        <f t="shared" si="90"/>
        <v/>
      </c>
      <c r="AW94" s="181" t="str">
        <f t="shared" si="90"/>
        <v/>
      </c>
      <c r="AX94" s="178" t="str">
        <f t="shared" si="90"/>
        <v/>
      </c>
      <c r="AY94" s="178" t="str">
        <f t="shared" si="90"/>
        <v/>
      </c>
      <c r="AZ94" s="178" t="str">
        <f t="shared" si="90"/>
        <v/>
      </c>
      <c r="BA94" s="178" t="str">
        <f t="shared" si="90"/>
        <v/>
      </c>
      <c r="BB94" s="180" t="str">
        <f t="shared" si="90"/>
        <v/>
      </c>
      <c r="BC94" s="178" t="str">
        <f t="shared" si="90"/>
        <v/>
      </c>
      <c r="BD94" s="178" t="str">
        <f t="shared" si="90"/>
        <v/>
      </c>
      <c r="BE94" s="179" t="str">
        <f t="shared" si="90"/>
        <v/>
      </c>
      <c r="BF94" s="180" t="str">
        <f t="shared" si="90"/>
        <v/>
      </c>
      <c r="BG94" s="179" t="str">
        <f t="shared" si="90"/>
        <v/>
      </c>
      <c r="BH94" s="178" t="str">
        <f t="shared" si="90"/>
        <v/>
      </c>
      <c r="BI94" s="180" t="str">
        <f t="shared" si="90"/>
        <v/>
      </c>
      <c r="BJ94" s="178" t="str">
        <f t="shared" si="90"/>
        <v/>
      </c>
      <c r="BK94" s="178" t="str">
        <f t="shared" si="90"/>
        <v/>
      </c>
      <c r="BL94" s="181" t="str">
        <f t="shared" si="90"/>
        <v/>
      </c>
      <c r="BM94" s="178" t="str">
        <f t="shared" si="90"/>
        <v/>
      </c>
      <c r="BN94" s="178" t="str">
        <f t="shared" si="90"/>
        <v/>
      </c>
      <c r="BO94" s="178" t="str">
        <f t="shared" si="90"/>
        <v/>
      </c>
      <c r="BP94" s="178" t="str">
        <f t="shared" si="90"/>
        <v/>
      </c>
      <c r="BQ94" s="180" t="str">
        <f t="shared" si="90"/>
        <v/>
      </c>
      <c r="BR94" s="178" t="str">
        <f t="shared" si="90"/>
        <v/>
      </c>
      <c r="BS94" s="178" t="str">
        <f t="shared" si="90"/>
        <v/>
      </c>
      <c r="BT94" s="179" t="str">
        <f t="shared" si="90"/>
        <v/>
      </c>
      <c r="BU94" s="180" t="str">
        <f t="shared" si="90"/>
        <v/>
      </c>
      <c r="BV94" s="179" t="str">
        <f t="shared" si="90"/>
        <v/>
      </c>
      <c r="BW94" s="178" t="str">
        <f t="shared" si="90"/>
        <v/>
      </c>
      <c r="BX94" s="180" t="str">
        <f t="shared" si="90"/>
        <v/>
      </c>
      <c r="BY94" s="178" t="str">
        <f t="shared" si="90"/>
        <v/>
      </c>
      <c r="BZ94" s="178" t="str">
        <f t="shared" si="90"/>
        <v/>
      </c>
      <c r="CA94" s="181" t="str">
        <f t="shared" si="90"/>
        <v/>
      </c>
      <c r="CB94" s="178" t="str">
        <f t="shared" si="90"/>
        <v/>
      </c>
      <c r="CC94" s="178" t="str">
        <f t="shared" si="90"/>
        <v/>
      </c>
      <c r="CD94" s="178" t="str">
        <f t="shared" si="90"/>
        <v/>
      </c>
      <c r="CE94" s="178" t="str">
        <f t="shared" si="90"/>
        <v/>
      </c>
      <c r="CF94" s="180" t="str">
        <f t="shared" si="90"/>
        <v/>
      </c>
      <c r="CG94" s="178" t="str">
        <f t="shared" si="90"/>
        <v/>
      </c>
      <c r="CH94" s="178" t="str">
        <f t="shared" si="90"/>
        <v/>
      </c>
      <c r="CI94" s="179" t="str">
        <f t="shared" si="90"/>
        <v/>
      </c>
      <c r="CJ94" s="180" t="str">
        <f t="shared" si="90"/>
        <v/>
      </c>
      <c r="CK94" s="179" t="str">
        <f t="shared" si="90"/>
        <v/>
      </c>
      <c r="CL94" s="178" t="str">
        <f t="shared" si="90"/>
        <v/>
      </c>
      <c r="CM94" s="180" t="str">
        <f t="shared" si="90"/>
        <v/>
      </c>
      <c r="CN94" s="178" t="str">
        <f t="shared" si="90"/>
        <v/>
      </c>
      <c r="CO94" s="178" t="str">
        <f t="shared" si="90"/>
        <v/>
      </c>
      <c r="CP94" s="181" t="str">
        <f t="shared" si="90"/>
        <v/>
      </c>
      <c r="CQ94" s="178" t="str">
        <f t="shared" si="90"/>
        <v/>
      </c>
      <c r="CR94" s="178" t="str">
        <f t="shared" si="90"/>
        <v/>
      </c>
      <c r="CS94" s="178" t="str">
        <f t="shared" si="90"/>
        <v/>
      </c>
      <c r="CT94" s="178" t="str">
        <f t="shared" si="90"/>
        <v/>
      </c>
      <c r="CU94" s="180" t="str">
        <f t="shared" si="90"/>
        <v/>
      </c>
      <c r="CV94" s="178" t="str">
        <f t="shared" si="90"/>
        <v/>
      </c>
      <c r="CW94" s="178" t="str">
        <f t="shared" si="90"/>
        <v/>
      </c>
      <c r="CX94" s="179" t="str">
        <f t="shared" si="90"/>
        <v/>
      </c>
      <c r="CY94" s="180" t="str">
        <f t="shared" si="90"/>
        <v/>
      </c>
      <c r="CZ94" s="179" t="str">
        <f t="shared" si="90"/>
        <v/>
      </c>
      <c r="DA94" s="178" t="str">
        <f t="shared" si="90"/>
        <v/>
      </c>
      <c r="DB94" s="180" t="str">
        <f t="shared" si="90"/>
        <v/>
      </c>
      <c r="DC94" s="178" t="str">
        <f t="shared" si="90"/>
        <v/>
      </c>
      <c r="DD94" s="178" t="str">
        <f t="shared" si="90"/>
        <v/>
      </c>
      <c r="DE94" s="181" t="str">
        <f t="shared" si="90"/>
        <v/>
      </c>
      <c r="DF94" s="178" t="str">
        <f t="shared" si="90"/>
        <v/>
      </c>
      <c r="DG94" s="178" t="str">
        <f t="shared" si="90"/>
        <v/>
      </c>
      <c r="DH94" s="178" t="str">
        <f t="shared" si="90"/>
        <v/>
      </c>
      <c r="DI94" s="178" t="str">
        <f t="shared" si="90"/>
        <v/>
      </c>
      <c r="DJ94" s="180" t="str">
        <f t="shared" si="90"/>
        <v/>
      </c>
      <c r="DK94" s="178" t="str">
        <f t="shared" si="90"/>
        <v/>
      </c>
      <c r="DL94" s="178" t="str">
        <f t="shared" si="90"/>
        <v/>
      </c>
      <c r="DM94" s="179" t="str">
        <f t="shared" si="90"/>
        <v/>
      </c>
      <c r="DN94" s="180" t="str">
        <f t="shared" si="90"/>
        <v/>
      </c>
      <c r="DO94" s="179" t="str">
        <f t="shared" si="90"/>
        <v/>
      </c>
      <c r="DP94" s="178" t="str">
        <f t="shared" si="90"/>
        <v/>
      </c>
      <c r="DQ94" s="180" t="str">
        <f t="shared" si="90"/>
        <v/>
      </c>
      <c r="DR94" s="178" t="str">
        <f t="shared" si="90"/>
        <v/>
      </c>
      <c r="DS94" s="178" t="str">
        <f t="shared" si="90"/>
        <v/>
      </c>
      <c r="DT94" s="178"/>
      <c r="DU94" s="178"/>
      <c r="DV94" s="178"/>
      <c r="DW94" s="178"/>
      <c r="DX94" s="178"/>
      <c r="DY94" s="178"/>
    </row>
    <row r="95">
      <c r="A95" s="176" t="str">
        <f>IF(A94="","",IF(B94+1&gt;EndDate,"",B94))</f>
        <v/>
      </c>
      <c r="B95" s="176" t="str">
        <f>IF(A95="","",SWITCH(Seg,"Daily",A95+1,"Weekly",A95+7,"Monthly",DATE(YEAR(A95),MONTH(A95)+1,1),"Quarterly",DATE(YEAR(A95),MONTH(A95)+3,1),"Yearly",DATE(YEAR(A95)+1,1,1)))</f>
        <v/>
      </c>
      <c r="C95" s="177" t="str">
        <f>IF(A95="","",SWITCH(Seg,"Daily",TEXT(A95,"dd/MM/YYYY"),"Weekly","W"&amp;WEEKNUM(A95,2)&amp;" "&amp;YEAR(A95),"Monthly",PROPER(TEXT(A95,"MMM yyyy")),"Quarterly","Q"&amp;ROUNDUP(MONTH($A95)/3,0)&amp;" "&amp;YEAR($A95),"Yearly",YEAR(A95),TEXT(A95,"dd/MM/YYYY")))</f>
        <v/>
      </c>
      <c r="D95" s="178" t="str">
        <f>IF(OR($A95="",D$2="Percentage"),"",SUMIFS(Data!B$4:B500,Data!$A$4:$A500,"&gt;="&amp;$A95,Data!$A$4:$A500,"&lt;="&amp;$B95))</f>
        <v>#REF!</v>
      </c>
      <c r="E95" s="179" t="str">
        <f>IF(OR($A95="",E$2="Percentage"),"",SUMIFS(Data!C$4:C500,Data!$A$4:$A500,"&gt;="&amp;$A95,Data!$A$4:$A500,"&lt;="&amp;$B95))</f>
        <v/>
      </c>
      <c r="F95" s="179" t="str">
        <f>IF(OR($A95="",F$2="Percentage"),"",SUMIFS(Data!D$4:D500,Data!$A$4:$A500,"&gt;="&amp;$A95,Data!$A$4:$A500,"&lt;="&amp;$B95))</f>
        <v/>
      </c>
      <c r="G95" s="179" t="str">
        <f>IF(OR($A95="",G$2="Percentage"),"",SUMIFS(Data!F$4:F500,Data!$A$4:$A500,"&gt;="&amp;$A95,Data!$A$4:$A500,"&lt;="&amp;$B95))</f>
        <v/>
      </c>
      <c r="H95" s="180" t="str">
        <f>IF(OR($A95="",H$2="Percentage"),"",SUMIFS(Data!G$4:G500,Data!$A$4:$A500,"&gt;="&amp;$A95,Data!$A$4:$A500,"&lt;="&amp;$B95))</f>
        <v/>
      </c>
      <c r="I95" s="180" t="str">
        <f>IF(OR($A95="",I$2="Percentage"),"",SUMIFS(Data!H$4:H500,Data!$A$4:$A500,"&gt;="&amp;$A95,Data!$A$4:$A500,"&lt;="&amp;$B95))</f>
        <v/>
      </c>
      <c r="J95" s="178" t="str">
        <f>IF(OR($A95="",J$2="Percentage"),"",SUMIFS(Data!I$4:I500,Data!$A$4:$A500,"&gt;="&amp;$A95,Data!$A$4:$A500,"&lt;="&amp;$B95))</f>
        <v/>
      </c>
      <c r="K95" s="178" t="str">
        <f>IF(OR($A95="",K$2="Percentage"),"",SUMIFS(Data!J$4:J500,Data!$A$4:$A500,"&gt;="&amp;$A95,Data!$A$4:$A500,"&lt;="&amp;$B95))</f>
        <v/>
      </c>
      <c r="L95" s="179" t="str">
        <f>IF(OR($A95="",L$2="Percentage"),"",SUMIFS(Data!K$4:K500,Data!$A$4:$A500,"&gt;="&amp;$A95,Data!$A$4:$A500,"&lt;="&amp;$B95))</f>
        <v/>
      </c>
      <c r="M95" s="180" t="str">
        <f>IF(OR($A95="",M$2="Percentage"),"",SUMIFS(Data!L$4:L500,Data!$A$4:$A500,"&gt;="&amp;$A95,Data!$A$4:$A500,"&lt;="&amp;$B95))</f>
        <v/>
      </c>
      <c r="N95" s="179" t="str">
        <f>IF(OR($A95="",N$2="Percentage"),"",SUMIFS(Data!M$4:M500,Data!$A$4:$A500,"&gt;="&amp;$A95,Data!$A$4:$A500,"&lt;="&amp;$B95))</f>
        <v/>
      </c>
      <c r="O95" s="178" t="str">
        <f>IF(OR($A95="",O$2="Percentage"),"",SUMIFS(Data!N$4:N500,Data!$A$4:$A500,"&gt;="&amp;$A95,Data!$A$4:$A500,"&lt;="&amp;$B95))</f>
        <v/>
      </c>
      <c r="P95" s="180" t="str">
        <f>IF(OR($A95="",P$2="Percentage"),"",SUMIFS(Data!O$4:O500,Data!$A$4:$A500,"&gt;="&amp;$A95,Data!$A$4:$A500,"&lt;="&amp;$B95))</f>
        <v/>
      </c>
      <c r="Q95" s="178" t="str">
        <f>IF(OR($A95="",Q$2="Percentage"),"",SUMIFS(Data!P$4:P500,Data!$A$4:$A500,"&gt;="&amp;$A95,Data!$A$4:$A500,"&lt;="&amp;$B95))</f>
        <v/>
      </c>
      <c r="R95" s="178" t="str">
        <f>IF(OR($A95="",R$2="Percentage"),"",SUMIFS(Data!Q$4:Q500,Data!$A$4:$A500,"&gt;="&amp;$A95,Data!$A$4:$A500,"&lt;="&amp;$B95))</f>
        <v/>
      </c>
      <c r="S95" s="181" t="str">
        <f>IF($A95="","",IFERROR(AVERAGEIFS(Data!B$4:B500,Data!$A$4:$A500,"&gt;="&amp;$A95,Data!$A$4:$A500,"&lt;="&amp;$B95),0))</f>
        <v/>
      </c>
      <c r="T95" s="178" t="str">
        <f>IF($A95="","",IFERROR(AVERAGEIFS(Data!C$4:C500,Data!$A$4:$A500,"&gt;="&amp;$A95,Data!$A$4:$A500,"&lt;="&amp;$B95),0))</f>
        <v/>
      </c>
      <c r="U95" s="178" t="str">
        <f>IF($A95="","",IFERROR(AVERAGEIFS(Data!D$4:D500,Data!$A$4:$A500,"&gt;="&amp;$A95,Data!$A$4:$A500,"&lt;="&amp;$B95),0))</f>
        <v/>
      </c>
      <c r="V95" s="178" t="str">
        <f>IF($A95="","",IFERROR(AVERAGEIFS(Data!F$4:F500,Data!$A$4:$A500,"&gt;="&amp;$A95,Data!$A$4:$A500,"&lt;="&amp;$B95),0))</f>
        <v/>
      </c>
      <c r="W95" s="178" t="str">
        <f>IF($A95="","",IFERROR(AVERAGEIFS(Data!G$4:G500,Data!$A$4:$A500,"&gt;="&amp;$A95,Data!$A$4:$A500,"&lt;="&amp;$B95),0))</f>
        <v/>
      </c>
      <c r="X95" s="180" t="str">
        <f>IF($A95="","",IFERROR(AVERAGEIFS(Data!H$4:H500,Data!$A$4:$A500,"&gt;="&amp;$A95,Data!$A$4:$A500,"&lt;="&amp;$B95),0))</f>
        <v/>
      </c>
      <c r="Y95" s="178" t="str">
        <f>IF($A95="","",IFERROR(AVERAGEIFS(Data!I$4:I500,Data!$A$4:$A500,"&gt;="&amp;$A95,Data!$A$4:$A500,"&lt;="&amp;$B95),0))</f>
        <v/>
      </c>
      <c r="Z95" s="178" t="str">
        <f>IF($A95="","",IFERROR(AVERAGEIFS(Data!J$4:J500,Data!$A$4:$A500,"&gt;="&amp;$A95,Data!$A$4:$A500,"&lt;="&amp;$B95),0))</f>
        <v/>
      </c>
      <c r="AA95" s="179" t="str">
        <f>IF($A95="","",IFERROR(AVERAGEIFS(Data!K$4:K500,Data!$A$4:$A500,"&gt;="&amp;$A95,Data!$A$4:$A500,"&lt;="&amp;$B95),0))</f>
        <v/>
      </c>
      <c r="AB95" s="180" t="str">
        <f>IF($A95="","",IFERROR(AVERAGEIFS(Data!L$4:L500,Data!$A$4:$A500,"&gt;="&amp;$A95,Data!$A$4:$A500,"&lt;="&amp;$B95),0))</f>
        <v/>
      </c>
      <c r="AC95" s="179" t="str">
        <f>IF($A95="","",IFERROR(AVERAGEIFS(Data!M$4:M500,Data!$A$4:$A500,"&gt;="&amp;$A95,Data!$A$4:$A500,"&lt;="&amp;$B95),0))</f>
        <v/>
      </c>
      <c r="AD95" s="178" t="str">
        <f>IF($A95="","",IFERROR(AVERAGEIFS(Data!N$4:N500,Data!$A$4:$A500,"&gt;="&amp;$A95,Data!$A$4:$A500,"&lt;="&amp;$B95),0))</f>
        <v/>
      </c>
      <c r="AE95" s="180" t="str">
        <f>IF($A95="","",IFERROR(AVERAGEIFS(Data!O$4:O500,Data!$A$4:$A500,"&gt;="&amp;$A95,Data!$A$4:$A500,"&lt;="&amp;$B95),0))</f>
        <v/>
      </c>
      <c r="AF95" s="178" t="str">
        <f>IF($A95="","",IFERROR(AVERAGEIFS(Data!P$4:P500,Data!$A$4:$A500,"&gt;="&amp;$A95,Data!$A$4:$A500,"&lt;="&amp;$B95),0))</f>
        <v/>
      </c>
      <c r="AG95" s="178" t="str">
        <f>IF($A95="","",IFERROR(AVERAGEIFS(Data!Q$4:Q500,Data!$A$4:$A500,"&gt;="&amp;$A95,Data!$A$4:$A500,"&lt;="&amp;$B95),0))</f>
        <v/>
      </c>
      <c r="AH95" s="181" t="str">
        <f t="shared" ref="AH95:DS95" si="91">IF($A95="","",AH94)</f>
        <v/>
      </c>
      <c r="AI95" s="178" t="str">
        <f t="shared" si="91"/>
        <v/>
      </c>
      <c r="AJ95" s="178" t="str">
        <f t="shared" si="91"/>
        <v/>
      </c>
      <c r="AK95" s="178" t="str">
        <f t="shared" si="91"/>
        <v/>
      </c>
      <c r="AL95" s="178" t="str">
        <f t="shared" si="91"/>
        <v/>
      </c>
      <c r="AM95" s="180" t="str">
        <f t="shared" si="91"/>
        <v/>
      </c>
      <c r="AN95" s="178" t="str">
        <f t="shared" si="91"/>
        <v/>
      </c>
      <c r="AO95" s="178" t="str">
        <f t="shared" si="91"/>
        <v/>
      </c>
      <c r="AP95" s="179" t="str">
        <f t="shared" si="91"/>
        <v/>
      </c>
      <c r="AQ95" s="180" t="str">
        <f t="shared" si="91"/>
        <v/>
      </c>
      <c r="AR95" s="179" t="str">
        <f t="shared" si="91"/>
        <v/>
      </c>
      <c r="AS95" s="178" t="str">
        <f t="shared" si="91"/>
        <v/>
      </c>
      <c r="AT95" s="180" t="str">
        <f t="shared" si="91"/>
        <v/>
      </c>
      <c r="AU95" s="178" t="str">
        <f t="shared" si="91"/>
        <v/>
      </c>
      <c r="AV95" s="178" t="str">
        <f t="shared" si="91"/>
        <v/>
      </c>
      <c r="AW95" s="181" t="str">
        <f t="shared" si="91"/>
        <v/>
      </c>
      <c r="AX95" s="178" t="str">
        <f t="shared" si="91"/>
        <v/>
      </c>
      <c r="AY95" s="178" t="str">
        <f t="shared" si="91"/>
        <v/>
      </c>
      <c r="AZ95" s="178" t="str">
        <f t="shared" si="91"/>
        <v/>
      </c>
      <c r="BA95" s="178" t="str">
        <f t="shared" si="91"/>
        <v/>
      </c>
      <c r="BB95" s="180" t="str">
        <f t="shared" si="91"/>
        <v/>
      </c>
      <c r="BC95" s="178" t="str">
        <f t="shared" si="91"/>
        <v/>
      </c>
      <c r="BD95" s="178" t="str">
        <f t="shared" si="91"/>
        <v/>
      </c>
      <c r="BE95" s="179" t="str">
        <f t="shared" si="91"/>
        <v/>
      </c>
      <c r="BF95" s="180" t="str">
        <f t="shared" si="91"/>
        <v/>
      </c>
      <c r="BG95" s="179" t="str">
        <f t="shared" si="91"/>
        <v/>
      </c>
      <c r="BH95" s="178" t="str">
        <f t="shared" si="91"/>
        <v/>
      </c>
      <c r="BI95" s="180" t="str">
        <f t="shared" si="91"/>
        <v/>
      </c>
      <c r="BJ95" s="178" t="str">
        <f t="shared" si="91"/>
        <v/>
      </c>
      <c r="BK95" s="178" t="str">
        <f t="shared" si="91"/>
        <v/>
      </c>
      <c r="BL95" s="181" t="str">
        <f t="shared" si="91"/>
        <v/>
      </c>
      <c r="BM95" s="178" t="str">
        <f t="shared" si="91"/>
        <v/>
      </c>
      <c r="BN95" s="178" t="str">
        <f t="shared" si="91"/>
        <v/>
      </c>
      <c r="BO95" s="178" t="str">
        <f t="shared" si="91"/>
        <v/>
      </c>
      <c r="BP95" s="178" t="str">
        <f t="shared" si="91"/>
        <v/>
      </c>
      <c r="BQ95" s="180" t="str">
        <f t="shared" si="91"/>
        <v/>
      </c>
      <c r="BR95" s="178" t="str">
        <f t="shared" si="91"/>
        <v/>
      </c>
      <c r="BS95" s="178" t="str">
        <f t="shared" si="91"/>
        <v/>
      </c>
      <c r="BT95" s="179" t="str">
        <f t="shared" si="91"/>
        <v/>
      </c>
      <c r="BU95" s="180" t="str">
        <f t="shared" si="91"/>
        <v/>
      </c>
      <c r="BV95" s="179" t="str">
        <f t="shared" si="91"/>
        <v/>
      </c>
      <c r="BW95" s="178" t="str">
        <f t="shared" si="91"/>
        <v/>
      </c>
      <c r="BX95" s="180" t="str">
        <f t="shared" si="91"/>
        <v/>
      </c>
      <c r="BY95" s="178" t="str">
        <f t="shared" si="91"/>
        <v/>
      </c>
      <c r="BZ95" s="178" t="str">
        <f t="shared" si="91"/>
        <v/>
      </c>
      <c r="CA95" s="181" t="str">
        <f t="shared" si="91"/>
        <v/>
      </c>
      <c r="CB95" s="178" t="str">
        <f t="shared" si="91"/>
        <v/>
      </c>
      <c r="CC95" s="178" t="str">
        <f t="shared" si="91"/>
        <v/>
      </c>
      <c r="CD95" s="178" t="str">
        <f t="shared" si="91"/>
        <v/>
      </c>
      <c r="CE95" s="178" t="str">
        <f t="shared" si="91"/>
        <v/>
      </c>
      <c r="CF95" s="180" t="str">
        <f t="shared" si="91"/>
        <v/>
      </c>
      <c r="CG95" s="178" t="str">
        <f t="shared" si="91"/>
        <v/>
      </c>
      <c r="CH95" s="178" t="str">
        <f t="shared" si="91"/>
        <v/>
      </c>
      <c r="CI95" s="179" t="str">
        <f t="shared" si="91"/>
        <v/>
      </c>
      <c r="CJ95" s="180" t="str">
        <f t="shared" si="91"/>
        <v/>
      </c>
      <c r="CK95" s="179" t="str">
        <f t="shared" si="91"/>
        <v/>
      </c>
      <c r="CL95" s="178" t="str">
        <f t="shared" si="91"/>
        <v/>
      </c>
      <c r="CM95" s="180" t="str">
        <f t="shared" si="91"/>
        <v/>
      </c>
      <c r="CN95" s="178" t="str">
        <f t="shared" si="91"/>
        <v/>
      </c>
      <c r="CO95" s="178" t="str">
        <f t="shared" si="91"/>
        <v/>
      </c>
      <c r="CP95" s="181" t="str">
        <f t="shared" si="91"/>
        <v/>
      </c>
      <c r="CQ95" s="178" t="str">
        <f t="shared" si="91"/>
        <v/>
      </c>
      <c r="CR95" s="178" t="str">
        <f t="shared" si="91"/>
        <v/>
      </c>
      <c r="CS95" s="178" t="str">
        <f t="shared" si="91"/>
        <v/>
      </c>
      <c r="CT95" s="178" t="str">
        <f t="shared" si="91"/>
        <v/>
      </c>
      <c r="CU95" s="180" t="str">
        <f t="shared" si="91"/>
        <v/>
      </c>
      <c r="CV95" s="178" t="str">
        <f t="shared" si="91"/>
        <v/>
      </c>
      <c r="CW95" s="178" t="str">
        <f t="shared" si="91"/>
        <v/>
      </c>
      <c r="CX95" s="179" t="str">
        <f t="shared" si="91"/>
        <v/>
      </c>
      <c r="CY95" s="180" t="str">
        <f t="shared" si="91"/>
        <v/>
      </c>
      <c r="CZ95" s="179" t="str">
        <f t="shared" si="91"/>
        <v/>
      </c>
      <c r="DA95" s="178" t="str">
        <f t="shared" si="91"/>
        <v/>
      </c>
      <c r="DB95" s="180" t="str">
        <f t="shared" si="91"/>
        <v/>
      </c>
      <c r="DC95" s="178" t="str">
        <f t="shared" si="91"/>
        <v/>
      </c>
      <c r="DD95" s="178" t="str">
        <f t="shared" si="91"/>
        <v/>
      </c>
      <c r="DE95" s="181" t="str">
        <f t="shared" si="91"/>
        <v/>
      </c>
      <c r="DF95" s="178" t="str">
        <f t="shared" si="91"/>
        <v/>
      </c>
      <c r="DG95" s="178" t="str">
        <f t="shared" si="91"/>
        <v/>
      </c>
      <c r="DH95" s="178" t="str">
        <f t="shared" si="91"/>
        <v/>
      </c>
      <c r="DI95" s="178" t="str">
        <f t="shared" si="91"/>
        <v/>
      </c>
      <c r="DJ95" s="180" t="str">
        <f t="shared" si="91"/>
        <v/>
      </c>
      <c r="DK95" s="178" t="str">
        <f t="shared" si="91"/>
        <v/>
      </c>
      <c r="DL95" s="178" t="str">
        <f t="shared" si="91"/>
        <v/>
      </c>
      <c r="DM95" s="179" t="str">
        <f t="shared" si="91"/>
        <v/>
      </c>
      <c r="DN95" s="180" t="str">
        <f t="shared" si="91"/>
        <v/>
      </c>
      <c r="DO95" s="179" t="str">
        <f t="shared" si="91"/>
        <v/>
      </c>
      <c r="DP95" s="178" t="str">
        <f t="shared" si="91"/>
        <v/>
      </c>
      <c r="DQ95" s="180" t="str">
        <f t="shared" si="91"/>
        <v/>
      </c>
      <c r="DR95" s="178" t="str">
        <f t="shared" si="91"/>
        <v/>
      </c>
      <c r="DS95" s="178" t="str">
        <f t="shared" si="91"/>
        <v/>
      </c>
      <c r="DT95" s="178"/>
      <c r="DU95" s="178"/>
      <c r="DV95" s="178"/>
      <c r="DW95" s="178"/>
      <c r="DX95" s="178"/>
      <c r="DY95" s="178"/>
    </row>
    <row r="96">
      <c r="A96" s="176" t="str">
        <f>IF(A95="","",IF(B95+1&gt;EndDate,"",B95))</f>
        <v/>
      </c>
      <c r="B96" s="176" t="str">
        <f>IF(A96="","",SWITCH(Seg,"Daily",A96+1,"Weekly",A96+7,"Monthly",DATE(YEAR(A96),MONTH(A96)+1,1),"Quarterly",DATE(YEAR(A96),MONTH(A96)+3,1),"Yearly",DATE(YEAR(A96)+1,1,1)))</f>
        <v/>
      </c>
      <c r="C96" s="177" t="str">
        <f>IF(A96="","",SWITCH(Seg,"Daily",TEXT(A96,"dd/MM/YYYY"),"Weekly","W"&amp;WEEKNUM(A96,2)&amp;" "&amp;YEAR(A96),"Monthly",PROPER(TEXT(A96,"MMM yyyy")),"Quarterly","Q"&amp;ROUNDUP(MONTH($A96)/3,0)&amp;" "&amp;YEAR($A96),"Yearly",YEAR(A96),TEXT(A96,"dd/MM/YYYY")))</f>
        <v/>
      </c>
      <c r="D96" s="178" t="str">
        <f>IF(OR($A96="",D$2="Percentage"),"",SUMIFS(Data!B$4:B500,Data!$A$4:$A500,"&gt;="&amp;$A96,Data!$A$4:$A500,"&lt;="&amp;$B96))</f>
        <v>#REF!</v>
      </c>
      <c r="E96" s="179" t="str">
        <f>IF(OR($A96="",E$2="Percentage"),"",SUMIFS(Data!C$4:C500,Data!$A$4:$A500,"&gt;="&amp;$A96,Data!$A$4:$A500,"&lt;="&amp;$B96))</f>
        <v/>
      </c>
      <c r="F96" s="179" t="str">
        <f>IF(OR($A96="",F$2="Percentage"),"",SUMIFS(Data!D$4:D500,Data!$A$4:$A500,"&gt;="&amp;$A96,Data!$A$4:$A500,"&lt;="&amp;$B96))</f>
        <v/>
      </c>
      <c r="G96" s="179" t="str">
        <f>IF(OR($A96="",G$2="Percentage"),"",SUMIFS(Data!F$4:F500,Data!$A$4:$A500,"&gt;="&amp;$A96,Data!$A$4:$A500,"&lt;="&amp;$B96))</f>
        <v/>
      </c>
      <c r="H96" s="180" t="str">
        <f>IF(OR($A96="",H$2="Percentage"),"",SUMIFS(Data!G$4:G500,Data!$A$4:$A500,"&gt;="&amp;$A96,Data!$A$4:$A500,"&lt;="&amp;$B96))</f>
        <v/>
      </c>
      <c r="I96" s="180" t="str">
        <f>IF(OR($A96="",I$2="Percentage"),"",SUMIFS(Data!H$4:H500,Data!$A$4:$A500,"&gt;="&amp;$A96,Data!$A$4:$A500,"&lt;="&amp;$B96))</f>
        <v/>
      </c>
      <c r="J96" s="178" t="str">
        <f>IF(OR($A96="",J$2="Percentage"),"",SUMIFS(Data!I$4:I500,Data!$A$4:$A500,"&gt;="&amp;$A96,Data!$A$4:$A500,"&lt;="&amp;$B96))</f>
        <v/>
      </c>
      <c r="K96" s="178" t="str">
        <f>IF(OR($A96="",K$2="Percentage"),"",SUMIFS(Data!J$4:J500,Data!$A$4:$A500,"&gt;="&amp;$A96,Data!$A$4:$A500,"&lt;="&amp;$B96))</f>
        <v/>
      </c>
      <c r="L96" s="179" t="str">
        <f>IF(OR($A96="",L$2="Percentage"),"",SUMIFS(Data!K$4:K500,Data!$A$4:$A500,"&gt;="&amp;$A96,Data!$A$4:$A500,"&lt;="&amp;$B96))</f>
        <v/>
      </c>
      <c r="M96" s="180" t="str">
        <f>IF(OR($A96="",M$2="Percentage"),"",SUMIFS(Data!L$4:L500,Data!$A$4:$A500,"&gt;="&amp;$A96,Data!$A$4:$A500,"&lt;="&amp;$B96))</f>
        <v/>
      </c>
      <c r="N96" s="179" t="str">
        <f>IF(OR($A96="",N$2="Percentage"),"",SUMIFS(Data!M$4:M500,Data!$A$4:$A500,"&gt;="&amp;$A96,Data!$A$4:$A500,"&lt;="&amp;$B96))</f>
        <v/>
      </c>
      <c r="O96" s="178" t="str">
        <f>IF(OR($A96="",O$2="Percentage"),"",SUMIFS(Data!N$4:N500,Data!$A$4:$A500,"&gt;="&amp;$A96,Data!$A$4:$A500,"&lt;="&amp;$B96))</f>
        <v/>
      </c>
      <c r="P96" s="180" t="str">
        <f>IF(OR($A96="",P$2="Percentage"),"",SUMIFS(Data!O$4:O500,Data!$A$4:$A500,"&gt;="&amp;$A96,Data!$A$4:$A500,"&lt;="&amp;$B96))</f>
        <v/>
      </c>
      <c r="Q96" s="178" t="str">
        <f>IF(OR($A96="",Q$2="Percentage"),"",SUMIFS(Data!P$4:P500,Data!$A$4:$A500,"&gt;="&amp;$A96,Data!$A$4:$A500,"&lt;="&amp;$B96))</f>
        <v/>
      </c>
      <c r="R96" s="178" t="str">
        <f>IF(OR($A96="",R$2="Percentage"),"",SUMIFS(Data!Q$4:Q500,Data!$A$4:$A500,"&gt;="&amp;$A96,Data!$A$4:$A500,"&lt;="&amp;$B96))</f>
        <v/>
      </c>
      <c r="S96" s="181" t="str">
        <f>IF($A96="","",IFERROR(AVERAGEIFS(Data!B$4:B500,Data!$A$4:$A500,"&gt;="&amp;$A96,Data!$A$4:$A500,"&lt;="&amp;$B96),0))</f>
        <v/>
      </c>
      <c r="T96" s="178" t="str">
        <f>IF($A96="","",IFERROR(AVERAGEIFS(Data!C$4:C500,Data!$A$4:$A500,"&gt;="&amp;$A96,Data!$A$4:$A500,"&lt;="&amp;$B96),0))</f>
        <v/>
      </c>
      <c r="U96" s="178" t="str">
        <f>IF($A96="","",IFERROR(AVERAGEIFS(Data!D$4:D500,Data!$A$4:$A500,"&gt;="&amp;$A96,Data!$A$4:$A500,"&lt;="&amp;$B96),0))</f>
        <v/>
      </c>
      <c r="V96" s="178" t="str">
        <f>IF($A96="","",IFERROR(AVERAGEIFS(Data!F$4:F500,Data!$A$4:$A500,"&gt;="&amp;$A96,Data!$A$4:$A500,"&lt;="&amp;$B96),0))</f>
        <v/>
      </c>
      <c r="W96" s="178" t="str">
        <f>IF($A96="","",IFERROR(AVERAGEIFS(Data!G$4:G500,Data!$A$4:$A500,"&gt;="&amp;$A96,Data!$A$4:$A500,"&lt;="&amp;$B96),0))</f>
        <v/>
      </c>
      <c r="X96" s="180" t="str">
        <f>IF($A96="","",IFERROR(AVERAGEIFS(Data!H$4:H500,Data!$A$4:$A500,"&gt;="&amp;$A96,Data!$A$4:$A500,"&lt;="&amp;$B96),0))</f>
        <v/>
      </c>
      <c r="Y96" s="178" t="str">
        <f>IF($A96="","",IFERROR(AVERAGEIFS(Data!I$4:I500,Data!$A$4:$A500,"&gt;="&amp;$A96,Data!$A$4:$A500,"&lt;="&amp;$B96),0))</f>
        <v/>
      </c>
      <c r="Z96" s="178" t="str">
        <f>IF($A96="","",IFERROR(AVERAGEIFS(Data!J$4:J500,Data!$A$4:$A500,"&gt;="&amp;$A96,Data!$A$4:$A500,"&lt;="&amp;$B96),0))</f>
        <v/>
      </c>
      <c r="AA96" s="179" t="str">
        <f>IF($A96="","",IFERROR(AVERAGEIFS(Data!K$4:K500,Data!$A$4:$A500,"&gt;="&amp;$A96,Data!$A$4:$A500,"&lt;="&amp;$B96),0))</f>
        <v/>
      </c>
      <c r="AB96" s="180" t="str">
        <f>IF($A96="","",IFERROR(AVERAGEIFS(Data!L$4:L500,Data!$A$4:$A500,"&gt;="&amp;$A96,Data!$A$4:$A500,"&lt;="&amp;$B96),0))</f>
        <v/>
      </c>
      <c r="AC96" s="179" t="str">
        <f>IF($A96="","",IFERROR(AVERAGEIFS(Data!M$4:M500,Data!$A$4:$A500,"&gt;="&amp;$A96,Data!$A$4:$A500,"&lt;="&amp;$B96),0))</f>
        <v/>
      </c>
      <c r="AD96" s="178" t="str">
        <f>IF($A96="","",IFERROR(AVERAGEIFS(Data!N$4:N500,Data!$A$4:$A500,"&gt;="&amp;$A96,Data!$A$4:$A500,"&lt;="&amp;$B96),0))</f>
        <v/>
      </c>
      <c r="AE96" s="180" t="str">
        <f>IF($A96="","",IFERROR(AVERAGEIFS(Data!O$4:O500,Data!$A$4:$A500,"&gt;="&amp;$A96,Data!$A$4:$A500,"&lt;="&amp;$B96),0))</f>
        <v/>
      </c>
      <c r="AF96" s="178" t="str">
        <f>IF($A96="","",IFERROR(AVERAGEIFS(Data!P$4:P500,Data!$A$4:$A500,"&gt;="&amp;$A96,Data!$A$4:$A500,"&lt;="&amp;$B96),0))</f>
        <v/>
      </c>
      <c r="AG96" s="178" t="str">
        <f>IF($A96="","",IFERROR(AVERAGEIFS(Data!Q$4:Q500,Data!$A$4:$A500,"&gt;="&amp;$A96,Data!$A$4:$A500,"&lt;="&amp;$B96),0))</f>
        <v/>
      </c>
      <c r="AH96" s="181" t="str">
        <f t="shared" ref="AH96:DS96" si="92">IF($A96="","",AH95)</f>
        <v/>
      </c>
      <c r="AI96" s="178" t="str">
        <f t="shared" si="92"/>
        <v/>
      </c>
      <c r="AJ96" s="178" t="str">
        <f t="shared" si="92"/>
        <v/>
      </c>
      <c r="AK96" s="178" t="str">
        <f t="shared" si="92"/>
        <v/>
      </c>
      <c r="AL96" s="178" t="str">
        <f t="shared" si="92"/>
        <v/>
      </c>
      <c r="AM96" s="180" t="str">
        <f t="shared" si="92"/>
        <v/>
      </c>
      <c r="AN96" s="178" t="str">
        <f t="shared" si="92"/>
        <v/>
      </c>
      <c r="AO96" s="178" t="str">
        <f t="shared" si="92"/>
        <v/>
      </c>
      <c r="AP96" s="179" t="str">
        <f t="shared" si="92"/>
        <v/>
      </c>
      <c r="AQ96" s="180" t="str">
        <f t="shared" si="92"/>
        <v/>
      </c>
      <c r="AR96" s="179" t="str">
        <f t="shared" si="92"/>
        <v/>
      </c>
      <c r="AS96" s="178" t="str">
        <f t="shared" si="92"/>
        <v/>
      </c>
      <c r="AT96" s="180" t="str">
        <f t="shared" si="92"/>
        <v/>
      </c>
      <c r="AU96" s="178" t="str">
        <f t="shared" si="92"/>
        <v/>
      </c>
      <c r="AV96" s="178" t="str">
        <f t="shared" si="92"/>
        <v/>
      </c>
      <c r="AW96" s="181" t="str">
        <f t="shared" si="92"/>
        <v/>
      </c>
      <c r="AX96" s="178" t="str">
        <f t="shared" si="92"/>
        <v/>
      </c>
      <c r="AY96" s="178" t="str">
        <f t="shared" si="92"/>
        <v/>
      </c>
      <c r="AZ96" s="178" t="str">
        <f t="shared" si="92"/>
        <v/>
      </c>
      <c r="BA96" s="178" t="str">
        <f t="shared" si="92"/>
        <v/>
      </c>
      <c r="BB96" s="180" t="str">
        <f t="shared" si="92"/>
        <v/>
      </c>
      <c r="BC96" s="178" t="str">
        <f t="shared" si="92"/>
        <v/>
      </c>
      <c r="BD96" s="178" t="str">
        <f t="shared" si="92"/>
        <v/>
      </c>
      <c r="BE96" s="179" t="str">
        <f t="shared" si="92"/>
        <v/>
      </c>
      <c r="BF96" s="180" t="str">
        <f t="shared" si="92"/>
        <v/>
      </c>
      <c r="BG96" s="179" t="str">
        <f t="shared" si="92"/>
        <v/>
      </c>
      <c r="BH96" s="178" t="str">
        <f t="shared" si="92"/>
        <v/>
      </c>
      <c r="BI96" s="180" t="str">
        <f t="shared" si="92"/>
        <v/>
      </c>
      <c r="BJ96" s="178" t="str">
        <f t="shared" si="92"/>
        <v/>
      </c>
      <c r="BK96" s="178" t="str">
        <f t="shared" si="92"/>
        <v/>
      </c>
      <c r="BL96" s="181" t="str">
        <f t="shared" si="92"/>
        <v/>
      </c>
      <c r="BM96" s="178" t="str">
        <f t="shared" si="92"/>
        <v/>
      </c>
      <c r="BN96" s="178" t="str">
        <f t="shared" si="92"/>
        <v/>
      </c>
      <c r="BO96" s="178" t="str">
        <f t="shared" si="92"/>
        <v/>
      </c>
      <c r="BP96" s="178" t="str">
        <f t="shared" si="92"/>
        <v/>
      </c>
      <c r="BQ96" s="180" t="str">
        <f t="shared" si="92"/>
        <v/>
      </c>
      <c r="BR96" s="178" t="str">
        <f t="shared" si="92"/>
        <v/>
      </c>
      <c r="BS96" s="178" t="str">
        <f t="shared" si="92"/>
        <v/>
      </c>
      <c r="BT96" s="179" t="str">
        <f t="shared" si="92"/>
        <v/>
      </c>
      <c r="BU96" s="180" t="str">
        <f t="shared" si="92"/>
        <v/>
      </c>
      <c r="BV96" s="179" t="str">
        <f t="shared" si="92"/>
        <v/>
      </c>
      <c r="BW96" s="178" t="str">
        <f t="shared" si="92"/>
        <v/>
      </c>
      <c r="BX96" s="180" t="str">
        <f t="shared" si="92"/>
        <v/>
      </c>
      <c r="BY96" s="178" t="str">
        <f t="shared" si="92"/>
        <v/>
      </c>
      <c r="BZ96" s="178" t="str">
        <f t="shared" si="92"/>
        <v/>
      </c>
      <c r="CA96" s="181" t="str">
        <f t="shared" si="92"/>
        <v/>
      </c>
      <c r="CB96" s="178" t="str">
        <f t="shared" si="92"/>
        <v/>
      </c>
      <c r="CC96" s="178" t="str">
        <f t="shared" si="92"/>
        <v/>
      </c>
      <c r="CD96" s="178" t="str">
        <f t="shared" si="92"/>
        <v/>
      </c>
      <c r="CE96" s="178" t="str">
        <f t="shared" si="92"/>
        <v/>
      </c>
      <c r="CF96" s="180" t="str">
        <f t="shared" si="92"/>
        <v/>
      </c>
      <c r="CG96" s="178" t="str">
        <f t="shared" si="92"/>
        <v/>
      </c>
      <c r="CH96" s="178" t="str">
        <f t="shared" si="92"/>
        <v/>
      </c>
      <c r="CI96" s="179" t="str">
        <f t="shared" si="92"/>
        <v/>
      </c>
      <c r="CJ96" s="180" t="str">
        <f t="shared" si="92"/>
        <v/>
      </c>
      <c r="CK96" s="179" t="str">
        <f t="shared" si="92"/>
        <v/>
      </c>
      <c r="CL96" s="178" t="str">
        <f t="shared" si="92"/>
        <v/>
      </c>
      <c r="CM96" s="180" t="str">
        <f t="shared" si="92"/>
        <v/>
      </c>
      <c r="CN96" s="178" t="str">
        <f t="shared" si="92"/>
        <v/>
      </c>
      <c r="CO96" s="178" t="str">
        <f t="shared" si="92"/>
        <v/>
      </c>
      <c r="CP96" s="181" t="str">
        <f t="shared" si="92"/>
        <v/>
      </c>
      <c r="CQ96" s="178" t="str">
        <f t="shared" si="92"/>
        <v/>
      </c>
      <c r="CR96" s="178" t="str">
        <f t="shared" si="92"/>
        <v/>
      </c>
      <c r="CS96" s="178" t="str">
        <f t="shared" si="92"/>
        <v/>
      </c>
      <c r="CT96" s="178" t="str">
        <f t="shared" si="92"/>
        <v/>
      </c>
      <c r="CU96" s="180" t="str">
        <f t="shared" si="92"/>
        <v/>
      </c>
      <c r="CV96" s="178" t="str">
        <f t="shared" si="92"/>
        <v/>
      </c>
      <c r="CW96" s="178" t="str">
        <f t="shared" si="92"/>
        <v/>
      </c>
      <c r="CX96" s="179" t="str">
        <f t="shared" si="92"/>
        <v/>
      </c>
      <c r="CY96" s="180" t="str">
        <f t="shared" si="92"/>
        <v/>
      </c>
      <c r="CZ96" s="179" t="str">
        <f t="shared" si="92"/>
        <v/>
      </c>
      <c r="DA96" s="178" t="str">
        <f t="shared" si="92"/>
        <v/>
      </c>
      <c r="DB96" s="180" t="str">
        <f t="shared" si="92"/>
        <v/>
      </c>
      <c r="DC96" s="178" t="str">
        <f t="shared" si="92"/>
        <v/>
      </c>
      <c r="DD96" s="178" t="str">
        <f t="shared" si="92"/>
        <v/>
      </c>
      <c r="DE96" s="181" t="str">
        <f t="shared" si="92"/>
        <v/>
      </c>
      <c r="DF96" s="178" t="str">
        <f t="shared" si="92"/>
        <v/>
      </c>
      <c r="DG96" s="178" t="str">
        <f t="shared" si="92"/>
        <v/>
      </c>
      <c r="DH96" s="178" t="str">
        <f t="shared" si="92"/>
        <v/>
      </c>
      <c r="DI96" s="178" t="str">
        <f t="shared" si="92"/>
        <v/>
      </c>
      <c r="DJ96" s="180" t="str">
        <f t="shared" si="92"/>
        <v/>
      </c>
      <c r="DK96" s="178" t="str">
        <f t="shared" si="92"/>
        <v/>
      </c>
      <c r="DL96" s="178" t="str">
        <f t="shared" si="92"/>
        <v/>
      </c>
      <c r="DM96" s="179" t="str">
        <f t="shared" si="92"/>
        <v/>
      </c>
      <c r="DN96" s="180" t="str">
        <f t="shared" si="92"/>
        <v/>
      </c>
      <c r="DO96" s="179" t="str">
        <f t="shared" si="92"/>
        <v/>
      </c>
      <c r="DP96" s="178" t="str">
        <f t="shared" si="92"/>
        <v/>
      </c>
      <c r="DQ96" s="180" t="str">
        <f t="shared" si="92"/>
        <v/>
      </c>
      <c r="DR96" s="178" t="str">
        <f t="shared" si="92"/>
        <v/>
      </c>
      <c r="DS96" s="178" t="str">
        <f t="shared" si="92"/>
        <v/>
      </c>
      <c r="DT96" s="178"/>
      <c r="DU96" s="178"/>
      <c r="DV96" s="178"/>
      <c r="DW96" s="178"/>
      <c r="DX96" s="178"/>
      <c r="DY96" s="178"/>
    </row>
    <row r="97">
      <c r="A97" s="176" t="str">
        <f>IF(A96="","",IF(B96+1&gt;EndDate,"",B96))</f>
        <v/>
      </c>
      <c r="B97" s="176" t="str">
        <f>IF(A97="","",SWITCH(Seg,"Daily",A97+1,"Weekly",A97+7,"Monthly",DATE(YEAR(A97),MONTH(A97)+1,1),"Quarterly",DATE(YEAR(A97),MONTH(A97)+3,1),"Yearly",DATE(YEAR(A97)+1,1,1)))</f>
        <v/>
      </c>
      <c r="C97" s="177" t="str">
        <f>IF(A97="","",SWITCH(Seg,"Daily",TEXT(A97,"dd/MM/YYYY"),"Weekly","W"&amp;WEEKNUM(A97,2)&amp;" "&amp;YEAR(A97),"Monthly",PROPER(TEXT(A97,"MMM yyyy")),"Quarterly","Q"&amp;ROUNDUP(MONTH($A97)/3,0)&amp;" "&amp;YEAR($A97),"Yearly",YEAR(A97),TEXT(A97,"dd/MM/YYYY")))</f>
        <v/>
      </c>
      <c r="D97" s="178" t="str">
        <f>IF(OR($A97="",D$2="Percentage"),"",SUMIFS(Data!B$4:B500,Data!$A$4:$A500,"&gt;="&amp;$A97,Data!$A$4:$A500,"&lt;="&amp;$B97))</f>
        <v>#REF!</v>
      </c>
      <c r="E97" s="179" t="str">
        <f>IF(OR($A97="",E$2="Percentage"),"",SUMIFS(Data!C$4:C500,Data!$A$4:$A500,"&gt;="&amp;$A97,Data!$A$4:$A500,"&lt;="&amp;$B97))</f>
        <v/>
      </c>
      <c r="F97" s="179" t="str">
        <f>IF(OR($A97="",F$2="Percentage"),"",SUMIFS(Data!D$4:D500,Data!$A$4:$A500,"&gt;="&amp;$A97,Data!$A$4:$A500,"&lt;="&amp;$B97))</f>
        <v/>
      </c>
      <c r="G97" s="179" t="str">
        <f>IF(OR($A97="",G$2="Percentage"),"",SUMIFS(Data!F$4:F500,Data!$A$4:$A500,"&gt;="&amp;$A97,Data!$A$4:$A500,"&lt;="&amp;$B97))</f>
        <v/>
      </c>
      <c r="H97" s="180" t="str">
        <f>IF(OR($A97="",H$2="Percentage"),"",SUMIFS(Data!G$4:G500,Data!$A$4:$A500,"&gt;="&amp;$A97,Data!$A$4:$A500,"&lt;="&amp;$B97))</f>
        <v/>
      </c>
      <c r="I97" s="180" t="str">
        <f>IF(OR($A97="",I$2="Percentage"),"",SUMIFS(Data!H$4:H500,Data!$A$4:$A500,"&gt;="&amp;$A97,Data!$A$4:$A500,"&lt;="&amp;$B97))</f>
        <v/>
      </c>
      <c r="J97" s="178" t="str">
        <f>IF(OR($A97="",J$2="Percentage"),"",SUMIFS(Data!I$4:I500,Data!$A$4:$A500,"&gt;="&amp;$A97,Data!$A$4:$A500,"&lt;="&amp;$B97))</f>
        <v/>
      </c>
      <c r="K97" s="178" t="str">
        <f>IF(OR($A97="",K$2="Percentage"),"",SUMIFS(Data!J$4:J500,Data!$A$4:$A500,"&gt;="&amp;$A97,Data!$A$4:$A500,"&lt;="&amp;$B97))</f>
        <v/>
      </c>
      <c r="L97" s="179" t="str">
        <f>IF(OR($A97="",L$2="Percentage"),"",SUMIFS(Data!K$4:K500,Data!$A$4:$A500,"&gt;="&amp;$A97,Data!$A$4:$A500,"&lt;="&amp;$B97))</f>
        <v/>
      </c>
      <c r="M97" s="180" t="str">
        <f>IF(OR($A97="",M$2="Percentage"),"",SUMIFS(Data!L$4:L500,Data!$A$4:$A500,"&gt;="&amp;$A97,Data!$A$4:$A500,"&lt;="&amp;$B97))</f>
        <v/>
      </c>
      <c r="N97" s="179" t="str">
        <f>IF(OR($A97="",N$2="Percentage"),"",SUMIFS(Data!M$4:M500,Data!$A$4:$A500,"&gt;="&amp;$A97,Data!$A$4:$A500,"&lt;="&amp;$B97))</f>
        <v/>
      </c>
      <c r="O97" s="178" t="str">
        <f>IF(OR($A97="",O$2="Percentage"),"",SUMIFS(Data!N$4:N500,Data!$A$4:$A500,"&gt;="&amp;$A97,Data!$A$4:$A500,"&lt;="&amp;$B97))</f>
        <v/>
      </c>
      <c r="P97" s="180" t="str">
        <f>IF(OR($A97="",P$2="Percentage"),"",SUMIFS(Data!O$4:O500,Data!$A$4:$A500,"&gt;="&amp;$A97,Data!$A$4:$A500,"&lt;="&amp;$B97))</f>
        <v/>
      </c>
      <c r="Q97" s="178" t="str">
        <f>IF(OR($A97="",Q$2="Percentage"),"",SUMIFS(Data!P$4:P500,Data!$A$4:$A500,"&gt;="&amp;$A97,Data!$A$4:$A500,"&lt;="&amp;$B97))</f>
        <v/>
      </c>
      <c r="R97" s="178" t="str">
        <f>IF(OR($A97="",R$2="Percentage"),"",SUMIFS(Data!Q$4:Q500,Data!$A$4:$A500,"&gt;="&amp;$A97,Data!$A$4:$A500,"&lt;="&amp;$B97))</f>
        <v/>
      </c>
      <c r="S97" s="181" t="str">
        <f>IF($A97="","",IFERROR(AVERAGEIFS(Data!B$4:B500,Data!$A$4:$A500,"&gt;="&amp;$A97,Data!$A$4:$A500,"&lt;="&amp;$B97),0))</f>
        <v/>
      </c>
      <c r="T97" s="178" t="str">
        <f>IF($A97="","",IFERROR(AVERAGEIFS(Data!C$4:C500,Data!$A$4:$A500,"&gt;="&amp;$A97,Data!$A$4:$A500,"&lt;="&amp;$B97),0))</f>
        <v/>
      </c>
      <c r="U97" s="178" t="str">
        <f>IF($A97="","",IFERROR(AVERAGEIFS(Data!D$4:D500,Data!$A$4:$A500,"&gt;="&amp;$A97,Data!$A$4:$A500,"&lt;="&amp;$B97),0))</f>
        <v/>
      </c>
      <c r="V97" s="178" t="str">
        <f>IF($A97="","",IFERROR(AVERAGEIFS(Data!F$4:F500,Data!$A$4:$A500,"&gt;="&amp;$A97,Data!$A$4:$A500,"&lt;="&amp;$B97),0))</f>
        <v/>
      </c>
      <c r="W97" s="178" t="str">
        <f>IF($A97="","",IFERROR(AVERAGEIFS(Data!G$4:G500,Data!$A$4:$A500,"&gt;="&amp;$A97,Data!$A$4:$A500,"&lt;="&amp;$B97),0))</f>
        <v/>
      </c>
      <c r="X97" s="180" t="str">
        <f>IF($A97="","",IFERROR(AVERAGEIFS(Data!H$4:H500,Data!$A$4:$A500,"&gt;="&amp;$A97,Data!$A$4:$A500,"&lt;="&amp;$B97),0))</f>
        <v/>
      </c>
      <c r="Y97" s="178" t="str">
        <f>IF($A97="","",IFERROR(AVERAGEIFS(Data!I$4:I500,Data!$A$4:$A500,"&gt;="&amp;$A97,Data!$A$4:$A500,"&lt;="&amp;$B97),0))</f>
        <v/>
      </c>
      <c r="Z97" s="178" t="str">
        <f>IF($A97="","",IFERROR(AVERAGEIFS(Data!J$4:J500,Data!$A$4:$A500,"&gt;="&amp;$A97,Data!$A$4:$A500,"&lt;="&amp;$B97),0))</f>
        <v/>
      </c>
      <c r="AA97" s="179" t="str">
        <f>IF($A97="","",IFERROR(AVERAGEIFS(Data!K$4:K500,Data!$A$4:$A500,"&gt;="&amp;$A97,Data!$A$4:$A500,"&lt;="&amp;$B97),0))</f>
        <v/>
      </c>
      <c r="AB97" s="180" t="str">
        <f>IF($A97="","",IFERROR(AVERAGEIFS(Data!L$4:L500,Data!$A$4:$A500,"&gt;="&amp;$A97,Data!$A$4:$A500,"&lt;="&amp;$B97),0))</f>
        <v/>
      </c>
      <c r="AC97" s="179" t="str">
        <f>IF($A97="","",IFERROR(AVERAGEIFS(Data!M$4:M500,Data!$A$4:$A500,"&gt;="&amp;$A97,Data!$A$4:$A500,"&lt;="&amp;$B97),0))</f>
        <v/>
      </c>
      <c r="AD97" s="178" t="str">
        <f>IF($A97="","",IFERROR(AVERAGEIFS(Data!N$4:N500,Data!$A$4:$A500,"&gt;="&amp;$A97,Data!$A$4:$A500,"&lt;="&amp;$B97),0))</f>
        <v/>
      </c>
      <c r="AE97" s="180" t="str">
        <f>IF($A97="","",IFERROR(AVERAGEIFS(Data!O$4:O500,Data!$A$4:$A500,"&gt;="&amp;$A97,Data!$A$4:$A500,"&lt;="&amp;$B97),0))</f>
        <v/>
      </c>
      <c r="AF97" s="178" t="str">
        <f>IF($A97="","",IFERROR(AVERAGEIFS(Data!P$4:P500,Data!$A$4:$A500,"&gt;="&amp;$A97,Data!$A$4:$A500,"&lt;="&amp;$B97),0))</f>
        <v/>
      </c>
      <c r="AG97" s="178" t="str">
        <f>IF($A97="","",IFERROR(AVERAGEIFS(Data!Q$4:Q500,Data!$A$4:$A500,"&gt;="&amp;$A97,Data!$A$4:$A500,"&lt;="&amp;$B97),0))</f>
        <v/>
      </c>
      <c r="AH97" s="181" t="str">
        <f t="shared" ref="AH97:DS97" si="93">IF($A97="","",AH96)</f>
        <v/>
      </c>
      <c r="AI97" s="178" t="str">
        <f t="shared" si="93"/>
        <v/>
      </c>
      <c r="AJ97" s="178" t="str">
        <f t="shared" si="93"/>
        <v/>
      </c>
      <c r="AK97" s="178" t="str">
        <f t="shared" si="93"/>
        <v/>
      </c>
      <c r="AL97" s="178" t="str">
        <f t="shared" si="93"/>
        <v/>
      </c>
      <c r="AM97" s="180" t="str">
        <f t="shared" si="93"/>
        <v/>
      </c>
      <c r="AN97" s="178" t="str">
        <f t="shared" si="93"/>
        <v/>
      </c>
      <c r="AO97" s="178" t="str">
        <f t="shared" si="93"/>
        <v/>
      </c>
      <c r="AP97" s="179" t="str">
        <f t="shared" si="93"/>
        <v/>
      </c>
      <c r="AQ97" s="180" t="str">
        <f t="shared" si="93"/>
        <v/>
      </c>
      <c r="AR97" s="179" t="str">
        <f t="shared" si="93"/>
        <v/>
      </c>
      <c r="AS97" s="178" t="str">
        <f t="shared" si="93"/>
        <v/>
      </c>
      <c r="AT97" s="180" t="str">
        <f t="shared" si="93"/>
        <v/>
      </c>
      <c r="AU97" s="178" t="str">
        <f t="shared" si="93"/>
        <v/>
      </c>
      <c r="AV97" s="178" t="str">
        <f t="shared" si="93"/>
        <v/>
      </c>
      <c r="AW97" s="181" t="str">
        <f t="shared" si="93"/>
        <v/>
      </c>
      <c r="AX97" s="178" t="str">
        <f t="shared" si="93"/>
        <v/>
      </c>
      <c r="AY97" s="178" t="str">
        <f t="shared" si="93"/>
        <v/>
      </c>
      <c r="AZ97" s="178" t="str">
        <f t="shared" si="93"/>
        <v/>
      </c>
      <c r="BA97" s="178" t="str">
        <f t="shared" si="93"/>
        <v/>
      </c>
      <c r="BB97" s="180" t="str">
        <f t="shared" si="93"/>
        <v/>
      </c>
      <c r="BC97" s="178" t="str">
        <f t="shared" si="93"/>
        <v/>
      </c>
      <c r="BD97" s="178" t="str">
        <f t="shared" si="93"/>
        <v/>
      </c>
      <c r="BE97" s="179" t="str">
        <f t="shared" si="93"/>
        <v/>
      </c>
      <c r="BF97" s="180" t="str">
        <f t="shared" si="93"/>
        <v/>
      </c>
      <c r="BG97" s="179" t="str">
        <f t="shared" si="93"/>
        <v/>
      </c>
      <c r="BH97" s="178" t="str">
        <f t="shared" si="93"/>
        <v/>
      </c>
      <c r="BI97" s="180" t="str">
        <f t="shared" si="93"/>
        <v/>
      </c>
      <c r="BJ97" s="178" t="str">
        <f t="shared" si="93"/>
        <v/>
      </c>
      <c r="BK97" s="178" t="str">
        <f t="shared" si="93"/>
        <v/>
      </c>
      <c r="BL97" s="181" t="str">
        <f t="shared" si="93"/>
        <v/>
      </c>
      <c r="BM97" s="178" t="str">
        <f t="shared" si="93"/>
        <v/>
      </c>
      <c r="BN97" s="178" t="str">
        <f t="shared" si="93"/>
        <v/>
      </c>
      <c r="BO97" s="178" t="str">
        <f t="shared" si="93"/>
        <v/>
      </c>
      <c r="BP97" s="178" t="str">
        <f t="shared" si="93"/>
        <v/>
      </c>
      <c r="BQ97" s="180" t="str">
        <f t="shared" si="93"/>
        <v/>
      </c>
      <c r="BR97" s="178" t="str">
        <f t="shared" si="93"/>
        <v/>
      </c>
      <c r="BS97" s="178" t="str">
        <f t="shared" si="93"/>
        <v/>
      </c>
      <c r="BT97" s="179" t="str">
        <f t="shared" si="93"/>
        <v/>
      </c>
      <c r="BU97" s="180" t="str">
        <f t="shared" si="93"/>
        <v/>
      </c>
      <c r="BV97" s="179" t="str">
        <f t="shared" si="93"/>
        <v/>
      </c>
      <c r="BW97" s="178" t="str">
        <f t="shared" si="93"/>
        <v/>
      </c>
      <c r="BX97" s="180" t="str">
        <f t="shared" si="93"/>
        <v/>
      </c>
      <c r="BY97" s="178" t="str">
        <f t="shared" si="93"/>
        <v/>
      </c>
      <c r="BZ97" s="178" t="str">
        <f t="shared" si="93"/>
        <v/>
      </c>
      <c r="CA97" s="181" t="str">
        <f t="shared" si="93"/>
        <v/>
      </c>
      <c r="CB97" s="178" t="str">
        <f t="shared" si="93"/>
        <v/>
      </c>
      <c r="CC97" s="178" t="str">
        <f t="shared" si="93"/>
        <v/>
      </c>
      <c r="CD97" s="178" t="str">
        <f t="shared" si="93"/>
        <v/>
      </c>
      <c r="CE97" s="178" t="str">
        <f t="shared" si="93"/>
        <v/>
      </c>
      <c r="CF97" s="180" t="str">
        <f t="shared" si="93"/>
        <v/>
      </c>
      <c r="CG97" s="178" t="str">
        <f t="shared" si="93"/>
        <v/>
      </c>
      <c r="CH97" s="178" t="str">
        <f t="shared" si="93"/>
        <v/>
      </c>
      <c r="CI97" s="179" t="str">
        <f t="shared" si="93"/>
        <v/>
      </c>
      <c r="CJ97" s="180" t="str">
        <f t="shared" si="93"/>
        <v/>
      </c>
      <c r="CK97" s="179" t="str">
        <f t="shared" si="93"/>
        <v/>
      </c>
      <c r="CL97" s="178" t="str">
        <f t="shared" si="93"/>
        <v/>
      </c>
      <c r="CM97" s="180" t="str">
        <f t="shared" si="93"/>
        <v/>
      </c>
      <c r="CN97" s="178" t="str">
        <f t="shared" si="93"/>
        <v/>
      </c>
      <c r="CO97" s="178" t="str">
        <f t="shared" si="93"/>
        <v/>
      </c>
      <c r="CP97" s="181" t="str">
        <f t="shared" si="93"/>
        <v/>
      </c>
      <c r="CQ97" s="178" t="str">
        <f t="shared" si="93"/>
        <v/>
      </c>
      <c r="CR97" s="178" t="str">
        <f t="shared" si="93"/>
        <v/>
      </c>
      <c r="CS97" s="178" t="str">
        <f t="shared" si="93"/>
        <v/>
      </c>
      <c r="CT97" s="178" t="str">
        <f t="shared" si="93"/>
        <v/>
      </c>
      <c r="CU97" s="180" t="str">
        <f t="shared" si="93"/>
        <v/>
      </c>
      <c r="CV97" s="178" t="str">
        <f t="shared" si="93"/>
        <v/>
      </c>
      <c r="CW97" s="178" t="str">
        <f t="shared" si="93"/>
        <v/>
      </c>
      <c r="CX97" s="179" t="str">
        <f t="shared" si="93"/>
        <v/>
      </c>
      <c r="CY97" s="180" t="str">
        <f t="shared" si="93"/>
        <v/>
      </c>
      <c r="CZ97" s="179" t="str">
        <f t="shared" si="93"/>
        <v/>
      </c>
      <c r="DA97" s="178" t="str">
        <f t="shared" si="93"/>
        <v/>
      </c>
      <c r="DB97" s="180" t="str">
        <f t="shared" si="93"/>
        <v/>
      </c>
      <c r="DC97" s="178" t="str">
        <f t="shared" si="93"/>
        <v/>
      </c>
      <c r="DD97" s="178" t="str">
        <f t="shared" si="93"/>
        <v/>
      </c>
      <c r="DE97" s="181" t="str">
        <f t="shared" si="93"/>
        <v/>
      </c>
      <c r="DF97" s="178" t="str">
        <f t="shared" si="93"/>
        <v/>
      </c>
      <c r="DG97" s="178" t="str">
        <f t="shared" si="93"/>
        <v/>
      </c>
      <c r="DH97" s="178" t="str">
        <f t="shared" si="93"/>
        <v/>
      </c>
      <c r="DI97" s="178" t="str">
        <f t="shared" si="93"/>
        <v/>
      </c>
      <c r="DJ97" s="180" t="str">
        <f t="shared" si="93"/>
        <v/>
      </c>
      <c r="DK97" s="178" t="str">
        <f t="shared" si="93"/>
        <v/>
      </c>
      <c r="DL97" s="178" t="str">
        <f t="shared" si="93"/>
        <v/>
      </c>
      <c r="DM97" s="179" t="str">
        <f t="shared" si="93"/>
        <v/>
      </c>
      <c r="DN97" s="180" t="str">
        <f t="shared" si="93"/>
        <v/>
      </c>
      <c r="DO97" s="179" t="str">
        <f t="shared" si="93"/>
        <v/>
      </c>
      <c r="DP97" s="178" t="str">
        <f t="shared" si="93"/>
        <v/>
      </c>
      <c r="DQ97" s="180" t="str">
        <f t="shared" si="93"/>
        <v/>
      </c>
      <c r="DR97" s="178" t="str">
        <f t="shared" si="93"/>
        <v/>
      </c>
      <c r="DS97" s="178" t="str">
        <f t="shared" si="93"/>
        <v/>
      </c>
      <c r="DT97" s="178"/>
      <c r="DU97" s="178"/>
      <c r="DV97" s="178"/>
      <c r="DW97" s="178"/>
      <c r="DX97" s="178"/>
      <c r="DY97" s="178"/>
    </row>
    <row r="98">
      <c r="A98" s="176" t="str">
        <f>IF(A97="","",IF(B97+1&gt;EndDate,"",B97))</f>
        <v/>
      </c>
      <c r="B98" s="176" t="str">
        <f>IF(A98="","",SWITCH(Seg,"Daily",A98+1,"Weekly",A98+7,"Monthly",DATE(YEAR(A98),MONTH(A98)+1,1),"Quarterly",DATE(YEAR(A98),MONTH(A98)+3,1),"Yearly",DATE(YEAR(A98)+1,1,1)))</f>
        <v/>
      </c>
      <c r="C98" s="177" t="str">
        <f>IF(A98="","",SWITCH(Seg,"Daily",TEXT(A98,"dd/MM/YYYY"),"Weekly","W"&amp;WEEKNUM(A98,2)&amp;" "&amp;YEAR(A98),"Monthly",PROPER(TEXT(A98,"MMM yyyy")),"Quarterly","Q"&amp;ROUNDUP(MONTH($A98)/3,0)&amp;" "&amp;YEAR($A98),"Yearly",YEAR(A98),TEXT(A98,"dd/MM/YYYY")))</f>
        <v/>
      </c>
      <c r="D98" s="178" t="str">
        <f>IF(OR($A98="",D$2="Percentage"),"",SUMIFS(Data!B$4:B500,Data!$A$4:$A500,"&gt;="&amp;$A98,Data!$A$4:$A500,"&lt;="&amp;$B98))</f>
        <v>#REF!</v>
      </c>
      <c r="E98" s="179" t="str">
        <f>IF(OR($A98="",E$2="Percentage"),"",SUMIFS(Data!C$4:C500,Data!$A$4:$A500,"&gt;="&amp;$A98,Data!$A$4:$A500,"&lt;="&amp;$B98))</f>
        <v/>
      </c>
      <c r="F98" s="179" t="str">
        <f>IF(OR($A98="",F$2="Percentage"),"",SUMIFS(Data!D$4:D500,Data!$A$4:$A500,"&gt;="&amp;$A98,Data!$A$4:$A500,"&lt;="&amp;$B98))</f>
        <v/>
      </c>
      <c r="G98" s="179" t="str">
        <f>IF(OR($A98="",G$2="Percentage"),"",SUMIFS(Data!F$4:F500,Data!$A$4:$A500,"&gt;="&amp;$A98,Data!$A$4:$A500,"&lt;="&amp;$B98))</f>
        <v/>
      </c>
      <c r="H98" s="180" t="str">
        <f>IF(OR($A98="",H$2="Percentage"),"",SUMIFS(Data!G$4:G500,Data!$A$4:$A500,"&gt;="&amp;$A98,Data!$A$4:$A500,"&lt;="&amp;$B98))</f>
        <v/>
      </c>
      <c r="I98" s="180" t="str">
        <f>IF(OR($A98="",I$2="Percentage"),"",SUMIFS(Data!H$4:H500,Data!$A$4:$A500,"&gt;="&amp;$A98,Data!$A$4:$A500,"&lt;="&amp;$B98))</f>
        <v/>
      </c>
      <c r="J98" s="178" t="str">
        <f>IF(OR($A98="",J$2="Percentage"),"",SUMIFS(Data!I$4:I500,Data!$A$4:$A500,"&gt;="&amp;$A98,Data!$A$4:$A500,"&lt;="&amp;$B98))</f>
        <v/>
      </c>
      <c r="K98" s="178" t="str">
        <f>IF(OR($A98="",K$2="Percentage"),"",SUMIFS(Data!J$4:J500,Data!$A$4:$A500,"&gt;="&amp;$A98,Data!$A$4:$A500,"&lt;="&amp;$B98))</f>
        <v/>
      </c>
      <c r="L98" s="179" t="str">
        <f>IF(OR($A98="",L$2="Percentage"),"",SUMIFS(Data!K$4:K500,Data!$A$4:$A500,"&gt;="&amp;$A98,Data!$A$4:$A500,"&lt;="&amp;$B98))</f>
        <v/>
      </c>
      <c r="M98" s="180" t="str">
        <f>IF(OR($A98="",M$2="Percentage"),"",SUMIFS(Data!L$4:L500,Data!$A$4:$A500,"&gt;="&amp;$A98,Data!$A$4:$A500,"&lt;="&amp;$B98))</f>
        <v/>
      </c>
      <c r="N98" s="179" t="str">
        <f>IF(OR($A98="",N$2="Percentage"),"",SUMIFS(Data!M$4:M500,Data!$A$4:$A500,"&gt;="&amp;$A98,Data!$A$4:$A500,"&lt;="&amp;$B98))</f>
        <v/>
      </c>
      <c r="O98" s="178" t="str">
        <f>IF(OR($A98="",O$2="Percentage"),"",SUMIFS(Data!N$4:N500,Data!$A$4:$A500,"&gt;="&amp;$A98,Data!$A$4:$A500,"&lt;="&amp;$B98))</f>
        <v/>
      </c>
      <c r="P98" s="180" t="str">
        <f>IF(OR($A98="",P$2="Percentage"),"",SUMIFS(Data!O$4:O500,Data!$A$4:$A500,"&gt;="&amp;$A98,Data!$A$4:$A500,"&lt;="&amp;$B98))</f>
        <v/>
      </c>
      <c r="Q98" s="178" t="str">
        <f>IF(OR($A98="",Q$2="Percentage"),"",SUMIFS(Data!P$4:P500,Data!$A$4:$A500,"&gt;="&amp;$A98,Data!$A$4:$A500,"&lt;="&amp;$B98))</f>
        <v/>
      </c>
      <c r="R98" s="178" t="str">
        <f>IF(OR($A98="",R$2="Percentage"),"",SUMIFS(Data!Q$4:Q500,Data!$A$4:$A500,"&gt;="&amp;$A98,Data!$A$4:$A500,"&lt;="&amp;$B98))</f>
        <v/>
      </c>
      <c r="S98" s="181" t="str">
        <f>IF($A98="","",IFERROR(AVERAGEIFS(Data!B$4:B500,Data!$A$4:$A500,"&gt;="&amp;$A98,Data!$A$4:$A500,"&lt;="&amp;$B98),0))</f>
        <v/>
      </c>
      <c r="T98" s="178" t="str">
        <f>IF($A98="","",IFERROR(AVERAGEIFS(Data!C$4:C500,Data!$A$4:$A500,"&gt;="&amp;$A98,Data!$A$4:$A500,"&lt;="&amp;$B98),0))</f>
        <v/>
      </c>
      <c r="U98" s="178" t="str">
        <f>IF($A98="","",IFERROR(AVERAGEIFS(Data!D$4:D500,Data!$A$4:$A500,"&gt;="&amp;$A98,Data!$A$4:$A500,"&lt;="&amp;$B98),0))</f>
        <v/>
      </c>
      <c r="V98" s="178" t="str">
        <f>IF($A98="","",IFERROR(AVERAGEIFS(Data!F$4:F500,Data!$A$4:$A500,"&gt;="&amp;$A98,Data!$A$4:$A500,"&lt;="&amp;$B98),0))</f>
        <v/>
      </c>
      <c r="W98" s="178" t="str">
        <f>IF($A98="","",IFERROR(AVERAGEIFS(Data!G$4:G500,Data!$A$4:$A500,"&gt;="&amp;$A98,Data!$A$4:$A500,"&lt;="&amp;$B98),0))</f>
        <v/>
      </c>
      <c r="X98" s="180" t="str">
        <f>IF($A98="","",IFERROR(AVERAGEIFS(Data!H$4:H500,Data!$A$4:$A500,"&gt;="&amp;$A98,Data!$A$4:$A500,"&lt;="&amp;$B98),0))</f>
        <v/>
      </c>
      <c r="Y98" s="178" t="str">
        <f>IF($A98="","",IFERROR(AVERAGEIFS(Data!I$4:I500,Data!$A$4:$A500,"&gt;="&amp;$A98,Data!$A$4:$A500,"&lt;="&amp;$B98),0))</f>
        <v/>
      </c>
      <c r="Z98" s="178" t="str">
        <f>IF($A98="","",IFERROR(AVERAGEIFS(Data!J$4:J500,Data!$A$4:$A500,"&gt;="&amp;$A98,Data!$A$4:$A500,"&lt;="&amp;$B98),0))</f>
        <v/>
      </c>
      <c r="AA98" s="179" t="str">
        <f>IF($A98="","",IFERROR(AVERAGEIFS(Data!K$4:K500,Data!$A$4:$A500,"&gt;="&amp;$A98,Data!$A$4:$A500,"&lt;="&amp;$B98),0))</f>
        <v/>
      </c>
      <c r="AB98" s="180" t="str">
        <f>IF($A98="","",IFERROR(AVERAGEIFS(Data!L$4:L500,Data!$A$4:$A500,"&gt;="&amp;$A98,Data!$A$4:$A500,"&lt;="&amp;$B98),0))</f>
        <v/>
      </c>
      <c r="AC98" s="179" t="str">
        <f>IF($A98="","",IFERROR(AVERAGEIFS(Data!M$4:M500,Data!$A$4:$A500,"&gt;="&amp;$A98,Data!$A$4:$A500,"&lt;="&amp;$B98),0))</f>
        <v/>
      </c>
      <c r="AD98" s="178" t="str">
        <f>IF($A98="","",IFERROR(AVERAGEIFS(Data!N$4:N500,Data!$A$4:$A500,"&gt;="&amp;$A98,Data!$A$4:$A500,"&lt;="&amp;$B98),0))</f>
        <v/>
      </c>
      <c r="AE98" s="180" t="str">
        <f>IF($A98="","",IFERROR(AVERAGEIFS(Data!O$4:O500,Data!$A$4:$A500,"&gt;="&amp;$A98,Data!$A$4:$A500,"&lt;="&amp;$B98),0))</f>
        <v/>
      </c>
      <c r="AF98" s="178" t="str">
        <f>IF($A98="","",IFERROR(AVERAGEIFS(Data!P$4:P500,Data!$A$4:$A500,"&gt;="&amp;$A98,Data!$A$4:$A500,"&lt;="&amp;$B98),0))</f>
        <v/>
      </c>
      <c r="AG98" s="178" t="str">
        <f>IF($A98="","",IFERROR(AVERAGEIFS(Data!Q$4:Q500,Data!$A$4:$A500,"&gt;="&amp;$A98,Data!$A$4:$A500,"&lt;="&amp;$B98),0))</f>
        <v/>
      </c>
      <c r="AH98" s="181" t="str">
        <f t="shared" ref="AH98:DS98" si="94">IF($A98="","",AH97)</f>
        <v/>
      </c>
      <c r="AI98" s="178" t="str">
        <f t="shared" si="94"/>
        <v/>
      </c>
      <c r="AJ98" s="178" t="str">
        <f t="shared" si="94"/>
        <v/>
      </c>
      <c r="AK98" s="178" t="str">
        <f t="shared" si="94"/>
        <v/>
      </c>
      <c r="AL98" s="178" t="str">
        <f t="shared" si="94"/>
        <v/>
      </c>
      <c r="AM98" s="180" t="str">
        <f t="shared" si="94"/>
        <v/>
      </c>
      <c r="AN98" s="178" t="str">
        <f t="shared" si="94"/>
        <v/>
      </c>
      <c r="AO98" s="178" t="str">
        <f t="shared" si="94"/>
        <v/>
      </c>
      <c r="AP98" s="179" t="str">
        <f t="shared" si="94"/>
        <v/>
      </c>
      <c r="AQ98" s="180" t="str">
        <f t="shared" si="94"/>
        <v/>
      </c>
      <c r="AR98" s="179" t="str">
        <f t="shared" si="94"/>
        <v/>
      </c>
      <c r="AS98" s="178" t="str">
        <f t="shared" si="94"/>
        <v/>
      </c>
      <c r="AT98" s="180" t="str">
        <f t="shared" si="94"/>
        <v/>
      </c>
      <c r="AU98" s="178" t="str">
        <f t="shared" si="94"/>
        <v/>
      </c>
      <c r="AV98" s="178" t="str">
        <f t="shared" si="94"/>
        <v/>
      </c>
      <c r="AW98" s="181" t="str">
        <f t="shared" si="94"/>
        <v/>
      </c>
      <c r="AX98" s="178" t="str">
        <f t="shared" si="94"/>
        <v/>
      </c>
      <c r="AY98" s="178" t="str">
        <f t="shared" si="94"/>
        <v/>
      </c>
      <c r="AZ98" s="178" t="str">
        <f t="shared" si="94"/>
        <v/>
      </c>
      <c r="BA98" s="178" t="str">
        <f t="shared" si="94"/>
        <v/>
      </c>
      <c r="BB98" s="180" t="str">
        <f t="shared" si="94"/>
        <v/>
      </c>
      <c r="BC98" s="178" t="str">
        <f t="shared" si="94"/>
        <v/>
      </c>
      <c r="BD98" s="178" t="str">
        <f t="shared" si="94"/>
        <v/>
      </c>
      <c r="BE98" s="179" t="str">
        <f t="shared" si="94"/>
        <v/>
      </c>
      <c r="BF98" s="180" t="str">
        <f t="shared" si="94"/>
        <v/>
      </c>
      <c r="BG98" s="179" t="str">
        <f t="shared" si="94"/>
        <v/>
      </c>
      <c r="BH98" s="178" t="str">
        <f t="shared" si="94"/>
        <v/>
      </c>
      <c r="BI98" s="180" t="str">
        <f t="shared" si="94"/>
        <v/>
      </c>
      <c r="BJ98" s="178" t="str">
        <f t="shared" si="94"/>
        <v/>
      </c>
      <c r="BK98" s="178" t="str">
        <f t="shared" si="94"/>
        <v/>
      </c>
      <c r="BL98" s="181" t="str">
        <f t="shared" si="94"/>
        <v/>
      </c>
      <c r="BM98" s="178" t="str">
        <f t="shared" si="94"/>
        <v/>
      </c>
      <c r="BN98" s="178" t="str">
        <f t="shared" si="94"/>
        <v/>
      </c>
      <c r="BO98" s="178" t="str">
        <f t="shared" si="94"/>
        <v/>
      </c>
      <c r="BP98" s="178" t="str">
        <f t="shared" si="94"/>
        <v/>
      </c>
      <c r="BQ98" s="180" t="str">
        <f t="shared" si="94"/>
        <v/>
      </c>
      <c r="BR98" s="178" t="str">
        <f t="shared" si="94"/>
        <v/>
      </c>
      <c r="BS98" s="178" t="str">
        <f t="shared" si="94"/>
        <v/>
      </c>
      <c r="BT98" s="179" t="str">
        <f t="shared" si="94"/>
        <v/>
      </c>
      <c r="BU98" s="180" t="str">
        <f t="shared" si="94"/>
        <v/>
      </c>
      <c r="BV98" s="179" t="str">
        <f t="shared" si="94"/>
        <v/>
      </c>
      <c r="BW98" s="178" t="str">
        <f t="shared" si="94"/>
        <v/>
      </c>
      <c r="BX98" s="180" t="str">
        <f t="shared" si="94"/>
        <v/>
      </c>
      <c r="BY98" s="178" t="str">
        <f t="shared" si="94"/>
        <v/>
      </c>
      <c r="BZ98" s="178" t="str">
        <f t="shared" si="94"/>
        <v/>
      </c>
      <c r="CA98" s="181" t="str">
        <f t="shared" si="94"/>
        <v/>
      </c>
      <c r="CB98" s="178" t="str">
        <f t="shared" si="94"/>
        <v/>
      </c>
      <c r="CC98" s="178" t="str">
        <f t="shared" si="94"/>
        <v/>
      </c>
      <c r="CD98" s="178" t="str">
        <f t="shared" si="94"/>
        <v/>
      </c>
      <c r="CE98" s="178" t="str">
        <f t="shared" si="94"/>
        <v/>
      </c>
      <c r="CF98" s="180" t="str">
        <f t="shared" si="94"/>
        <v/>
      </c>
      <c r="CG98" s="178" t="str">
        <f t="shared" si="94"/>
        <v/>
      </c>
      <c r="CH98" s="178" t="str">
        <f t="shared" si="94"/>
        <v/>
      </c>
      <c r="CI98" s="179" t="str">
        <f t="shared" si="94"/>
        <v/>
      </c>
      <c r="CJ98" s="180" t="str">
        <f t="shared" si="94"/>
        <v/>
      </c>
      <c r="CK98" s="179" t="str">
        <f t="shared" si="94"/>
        <v/>
      </c>
      <c r="CL98" s="178" t="str">
        <f t="shared" si="94"/>
        <v/>
      </c>
      <c r="CM98" s="180" t="str">
        <f t="shared" si="94"/>
        <v/>
      </c>
      <c r="CN98" s="178" t="str">
        <f t="shared" si="94"/>
        <v/>
      </c>
      <c r="CO98" s="178" t="str">
        <f t="shared" si="94"/>
        <v/>
      </c>
      <c r="CP98" s="181" t="str">
        <f t="shared" si="94"/>
        <v/>
      </c>
      <c r="CQ98" s="178" t="str">
        <f t="shared" si="94"/>
        <v/>
      </c>
      <c r="CR98" s="178" t="str">
        <f t="shared" si="94"/>
        <v/>
      </c>
      <c r="CS98" s="178" t="str">
        <f t="shared" si="94"/>
        <v/>
      </c>
      <c r="CT98" s="178" t="str">
        <f t="shared" si="94"/>
        <v/>
      </c>
      <c r="CU98" s="180" t="str">
        <f t="shared" si="94"/>
        <v/>
      </c>
      <c r="CV98" s="178" t="str">
        <f t="shared" si="94"/>
        <v/>
      </c>
      <c r="CW98" s="178" t="str">
        <f t="shared" si="94"/>
        <v/>
      </c>
      <c r="CX98" s="179" t="str">
        <f t="shared" si="94"/>
        <v/>
      </c>
      <c r="CY98" s="180" t="str">
        <f t="shared" si="94"/>
        <v/>
      </c>
      <c r="CZ98" s="179" t="str">
        <f t="shared" si="94"/>
        <v/>
      </c>
      <c r="DA98" s="178" t="str">
        <f t="shared" si="94"/>
        <v/>
      </c>
      <c r="DB98" s="180" t="str">
        <f t="shared" si="94"/>
        <v/>
      </c>
      <c r="DC98" s="178" t="str">
        <f t="shared" si="94"/>
        <v/>
      </c>
      <c r="DD98" s="178" t="str">
        <f t="shared" si="94"/>
        <v/>
      </c>
      <c r="DE98" s="181" t="str">
        <f t="shared" si="94"/>
        <v/>
      </c>
      <c r="DF98" s="178" t="str">
        <f t="shared" si="94"/>
        <v/>
      </c>
      <c r="DG98" s="178" t="str">
        <f t="shared" si="94"/>
        <v/>
      </c>
      <c r="DH98" s="178" t="str">
        <f t="shared" si="94"/>
        <v/>
      </c>
      <c r="DI98" s="178" t="str">
        <f t="shared" si="94"/>
        <v/>
      </c>
      <c r="DJ98" s="180" t="str">
        <f t="shared" si="94"/>
        <v/>
      </c>
      <c r="DK98" s="178" t="str">
        <f t="shared" si="94"/>
        <v/>
      </c>
      <c r="DL98" s="178" t="str">
        <f t="shared" si="94"/>
        <v/>
      </c>
      <c r="DM98" s="179" t="str">
        <f t="shared" si="94"/>
        <v/>
      </c>
      <c r="DN98" s="180" t="str">
        <f t="shared" si="94"/>
        <v/>
      </c>
      <c r="DO98" s="179" t="str">
        <f t="shared" si="94"/>
        <v/>
      </c>
      <c r="DP98" s="178" t="str">
        <f t="shared" si="94"/>
        <v/>
      </c>
      <c r="DQ98" s="180" t="str">
        <f t="shared" si="94"/>
        <v/>
      </c>
      <c r="DR98" s="178" t="str">
        <f t="shared" si="94"/>
        <v/>
      </c>
      <c r="DS98" s="178" t="str">
        <f t="shared" si="94"/>
        <v/>
      </c>
      <c r="DT98" s="178"/>
      <c r="DU98" s="178"/>
      <c r="DV98" s="178"/>
      <c r="DW98" s="178"/>
      <c r="DX98" s="178"/>
      <c r="DY98" s="178"/>
    </row>
    <row r="99">
      <c r="A99" s="176" t="str">
        <f>IF(A98="","",IF(B98+1&gt;EndDate,"",B98))</f>
        <v/>
      </c>
      <c r="B99" s="176" t="str">
        <f>IF(A99="","",SWITCH(Seg,"Daily",A99+1,"Weekly",A99+7,"Monthly",DATE(YEAR(A99),MONTH(A99)+1,1),"Quarterly",DATE(YEAR(A99),MONTH(A99)+3,1),"Yearly",DATE(YEAR(A99)+1,1,1)))</f>
        <v/>
      </c>
      <c r="C99" s="177" t="str">
        <f>IF(A99="","",SWITCH(Seg,"Daily",TEXT(A99,"dd/MM/YYYY"),"Weekly","W"&amp;WEEKNUM(A99,2)&amp;" "&amp;YEAR(A99),"Monthly",PROPER(TEXT(A99,"MMM yyyy")),"Quarterly","Q"&amp;ROUNDUP(MONTH($A99)/3,0)&amp;" "&amp;YEAR($A99),"Yearly",YEAR(A99),TEXT(A99,"dd/MM/YYYY")))</f>
        <v/>
      </c>
      <c r="D99" s="178" t="str">
        <f>IF(OR($A99="",D$2="Percentage"),"",SUMIFS(Data!B$4:B500,Data!$A$4:$A500,"&gt;="&amp;$A99,Data!$A$4:$A500,"&lt;="&amp;$B99))</f>
        <v>#REF!</v>
      </c>
      <c r="E99" s="179" t="str">
        <f>IF(OR($A99="",E$2="Percentage"),"",SUMIFS(Data!C$4:C500,Data!$A$4:$A500,"&gt;="&amp;$A99,Data!$A$4:$A500,"&lt;="&amp;$B99))</f>
        <v/>
      </c>
      <c r="F99" s="179" t="str">
        <f>IF(OR($A99="",F$2="Percentage"),"",SUMIFS(Data!D$4:D500,Data!$A$4:$A500,"&gt;="&amp;$A99,Data!$A$4:$A500,"&lt;="&amp;$B99))</f>
        <v/>
      </c>
      <c r="G99" s="179" t="str">
        <f>IF(OR($A99="",G$2="Percentage"),"",SUMIFS(Data!F$4:F500,Data!$A$4:$A500,"&gt;="&amp;$A99,Data!$A$4:$A500,"&lt;="&amp;$B99))</f>
        <v/>
      </c>
      <c r="H99" s="180" t="str">
        <f>IF(OR($A99="",H$2="Percentage"),"",SUMIFS(Data!G$4:G500,Data!$A$4:$A500,"&gt;="&amp;$A99,Data!$A$4:$A500,"&lt;="&amp;$B99))</f>
        <v/>
      </c>
      <c r="I99" s="180" t="str">
        <f>IF(OR($A99="",I$2="Percentage"),"",SUMIFS(Data!H$4:H500,Data!$A$4:$A500,"&gt;="&amp;$A99,Data!$A$4:$A500,"&lt;="&amp;$B99))</f>
        <v/>
      </c>
      <c r="J99" s="178" t="str">
        <f>IF(OR($A99="",J$2="Percentage"),"",SUMIFS(Data!I$4:I500,Data!$A$4:$A500,"&gt;="&amp;$A99,Data!$A$4:$A500,"&lt;="&amp;$B99))</f>
        <v/>
      </c>
      <c r="K99" s="178" t="str">
        <f>IF(OR($A99="",K$2="Percentage"),"",SUMIFS(Data!J$4:J500,Data!$A$4:$A500,"&gt;="&amp;$A99,Data!$A$4:$A500,"&lt;="&amp;$B99))</f>
        <v/>
      </c>
      <c r="L99" s="179" t="str">
        <f>IF(OR($A99="",L$2="Percentage"),"",SUMIFS(Data!K$4:K500,Data!$A$4:$A500,"&gt;="&amp;$A99,Data!$A$4:$A500,"&lt;="&amp;$B99))</f>
        <v/>
      </c>
      <c r="M99" s="180" t="str">
        <f>IF(OR($A99="",M$2="Percentage"),"",SUMIFS(Data!L$4:L500,Data!$A$4:$A500,"&gt;="&amp;$A99,Data!$A$4:$A500,"&lt;="&amp;$B99))</f>
        <v/>
      </c>
      <c r="N99" s="179" t="str">
        <f>IF(OR($A99="",N$2="Percentage"),"",SUMIFS(Data!M$4:M500,Data!$A$4:$A500,"&gt;="&amp;$A99,Data!$A$4:$A500,"&lt;="&amp;$B99))</f>
        <v/>
      </c>
      <c r="O99" s="178" t="str">
        <f>IF(OR($A99="",O$2="Percentage"),"",SUMIFS(Data!N$4:N500,Data!$A$4:$A500,"&gt;="&amp;$A99,Data!$A$4:$A500,"&lt;="&amp;$B99))</f>
        <v/>
      </c>
      <c r="P99" s="180" t="str">
        <f>IF(OR($A99="",P$2="Percentage"),"",SUMIFS(Data!O$4:O500,Data!$A$4:$A500,"&gt;="&amp;$A99,Data!$A$4:$A500,"&lt;="&amp;$B99))</f>
        <v/>
      </c>
      <c r="Q99" s="178" t="str">
        <f>IF(OR($A99="",Q$2="Percentage"),"",SUMIFS(Data!P$4:P500,Data!$A$4:$A500,"&gt;="&amp;$A99,Data!$A$4:$A500,"&lt;="&amp;$B99))</f>
        <v/>
      </c>
      <c r="R99" s="178" t="str">
        <f>IF(OR($A99="",R$2="Percentage"),"",SUMIFS(Data!Q$4:Q500,Data!$A$4:$A500,"&gt;="&amp;$A99,Data!$A$4:$A500,"&lt;="&amp;$B99))</f>
        <v/>
      </c>
      <c r="S99" s="181" t="str">
        <f>IF($A99="","",IFERROR(AVERAGEIFS(Data!B$4:B500,Data!$A$4:$A500,"&gt;="&amp;$A99,Data!$A$4:$A500,"&lt;="&amp;$B99),0))</f>
        <v/>
      </c>
      <c r="T99" s="178" t="str">
        <f>IF($A99="","",IFERROR(AVERAGEIFS(Data!C$4:C500,Data!$A$4:$A500,"&gt;="&amp;$A99,Data!$A$4:$A500,"&lt;="&amp;$B99),0))</f>
        <v/>
      </c>
      <c r="U99" s="178" t="str">
        <f>IF($A99="","",IFERROR(AVERAGEIFS(Data!D$4:D500,Data!$A$4:$A500,"&gt;="&amp;$A99,Data!$A$4:$A500,"&lt;="&amp;$B99),0))</f>
        <v/>
      </c>
      <c r="V99" s="178" t="str">
        <f>IF($A99="","",IFERROR(AVERAGEIFS(Data!F$4:F500,Data!$A$4:$A500,"&gt;="&amp;$A99,Data!$A$4:$A500,"&lt;="&amp;$B99),0))</f>
        <v/>
      </c>
      <c r="W99" s="178" t="str">
        <f>IF($A99="","",IFERROR(AVERAGEIFS(Data!G$4:G500,Data!$A$4:$A500,"&gt;="&amp;$A99,Data!$A$4:$A500,"&lt;="&amp;$B99),0))</f>
        <v/>
      </c>
      <c r="X99" s="180" t="str">
        <f>IF($A99="","",IFERROR(AVERAGEIFS(Data!H$4:H500,Data!$A$4:$A500,"&gt;="&amp;$A99,Data!$A$4:$A500,"&lt;="&amp;$B99),0))</f>
        <v/>
      </c>
      <c r="Y99" s="178" t="str">
        <f>IF($A99="","",IFERROR(AVERAGEIFS(Data!I$4:I500,Data!$A$4:$A500,"&gt;="&amp;$A99,Data!$A$4:$A500,"&lt;="&amp;$B99),0))</f>
        <v/>
      </c>
      <c r="Z99" s="178" t="str">
        <f>IF($A99="","",IFERROR(AVERAGEIFS(Data!J$4:J500,Data!$A$4:$A500,"&gt;="&amp;$A99,Data!$A$4:$A500,"&lt;="&amp;$B99),0))</f>
        <v/>
      </c>
      <c r="AA99" s="179" t="str">
        <f>IF($A99="","",IFERROR(AVERAGEIFS(Data!K$4:K500,Data!$A$4:$A500,"&gt;="&amp;$A99,Data!$A$4:$A500,"&lt;="&amp;$B99),0))</f>
        <v/>
      </c>
      <c r="AB99" s="180" t="str">
        <f>IF($A99="","",IFERROR(AVERAGEIFS(Data!L$4:L500,Data!$A$4:$A500,"&gt;="&amp;$A99,Data!$A$4:$A500,"&lt;="&amp;$B99),0))</f>
        <v/>
      </c>
      <c r="AC99" s="179" t="str">
        <f>IF($A99="","",IFERROR(AVERAGEIFS(Data!M$4:M500,Data!$A$4:$A500,"&gt;="&amp;$A99,Data!$A$4:$A500,"&lt;="&amp;$B99),0))</f>
        <v/>
      </c>
      <c r="AD99" s="178" t="str">
        <f>IF($A99="","",IFERROR(AVERAGEIFS(Data!N$4:N500,Data!$A$4:$A500,"&gt;="&amp;$A99,Data!$A$4:$A500,"&lt;="&amp;$B99),0))</f>
        <v/>
      </c>
      <c r="AE99" s="180" t="str">
        <f>IF($A99="","",IFERROR(AVERAGEIFS(Data!O$4:O500,Data!$A$4:$A500,"&gt;="&amp;$A99,Data!$A$4:$A500,"&lt;="&amp;$B99),0))</f>
        <v/>
      </c>
      <c r="AF99" s="178" t="str">
        <f>IF($A99="","",IFERROR(AVERAGEIFS(Data!P$4:P500,Data!$A$4:$A500,"&gt;="&amp;$A99,Data!$A$4:$A500,"&lt;="&amp;$B99),0))</f>
        <v/>
      </c>
      <c r="AG99" s="178" t="str">
        <f>IF($A99="","",IFERROR(AVERAGEIFS(Data!Q$4:Q500,Data!$A$4:$A500,"&gt;="&amp;$A99,Data!$A$4:$A500,"&lt;="&amp;$B99),0))</f>
        <v/>
      </c>
      <c r="AH99" s="181" t="str">
        <f t="shared" ref="AH99:DS99" si="95">IF($A99="","",AH98)</f>
        <v/>
      </c>
      <c r="AI99" s="178" t="str">
        <f t="shared" si="95"/>
        <v/>
      </c>
      <c r="AJ99" s="178" t="str">
        <f t="shared" si="95"/>
        <v/>
      </c>
      <c r="AK99" s="178" t="str">
        <f t="shared" si="95"/>
        <v/>
      </c>
      <c r="AL99" s="178" t="str">
        <f t="shared" si="95"/>
        <v/>
      </c>
      <c r="AM99" s="180" t="str">
        <f t="shared" si="95"/>
        <v/>
      </c>
      <c r="AN99" s="178" t="str">
        <f t="shared" si="95"/>
        <v/>
      </c>
      <c r="AO99" s="178" t="str">
        <f t="shared" si="95"/>
        <v/>
      </c>
      <c r="AP99" s="179" t="str">
        <f t="shared" si="95"/>
        <v/>
      </c>
      <c r="AQ99" s="180" t="str">
        <f t="shared" si="95"/>
        <v/>
      </c>
      <c r="AR99" s="179" t="str">
        <f t="shared" si="95"/>
        <v/>
      </c>
      <c r="AS99" s="178" t="str">
        <f t="shared" si="95"/>
        <v/>
      </c>
      <c r="AT99" s="180" t="str">
        <f t="shared" si="95"/>
        <v/>
      </c>
      <c r="AU99" s="178" t="str">
        <f t="shared" si="95"/>
        <v/>
      </c>
      <c r="AV99" s="178" t="str">
        <f t="shared" si="95"/>
        <v/>
      </c>
      <c r="AW99" s="181" t="str">
        <f t="shared" si="95"/>
        <v/>
      </c>
      <c r="AX99" s="178" t="str">
        <f t="shared" si="95"/>
        <v/>
      </c>
      <c r="AY99" s="178" t="str">
        <f t="shared" si="95"/>
        <v/>
      </c>
      <c r="AZ99" s="178" t="str">
        <f t="shared" si="95"/>
        <v/>
      </c>
      <c r="BA99" s="178" t="str">
        <f t="shared" si="95"/>
        <v/>
      </c>
      <c r="BB99" s="180" t="str">
        <f t="shared" si="95"/>
        <v/>
      </c>
      <c r="BC99" s="178" t="str">
        <f t="shared" si="95"/>
        <v/>
      </c>
      <c r="BD99" s="178" t="str">
        <f t="shared" si="95"/>
        <v/>
      </c>
      <c r="BE99" s="179" t="str">
        <f t="shared" si="95"/>
        <v/>
      </c>
      <c r="BF99" s="180" t="str">
        <f t="shared" si="95"/>
        <v/>
      </c>
      <c r="BG99" s="179" t="str">
        <f t="shared" si="95"/>
        <v/>
      </c>
      <c r="BH99" s="178" t="str">
        <f t="shared" si="95"/>
        <v/>
      </c>
      <c r="BI99" s="180" t="str">
        <f t="shared" si="95"/>
        <v/>
      </c>
      <c r="BJ99" s="178" t="str">
        <f t="shared" si="95"/>
        <v/>
      </c>
      <c r="BK99" s="178" t="str">
        <f t="shared" si="95"/>
        <v/>
      </c>
      <c r="BL99" s="181" t="str">
        <f t="shared" si="95"/>
        <v/>
      </c>
      <c r="BM99" s="178" t="str">
        <f t="shared" si="95"/>
        <v/>
      </c>
      <c r="BN99" s="178" t="str">
        <f t="shared" si="95"/>
        <v/>
      </c>
      <c r="BO99" s="178" t="str">
        <f t="shared" si="95"/>
        <v/>
      </c>
      <c r="BP99" s="178" t="str">
        <f t="shared" si="95"/>
        <v/>
      </c>
      <c r="BQ99" s="180" t="str">
        <f t="shared" si="95"/>
        <v/>
      </c>
      <c r="BR99" s="178" t="str">
        <f t="shared" si="95"/>
        <v/>
      </c>
      <c r="BS99" s="178" t="str">
        <f t="shared" si="95"/>
        <v/>
      </c>
      <c r="BT99" s="179" t="str">
        <f t="shared" si="95"/>
        <v/>
      </c>
      <c r="BU99" s="180" t="str">
        <f t="shared" si="95"/>
        <v/>
      </c>
      <c r="BV99" s="179" t="str">
        <f t="shared" si="95"/>
        <v/>
      </c>
      <c r="BW99" s="178" t="str">
        <f t="shared" si="95"/>
        <v/>
      </c>
      <c r="BX99" s="180" t="str">
        <f t="shared" si="95"/>
        <v/>
      </c>
      <c r="BY99" s="178" t="str">
        <f t="shared" si="95"/>
        <v/>
      </c>
      <c r="BZ99" s="178" t="str">
        <f t="shared" si="95"/>
        <v/>
      </c>
      <c r="CA99" s="181" t="str">
        <f t="shared" si="95"/>
        <v/>
      </c>
      <c r="CB99" s="178" t="str">
        <f t="shared" si="95"/>
        <v/>
      </c>
      <c r="CC99" s="178" t="str">
        <f t="shared" si="95"/>
        <v/>
      </c>
      <c r="CD99" s="178" t="str">
        <f t="shared" si="95"/>
        <v/>
      </c>
      <c r="CE99" s="178" t="str">
        <f t="shared" si="95"/>
        <v/>
      </c>
      <c r="CF99" s="180" t="str">
        <f t="shared" si="95"/>
        <v/>
      </c>
      <c r="CG99" s="178" t="str">
        <f t="shared" si="95"/>
        <v/>
      </c>
      <c r="CH99" s="178" t="str">
        <f t="shared" si="95"/>
        <v/>
      </c>
      <c r="CI99" s="179" t="str">
        <f t="shared" si="95"/>
        <v/>
      </c>
      <c r="CJ99" s="180" t="str">
        <f t="shared" si="95"/>
        <v/>
      </c>
      <c r="CK99" s="179" t="str">
        <f t="shared" si="95"/>
        <v/>
      </c>
      <c r="CL99" s="178" t="str">
        <f t="shared" si="95"/>
        <v/>
      </c>
      <c r="CM99" s="180" t="str">
        <f t="shared" si="95"/>
        <v/>
      </c>
      <c r="CN99" s="178" t="str">
        <f t="shared" si="95"/>
        <v/>
      </c>
      <c r="CO99" s="178" t="str">
        <f t="shared" si="95"/>
        <v/>
      </c>
      <c r="CP99" s="181" t="str">
        <f t="shared" si="95"/>
        <v/>
      </c>
      <c r="CQ99" s="178" t="str">
        <f t="shared" si="95"/>
        <v/>
      </c>
      <c r="CR99" s="178" t="str">
        <f t="shared" si="95"/>
        <v/>
      </c>
      <c r="CS99" s="178" t="str">
        <f t="shared" si="95"/>
        <v/>
      </c>
      <c r="CT99" s="178" t="str">
        <f t="shared" si="95"/>
        <v/>
      </c>
      <c r="CU99" s="180" t="str">
        <f t="shared" si="95"/>
        <v/>
      </c>
      <c r="CV99" s="178" t="str">
        <f t="shared" si="95"/>
        <v/>
      </c>
      <c r="CW99" s="178" t="str">
        <f t="shared" si="95"/>
        <v/>
      </c>
      <c r="CX99" s="179" t="str">
        <f t="shared" si="95"/>
        <v/>
      </c>
      <c r="CY99" s="180" t="str">
        <f t="shared" si="95"/>
        <v/>
      </c>
      <c r="CZ99" s="179" t="str">
        <f t="shared" si="95"/>
        <v/>
      </c>
      <c r="DA99" s="178" t="str">
        <f t="shared" si="95"/>
        <v/>
      </c>
      <c r="DB99" s="180" t="str">
        <f t="shared" si="95"/>
        <v/>
      </c>
      <c r="DC99" s="178" t="str">
        <f t="shared" si="95"/>
        <v/>
      </c>
      <c r="DD99" s="178" t="str">
        <f t="shared" si="95"/>
        <v/>
      </c>
      <c r="DE99" s="181" t="str">
        <f t="shared" si="95"/>
        <v/>
      </c>
      <c r="DF99" s="178" t="str">
        <f t="shared" si="95"/>
        <v/>
      </c>
      <c r="DG99" s="178" t="str">
        <f t="shared" si="95"/>
        <v/>
      </c>
      <c r="DH99" s="178" t="str">
        <f t="shared" si="95"/>
        <v/>
      </c>
      <c r="DI99" s="178" t="str">
        <f t="shared" si="95"/>
        <v/>
      </c>
      <c r="DJ99" s="180" t="str">
        <f t="shared" si="95"/>
        <v/>
      </c>
      <c r="DK99" s="178" t="str">
        <f t="shared" si="95"/>
        <v/>
      </c>
      <c r="DL99" s="178" t="str">
        <f t="shared" si="95"/>
        <v/>
      </c>
      <c r="DM99" s="179" t="str">
        <f t="shared" si="95"/>
        <v/>
      </c>
      <c r="DN99" s="180" t="str">
        <f t="shared" si="95"/>
        <v/>
      </c>
      <c r="DO99" s="179" t="str">
        <f t="shared" si="95"/>
        <v/>
      </c>
      <c r="DP99" s="178" t="str">
        <f t="shared" si="95"/>
        <v/>
      </c>
      <c r="DQ99" s="180" t="str">
        <f t="shared" si="95"/>
        <v/>
      </c>
      <c r="DR99" s="178" t="str">
        <f t="shared" si="95"/>
        <v/>
      </c>
      <c r="DS99" s="178" t="str">
        <f t="shared" si="95"/>
        <v/>
      </c>
      <c r="DT99" s="178"/>
      <c r="DU99" s="178"/>
      <c r="DV99" s="178"/>
      <c r="DW99" s="178"/>
      <c r="DX99" s="178"/>
      <c r="DY99" s="178"/>
    </row>
    <row r="100">
      <c r="A100" s="176" t="str">
        <f>IF(A99="","",IF(B99+1&gt;EndDate,"",B99))</f>
        <v/>
      </c>
      <c r="B100" s="176" t="str">
        <f>IF(A100="","",SWITCH(Seg,"Daily",A100+1,"Weekly",A100+7,"Monthly",DATE(YEAR(A100),MONTH(A100)+1,1),"Quarterly",DATE(YEAR(A100),MONTH(A100)+3,1),"Yearly",DATE(YEAR(A100)+1,1,1)))</f>
        <v/>
      </c>
      <c r="C100" s="177" t="str">
        <f>IF(A100="","",SWITCH(Seg,"Daily",TEXT(A100,"dd/MM/YYYY"),"Weekly","W"&amp;WEEKNUM(A100,2)&amp;" "&amp;YEAR(A100),"Monthly",PROPER(TEXT(A100,"MMM yyyy")),"Quarterly","Q"&amp;ROUNDUP(MONTH($A100)/3,0)&amp;" "&amp;YEAR($A100),"Yearly",YEAR(A100),TEXT(A100,"dd/MM/YYYY")))</f>
        <v/>
      </c>
      <c r="D100" s="178" t="str">
        <f>IF(OR($A100="",D$2="Percentage"),"",SUMIFS(Data!B$4:B500,Data!$A$4:$A500,"&gt;="&amp;$A100,Data!$A$4:$A500,"&lt;="&amp;$B100))</f>
        <v>#REF!</v>
      </c>
      <c r="E100" s="179" t="str">
        <f>IF(OR($A100="",E$2="Percentage"),"",SUMIFS(Data!C$4:C500,Data!$A$4:$A500,"&gt;="&amp;$A100,Data!$A$4:$A500,"&lt;="&amp;$B100))</f>
        <v/>
      </c>
      <c r="F100" s="179" t="str">
        <f>IF(OR($A100="",F$2="Percentage"),"",SUMIFS(Data!D$4:D500,Data!$A$4:$A500,"&gt;="&amp;$A100,Data!$A$4:$A500,"&lt;="&amp;$B100))</f>
        <v/>
      </c>
      <c r="G100" s="179" t="str">
        <f>IF(OR($A100="",G$2="Percentage"),"",SUMIFS(Data!F$4:F500,Data!$A$4:$A500,"&gt;="&amp;$A100,Data!$A$4:$A500,"&lt;="&amp;$B100))</f>
        <v/>
      </c>
      <c r="H100" s="180" t="str">
        <f>IF(OR($A100="",H$2="Percentage"),"",SUMIFS(Data!G$4:G500,Data!$A$4:$A500,"&gt;="&amp;$A100,Data!$A$4:$A500,"&lt;="&amp;$B100))</f>
        <v/>
      </c>
      <c r="I100" s="180" t="str">
        <f>IF(OR($A100="",I$2="Percentage"),"",SUMIFS(Data!H$4:H500,Data!$A$4:$A500,"&gt;="&amp;$A100,Data!$A$4:$A500,"&lt;="&amp;$B100))</f>
        <v/>
      </c>
      <c r="J100" s="178" t="str">
        <f>IF(OR($A100="",J$2="Percentage"),"",SUMIFS(Data!I$4:I500,Data!$A$4:$A500,"&gt;="&amp;$A100,Data!$A$4:$A500,"&lt;="&amp;$B100))</f>
        <v/>
      </c>
      <c r="K100" s="178" t="str">
        <f>IF(OR($A100="",K$2="Percentage"),"",SUMIFS(Data!J$4:J500,Data!$A$4:$A500,"&gt;="&amp;$A100,Data!$A$4:$A500,"&lt;="&amp;$B100))</f>
        <v/>
      </c>
      <c r="L100" s="179" t="str">
        <f>IF(OR($A100="",L$2="Percentage"),"",SUMIFS(Data!K$4:K500,Data!$A$4:$A500,"&gt;="&amp;$A100,Data!$A$4:$A500,"&lt;="&amp;$B100))</f>
        <v/>
      </c>
      <c r="M100" s="180" t="str">
        <f>IF(OR($A100="",M$2="Percentage"),"",SUMIFS(Data!L$4:L500,Data!$A$4:$A500,"&gt;="&amp;$A100,Data!$A$4:$A500,"&lt;="&amp;$B100))</f>
        <v/>
      </c>
      <c r="N100" s="179" t="str">
        <f>IF(OR($A100="",N$2="Percentage"),"",SUMIFS(Data!M$4:M500,Data!$A$4:$A500,"&gt;="&amp;$A100,Data!$A$4:$A500,"&lt;="&amp;$B100))</f>
        <v/>
      </c>
      <c r="O100" s="178" t="str">
        <f>IF(OR($A100="",O$2="Percentage"),"",SUMIFS(Data!N$4:N500,Data!$A$4:$A500,"&gt;="&amp;$A100,Data!$A$4:$A500,"&lt;="&amp;$B100))</f>
        <v/>
      </c>
      <c r="P100" s="180" t="str">
        <f>IF(OR($A100="",P$2="Percentage"),"",SUMIFS(Data!O$4:O500,Data!$A$4:$A500,"&gt;="&amp;$A100,Data!$A$4:$A500,"&lt;="&amp;$B100))</f>
        <v/>
      </c>
      <c r="Q100" s="178" t="str">
        <f>IF(OR($A100="",Q$2="Percentage"),"",SUMIFS(Data!P$4:P500,Data!$A$4:$A500,"&gt;="&amp;$A100,Data!$A$4:$A500,"&lt;="&amp;$B100))</f>
        <v/>
      </c>
      <c r="R100" s="178" t="str">
        <f>IF(OR($A100="",R$2="Percentage"),"",SUMIFS(Data!Q$4:Q500,Data!$A$4:$A500,"&gt;="&amp;$A100,Data!$A$4:$A500,"&lt;="&amp;$B100))</f>
        <v/>
      </c>
      <c r="S100" s="181" t="str">
        <f>IF($A100="","",IFERROR(AVERAGEIFS(Data!B$4:B500,Data!$A$4:$A500,"&gt;="&amp;$A100,Data!$A$4:$A500,"&lt;="&amp;$B100),0))</f>
        <v/>
      </c>
      <c r="T100" s="178" t="str">
        <f>IF($A100="","",IFERROR(AVERAGEIFS(Data!C$4:C500,Data!$A$4:$A500,"&gt;="&amp;$A100,Data!$A$4:$A500,"&lt;="&amp;$B100),0))</f>
        <v/>
      </c>
      <c r="U100" s="178" t="str">
        <f>IF($A100="","",IFERROR(AVERAGEIFS(Data!D$4:D500,Data!$A$4:$A500,"&gt;="&amp;$A100,Data!$A$4:$A500,"&lt;="&amp;$B100),0))</f>
        <v/>
      </c>
      <c r="V100" s="178" t="str">
        <f>IF($A100="","",IFERROR(AVERAGEIFS(Data!F$4:F500,Data!$A$4:$A500,"&gt;="&amp;$A100,Data!$A$4:$A500,"&lt;="&amp;$B100),0))</f>
        <v/>
      </c>
      <c r="W100" s="178" t="str">
        <f>IF($A100="","",IFERROR(AVERAGEIFS(Data!G$4:G500,Data!$A$4:$A500,"&gt;="&amp;$A100,Data!$A$4:$A500,"&lt;="&amp;$B100),0))</f>
        <v/>
      </c>
      <c r="X100" s="180" t="str">
        <f>IF($A100="","",IFERROR(AVERAGEIFS(Data!H$4:H500,Data!$A$4:$A500,"&gt;="&amp;$A100,Data!$A$4:$A500,"&lt;="&amp;$B100),0))</f>
        <v/>
      </c>
      <c r="Y100" s="178" t="str">
        <f>IF($A100="","",IFERROR(AVERAGEIFS(Data!I$4:I500,Data!$A$4:$A500,"&gt;="&amp;$A100,Data!$A$4:$A500,"&lt;="&amp;$B100),0))</f>
        <v/>
      </c>
      <c r="Z100" s="178" t="str">
        <f>IF($A100="","",IFERROR(AVERAGEIFS(Data!J$4:J500,Data!$A$4:$A500,"&gt;="&amp;$A100,Data!$A$4:$A500,"&lt;="&amp;$B100),0))</f>
        <v/>
      </c>
      <c r="AA100" s="179" t="str">
        <f>IF($A100="","",IFERROR(AVERAGEIFS(Data!K$4:K500,Data!$A$4:$A500,"&gt;="&amp;$A100,Data!$A$4:$A500,"&lt;="&amp;$B100),0))</f>
        <v/>
      </c>
      <c r="AB100" s="180" t="str">
        <f>IF($A100="","",IFERROR(AVERAGEIFS(Data!L$4:L500,Data!$A$4:$A500,"&gt;="&amp;$A100,Data!$A$4:$A500,"&lt;="&amp;$B100),0))</f>
        <v/>
      </c>
      <c r="AC100" s="179" t="str">
        <f>IF($A100="","",IFERROR(AVERAGEIFS(Data!M$4:M500,Data!$A$4:$A500,"&gt;="&amp;$A100,Data!$A$4:$A500,"&lt;="&amp;$B100),0))</f>
        <v/>
      </c>
      <c r="AD100" s="178" t="str">
        <f>IF($A100="","",IFERROR(AVERAGEIFS(Data!N$4:N500,Data!$A$4:$A500,"&gt;="&amp;$A100,Data!$A$4:$A500,"&lt;="&amp;$B100),0))</f>
        <v/>
      </c>
      <c r="AE100" s="180" t="str">
        <f>IF($A100="","",IFERROR(AVERAGEIFS(Data!O$4:O500,Data!$A$4:$A500,"&gt;="&amp;$A100,Data!$A$4:$A500,"&lt;="&amp;$B100),0))</f>
        <v/>
      </c>
      <c r="AF100" s="178" t="str">
        <f>IF($A100="","",IFERROR(AVERAGEIFS(Data!P$4:P500,Data!$A$4:$A500,"&gt;="&amp;$A100,Data!$A$4:$A500,"&lt;="&amp;$B100),0))</f>
        <v/>
      </c>
      <c r="AG100" s="178" t="str">
        <f>IF($A100="","",IFERROR(AVERAGEIFS(Data!Q$4:Q500,Data!$A$4:$A500,"&gt;="&amp;$A100,Data!$A$4:$A500,"&lt;="&amp;$B100),0))</f>
        <v/>
      </c>
      <c r="AH100" s="181" t="str">
        <f t="shared" ref="AH100:DS100" si="96">IF($A100="","",AH99)</f>
        <v/>
      </c>
      <c r="AI100" s="178" t="str">
        <f t="shared" si="96"/>
        <v/>
      </c>
      <c r="AJ100" s="178" t="str">
        <f t="shared" si="96"/>
        <v/>
      </c>
      <c r="AK100" s="178" t="str">
        <f t="shared" si="96"/>
        <v/>
      </c>
      <c r="AL100" s="178" t="str">
        <f t="shared" si="96"/>
        <v/>
      </c>
      <c r="AM100" s="180" t="str">
        <f t="shared" si="96"/>
        <v/>
      </c>
      <c r="AN100" s="178" t="str">
        <f t="shared" si="96"/>
        <v/>
      </c>
      <c r="AO100" s="178" t="str">
        <f t="shared" si="96"/>
        <v/>
      </c>
      <c r="AP100" s="179" t="str">
        <f t="shared" si="96"/>
        <v/>
      </c>
      <c r="AQ100" s="180" t="str">
        <f t="shared" si="96"/>
        <v/>
      </c>
      <c r="AR100" s="179" t="str">
        <f t="shared" si="96"/>
        <v/>
      </c>
      <c r="AS100" s="178" t="str">
        <f t="shared" si="96"/>
        <v/>
      </c>
      <c r="AT100" s="180" t="str">
        <f t="shared" si="96"/>
        <v/>
      </c>
      <c r="AU100" s="178" t="str">
        <f t="shared" si="96"/>
        <v/>
      </c>
      <c r="AV100" s="178" t="str">
        <f t="shared" si="96"/>
        <v/>
      </c>
      <c r="AW100" s="181" t="str">
        <f t="shared" si="96"/>
        <v/>
      </c>
      <c r="AX100" s="178" t="str">
        <f t="shared" si="96"/>
        <v/>
      </c>
      <c r="AY100" s="178" t="str">
        <f t="shared" si="96"/>
        <v/>
      </c>
      <c r="AZ100" s="178" t="str">
        <f t="shared" si="96"/>
        <v/>
      </c>
      <c r="BA100" s="178" t="str">
        <f t="shared" si="96"/>
        <v/>
      </c>
      <c r="BB100" s="180" t="str">
        <f t="shared" si="96"/>
        <v/>
      </c>
      <c r="BC100" s="178" t="str">
        <f t="shared" si="96"/>
        <v/>
      </c>
      <c r="BD100" s="178" t="str">
        <f t="shared" si="96"/>
        <v/>
      </c>
      <c r="BE100" s="179" t="str">
        <f t="shared" si="96"/>
        <v/>
      </c>
      <c r="BF100" s="180" t="str">
        <f t="shared" si="96"/>
        <v/>
      </c>
      <c r="BG100" s="179" t="str">
        <f t="shared" si="96"/>
        <v/>
      </c>
      <c r="BH100" s="178" t="str">
        <f t="shared" si="96"/>
        <v/>
      </c>
      <c r="BI100" s="180" t="str">
        <f t="shared" si="96"/>
        <v/>
      </c>
      <c r="BJ100" s="178" t="str">
        <f t="shared" si="96"/>
        <v/>
      </c>
      <c r="BK100" s="178" t="str">
        <f t="shared" si="96"/>
        <v/>
      </c>
      <c r="BL100" s="181" t="str">
        <f t="shared" si="96"/>
        <v/>
      </c>
      <c r="BM100" s="178" t="str">
        <f t="shared" si="96"/>
        <v/>
      </c>
      <c r="BN100" s="178" t="str">
        <f t="shared" si="96"/>
        <v/>
      </c>
      <c r="BO100" s="178" t="str">
        <f t="shared" si="96"/>
        <v/>
      </c>
      <c r="BP100" s="178" t="str">
        <f t="shared" si="96"/>
        <v/>
      </c>
      <c r="BQ100" s="180" t="str">
        <f t="shared" si="96"/>
        <v/>
      </c>
      <c r="BR100" s="178" t="str">
        <f t="shared" si="96"/>
        <v/>
      </c>
      <c r="BS100" s="178" t="str">
        <f t="shared" si="96"/>
        <v/>
      </c>
      <c r="BT100" s="179" t="str">
        <f t="shared" si="96"/>
        <v/>
      </c>
      <c r="BU100" s="180" t="str">
        <f t="shared" si="96"/>
        <v/>
      </c>
      <c r="BV100" s="179" t="str">
        <f t="shared" si="96"/>
        <v/>
      </c>
      <c r="BW100" s="178" t="str">
        <f t="shared" si="96"/>
        <v/>
      </c>
      <c r="BX100" s="180" t="str">
        <f t="shared" si="96"/>
        <v/>
      </c>
      <c r="BY100" s="178" t="str">
        <f t="shared" si="96"/>
        <v/>
      </c>
      <c r="BZ100" s="178" t="str">
        <f t="shared" si="96"/>
        <v/>
      </c>
      <c r="CA100" s="181" t="str">
        <f t="shared" si="96"/>
        <v/>
      </c>
      <c r="CB100" s="178" t="str">
        <f t="shared" si="96"/>
        <v/>
      </c>
      <c r="CC100" s="178" t="str">
        <f t="shared" si="96"/>
        <v/>
      </c>
      <c r="CD100" s="178" t="str">
        <f t="shared" si="96"/>
        <v/>
      </c>
      <c r="CE100" s="178" t="str">
        <f t="shared" si="96"/>
        <v/>
      </c>
      <c r="CF100" s="180" t="str">
        <f t="shared" si="96"/>
        <v/>
      </c>
      <c r="CG100" s="178" t="str">
        <f t="shared" si="96"/>
        <v/>
      </c>
      <c r="CH100" s="178" t="str">
        <f t="shared" si="96"/>
        <v/>
      </c>
      <c r="CI100" s="179" t="str">
        <f t="shared" si="96"/>
        <v/>
      </c>
      <c r="CJ100" s="180" t="str">
        <f t="shared" si="96"/>
        <v/>
      </c>
      <c r="CK100" s="179" t="str">
        <f t="shared" si="96"/>
        <v/>
      </c>
      <c r="CL100" s="178" t="str">
        <f t="shared" si="96"/>
        <v/>
      </c>
      <c r="CM100" s="180" t="str">
        <f t="shared" si="96"/>
        <v/>
      </c>
      <c r="CN100" s="178" t="str">
        <f t="shared" si="96"/>
        <v/>
      </c>
      <c r="CO100" s="178" t="str">
        <f t="shared" si="96"/>
        <v/>
      </c>
      <c r="CP100" s="181" t="str">
        <f t="shared" si="96"/>
        <v/>
      </c>
      <c r="CQ100" s="178" t="str">
        <f t="shared" si="96"/>
        <v/>
      </c>
      <c r="CR100" s="178" t="str">
        <f t="shared" si="96"/>
        <v/>
      </c>
      <c r="CS100" s="178" t="str">
        <f t="shared" si="96"/>
        <v/>
      </c>
      <c r="CT100" s="178" t="str">
        <f t="shared" si="96"/>
        <v/>
      </c>
      <c r="CU100" s="180" t="str">
        <f t="shared" si="96"/>
        <v/>
      </c>
      <c r="CV100" s="178" t="str">
        <f t="shared" si="96"/>
        <v/>
      </c>
      <c r="CW100" s="178" t="str">
        <f t="shared" si="96"/>
        <v/>
      </c>
      <c r="CX100" s="179" t="str">
        <f t="shared" si="96"/>
        <v/>
      </c>
      <c r="CY100" s="180" t="str">
        <f t="shared" si="96"/>
        <v/>
      </c>
      <c r="CZ100" s="179" t="str">
        <f t="shared" si="96"/>
        <v/>
      </c>
      <c r="DA100" s="178" t="str">
        <f t="shared" si="96"/>
        <v/>
      </c>
      <c r="DB100" s="180" t="str">
        <f t="shared" si="96"/>
        <v/>
      </c>
      <c r="DC100" s="178" t="str">
        <f t="shared" si="96"/>
        <v/>
      </c>
      <c r="DD100" s="178" t="str">
        <f t="shared" si="96"/>
        <v/>
      </c>
      <c r="DE100" s="181" t="str">
        <f t="shared" si="96"/>
        <v/>
      </c>
      <c r="DF100" s="178" t="str">
        <f t="shared" si="96"/>
        <v/>
      </c>
      <c r="DG100" s="178" t="str">
        <f t="shared" si="96"/>
        <v/>
      </c>
      <c r="DH100" s="178" t="str">
        <f t="shared" si="96"/>
        <v/>
      </c>
      <c r="DI100" s="178" t="str">
        <f t="shared" si="96"/>
        <v/>
      </c>
      <c r="DJ100" s="180" t="str">
        <f t="shared" si="96"/>
        <v/>
      </c>
      <c r="DK100" s="178" t="str">
        <f t="shared" si="96"/>
        <v/>
      </c>
      <c r="DL100" s="178" t="str">
        <f t="shared" si="96"/>
        <v/>
      </c>
      <c r="DM100" s="179" t="str">
        <f t="shared" si="96"/>
        <v/>
      </c>
      <c r="DN100" s="180" t="str">
        <f t="shared" si="96"/>
        <v/>
      </c>
      <c r="DO100" s="179" t="str">
        <f t="shared" si="96"/>
        <v/>
      </c>
      <c r="DP100" s="178" t="str">
        <f t="shared" si="96"/>
        <v/>
      </c>
      <c r="DQ100" s="180" t="str">
        <f t="shared" si="96"/>
        <v/>
      </c>
      <c r="DR100" s="178" t="str">
        <f t="shared" si="96"/>
        <v/>
      </c>
      <c r="DS100" s="178" t="str">
        <f t="shared" si="96"/>
        <v/>
      </c>
      <c r="DT100" s="178"/>
      <c r="DU100" s="178"/>
      <c r="DV100" s="178"/>
      <c r="DW100" s="178"/>
      <c r="DX100" s="178"/>
      <c r="DY100" s="178"/>
    </row>
    <row r="101">
      <c r="A101" s="176" t="str">
        <f>IF(A100="","",IF(B100+1&gt;EndDate,"",B100))</f>
        <v/>
      </c>
      <c r="B101" s="176" t="str">
        <f>IF(A101="","",SWITCH(Seg,"Daily",A101+1,"Weekly",A101+7,"Monthly",DATE(YEAR(A101),MONTH(A101)+1,1),"Quarterly",DATE(YEAR(A101),MONTH(A101)+3,1),"Yearly",DATE(YEAR(A101)+1,1,1)))</f>
        <v/>
      </c>
      <c r="C101" s="177" t="str">
        <f>IF(A101="","",SWITCH(Seg,"Daily",TEXT(A101,"dd/MM/YYYY"),"Weekly","W"&amp;WEEKNUM(A101,2)&amp;" "&amp;YEAR(A101),"Monthly",PROPER(TEXT(A101,"MMM yyyy")),"Quarterly","Q"&amp;ROUNDUP(MONTH($A101)/3,0)&amp;" "&amp;YEAR($A101),"Yearly",YEAR(A101),TEXT(A101,"dd/MM/YYYY")))</f>
        <v/>
      </c>
      <c r="D101" s="178" t="str">
        <f>IF(OR($A101="",D$2="Percentage"),"",SUMIFS(Data!B$4:B500,Data!$A$4:$A500,"&gt;="&amp;$A101,Data!$A$4:$A500,"&lt;="&amp;$B101))</f>
        <v>#REF!</v>
      </c>
      <c r="E101" s="179" t="str">
        <f>IF(OR($A101="",E$2="Percentage"),"",SUMIFS(Data!C$4:C500,Data!$A$4:$A500,"&gt;="&amp;$A101,Data!$A$4:$A500,"&lt;="&amp;$B101))</f>
        <v/>
      </c>
      <c r="F101" s="179" t="str">
        <f>IF(OR($A101="",F$2="Percentage"),"",SUMIFS(Data!D$4:D500,Data!$A$4:$A500,"&gt;="&amp;$A101,Data!$A$4:$A500,"&lt;="&amp;$B101))</f>
        <v/>
      </c>
      <c r="G101" s="179" t="str">
        <f>IF(OR($A101="",G$2="Percentage"),"",SUMIFS(Data!F$4:F500,Data!$A$4:$A500,"&gt;="&amp;$A101,Data!$A$4:$A500,"&lt;="&amp;$B101))</f>
        <v/>
      </c>
      <c r="H101" s="180" t="str">
        <f>IF(OR($A101="",H$2="Percentage"),"",SUMIFS(Data!G$4:G500,Data!$A$4:$A500,"&gt;="&amp;$A101,Data!$A$4:$A500,"&lt;="&amp;$B101))</f>
        <v/>
      </c>
      <c r="I101" s="180" t="str">
        <f>IF(OR($A101="",I$2="Percentage"),"",SUMIFS(Data!H$4:H500,Data!$A$4:$A500,"&gt;="&amp;$A101,Data!$A$4:$A500,"&lt;="&amp;$B101))</f>
        <v/>
      </c>
      <c r="J101" s="178" t="str">
        <f>IF(OR($A101="",J$2="Percentage"),"",SUMIFS(Data!I$4:I500,Data!$A$4:$A500,"&gt;="&amp;$A101,Data!$A$4:$A500,"&lt;="&amp;$B101))</f>
        <v/>
      </c>
      <c r="K101" s="178" t="str">
        <f>IF(OR($A101="",K$2="Percentage"),"",SUMIFS(Data!J$4:J500,Data!$A$4:$A500,"&gt;="&amp;$A101,Data!$A$4:$A500,"&lt;="&amp;$B101))</f>
        <v/>
      </c>
      <c r="L101" s="179" t="str">
        <f>IF(OR($A101="",L$2="Percentage"),"",SUMIFS(Data!K$4:K500,Data!$A$4:$A500,"&gt;="&amp;$A101,Data!$A$4:$A500,"&lt;="&amp;$B101))</f>
        <v/>
      </c>
      <c r="M101" s="180" t="str">
        <f>IF(OR($A101="",M$2="Percentage"),"",SUMIFS(Data!L$4:L500,Data!$A$4:$A500,"&gt;="&amp;$A101,Data!$A$4:$A500,"&lt;="&amp;$B101))</f>
        <v/>
      </c>
      <c r="N101" s="179" t="str">
        <f>IF(OR($A101="",N$2="Percentage"),"",SUMIFS(Data!M$4:M500,Data!$A$4:$A500,"&gt;="&amp;$A101,Data!$A$4:$A500,"&lt;="&amp;$B101))</f>
        <v/>
      </c>
      <c r="O101" s="178" t="str">
        <f>IF(OR($A101="",O$2="Percentage"),"",SUMIFS(Data!N$4:N500,Data!$A$4:$A500,"&gt;="&amp;$A101,Data!$A$4:$A500,"&lt;="&amp;$B101))</f>
        <v/>
      </c>
      <c r="P101" s="180" t="str">
        <f>IF(OR($A101="",P$2="Percentage"),"",SUMIFS(Data!O$4:O500,Data!$A$4:$A500,"&gt;="&amp;$A101,Data!$A$4:$A500,"&lt;="&amp;$B101))</f>
        <v/>
      </c>
      <c r="Q101" s="178" t="str">
        <f>IF(OR($A101="",Q$2="Percentage"),"",SUMIFS(Data!P$4:P500,Data!$A$4:$A500,"&gt;="&amp;$A101,Data!$A$4:$A500,"&lt;="&amp;$B101))</f>
        <v/>
      </c>
      <c r="R101" s="178" t="str">
        <f>IF(OR($A101="",R$2="Percentage"),"",SUMIFS(Data!Q$4:Q500,Data!$A$4:$A500,"&gt;="&amp;$A101,Data!$A$4:$A500,"&lt;="&amp;$B101))</f>
        <v/>
      </c>
      <c r="S101" s="181" t="str">
        <f>IF($A101="","",IFERROR(AVERAGEIFS(Data!B$4:B500,Data!$A$4:$A500,"&gt;="&amp;$A101,Data!$A$4:$A500,"&lt;="&amp;$B101),0))</f>
        <v/>
      </c>
      <c r="T101" s="178" t="str">
        <f>IF($A101="","",IFERROR(AVERAGEIFS(Data!C$4:C500,Data!$A$4:$A500,"&gt;="&amp;$A101,Data!$A$4:$A500,"&lt;="&amp;$B101),0))</f>
        <v/>
      </c>
      <c r="U101" s="178" t="str">
        <f>IF($A101="","",IFERROR(AVERAGEIFS(Data!D$4:D500,Data!$A$4:$A500,"&gt;="&amp;$A101,Data!$A$4:$A500,"&lt;="&amp;$B101),0))</f>
        <v/>
      </c>
      <c r="V101" s="178" t="str">
        <f>IF($A101="","",IFERROR(AVERAGEIFS(Data!F$4:F500,Data!$A$4:$A500,"&gt;="&amp;$A101,Data!$A$4:$A500,"&lt;="&amp;$B101),0))</f>
        <v/>
      </c>
      <c r="W101" s="178" t="str">
        <f>IF($A101="","",IFERROR(AVERAGEIFS(Data!G$4:G500,Data!$A$4:$A500,"&gt;="&amp;$A101,Data!$A$4:$A500,"&lt;="&amp;$B101),0))</f>
        <v/>
      </c>
      <c r="X101" s="180" t="str">
        <f>IF($A101="","",IFERROR(AVERAGEIFS(Data!H$4:H500,Data!$A$4:$A500,"&gt;="&amp;$A101,Data!$A$4:$A500,"&lt;="&amp;$B101),0))</f>
        <v/>
      </c>
      <c r="Y101" s="178" t="str">
        <f>IF($A101="","",IFERROR(AVERAGEIFS(Data!I$4:I500,Data!$A$4:$A500,"&gt;="&amp;$A101,Data!$A$4:$A500,"&lt;="&amp;$B101),0))</f>
        <v/>
      </c>
      <c r="Z101" s="178" t="str">
        <f>IF($A101="","",IFERROR(AVERAGEIFS(Data!J$4:J500,Data!$A$4:$A500,"&gt;="&amp;$A101,Data!$A$4:$A500,"&lt;="&amp;$B101),0))</f>
        <v/>
      </c>
      <c r="AA101" s="179" t="str">
        <f>IF($A101="","",IFERROR(AVERAGEIFS(Data!K$4:K500,Data!$A$4:$A500,"&gt;="&amp;$A101,Data!$A$4:$A500,"&lt;="&amp;$B101),0))</f>
        <v/>
      </c>
      <c r="AB101" s="180" t="str">
        <f>IF($A101="","",IFERROR(AVERAGEIFS(Data!L$4:L500,Data!$A$4:$A500,"&gt;="&amp;$A101,Data!$A$4:$A500,"&lt;="&amp;$B101),0))</f>
        <v/>
      </c>
      <c r="AC101" s="179" t="str">
        <f>IF($A101="","",IFERROR(AVERAGEIFS(Data!M$4:M500,Data!$A$4:$A500,"&gt;="&amp;$A101,Data!$A$4:$A500,"&lt;="&amp;$B101),0))</f>
        <v/>
      </c>
      <c r="AD101" s="178" t="str">
        <f>IF($A101="","",IFERROR(AVERAGEIFS(Data!N$4:N500,Data!$A$4:$A500,"&gt;="&amp;$A101,Data!$A$4:$A500,"&lt;="&amp;$B101),0))</f>
        <v/>
      </c>
      <c r="AE101" s="180" t="str">
        <f>IF($A101="","",IFERROR(AVERAGEIFS(Data!O$4:O500,Data!$A$4:$A500,"&gt;="&amp;$A101,Data!$A$4:$A500,"&lt;="&amp;$B101),0))</f>
        <v/>
      </c>
      <c r="AF101" s="178" t="str">
        <f>IF($A101="","",IFERROR(AVERAGEIFS(Data!P$4:P500,Data!$A$4:$A500,"&gt;="&amp;$A101,Data!$A$4:$A500,"&lt;="&amp;$B101),0))</f>
        <v/>
      </c>
      <c r="AG101" s="178" t="str">
        <f>IF($A101="","",IFERROR(AVERAGEIFS(Data!Q$4:Q500,Data!$A$4:$A500,"&gt;="&amp;$A101,Data!$A$4:$A500,"&lt;="&amp;$B101),0))</f>
        <v/>
      </c>
      <c r="AH101" s="181" t="str">
        <f t="shared" ref="AH101:DS101" si="97">IF($A101="","",AH100)</f>
        <v/>
      </c>
      <c r="AI101" s="178" t="str">
        <f t="shared" si="97"/>
        <v/>
      </c>
      <c r="AJ101" s="178" t="str">
        <f t="shared" si="97"/>
        <v/>
      </c>
      <c r="AK101" s="178" t="str">
        <f t="shared" si="97"/>
        <v/>
      </c>
      <c r="AL101" s="178" t="str">
        <f t="shared" si="97"/>
        <v/>
      </c>
      <c r="AM101" s="180" t="str">
        <f t="shared" si="97"/>
        <v/>
      </c>
      <c r="AN101" s="178" t="str">
        <f t="shared" si="97"/>
        <v/>
      </c>
      <c r="AO101" s="178" t="str">
        <f t="shared" si="97"/>
        <v/>
      </c>
      <c r="AP101" s="179" t="str">
        <f t="shared" si="97"/>
        <v/>
      </c>
      <c r="AQ101" s="180" t="str">
        <f t="shared" si="97"/>
        <v/>
      </c>
      <c r="AR101" s="179" t="str">
        <f t="shared" si="97"/>
        <v/>
      </c>
      <c r="AS101" s="178" t="str">
        <f t="shared" si="97"/>
        <v/>
      </c>
      <c r="AT101" s="180" t="str">
        <f t="shared" si="97"/>
        <v/>
      </c>
      <c r="AU101" s="178" t="str">
        <f t="shared" si="97"/>
        <v/>
      </c>
      <c r="AV101" s="178" t="str">
        <f t="shared" si="97"/>
        <v/>
      </c>
      <c r="AW101" s="181" t="str">
        <f t="shared" si="97"/>
        <v/>
      </c>
      <c r="AX101" s="178" t="str">
        <f t="shared" si="97"/>
        <v/>
      </c>
      <c r="AY101" s="178" t="str">
        <f t="shared" si="97"/>
        <v/>
      </c>
      <c r="AZ101" s="178" t="str">
        <f t="shared" si="97"/>
        <v/>
      </c>
      <c r="BA101" s="178" t="str">
        <f t="shared" si="97"/>
        <v/>
      </c>
      <c r="BB101" s="180" t="str">
        <f t="shared" si="97"/>
        <v/>
      </c>
      <c r="BC101" s="178" t="str">
        <f t="shared" si="97"/>
        <v/>
      </c>
      <c r="BD101" s="178" t="str">
        <f t="shared" si="97"/>
        <v/>
      </c>
      <c r="BE101" s="179" t="str">
        <f t="shared" si="97"/>
        <v/>
      </c>
      <c r="BF101" s="180" t="str">
        <f t="shared" si="97"/>
        <v/>
      </c>
      <c r="BG101" s="179" t="str">
        <f t="shared" si="97"/>
        <v/>
      </c>
      <c r="BH101" s="178" t="str">
        <f t="shared" si="97"/>
        <v/>
      </c>
      <c r="BI101" s="180" t="str">
        <f t="shared" si="97"/>
        <v/>
      </c>
      <c r="BJ101" s="178" t="str">
        <f t="shared" si="97"/>
        <v/>
      </c>
      <c r="BK101" s="178" t="str">
        <f t="shared" si="97"/>
        <v/>
      </c>
      <c r="BL101" s="181" t="str">
        <f t="shared" si="97"/>
        <v/>
      </c>
      <c r="BM101" s="178" t="str">
        <f t="shared" si="97"/>
        <v/>
      </c>
      <c r="BN101" s="178" t="str">
        <f t="shared" si="97"/>
        <v/>
      </c>
      <c r="BO101" s="178" t="str">
        <f t="shared" si="97"/>
        <v/>
      </c>
      <c r="BP101" s="178" t="str">
        <f t="shared" si="97"/>
        <v/>
      </c>
      <c r="BQ101" s="180" t="str">
        <f t="shared" si="97"/>
        <v/>
      </c>
      <c r="BR101" s="178" t="str">
        <f t="shared" si="97"/>
        <v/>
      </c>
      <c r="BS101" s="178" t="str">
        <f t="shared" si="97"/>
        <v/>
      </c>
      <c r="BT101" s="179" t="str">
        <f t="shared" si="97"/>
        <v/>
      </c>
      <c r="BU101" s="180" t="str">
        <f t="shared" si="97"/>
        <v/>
      </c>
      <c r="BV101" s="179" t="str">
        <f t="shared" si="97"/>
        <v/>
      </c>
      <c r="BW101" s="178" t="str">
        <f t="shared" si="97"/>
        <v/>
      </c>
      <c r="BX101" s="180" t="str">
        <f t="shared" si="97"/>
        <v/>
      </c>
      <c r="BY101" s="178" t="str">
        <f t="shared" si="97"/>
        <v/>
      </c>
      <c r="BZ101" s="178" t="str">
        <f t="shared" si="97"/>
        <v/>
      </c>
      <c r="CA101" s="181" t="str">
        <f t="shared" si="97"/>
        <v/>
      </c>
      <c r="CB101" s="178" t="str">
        <f t="shared" si="97"/>
        <v/>
      </c>
      <c r="CC101" s="178" t="str">
        <f t="shared" si="97"/>
        <v/>
      </c>
      <c r="CD101" s="178" t="str">
        <f t="shared" si="97"/>
        <v/>
      </c>
      <c r="CE101" s="178" t="str">
        <f t="shared" si="97"/>
        <v/>
      </c>
      <c r="CF101" s="180" t="str">
        <f t="shared" si="97"/>
        <v/>
      </c>
      <c r="CG101" s="178" t="str">
        <f t="shared" si="97"/>
        <v/>
      </c>
      <c r="CH101" s="178" t="str">
        <f t="shared" si="97"/>
        <v/>
      </c>
      <c r="CI101" s="179" t="str">
        <f t="shared" si="97"/>
        <v/>
      </c>
      <c r="CJ101" s="180" t="str">
        <f t="shared" si="97"/>
        <v/>
      </c>
      <c r="CK101" s="179" t="str">
        <f t="shared" si="97"/>
        <v/>
      </c>
      <c r="CL101" s="178" t="str">
        <f t="shared" si="97"/>
        <v/>
      </c>
      <c r="CM101" s="180" t="str">
        <f t="shared" si="97"/>
        <v/>
      </c>
      <c r="CN101" s="178" t="str">
        <f t="shared" si="97"/>
        <v/>
      </c>
      <c r="CO101" s="178" t="str">
        <f t="shared" si="97"/>
        <v/>
      </c>
      <c r="CP101" s="181" t="str">
        <f t="shared" si="97"/>
        <v/>
      </c>
      <c r="CQ101" s="178" t="str">
        <f t="shared" si="97"/>
        <v/>
      </c>
      <c r="CR101" s="178" t="str">
        <f t="shared" si="97"/>
        <v/>
      </c>
      <c r="CS101" s="178" t="str">
        <f t="shared" si="97"/>
        <v/>
      </c>
      <c r="CT101" s="178" t="str">
        <f t="shared" si="97"/>
        <v/>
      </c>
      <c r="CU101" s="180" t="str">
        <f t="shared" si="97"/>
        <v/>
      </c>
      <c r="CV101" s="178" t="str">
        <f t="shared" si="97"/>
        <v/>
      </c>
      <c r="CW101" s="178" t="str">
        <f t="shared" si="97"/>
        <v/>
      </c>
      <c r="CX101" s="179" t="str">
        <f t="shared" si="97"/>
        <v/>
      </c>
      <c r="CY101" s="180" t="str">
        <f t="shared" si="97"/>
        <v/>
      </c>
      <c r="CZ101" s="179" t="str">
        <f t="shared" si="97"/>
        <v/>
      </c>
      <c r="DA101" s="178" t="str">
        <f t="shared" si="97"/>
        <v/>
      </c>
      <c r="DB101" s="180" t="str">
        <f t="shared" si="97"/>
        <v/>
      </c>
      <c r="DC101" s="178" t="str">
        <f t="shared" si="97"/>
        <v/>
      </c>
      <c r="DD101" s="178" t="str">
        <f t="shared" si="97"/>
        <v/>
      </c>
      <c r="DE101" s="181" t="str">
        <f t="shared" si="97"/>
        <v/>
      </c>
      <c r="DF101" s="178" t="str">
        <f t="shared" si="97"/>
        <v/>
      </c>
      <c r="DG101" s="178" t="str">
        <f t="shared" si="97"/>
        <v/>
      </c>
      <c r="DH101" s="178" t="str">
        <f t="shared" si="97"/>
        <v/>
      </c>
      <c r="DI101" s="178" t="str">
        <f t="shared" si="97"/>
        <v/>
      </c>
      <c r="DJ101" s="180" t="str">
        <f t="shared" si="97"/>
        <v/>
      </c>
      <c r="DK101" s="178" t="str">
        <f t="shared" si="97"/>
        <v/>
      </c>
      <c r="DL101" s="178" t="str">
        <f t="shared" si="97"/>
        <v/>
      </c>
      <c r="DM101" s="179" t="str">
        <f t="shared" si="97"/>
        <v/>
      </c>
      <c r="DN101" s="180" t="str">
        <f t="shared" si="97"/>
        <v/>
      </c>
      <c r="DO101" s="179" t="str">
        <f t="shared" si="97"/>
        <v/>
      </c>
      <c r="DP101" s="178" t="str">
        <f t="shared" si="97"/>
        <v/>
      </c>
      <c r="DQ101" s="180" t="str">
        <f t="shared" si="97"/>
        <v/>
      </c>
      <c r="DR101" s="178" t="str">
        <f t="shared" si="97"/>
        <v/>
      </c>
      <c r="DS101" s="178" t="str">
        <f t="shared" si="97"/>
        <v/>
      </c>
      <c r="DT101" s="178"/>
      <c r="DU101" s="178"/>
      <c r="DV101" s="178"/>
      <c r="DW101" s="178"/>
      <c r="DX101" s="178"/>
      <c r="DY101" s="178"/>
    </row>
    <row r="102">
      <c r="A102" s="176" t="str">
        <f>IF(A101="","",IF(B101+1&gt;EndDate,"",B101))</f>
        <v/>
      </c>
      <c r="B102" s="176" t="str">
        <f>IF(A102="","",SWITCH(Seg,"Daily",A102+1,"Weekly",A102+7,"Monthly",DATE(YEAR(A102),MONTH(A102)+1,1),"Quarterly",DATE(YEAR(A102),MONTH(A102)+3,1),"Yearly",DATE(YEAR(A102)+1,1,1)))</f>
        <v/>
      </c>
      <c r="C102" s="177" t="str">
        <f>IF(A102="","",SWITCH(Seg,"Daily",TEXT(A102,"dd/MM/YYYY"),"Weekly","W"&amp;WEEKNUM(A102,2)&amp;" "&amp;YEAR(A102),"Monthly",PROPER(TEXT(A102,"MMM yyyy")),"Quarterly","Q"&amp;ROUNDUP(MONTH($A102)/3,0)&amp;" "&amp;YEAR($A102),"Yearly",YEAR(A102),TEXT(A102,"dd/MM/YYYY")))</f>
        <v/>
      </c>
      <c r="D102" s="178" t="str">
        <f>IF(OR($A102="",D$2="Percentage"),"",SUMIFS(Data!B$4:B500,Data!$A$4:$A500,"&gt;="&amp;$A102,Data!$A$4:$A500,"&lt;="&amp;$B102))</f>
        <v>#REF!</v>
      </c>
      <c r="E102" s="179" t="str">
        <f>IF(OR($A102="",E$2="Percentage"),"",SUMIFS(Data!C$4:C500,Data!$A$4:$A500,"&gt;="&amp;$A102,Data!$A$4:$A500,"&lt;="&amp;$B102))</f>
        <v/>
      </c>
      <c r="F102" s="179" t="str">
        <f>IF(OR($A102="",F$2="Percentage"),"",SUMIFS(Data!D$4:D500,Data!$A$4:$A500,"&gt;="&amp;$A102,Data!$A$4:$A500,"&lt;="&amp;$B102))</f>
        <v/>
      </c>
      <c r="G102" s="179" t="str">
        <f>IF(OR($A102="",G$2="Percentage"),"",SUMIFS(Data!F$4:F500,Data!$A$4:$A500,"&gt;="&amp;$A102,Data!$A$4:$A500,"&lt;="&amp;$B102))</f>
        <v/>
      </c>
      <c r="H102" s="180" t="str">
        <f>IF(OR($A102="",H$2="Percentage"),"",SUMIFS(Data!G$4:G500,Data!$A$4:$A500,"&gt;="&amp;$A102,Data!$A$4:$A500,"&lt;="&amp;$B102))</f>
        <v/>
      </c>
      <c r="I102" s="180" t="str">
        <f>IF(OR($A102="",I$2="Percentage"),"",SUMIFS(Data!H$4:H500,Data!$A$4:$A500,"&gt;="&amp;$A102,Data!$A$4:$A500,"&lt;="&amp;$B102))</f>
        <v/>
      </c>
      <c r="J102" s="178" t="str">
        <f>IF(OR($A102="",J$2="Percentage"),"",SUMIFS(Data!I$4:I500,Data!$A$4:$A500,"&gt;="&amp;$A102,Data!$A$4:$A500,"&lt;="&amp;$B102))</f>
        <v/>
      </c>
      <c r="K102" s="178" t="str">
        <f>IF(OR($A102="",K$2="Percentage"),"",SUMIFS(Data!J$4:J500,Data!$A$4:$A500,"&gt;="&amp;$A102,Data!$A$4:$A500,"&lt;="&amp;$B102))</f>
        <v/>
      </c>
      <c r="L102" s="179" t="str">
        <f>IF(OR($A102="",L$2="Percentage"),"",SUMIFS(Data!K$4:K500,Data!$A$4:$A500,"&gt;="&amp;$A102,Data!$A$4:$A500,"&lt;="&amp;$B102))</f>
        <v/>
      </c>
      <c r="M102" s="180" t="str">
        <f>IF(OR($A102="",M$2="Percentage"),"",SUMIFS(Data!L$4:L500,Data!$A$4:$A500,"&gt;="&amp;$A102,Data!$A$4:$A500,"&lt;="&amp;$B102))</f>
        <v/>
      </c>
      <c r="N102" s="179" t="str">
        <f>IF(OR($A102="",N$2="Percentage"),"",SUMIFS(Data!M$4:M500,Data!$A$4:$A500,"&gt;="&amp;$A102,Data!$A$4:$A500,"&lt;="&amp;$B102))</f>
        <v/>
      </c>
      <c r="O102" s="178" t="str">
        <f>IF(OR($A102="",O$2="Percentage"),"",SUMIFS(Data!N$4:N500,Data!$A$4:$A500,"&gt;="&amp;$A102,Data!$A$4:$A500,"&lt;="&amp;$B102))</f>
        <v/>
      </c>
      <c r="P102" s="180" t="str">
        <f>IF(OR($A102="",P$2="Percentage"),"",SUMIFS(Data!O$4:O500,Data!$A$4:$A500,"&gt;="&amp;$A102,Data!$A$4:$A500,"&lt;="&amp;$B102))</f>
        <v/>
      </c>
      <c r="Q102" s="178" t="str">
        <f>IF(OR($A102="",Q$2="Percentage"),"",SUMIFS(Data!P$4:P500,Data!$A$4:$A500,"&gt;="&amp;$A102,Data!$A$4:$A500,"&lt;="&amp;$B102))</f>
        <v/>
      </c>
      <c r="R102" s="178" t="str">
        <f>IF(OR($A102="",R$2="Percentage"),"",SUMIFS(Data!Q$4:Q500,Data!$A$4:$A500,"&gt;="&amp;$A102,Data!$A$4:$A500,"&lt;="&amp;$B102))</f>
        <v/>
      </c>
      <c r="S102" s="181" t="str">
        <f>IF($A102="","",IFERROR(AVERAGEIFS(Data!B$4:B500,Data!$A$4:$A500,"&gt;="&amp;$A102,Data!$A$4:$A500,"&lt;="&amp;$B102),0))</f>
        <v/>
      </c>
      <c r="T102" s="178" t="str">
        <f>IF($A102="","",IFERROR(AVERAGEIFS(Data!C$4:C500,Data!$A$4:$A500,"&gt;="&amp;$A102,Data!$A$4:$A500,"&lt;="&amp;$B102),0))</f>
        <v/>
      </c>
      <c r="U102" s="178" t="str">
        <f>IF($A102="","",IFERROR(AVERAGEIFS(Data!D$4:D500,Data!$A$4:$A500,"&gt;="&amp;$A102,Data!$A$4:$A500,"&lt;="&amp;$B102),0))</f>
        <v/>
      </c>
      <c r="V102" s="178" t="str">
        <f>IF($A102="","",IFERROR(AVERAGEIFS(Data!F$4:F500,Data!$A$4:$A500,"&gt;="&amp;$A102,Data!$A$4:$A500,"&lt;="&amp;$B102),0))</f>
        <v/>
      </c>
      <c r="W102" s="178" t="str">
        <f>IF($A102="","",IFERROR(AVERAGEIFS(Data!G$4:G500,Data!$A$4:$A500,"&gt;="&amp;$A102,Data!$A$4:$A500,"&lt;="&amp;$B102),0))</f>
        <v/>
      </c>
      <c r="X102" s="180" t="str">
        <f>IF($A102="","",IFERROR(AVERAGEIFS(Data!H$4:H500,Data!$A$4:$A500,"&gt;="&amp;$A102,Data!$A$4:$A500,"&lt;="&amp;$B102),0))</f>
        <v/>
      </c>
      <c r="Y102" s="178" t="str">
        <f>IF($A102="","",IFERROR(AVERAGEIFS(Data!I$4:I500,Data!$A$4:$A500,"&gt;="&amp;$A102,Data!$A$4:$A500,"&lt;="&amp;$B102),0))</f>
        <v/>
      </c>
      <c r="Z102" s="178" t="str">
        <f>IF($A102="","",IFERROR(AVERAGEIFS(Data!J$4:J500,Data!$A$4:$A500,"&gt;="&amp;$A102,Data!$A$4:$A500,"&lt;="&amp;$B102),0))</f>
        <v/>
      </c>
      <c r="AA102" s="179" t="str">
        <f>IF($A102="","",IFERROR(AVERAGEIFS(Data!K$4:K500,Data!$A$4:$A500,"&gt;="&amp;$A102,Data!$A$4:$A500,"&lt;="&amp;$B102),0))</f>
        <v/>
      </c>
      <c r="AB102" s="180" t="str">
        <f>IF($A102="","",IFERROR(AVERAGEIFS(Data!L$4:L500,Data!$A$4:$A500,"&gt;="&amp;$A102,Data!$A$4:$A500,"&lt;="&amp;$B102),0))</f>
        <v/>
      </c>
      <c r="AC102" s="179" t="str">
        <f>IF($A102="","",IFERROR(AVERAGEIFS(Data!M$4:M500,Data!$A$4:$A500,"&gt;="&amp;$A102,Data!$A$4:$A500,"&lt;="&amp;$B102),0))</f>
        <v/>
      </c>
      <c r="AD102" s="178" t="str">
        <f>IF($A102="","",IFERROR(AVERAGEIFS(Data!N$4:N500,Data!$A$4:$A500,"&gt;="&amp;$A102,Data!$A$4:$A500,"&lt;="&amp;$B102),0))</f>
        <v/>
      </c>
      <c r="AE102" s="180" t="str">
        <f>IF($A102="","",IFERROR(AVERAGEIFS(Data!O$4:O500,Data!$A$4:$A500,"&gt;="&amp;$A102,Data!$A$4:$A500,"&lt;="&amp;$B102),0))</f>
        <v/>
      </c>
      <c r="AF102" s="178" t="str">
        <f>IF($A102="","",IFERROR(AVERAGEIFS(Data!P$4:P500,Data!$A$4:$A500,"&gt;="&amp;$A102,Data!$A$4:$A500,"&lt;="&amp;$B102),0))</f>
        <v/>
      </c>
      <c r="AG102" s="178" t="str">
        <f>IF($A102="","",IFERROR(AVERAGEIFS(Data!Q$4:Q500,Data!$A$4:$A500,"&gt;="&amp;$A102,Data!$A$4:$A500,"&lt;="&amp;$B102),0))</f>
        <v/>
      </c>
      <c r="AH102" s="181" t="str">
        <f t="shared" ref="AH102:DS102" si="98">IF($A102="","",AH101)</f>
        <v/>
      </c>
      <c r="AI102" s="178" t="str">
        <f t="shared" si="98"/>
        <v/>
      </c>
      <c r="AJ102" s="178" t="str">
        <f t="shared" si="98"/>
        <v/>
      </c>
      <c r="AK102" s="178" t="str">
        <f t="shared" si="98"/>
        <v/>
      </c>
      <c r="AL102" s="178" t="str">
        <f t="shared" si="98"/>
        <v/>
      </c>
      <c r="AM102" s="180" t="str">
        <f t="shared" si="98"/>
        <v/>
      </c>
      <c r="AN102" s="178" t="str">
        <f t="shared" si="98"/>
        <v/>
      </c>
      <c r="AO102" s="178" t="str">
        <f t="shared" si="98"/>
        <v/>
      </c>
      <c r="AP102" s="179" t="str">
        <f t="shared" si="98"/>
        <v/>
      </c>
      <c r="AQ102" s="180" t="str">
        <f t="shared" si="98"/>
        <v/>
      </c>
      <c r="AR102" s="179" t="str">
        <f t="shared" si="98"/>
        <v/>
      </c>
      <c r="AS102" s="178" t="str">
        <f t="shared" si="98"/>
        <v/>
      </c>
      <c r="AT102" s="180" t="str">
        <f t="shared" si="98"/>
        <v/>
      </c>
      <c r="AU102" s="178" t="str">
        <f t="shared" si="98"/>
        <v/>
      </c>
      <c r="AV102" s="178" t="str">
        <f t="shared" si="98"/>
        <v/>
      </c>
      <c r="AW102" s="181" t="str">
        <f t="shared" si="98"/>
        <v/>
      </c>
      <c r="AX102" s="178" t="str">
        <f t="shared" si="98"/>
        <v/>
      </c>
      <c r="AY102" s="178" t="str">
        <f t="shared" si="98"/>
        <v/>
      </c>
      <c r="AZ102" s="178" t="str">
        <f t="shared" si="98"/>
        <v/>
      </c>
      <c r="BA102" s="178" t="str">
        <f t="shared" si="98"/>
        <v/>
      </c>
      <c r="BB102" s="180" t="str">
        <f t="shared" si="98"/>
        <v/>
      </c>
      <c r="BC102" s="178" t="str">
        <f t="shared" si="98"/>
        <v/>
      </c>
      <c r="BD102" s="178" t="str">
        <f t="shared" si="98"/>
        <v/>
      </c>
      <c r="BE102" s="179" t="str">
        <f t="shared" si="98"/>
        <v/>
      </c>
      <c r="BF102" s="180" t="str">
        <f t="shared" si="98"/>
        <v/>
      </c>
      <c r="BG102" s="179" t="str">
        <f t="shared" si="98"/>
        <v/>
      </c>
      <c r="BH102" s="178" t="str">
        <f t="shared" si="98"/>
        <v/>
      </c>
      <c r="BI102" s="180" t="str">
        <f t="shared" si="98"/>
        <v/>
      </c>
      <c r="BJ102" s="178" t="str">
        <f t="shared" si="98"/>
        <v/>
      </c>
      <c r="BK102" s="178" t="str">
        <f t="shared" si="98"/>
        <v/>
      </c>
      <c r="BL102" s="181" t="str">
        <f t="shared" si="98"/>
        <v/>
      </c>
      <c r="BM102" s="178" t="str">
        <f t="shared" si="98"/>
        <v/>
      </c>
      <c r="BN102" s="178" t="str">
        <f t="shared" si="98"/>
        <v/>
      </c>
      <c r="BO102" s="178" t="str">
        <f t="shared" si="98"/>
        <v/>
      </c>
      <c r="BP102" s="178" t="str">
        <f t="shared" si="98"/>
        <v/>
      </c>
      <c r="BQ102" s="180" t="str">
        <f t="shared" si="98"/>
        <v/>
      </c>
      <c r="BR102" s="178" t="str">
        <f t="shared" si="98"/>
        <v/>
      </c>
      <c r="BS102" s="178" t="str">
        <f t="shared" si="98"/>
        <v/>
      </c>
      <c r="BT102" s="179" t="str">
        <f t="shared" si="98"/>
        <v/>
      </c>
      <c r="BU102" s="180" t="str">
        <f t="shared" si="98"/>
        <v/>
      </c>
      <c r="BV102" s="179" t="str">
        <f t="shared" si="98"/>
        <v/>
      </c>
      <c r="BW102" s="178" t="str">
        <f t="shared" si="98"/>
        <v/>
      </c>
      <c r="BX102" s="180" t="str">
        <f t="shared" si="98"/>
        <v/>
      </c>
      <c r="BY102" s="178" t="str">
        <f t="shared" si="98"/>
        <v/>
      </c>
      <c r="BZ102" s="178" t="str">
        <f t="shared" si="98"/>
        <v/>
      </c>
      <c r="CA102" s="181" t="str">
        <f t="shared" si="98"/>
        <v/>
      </c>
      <c r="CB102" s="178" t="str">
        <f t="shared" si="98"/>
        <v/>
      </c>
      <c r="CC102" s="178" t="str">
        <f t="shared" si="98"/>
        <v/>
      </c>
      <c r="CD102" s="178" t="str">
        <f t="shared" si="98"/>
        <v/>
      </c>
      <c r="CE102" s="178" t="str">
        <f t="shared" si="98"/>
        <v/>
      </c>
      <c r="CF102" s="180" t="str">
        <f t="shared" si="98"/>
        <v/>
      </c>
      <c r="CG102" s="178" t="str">
        <f t="shared" si="98"/>
        <v/>
      </c>
      <c r="CH102" s="178" t="str">
        <f t="shared" si="98"/>
        <v/>
      </c>
      <c r="CI102" s="179" t="str">
        <f t="shared" si="98"/>
        <v/>
      </c>
      <c r="CJ102" s="180" t="str">
        <f t="shared" si="98"/>
        <v/>
      </c>
      <c r="CK102" s="179" t="str">
        <f t="shared" si="98"/>
        <v/>
      </c>
      <c r="CL102" s="178" t="str">
        <f t="shared" si="98"/>
        <v/>
      </c>
      <c r="CM102" s="180" t="str">
        <f t="shared" si="98"/>
        <v/>
      </c>
      <c r="CN102" s="178" t="str">
        <f t="shared" si="98"/>
        <v/>
      </c>
      <c r="CO102" s="178" t="str">
        <f t="shared" si="98"/>
        <v/>
      </c>
      <c r="CP102" s="181" t="str">
        <f t="shared" si="98"/>
        <v/>
      </c>
      <c r="CQ102" s="178" t="str">
        <f t="shared" si="98"/>
        <v/>
      </c>
      <c r="CR102" s="178" t="str">
        <f t="shared" si="98"/>
        <v/>
      </c>
      <c r="CS102" s="178" t="str">
        <f t="shared" si="98"/>
        <v/>
      </c>
      <c r="CT102" s="178" t="str">
        <f t="shared" si="98"/>
        <v/>
      </c>
      <c r="CU102" s="180" t="str">
        <f t="shared" si="98"/>
        <v/>
      </c>
      <c r="CV102" s="178" t="str">
        <f t="shared" si="98"/>
        <v/>
      </c>
      <c r="CW102" s="178" t="str">
        <f t="shared" si="98"/>
        <v/>
      </c>
      <c r="CX102" s="179" t="str">
        <f t="shared" si="98"/>
        <v/>
      </c>
      <c r="CY102" s="180" t="str">
        <f t="shared" si="98"/>
        <v/>
      </c>
      <c r="CZ102" s="179" t="str">
        <f t="shared" si="98"/>
        <v/>
      </c>
      <c r="DA102" s="178" t="str">
        <f t="shared" si="98"/>
        <v/>
      </c>
      <c r="DB102" s="180" t="str">
        <f t="shared" si="98"/>
        <v/>
      </c>
      <c r="DC102" s="178" t="str">
        <f t="shared" si="98"/>
        <v/>
      </c>
      <c r="DD102" s="178" t="str">
        <f t="shared" si="98"/>
        <v/>
      </c>
      <c r="DE102" s="181" t="str">
        <f t="shared" si="98"/>
        <v/>
      </c>
      <c r="DF102" s="178" t="str">
        <f t="shared" si="98"/>
        <v/>
      </c>
      <c r="DG102" s="178" t="str">
        <f t="shared" si="98"/>
        <v/>
      </c>
      <c r="DH102" s="178" t="str">
        <f t="shared" si="98"/>
        <v/>
      </c>
      <c r="DI102" s="178" t="str">
        <f t="shared" si="98"/>
        <v/>
      </c>
      <c r="DJ102" s="180" t="str">
        <f t="shared" si="98"/>
        <v/>
      </c>
      <c r="DK102" s="178" t="str">
        <f t="shared" si="98"/>
        <v/>
      </c>
      <c r="DL102" s="178" t="str">
        <f t="shared" si="98"/>
        <v/>
      </c>
      <c r="DM102" s="179" t="str">
        <f t="shared" si="98"/>
        <v/>
      </c>
      <c r="DN102" s="180" t="str">
        <f t="shared" si="98"/>
        <v/>
      </c>
      <c r="DO102" s="179" t="str">
        <f t="shared" si="98"/>
        <v/>
      </c>
      <c r="DP102" s="178" t="str">
        <f t="shared" si="98"/>
        <v/>
      </c>
      <c r="DQ102" s="180" t="str">
        <f t="shared" si="98"/>
        <v/>
      </c>
      <c r="DR102" s="178" t="str">
        <f t="shared" si="98"/>
        <v/>
      </c>
      <c r="DS102" s="178" t="str">
        <f t="shared" si="98"/>
        <v/>
      </c>
      <c r="DT102" s="178"/>
      <c r="DU102" s="178"/>
      <c r="DV102" s="178"/>
      <c r="DW102" s="178"/>
      <c r="DX102" s="178"/>
      <c r="DY102" s="178"/>
    </row>
    <row r="103">
      <c r="A103" s="176" t="str">
        <f>IF(A102="","",IF(B102+1&gt;EndDate,"",B102))</f>
        <v/>
      </c>
      <c r="B103" s="176" t="str">
        <f>IF(A103="","",SWITCH(Seg,"Daily",A103+1,"Weekly",A103+7,"Monthly",DATE(YEAR(A103),MONTH(A103)+1,1),"Quarterly",DATE(YEAR(A103),MONTH(A103)+3,1),"Yearly",DATE(YEAR(A103)+1,1,1)))</f>
        <v/>
      </c>
      <c r="C103" s="177" t="str">
        <f>IF(A103="","",SWITCH(Seg,"Daily",TEXT(A103,"dd/MM/YYYY"),"Weekly","W"&amp;WEEKNUM(A103,2)&amp;" "&amp;YEAR(A103),"Monthly",PROPER(TEXT(A103,"MMM yyyy")),"Quarterly","Q"&amp;ROUNDUP(MONTH($A103)/3,0)&amp;" "&amp;YEAR($A103),"Yearly",YEAR(A103),TEXT(A103,"dd/MM/YYYY")))</f>
        <v/>
      </c>
      <c r="D103" s="178" t="str">
        <f>IF(OR($A103="",D$2="Percentage"),"",SUMIFS(Data!B$4:B500,Data!$A$4:$A500,"&gt;="&amp;$A103,Data!$A$4:$A500,"&lt;="&amp;$B103))</f>
        <v>#REF!</v>
      </c>
      <c r="E103" s="179" t="str">
        <f>IF(OR($A103="",E$2="Percentage"),"",SUMIFS(Data!C$4:C500,Data!$A$4:$A500,"&gt;="&amp;$A103,Data!$A$4:$A500,"&lt;="&amp;$B103))</f>
        <v/>
      </c>
      <c r="F103" s="179" t="str">
        <f>IF(OR($A103="",F$2="Percentage"),"",SUMIFS(Data!D$4:D500,Data!$A$4:$A500,"&gt;="&amp;$A103,Data!$A$4:$A500,"&lt;="&amp;$B103))</f>
        <v/>
      </c>
      <c r="G103" s="179" t="str">
        <f>IF(OR($A103="",G$2="Percentage"),"",SUMIFS(Data!F$4:F500,Data!$A$4:$A500,"&gt;="&amp;$A103,Data!$A$4:$A500,"&lt;="&amp;$B103))</f>
        <v/>
      </c>
      <c r="H103" s="180" t="str">
        <f>IF(OR($A103="",H$2="Percentage"),"",SUMIFS(Data!G$4:G500,Data!$A$4:$A500,"&gt;="&amp;$A103,Data!$A$4:$A500,"&lt;="&amp;$B103))</f>
        <v/>
      </c>
      <c r="I103" s="180" t="str">
        <f>IF(OR($A103="",I$2="Percentage"),"",SUMIFS(Data!H$4:H500,Data!$A$4:$A500,"&gt;="&amp;$A103,Data!$A$4:$A500,"&lt;="&amp;$B103))</f>
        <v/>
      </c>
      <c r="J103" s="178" t="str">
        <f>IF(OR($A103="",J$2="Percentage"),"",SUMIFS(Data!I$4:I500,Data!$A$4:$A500,"&gt;="&amp;$A103,Data!$A$4:$A500,"&lt;="&amp;$B103))</f>
        <v/>
      </c>
      <c r="K103" s="178" t="str">
        <f>IF(OR($A103="",K$2="Percentage"),"",SUMIFS(Data!J$4:J500,Data!$A$4:$A500,"&gt;="&amp;$A103,Data!$A$4:$A500,"&lt;="&amp;$B103))</f>
        <v/>
      </c>
      <c r="L103" s="179" t="str">
        <f>IF(OR($A103="",L$2="Percentage"),"",SUMIFS(Data!K$4:K500,Data!$A$4:$A500,"&gt;="&amp;$A103,Data!$A$4:$A500,"&lt;="&amp;$B103))</f>
        <v/>
      </c>
      <c r="M103" s="180" t="str">
        <f>IF(OR($A103="",M$2="Percentage"),"",SUMIFS(Data!L$4:L500,Data!$A$4:$A500,"&gt;="&amp;$A103,Data!$A$4:$A500,"&lt;="&amp;$B103))</f>
        <v/>
      </c>
      <c r="N103" s="179" t="str">
        <f>IF(OR($A103="",N$2="Percentage"),"",SUMIFS(Data!M$4:M500,Data!$A$4:$A500,"&gt;="&amp;$A103,Data!$A$4:$A500,"&lt;="&amp;$B103))</f>
        <v/>
      </c>
      <c r="O103" s="178" t="str">
        <f>IF(OR($A103="",O$2="Percentage"),"",SUMIFS(Data!N$4:N500,Data!$A$4:$A500,"&gt;="&amp;$A103,Data!$A$4:$A500,"&lt;="&amp;$B103))</f>
        <v/>
      </c>
      <c r="P103" s="180" t="str">
        <f>IF(OR($A103="",P$2="Percentage"),"",SUMIFS(Data!O$4:O500,Data!$A$4:$A500,"&gt;="&amp;$A103,Data!$A$4:$A500,"&lt;="&amp;$B103))</f>
        <v/>
      </c>
      <c r="Q103" s="178" t="str">
        <f>IF(OR($A103="",Q$2="Percentage"),"",SUMIFS(Data!P$4:P500,Data!$A$4:$A500,"&gt;="&amp;$A103,Data!$A$4:$A500,"&lt;="&amp;$B103))</f>
        <v/>
      </c>
      <c r="R103" s="178" t="str">
        <f>IF(OR($A103="",R$2="Percentage"),"",SUMIFS(Data!Q$4:Q500,Data!$A$4:$A500,"&gt;="&amp;$A103,Data!$A$4:$A500,"&lt;="&amp;$B103))</f>
        <v/>
      </c>
      <c r="S103" s="181" t="str">
        <f>IF($A103="","",IFERROR(AVERAGEIFS(Data!B$4:B500,Data!$A$4:$A500,"&gt;="&amp;$A103,Data!$A$4:$A500,"&lt;="&amp;$B103),0))</f>
        <v/>
      </c>
      <c r="T103" s="178" t="str">
        <f>IF($A103="","",IFERROR(AVERAGEIFS(Data!C$4:C500,Data!$A$4:$A500,"&gt;="&amp;$A103,Data!$A$4:$A500,"&lt;="&amp;$B103),0))</f>
        <v/>
      </c>
      <c r="U103" s="178" t="str">
        <f>IF($A103="","",IFERROR(AVERAGEIFS(Data!D$4:D500,Data!$A$4:$A500,"&gt;="&amp;$A103,Data!$A$4:$A500,"&lt;="&amp;$B103),0))</f>
        <v/>
      </c>
      <c r="V103" s="178" t="str">
        <f>IF($A103="","",IFERROR(AVERAGEIFS(Data!F$4:F500,Data!$A$4:$A500,"&gt;="&amp;$A103,Data!$A$4:$A500,"&lt;="&amp;$B103),0))</f>
        <v/>
      </c>
      <c r="W103" s="178" t="str">
        <f>IF($A103="","",IFERROR(AVERAGEIFS(Data!G$4:G500,Data!$A$4:$A500,"&gt;="&amp;$A103,Data!$A$4:$A500,"&lt;="&amp;$B103),0))</f>
        <v/>
      </c>
      <c r="X103" s="180" t="str">
        <f>IF($A103="","",IFERROR(AVERAGEIFS(Data!H$4:H500,Data!$A$4:$A500,"&gt;="&amp;$A103,Data!$A$4:$A500,"&lt;="&amp;$B103),0))</f>
        <v/>
      </c>
      <c r="Y103" s="178" t="str">
        <f>IF($A103="","",IFERROR(AVERAGEIFS(Data!I$4:I500,Data!$A$4:$A500,"&gt;="&amp;$A103,Data!$A$4:$A500,"&lt;="&amp;$B103),0))</f>
        <v/>
      </c>
      <c r="Z103" s="178" t="str">
        <f>IF($A103="","",IFERROR(AVERAGEIFS(Data!J$4:J500,Data!$A$4:$A500,"&gt;="&amp;$A103,Data!$A$4:$A500,"&lt;="&amp;$B103),0))</f>
        <v/>
      </c>
      <c r="AA103" s="179" t="str">
        <f>IF($A103="","",IFERROR(AVERAGEIFS(Data!K$4:K500,Data!$A$4:$A500,"&gt;="&amp;$A103,Data!$A$4:$A500,"&lt;="&amp;$B103),0))</f>
        <v/>
      </c>
      <c r="AB103" s="180" t="str">
        <f>IF($A103="","",IFERROR(AVERAGEIFS(Data!L$4:L500,Data!$A$4:$A500,"&gt;="&amp;$A103,Data!$A$4:$A500,"&lt;="&amp;$B103),0))</f>
        <v/>
      </c>
      <c r="AC103" s="179" t="str">
        <f>IF($A103="","",IFERROR(AVERAGEIFS(Data!M$4:M500,Data!$A$4:$A500,"&gt;="&amp;$A103,Data!$A$4:$A500,"&lt;="&amp;$B103),0))</f>
        <v/>
      </c>
      <c r="AD103" s="178" t="str">
        <f>IF($A103="","",IFERROR(AVERAGEIFS(Data!N$4:N500,Data!$A$4:$A500,"&gt;="&amp;$A103,Data!$A$4:$A500,"&lt;="&amp;$B103),0))</f>
        <v/>
      </c>
      <c r="AE103" s="180" t="str">
        <f>IF($A103="","",IFERROR(AVERAGEIFS(Data!O$4:O500,Data!$A$4:$A500,"&gt;="&amp;$A103,Data!$A$4:$A500,"&lt;="&amp;$B103),0))</f>
        <v/>
      </c>
      <c r="AF103" s="178" t="str">
        <f>IF($A103="","",IFERROR(AVERAGEIFS(Data!P$4:P500,Data!$A$4:$A500,"&gt;="&amp;$A103,Data!$A$4:$A500,"&lt;="&amp;$B103),0))</f>
        <v/>
      </c>
      <c r="AG103" s="178" t="str">
        <f>IF($A103="","",IFERROR(AVERAGEIFS(Data!Q$4:Q500,Data!$A$4:$A500,"&gt;="&amp;$A103,Data!$A$4:$A500,"&lt;="&amp;$B103),0))</f>
        <v/>
      </c>
      <c r="AH103" s="181" t="str">
        <f t="shared" ref="AH103:DS103" si="99">IF($A103="","",AH102)</f>
        <v/>
      </c>
      <c r="AI103" s="178" t="str">
        <f t="shared" si="99"/>
        <v/>
      </c>
      <c r="AJ103" s="178" t="str">
        <f t="shared" si="99"/>
        <v/>
      </c>
      <c r="AK103" s="178" t="str">
        <f t="shared" si="99"/>
        <v/>
      </c>
      <c r="AL103" s="178" t="str">
        <f t="shared" si="99"/>
        <v/>
      </c>
      <c r="AM103" s="180" t="str">
        <f t="shared" si="99"/>
        <v/>
      </c>
      <c r="AN103" s="178" t="str">
        <f t="shared" si="99"/>
        <v/>
      </c>
      <c r="AO103" s="178" t="str">
        <f t="shared" si="99"/>
        <v/>
      </c>
      <c r="AP103" s="179" t="str">
        <f t="shared" si="99"/>
        <v/>
      </c>
      <c r="AQ103" s="180" t="str">
        <f t="shared" si="99"/>
        <v/>
      </c>
      <c r="AR103" s="179" t="str">
        <f t="shared" si="99"/>
        <v/>
      </c>
      <c r="AS103" s="178" t="str">
        <f t="shared" si="99"/>
        <v/>
      </c>
      <c r="AT103" s="180" t="str">
        <f t="shared" si="99"/>
        <v/>
      </c>
      <c r="AU103" s="178" t="str">
        <f t="shared" si="99"/>
        <v/>
      </c>
      <c r="AV103" s="178" t="str">
        <f t="shared" si="99"/>
        <v/>
      </c>
      <c r="AW103" s="181" t="str">
        <f t="shared" si="99"/>
        <v/>
      </c>
      <c r="AX103" s="178" t="str">
        <f t="shared" si="99"/>
        <v/>
      </c>
      <c r="AY103" s="178" t="str">
        <f t="shared" si="99"/>
        <v/>
      </c>
      <c r="AZ103" s="178" t="str">
        <f t="shared" si="99"/>
        <v/>
      </c>
      <c r="BA103" s="178" t="str">
        <f t="shared" si="99"/>
        <v/>
      </c>
      <c r="BB103" s="180" t="str">
        <f t="shared" si="99"/>
        <v/>
      </c>
      <c r="BC103" s="178" t="str">
        <f t="shared" si="99"/>
        <v/>
      </c>
      <c r="BD103" s="178" t="str">
        <f t="shared" si="99"/>
        <v/>
      </c>
      <c r="BE103" s="179" t="str">
        <f t="shared" si="99"/>
        <v/>
      </c>
      <c r="BF103" s="180" t="str">
        <f t="shared" si="99"/>
        <v/>
      </c>
      <c r="BG103" s="179" t="str">
        <f t="shared" si="99"/>
        <v/>
      </c>
      <c r="BH103" s="178" t="str">
        <f t="shared" si="99"/>
        <v/>
      </c>
      <c r="BI103" s="180" t="str">
        <f t="shared" si="99"/>
        <v/>
      </c>
      <c r="BJ103" s="178" t="str">
        <f t="shared" si="99"/>
        <v/>
      </c>
      <c r="BK103" s="178" t="str">
        <f t="shared" si="99"/>
        <v/>
      </c>
      <c r="BL103" s="181" t="str">
        <f t="shared" si="99"/>
        <v/>
      </c>
      <c r="BM103" s="178" t="str">
        <f t="shared" si="99"/>
        <v/>
      </c>
      <c r="BN103" s="178" t="str">
        <f t="shared" si="99"/>
        <v/>
      </c>
      <c r="BO103" s="178" t="str">
        <f t="shared" si="99"/>
        <v/>
      </c>
      <c r="BP103" s="178" t="str">
        <f t="shared" si="99"/>
        <v/>
      </c>
      <c r="BQ103" s="180" t="str">
        <f t="shared" si="99"/>
        <v/>
      </c>
      <c r="BR103" s="178" t="str">
        <f t="shared" si="99"/>
        <v/>
      </c>
      <c r="BS103" s="178" t="str">
        <f t="shared" si="99"/>
        <v/>
      </c>
      <c r="BT103" s="179" t="str">
        <f t="shared" si="99"/>
        <v/>
      </c>
      <c r="BU103" s="180" t="str">
        <f t="shared" si="99"/>
        <v/>
      </c>
      <c r="BV103" s="179" t="str">
        <f t="shared" si="99"/>
        <v/>
      </c>
      <c r="BW103" s="178" t="str">
        <f t="shared" si="99"/>
        <v/>
      </c>
      <c r="BX103" s="180" t="str">
        <f t="shared" si="99"/>
        <v/>
      </c>
      <c r="BY103" s="178" t="str">
        <f t="shared" si="99"/>
        <v/>
      </c>
      <c r="BZ103" s="178" t="str">
        <f t="shared" si="99"/>
        <v/>
      </c>
      <c r="CA103" s="181" t="str">
        <f t="shared" si="99"/>
        <v/>
      </c>
      <c r="CB103" s="178" t="str">
        <f t="shared" si="99"/>
        <v/>
      </c>
      <c r="CC103" s="178" t="str">
        <f t="shared" si="99"/>
        <v/>
      </c>
      <c r="CD103" s="178" t="str">
        <f t="shared" si="99"/>
        <v/>
      </c>
      <c r="CE103" s="178" t="str">
        <f t="shared" si="99"/>
        <v/>
      </c>
      <c r="CF103" s="180" t="str">
        <f t="shared" si="99"/>
        <v/>
      </c>
      <c r="CG103" s="178" t="str">
        <f t="shared" si="99"/>
        <v/>
      </c>
      <c r="CH103" s="178" t="str">
        <f t="shared" si="99"/>
        <v/>
      </c>
      <c r="CI103" s="179" t="str">
        <f t="shared" si="99"/>
        <v/>
      </c>
      <c r="CJ103" s="180" t="str">
        <f t="shared" si="99"/>
        <v/>
      </c>
      <c r="CK103" s="179" t="str">
        <f t="shared" si="99"/>
        <v/>
      </c>
      <c r="CL103" s="178" t="str">
        <f t="shared" si="99"/>
        <v/>
      </c>
      <c r="CM103" s="180" t="str">
        <f t="shared" si="99"/>
        <v/>
      </c>
      <c r="CN103" s="178" t="str">
        <f t="shared" si="99"/>
        <v/>
      </c>
      <c r="CO103" s="178" t="str">
        <f t="shared" si="99"/>
        <v/>
      </c>
      <c r="CP103" s="181" t="str">
        <f t="shared" si="99"/>
        <v/>
      </c>
      <c r="CQ103" s="178" t="str">
        <f t="shared" si="99"/>
        <v/>
      </c>
      <c r="CR103" s="178" t="str">
        <f t="shared" si="99"/>
        <v/>
      </c>
      <c r="CS103" s="178" t="str">
        <f t="shared" si="99"/>
        <v/>
      </c>
      <c r="CT103" s="178" t="str">
        <f t="shared" si="99"/>
        <v/>
      </c>
      <c r="CU103" s="180" t="str">
        <f t="shared" si="99"/>
        <v/>
      </c>
      <c r="CV103" s="178" t="str">
        <f t="shared" si="99"/>
        <v/>
      </c>
      <c r="CW103" s="178" t="str">
        <f t="shared" si="99"/>
        <v/>
      </c>
      <c r="CX103" s="179" t="str">
        <f t="shared" si="99"/>
        <v/>
      </c>
      <c r="CY103" s="180" t="str">
        <f t="shared" si="99"/>
        <v/>
      </c>
      <c r="CZ103" s="179" t="str">
        <f t="shared" si="99"/>
        <v/>
      </c>
      <c r="DA103" s="178" t="str">
        <f t="shared" si="99"/>
        <v/>
      </c>
      <c r="DB103" s="180" t="str">
        <f t="shared" si="99"/>
        <v/>
      </c>
      <c r="DC103" s="178" t="str">
        <f t="shared" si="99"/>
        <v/>
      </c>
      <c r="DD103" s="178" t="str">
        <f t="shared" si="99"/>
        <v/>
      </c>
      <c r="DE103" s="181" t="str">
        <f t="shared" si="99"/>
        <v/>
      </c>
      <c r="DF103" s="178" t="str">
        <f t="shared" si="99"/>
        <v/>
      </c>
      <c r="DG103" s="178" t="str">
        <f t="shared" si="99"/>
        <v/>
      </c>
      <c r="DH103" s="178" t="str">
        <f t="shared" si="99"/>
        <v/>
      </c>
      <c r="DI103" s="178" t="str">
        <f t="shared" si="99"/>
        <v/>
      </c>
      <c r="DJ103" s="180" t="str">
        <f t="shared" si="99"/>
        <v/>
      </c>
      <c r="DK103" s="178" t="str">
        <f t="shared" si="99"/>
        <v/>
      </c>
      <c r="DL103" s="178" t="str">
        <f t="shared" si="99"/>
        <v/>
      </c>
      <c r="DM103" s="179" t="str">
        <f t="shared" si="99"/>
        <v/>
      </c>
      <c r="DN103" s="180" t="str">
        <f t="shared" si="99"/>
        <v/>
      </c>
      <c r="DO103" s="179" t="str">
        <f t="shared" si="99"/>
        <v/>
      </c>
      <c r="DP103" s="178" t="str">
        <f t="shared" si="99"/>
        <v/>
      </c>
      <c r="DQ103" s="180" t="str">
        <f t="shared" si="99"/>
        <v/>
      </c>
      <c r="DR103" s="178" t="str">
        <f t="shared" si="99"/>
        <v/>
      </c>
      <c r="DS103" s="178" t="str">
        <f t="shared" si="99"/>
        <v/>
      </c>
      <c r="DT103" s="178"/>
      <c r="DU103" s="178"/>
      <c r="DV103" s="178"/>
      <c r="DW103" s="178"/>
      <c r="DX103" s="178"/>
      <c r="DY103" s="178"/>
    </row>
    <row r="104">
      <c r="A104" s="176" t="str">
        <f>IF(A103="","",IF(B103+1&gt;EndDate,"",B103))</f>
        <v/>
      </c>
      <c r="B104" s="176" t="str">
        <f>IF(A104="","",SWITCH(Seg,"Daily",A104+1,"Weekly",A104+7,"Monthly",DATE(YEAR(A104),MONTH(A104)+1,1),"Quarterly",DATE(YEAR(A104),MONTH(A104)+3,1),"Yearly",DATE(YEAR(A104)+1,1,1)))</f>
        <v/>
      </c>
      <c r="C104" s="177" t="str">
        <f>IF(A104="","",SWITCH(Seg,"Daily",TEXT(A104,"dd/MM/YYYY"),"Weekly","W"&amp;WEEKNUM(A104,2)&amp;" "&amp;YEAR(A104),"Monthly",PROPER(TEXT(A104,"MMM yyyy")),"Quarterly","Q"&amp;ROUNDUP(MONTH($A104)/3,0)&amp;" "&amp;YEAR($A104),"Yearly",YEAR(A104),TEXT(A104,"dd/MM/YYYY")))</f>
        <v/>
      </c>
      <c r="D104" s="178" t="str">
        <f>IF(OR($A104="",D$2="Percentage"),"",SUMIFS(Data!B$4:B500,Data!$A$4:$A500,"&gt;="&amp;$A104,Data!$A$4:$A500,"&lt;="&amp;$B104))</f>
        <v>#REF!</v>
      </c>
      <c r="E104" s="179" t="str">
        <f>IF(OR($A104="",E$2="Percentage"),"",SUMIFS(Data!C$4:C500,Data!$A$4:$A500,"&gt;="&amp;$A104,Data!$A$4:$A500,"&lt;="&amp;$B104))</f>
        <v/>
      </c>
      <c r="F104" s="179" t="str">
        <f>IF(OR($A104="",F$2="Percentage"),"",SUMIFS(Data!D$4:D500,Data!$A$4:$A500,"&gt;="&amp;$A104,Data!$A$4:$A500,"&lt;="&amp;$B104))</f>
        <v/>
      </c>
      <c r="G104" s="179" t="str">
        <f>IF(OR($A104="",G$2="Percentage"),"",SUMIFS(Data!F$4:F500,Data!$A$4:$A500,"&gt;="&amp;$A104,Data!$A$4:$A500,"&lt;="&amp;$B104))</f>
        <v/>
      </c>
      <c r="H104" s="180" t="str">
        <f>IF(OR($A104="",H$2="Percentage"),"",SUMIFS(Data!G$4:G500,Data!$A$4:$A500,"&gt;="&amp;$A104,Data!$A$4:$A500,"&lt;="&amp;$B104))</f>
        <v/>
      </c>
      <c r="I104" s="180" t="str">
        <f>IF(OR($A104="",I$2="Percentage"),"",SUMIFS(Data!H$4:H500,Data!$A$4:$A500,"&gt;="&amp;$A104,Data!$A$4:$A500,"&lt;="&amp;$B104))</f>
        <v/>
      </c>
      <c r="J104" s="178" t="str">
        <f>IF(OR($A104="",J$2="Percentage"),"",SUMIFS(Data!I$4:I500,Data!$A$4:$A500,"&gt;="&amp;$A104,Data!$A$4:$A500,"&lt;="&amp;$B104))</f>
        <v/>
      </c>
      <c r="K104" s="178" t="str">
        <f>IF(OR($A104="",K$2="Percentage"),"",SUMIFS(Data!J$4:J500,Data!$A$4:$A500,"&gt;="&amp;$A104,Data!$A$4:$A500,"&lt;="&amp;$B104))</f>
        <v/>
      </c>
      <c r="L104" s="179" t="str">
        <f>IF(OR($A104="",L$2="Percentage"),"",SUMIFS(Data!K$4:K500,Data!$A$4:$A500,"&gt;="&amp;$A104,Data!$A$4:$A500,"&lt;="&amp;$B104))</f>
        <v/>
      </c>
      <c r="M104" s="180" t="str">
        <f>IF(OR($A104="",M$2="Percentage"),"",SUMIFS(Data!L$4:L500,Data!$A$4:$A500,"&gt;="&amp;$A104,Data!$A$4:$A500,"&lt;="&amp;$B104))</f>
        <v/>
      </c>
      <c r="N104" s="179" t="str">
        <f>IF(OR($A104="",N$2="Percentage"),"",SUMIFS(Data!M$4:M500,Data!$A$4:$A500,"&gt;="&amp;$A104,Data!$A$4:$A500,"&lt;="&amp;$B104))</f>
        <v/>
      </c>
      <c r="O104" s="178" t="str">
        <f>IF(OR($A104="",O$2="Percentage"),"",SUMIFS(Data!N$4:N500,Data!$A$4:$A500,"&gt;="&amp;$A104,Data!$A$4:$A500,"&lt;="&amp;$B104))</f>
        <v/>
      </c>
      <c r="P104" s="180" t="str">
        <f>IF(OR($A104="",P$2="Percentage"),"",SUMIFS(Data!O$4:O500,Data!$A$4:$A500,"&gt;="&amp;$A104,Data!$A$4:$A500,"&lt;="&amp;$B104))</f>
        <v/>
      </c>
      <c r="Q104" s="178" t="str">
        <f>IF(OR($A104="",Q$2="Percentage"),"",SUMIFS(Data!P$4:P500,Data!$A$4:$A500,"&gt;="&amp;$A104,Data!$A$4:$A500,"&lt;="&amp;$B104))</f>
        <v/>
      </c>
      <c r="R104" s="178" t="str">
        <f>IF(OR($A104="",R$2="Percentage"),"",SUMIFS(Data!Q$4:Q500,Data!$A$4:$A500,"&gt;="&amp;$A104,Data!$A$4:$A500,"&lt;="&amp;$B104))</f>
        <v/>
      </c>
      <c r="S104" s="181" t="str">
        <f>IF($A104="","",IFERROR(AVERAGEIFS(Data!B$4:B500,Data!$A$4:$A500,"&gt;="&amp;$A104,Data!$A$4:$A500,"&lt;="&amp;$B104),0))</f>
        <v/>
      </c>
      <c r="T104" s="178" t="str">
        <f>IF($A104="","",IFERROR(AVERAGEIFS(Data!C$4:C500,Data!$A$4:$A500,"&gt;="&amp;$A104,Data!$A$4:$A500,"&lt;="&amp;$B104),0))</f>
        <v/>
      </c>
      <c r="U104" s="178" t="str">
        <f>IF($A104="","",IFERROR(AVERAGEIFS(Data!D$4:D500,Data!$A$4:$A500,"&gt;="&amp;$A104,Data!$A$4:$A500,"&lt;="&amp;$B104),0))</f>
        <v/>
      </c>
      <c r="V104" s="178" t="str">
        <f>IF($A104="","",IFERROR(AVERAGEIFS(Data!F$4:F500,Data!$A$4:$A500,"&gt;="&amp;$A104,Data!$A$4:$A500,"&lt;="&amp;$B104),0))</f>
        <v/>
      </c>
      <c r="W104" s="178" t="str">
        <f>IF($A104="","",IFERROR(AVERAGEIFS(Data!G$4:G500,Data!$A$4:$A500,"&gt;="&amp;$A104,Data!$A$4:$A500,"&lt;="&amp;$B104),0))</f>
        <v/>
      </c>
      <c r="X104" s="180" t="str">
        <f>IF($A104="","",IFERROR(AVERAGEIFS(Data!H$4:H500,Data!$A$4:$A500,"&gt;="&amp;$A104,Data!$A$4:$A500,"&lt;="&amp;$B104),0))</f>
        <v/>
      </c>
      <c r="Y104" s="178" t="str">
        <f>IF($A104="","",IFERROR(AVERAGEIFS(Data!I$4:I500,Data!$A$4:$A500,"&gt;="&amp;$A104,Data!$A$4:$A500,"&lt;="&amp;$B104),0))</f>
        <v/>
      </c>
      <c r="Z104" s="178" t="str">
        <f>IF($A104="","",IFERROR(AVERAGEIFS(Data!J$4:J500,Data!$A$4:$A500,"&gt;="&amp;$A104,Data!$A$4:$A500,"&lt;="&amp;$B104),0))</f>
        <v/>
      </c>
      <c r="AA104" s="179" t="str">
        <f>IF($A104="","",IFERROR(AVERAGEIFS(Data!K$4:K500,Data!$A$4:$A500,"&gt;="&amp;$A104,Data!$A$4:$A500,"&lt;="&amp;$B104),0))</f>
        <v/>
      </c>
      <c r="AB104" s="180" t="str">
        <f>IF($A104="","",IFERROR(AVERAGEIFS(Data!L$4:L500,Data!$A$4:$A500,"&gt;="&amp;$A104,Data!$A$4:$A500,"&lt;="&amp;$B104),0))</f>
        <v/>
      </c>
      <c r="AC104" s="179" t="str">
        <f>IF($A104="","",IFERROR(AVERAGEIFS(Data!M$4:M500,Data!$A$4:$A500,"&gt;="&amp;$A104,Data!$A$4:$A500,"&lt;="&amp;$B104),0))</f>
        <v/>
      </c>
      <c r="AD104" s="178" t="str">
        <f>IF($A104="","",IFERROR(AVERAGEIFS(Data!N$4:N500,Data!$A$4:$A500,"&gt;="&amp;$A104,Data!$A$4:$A500,"&lt;="&amp;$B104),0))</f>
        <v/>
      </c>
      <c r="AE104" s="180" t="str">
        <f>IF($A104="","",IFERROR(AVERAGEIFS(Data!O$4:O500,Data!$A$4:$A500,"&gt;="&amp;$A104,Data!$A$4:$A500,"&lt;="&amp;$B104),0))</f>
        <v/>
      </c>
      <c r="AF104" s="178" t="str">
        <f>IF($A104="","",IFERROR(AVERAGEIFS(Data!P$4:P500,Data!$A$4:$A500,"&gt;="&amp;$A104,Data!$A$4:$A500,"&lt;="&amp;$B104),0))</f>
        <v/>
      </c>
      <c r="AG104" s="178" t="str">
        <f>IF($A104="","",IFERROR(AVERAGEIFS(Data!Q$4:Q500,Data!$A$4:$A500,"&gt;="&amp;$A104,Data!$A$4:$A500,"&lt;="&amp;$B104),0))</f>
        <v/>
      </c>
      <c r="AH104" s="181" t="str">
        <f t="shared" ref="AH104:DS104" si="100">IF($A104="","",AH103)</f>
        <v/>
      </c>
      <c r="AI104" s="178" t="str">
        <f t="shared" si="100"/>
        <v/>
      </c>
      <c r="AJ104" s="178" t="str">
        <f t="shared" si="100"/>
        <v/>
      </c>
      <c r="AK104" s="178" t="str">
        <f t="shared" si="100"/>
        <v/>
      </c>
      <c r="AL104" s="178" t="str">
        <f t="shared" si="100"/>
        <v/>
      </c>
      <c r="AM104" s="180" t="str">
        <f t="shared" si="100"/>
        <v/>
      </c>
      <c r="AN104" s="178" t="str">
        <f t="shared" si="100"/>
        <v/>
      </c>
      <c r="AO104" s="178" t="str">
        <f t="shared" si="100"/>
        <v/>
      </c>
      <c r="AP104" s="179" t="str">
        <f t="shared" si="100"/>
        <v/>
      </c>
      <c r="AQ104" s="180" t="str">
        <f t="shared" si="100"/>
        <v/>
      </c>
      <c r="AR104" s="179" t="str">
        <f t="shared" si="100"/>
        <v/>
      </c>
      <c r="AS104" s="178" t="str">
        <f t="shared" si="100"/>
        <v/>
      </c>
      <c r="AT104" s="180" t="str">
        <f t="shared" si="100"/>
        <v/>
      </c>
      <c r="AU104" s="178" t="str">
        <f t="shared" si="100"/>
        <v/>
      </c>
      <c r="AV104" s="178" t="str">
        <f t="shared" si="100"/>
        <v/>
      </c>
      <c r="AW104" s="181" t="str">
        <f t="shared" si="100"/>
        <v/>
      </c>
      <c r="AX104" s="178" t="str">
        <f t="shared" si="100"/>
        <v/>
      </c>
      <c r="AY104" s="178" t="str">
        <f t="shared" si="100"/>
        <v/>
      </c>
      <c r="AZ104" s="178" t="str">
        <f t="shared" si="100"/>
        <v/>
      </c>
      <c r="BA104" s="178" t="str">
        <f t="shared" si="100"/>
        <v/>
      </c>
      <c r="BB104" s="180" t="str">
        <f t="shared" si="100"/>
        <v/>
      </c>
      <c r="BC104" s="178" t="str">
        <f t="shared" si="100"/>
        <v/>
      </c>
      <c r="BD104" s="178" t="str">
        <f t="shared" si="100"/>
        <v/>
      </c>
      <c r="BE104" s="179" t="str">
        <f t="shared" si="100"/>
        <v/>
      </c>
      <c r="BF104" s="180" t="str">
        <f t="shared" si="100"/>
        <v/>
      </c>
      <c r="BG104" s="179" t="str">
        <f t="shared" si="100"/>
        <v/>
      </c>
      <c r="BH104" s="178" t="str">
        <f t="shared" si="100"/>
        <v/>
      </c>
      <c r="BI104" s="180" t="str">
        <f t="shared" si="100"/>
        <v/>
      </c>
      <c r="BJ104" s="178" t="str">
        <f t="shared" si="100"/>
        <v/>
      </c>
      <c r="BK104" s="178" t="str">
        <f t="shared" si="100"/>
        <v/>
      </c>
      <c r="BL104" s="181" t="str">
        <f t="shared" si="100"/>
        <v/>
      </c>
      <c r="BM104" s="178" t="str">
        <f t="shared" si="100"/>
        <v/>
      </c>
      <c r="BN104" s="178" t="str">
        <f t="shared" si="100"/>
        <v/>
      </c>
      <c r="BO104" s="178" t="str">
        <f t="shared" si="100"/>
        <v/>
      </c>
      <c r="BP104" s="178" t="str">
        <f t="shared" si="100"/>
        <v/>
      </c>
      <c r="BQ104" s="180" t="str">
        <f t="shared" si="100"/>
        <v/>
      </c>
      <c r="BR104" s="178" t="str">
        <f t="shared" si="100"/>
        <v/>
      </c>
      <c r="BS104" s="178" t="str">
        <f t="shared" si="100"/>
        <v/>
      </c>
      <c r="BT104" s="179" t="str">
        <f t="shared" si="100"/>
        <v/>
      </c>
      <c r="BU104" s="180" t="str">
        <f t="shared" si="100"/>
        <v/>
      </c>
      <c r="BV104" s="179" t="str">
        <f t="shared" si="100"/>
        <v/>
      </c>
      <c r="BW104" s="178" t="str">
        <f t="shared" si="100"/>
        <v/>
      </c>
      <c r="BX104" s="180" t="str">
        <f t="shared" si="100"/>
        <v/>
      </c>
      <c r="BY104" s="178" t="str">
        <f t="shared" si="100"/>
        <v/>
      </c>
      <c r="BZ104" s="178" t="str">
        <f t="shared" si="100"/>
        <v/>
      </c>
      <c r="CA104" s="181" t="str">
        <f t="shared" si="100"/>
        <v/>
      </c>
      <c r="CB104" s="178" t="str">
        <f t="shared" si="100"/>
        <v/>
      </c>
      <c r="CC104" s="178" t="str">
        <f t="shared" si="100"/>
        <v/>
      </c>
      <c r="CD104" s="178" t="str">
        <f t="shared" si="100"/>
        <v/>
      </c>
      <c r="CE104" s="178" t="str">
        <f t="shared" si="100"/>
        <v/>
      </c>
      <c r="CF104" s="180" t="str">
        <f t="shared" si="100"/>
        <v/>
      </c>
      <c r="CG104" s="178" t="str">
        <f t="shared" si="100"/>
        <v/>
      </c>
      <c r="CH104" s="178" t="str">
        <f t="shared" si="100"/>
        <v/>
      </c>
      <c r="CI104" s="179" t="str">
        <f t="shared" si="100"/>
        <v/>
      </c>
      <c r="CJ104" s="180" t="str">
        <f t="shared" si="100"/>
        <v/>
      </c>
      <c r="CK104" s="179" t="str">
        <f t="shared" si="100"/>
        <v/>
      </c>
      <c r="CL104" s="178" t="str">
        <f t="shared" si="100"/>
        <v/>
      </c>
      <c r="CM104" s="180" t="str">
        <f t="shared" si="100"/>
        <v/>
      </c>
      <c r="CN104" s="178" t="str">
        <f t="shared" si="100"/>
        <v/>
      </c>
      <c r="CO104" s="178" t="str">
        <f t="shared" si="100"/>
        <v/>
      </c>
      <c r="CP104" s="181" t="str">
        <f t="shared" si="100"/>
        <v/>
      </c>
      <c r="CQ104" s="178" t="str">
        <f t="shared" si="100"/>
        <v/>
      </c>
      <c r="CR104" s="178" t="str">
        <f t="shared" si="100"/>
        <v/>
      </c>
      <c r="CS104" s="178" t="str">
        <f t="shared" si="100"/>
        <v/>
      </c>
      <c r="CT104" s="178" t="str">
        <f t="shared" si="100"/>
        <v/>
      </c>
      <c r="CU104" s="180" t="str">
        <f t="shared" si="100"/>
        <v/>
      </c>
      <c r="CV104" s="178" t="str">
        <f t="shared" si="100"/>
        <v/>
      </c>
      <c r="CW104" s="178" t="str">
        <f t="shared" si="100"/>
        <v/>
      </c>
      <c r="CX104" s="179" t="str">
        <f t="shared" si="100"/>
        <v/>
      </c>
      <c r="CY104" s="180" t="str">
        <f t="shared" si="100"/>
        <v/>
      </c>
      <c r="CZ104" s="179" t="str">
        <f t="shared" si="100"/>
        <v/>
      </c>
      <c r="DA104" s="178" t="str">
        <f t="shared" si="100"/>
        <v/>
      </c>
      <c r="DB104" s="180" t="str">
        <f t="shared" si="100"/>
        <v/>
      </c>
      <c r="DC104" s="178" t="str">
        <f t="shared" si="100"/>
        <v/>
      </c>
      <c r="DD104" s="178" t="str">
        <f t="shared" si="100"/>
        <v/>
      </c>
      <c r="DE104" s="181" t="str">
        <f t="shared" si="100"/>
        <v/>
      </c>
      <c r="DF104" s="178" t="str">
        <f t="shared" si="100"/>
        <v/>
      </c>
      <c r="DG104" s="178" t="str">
        <f t="shared" si="100"/>
        <v/>
      </c>
      <c r="DH104" s="178" t="str">
        <f t="shared" si="100"/>
        <v/>
      </c>
      <c r="DI104" s="178" t="str">
        <f t="shared" si="100"/>
        <v/>
      </c>
      <c r="DJ104" s="180" t="str">
        <f t="shared" si="100"/>
        <v/>
      </c>
      <c r="DK104" s="178" t="str">
        <f t="shared" si="100"/>
        <v/>
      </c>
      <c r="DL104" s="178" t="str">
        <f t="shared" si="100"/>
        <v/>
      </c>
      <c r="DM104" s="179" t="str">
        <f t="shared" si="100"/>
        <v/>
      </c>
      <c r="DN104" s="180" t="str">
        <f t="shared" si="100"/>
        <v/>
      </c>
      <c r="DO104" s="179" t="str">
        <f t="shared" si="100"/>
        <v/>
      </c>
      <c r="DP104" s="178" t="str">
        <f t="shared" si="100"/>
        <v/>
      </c>
      <c r="DQ104" s="180" t="str">
        <f t="shared" si="100"/>
        <v/>
      </c>
      <c r="DR104" s="178" t="str">
        <f t="shared" si="100"/>
        <v/>
      </c>
      <c r="DS104" s="178" t="str">
        <f t="shared" si="100"/>
        <v/>
      </c>
      <c r="DT104" s="178"/>
      <c r="DU104" s="178"/>
      <c r="DV104" s="178"/>
      <c r="DW104" s="178"/>
      <c r="DX104" s="178"/>
      <c r="DY104" s="178"/>
    </row>
    <row r="105">
      <c r="A105" s="176" t="str">
        <f>IF(A104="","",IF(B104+1&gt;EndDate,"",B104))</f>
        <v/>
      </c>
      <c r="B105" s="176" t="str">
        <f>IF(A105="","",SWITCH(Seg,"Daily",A105+1,"Weekly",A105+7,"Monthly",DATE(YEAR(A105),MONTH(A105)+1,1),"Quarterly",DATE(YEAR(A105),MONTH(A105)+3,1),"Yearly",DATE(YEAR(A105)+1,1,1)))</f>
        <v/>
      </c>
      <c r="C105" s="177" t="str">
        <f>IF(A105="","",SWITCH(Seg,"Daily",TEXT(A105,"dd/MM/YYYY"),"Weekly","W"&amp;WEEKNUM(A105,2)&amp;" "&amp;YEAR(A105),"Monthly",PROPER(TEXT(A105,"MMM yyyy")),"Quarterly","Q"&amp;ROUNDUP(MONTH($A105)/3,0)&amp;" "&amp;YEAR($A105),"Yearly",YEAR(A105),TEXT(A105,"dd/MM/YYYY")))</f>
        <v/>
      </c>
      <c r="D105" s="178" t="str">
        <f>IF(OR($A105="",D$2="Percentage"),"",SUMIFS(Data!B$4:B500,Data!$A$4:$A500,"&gt;="&amp;$A105,Data!$A$4:$A500,"&lt;="&amp;$B105))</f>
        <v>#REF!</v>
      </c>
      <c r="E105" s="179" t="str">
        <f>IF(OR($A105="",E$2="Percentage"),"",SUMIFS(Data!C$4:C500,Data!$A$4:$A500,"&gt;="&amp;$A105,Data!$A$4:$A500,"&lt;="&amp;$B105))</f>
        <v/>
      </c>
      <c r="F105" s="179" t="str">
        <f>IF(OR($A105="",F$2="Percentage"),"",SUMIFS(Data!D$4:D500,Data!$A$4:$A500,"&gt;="&amp;$A105,Data!$A$4:$A500,"&lt;="&amp;$B105))</f>
        <v/>
      </c>
      <c r="G105" s="179" t="str">
        <f>IF(OR($A105="",G$2="Percentage"),"",SUMIFS(Data!F$4:F500,Data!$A$4:$A500,"&gt;="&amp;$A105,Data!$A$4:$A500,"&lt;="&amp;$B105))</f>
        <v/>
      </c>
      <c r="H105" s="180" t="str">
        <f>IF(OR($A105="",H$2="Percentage"),"",SUMIFS(Data!G$4:G500,Data!$A$4:$A500,"&gt;="&amp;$A105,Data!$A$4:$A500,"&lt;="&amp;$B105))</f>
        <v/>
      </c>
      <c r="I105" s="180" t="str">
        <f>IF(OR($A105="",I$2="Percentage"),"",SUMIFS(Data!H$4:H500,Data!$A$4:$A500,"&gt;="&amp;$A105,Data!$A$4:$A500,"&lt;="&amp;$B105))</f>
        <v/>
      </c>
      <c r="J105" s="178" t="str">
        <f>IF(OR($A105="",J$2="Percentage"),"",SUMIFS(Data!I$4:I500,Data!$A$4:$A500,"&gt;="&amp;$A105,Data!$A$4:$A500,"&lt;="&amp;$B105))</f>
        <v/>
      </c>
      <c r="K105" s="178" t="str">
        <f>IF(OR($A105="",K$2="Percentage"),"",SUMIFS(Data!J$4:J500,Data!$A$4:$A500,"&gt;="&amp;$A105,Data!$A$4:$A500,"&lt;="&amp;$B105))</f>
        <v/>
      </c>
      <c r="L105" s="179" t="str">
        <f>IF(OR($A105="",L$2="Percentage"),"",SUMIFS(Data!K$4:K500,Data!$A$4:$A500,"&gt;="&amp;$A105,Data!$A$4:$A500,"&lt;="&amp;$B105))</f>
        <v/>
      </c>
      <c r="M105" s="180" t="str">
        <f>IF(OR($A105="",M$2="Percentage"),"",SUMIFS(Data!L$4:L500,Data!$A$4:$A500,"&gt;="&amp;$A105,Data!$A$4:$A500,"&lt;="&amp;$B105))</f>
        <v/>
      </c>
      <c r="N105" s="179" t="str">
        <f>IF(OR($A105="",N$2="Percentage"),"",SUMIFS(Data!M$4:M500,Data!$A$4:$A500,"&gt;="&amp;$A105,Data!$A$4:$A500,"&lt;="&amp;$B105))</f>
        <v/>
      </c>
      <c r="O105" s="178" t="str">
        <f>IF(OR($A105="",O$2="Percentage"),"",SUMIFS(Data!N$4:N500,Data!$A$4:$A500,"&gt;="&amp;$A105,Data!$A$4:$A500,"&lt;="&amp;$B105))</f>
        <v/>
      </c>
      <c r="P105" s="180" t="str">
        <f>IF(OR($A105="",P$2="Percentage"),"",SUMIFS(Data!O$4:O500,Data!$A$4:$A500,"&gt;="&amp;$A105,Data!$A$4:$A500,"&lt;="&amp;$B105))</f>
        <v/>
      </c>
      <c r="Q105" s="178" t="str">
        <f>IF(OR($A105="",Q$2="Percentage"),"",SUMIFS(Data!P$4:P500,Data!$A$4:$A500,"&gt;="&amp;$A105,Data!$A$4:$A500,"&lt;="&amp;$B105))</f>
        <v/>
      </c>
      <c r="R105" s="178" t="str">
        <f>IF(OR($A105="",R$2="Percentage"),"",SUMIFS(Data!Q$4:Q500,Data!$A$4:$A500,"&gt;="&amp;$A105,Data!$A$4:$A500,"&lt;="&amp;$B105))</f>
        <v/>
      </c>
      <c r="S105" s="181" t="str">
        <f>IF($A105="","",IFERROR(AVERAGEIFS(Data!B$4:B500,Data!$A$4:$A500,"&gt;="&amp;$A105,Data!$A$4:$A500,"&lt;="&amp;$B105),0))</f>
        <v/>
      </c>
      <c r="T105" s="178" t="str">
        <f>IF($A105="","",IFERROR(AVERAGEIFS(Data!C$4:C500,Data!$A$4:$A500,"&gt;="&amp;$A105,Data!$A$4:$A500,"&lt;="&amp;$B105),0))</f>
        <v/>
      </c>
      <c r="U105" s="178" t="str">
        <f>IF($A105="","",IFERROR(AVERAGEIFS(Data!D$4:D500,Data!$A$4:$A500,"&gt;="&amp;$A105,Data!$A$4:$A500,"&lt;="&amp;$B105),0))</f>
        <v/>
      </c>
      <c r="V105" s="178" t="str">
        <f>IF($A105="","",IFERROR(AVERAGEIFS(Data!F$4:F500,Data!$A$4:$A500,"&gt;="&amp;$A105,Data!$A$4:$A500,"&lt;="&amp;$B105),0))</f>
        <v/>
      </c>
      <c r="W105" s="178" t="str">
        <f>IF($A105="","",IFERROR(AVERAGEIFS(Data!G$4:G500,Data!$A$4:$A500,"&gt;="&amp;$A105,Data!$A$4:$A500,"&lt;="&amp;$B105),0))</f>
        <v/>
      </c>
      <c r="X105" s="180" t="str">
        <f>IF($A105="","",IFERROR(AVERAGEIFS(Data!H$4:H500,Data!$A$4:$A500,"&gt;="&amp;$A105,Data!$A$4:$A500,"&lt;="&amp;$B105),0))</f>
        <v/>
      </c>
      <c r="Y105" s="178" t="str">
        <f>IF($A105="","",IFERROR(AVERAGEIFS(Data!I$4:I500,Data!$A$4:$A500,"&gt;="&amp;$A105,Data!$A$4:$A500,"&lt;="&amp;$B105),0))</f>
        <v/>
      </c>
      <c r="Z105" s="178" t="str">
        <f>IF($A105="","",IFERROR(AVERAGEIFS(Data!J$4:J500,Data!$A$4:$A500,"&gt;="&amp;$A105,Data!$A$4:$A500,"&lt;="&amp;$B105),0))</f>
        <v/>
      </c>
      <c r="AA105" s="179" t="str">
        <f>IF($A105="","",IFERROR(AVERAGEIFS(Data!K$4:K500,Data!$A$4:$A500,"&gt;="&amp;$A105,Data!$A$4:$A500,"&lt;="&amp;$B105),0))</f>
        <v/>
      </c>
      <c r="AB105" s="180" t="str">
        <f>IF($A105="","",IFERROR(AVERAGEIFS(Data!L$4:L500,Data!$A$4:$A500,"&gt;="&amp;$A105,Data!$A$4:$A500,"&lt;="&amp;$B105),0))</f>
        <v/>
      </c>
      <c r="AC105" s="179" t="str">
        <f>IF($A105="","",IFERROR(AVERAGEIFS(Data!M$4:M500,Data!$A$4:$A500,"&gt;="&amp;$A105,Data!$A$4:$A500,"&lt;="&amp;$B105),0))</f>
        <v/>
      </c>
      <c r="AD105" s="178" t="str">
        <f>IF($A105="","",IFERROR(AVERAGEIFS(Data!N$4:N500,Data!$A$4:$A500,"&gt;="&amp;$A105,Data!$A$4:$A500,"&lt;="&amp;$B105),0))</f>
        <v/>
      </c>
      <c r="AE105" s="180" t="str">
        <f>IF($A105="","",IFERROR(AVERAGEIFS(Data!O$4:O500,Data!$A$4:$A500,"&gt;="&amp;$A105,Data!$A$4:$A500,"&lt;="&amp;$B105),0))</f>
        <v/>
      </c>
      <c r="AF105" s="178" t="str">
        <f>IF($A105="","",IFERROR(AVERAGEIFS(Data!P$4:P500,Data!$A$4:$A500,"&gt;="&amp;$A105,Data!$A$4:$A500,"&lt;="&amp;$B105),0))</f>
        <v/>
      </c>
      <c r="AG105" s="178" t="str">
        <f>IF($A105="","",IFERROR(AVERAGEIFS(Data!Q$4:Q500,Data!$A$4:$A500,"&gt;="&amp;$A105,Data!$A$4:$A500,"&lt;="&amp;$B105),0))</f>
        <v/>
      </c>
      <c r="AH105" s="181" t="str">
        <f t="shared" ref="AH105:DS105" si="101">IF($A105="","",AH104)</f>
        <v/>
      </c>
      <c r="AI105" s="178" t="str">
        <f t="shared" si="101"/>
        <v/>
      </c>
      <c r="AJ105" s="178" t="str">
        <f t="shared" si="101"/>
        <v/>
      </c>
      <c r="AK105" s="178" t="str">
        <f t="shared" si="101"/>
        <v/>
      </c>
      <c r="AL105" s="178" t="str">
        <f t="shared" si="101"/>
        <v/>
      </c>
      <c r="AM105" s="180" t="str">
        <f t="shared" si="101"/>
        <v/>
      </c>
      <c r="AN105" s="178" t="str">
        <f t="shared" si="101"/>
        <v/>
      </c>
      <c r="AO105" s="178" t="str">
        <f t="shared" si="101"/>
        <v/>
      </c>
      <c r="AP105" s="179" t="str">
        <f t="shared" si="101"/>
        <v/>
      </c>
      <c r="AQ105" s="180" t="str">
        <f t="shared" si="101"/>
        <v/>
      </c>
      <c r="AR105" s="179" t="str">
        <f t="shared" si="101"/>
        <v/>
      </c>
      <c r="AS105" s="178" t="str">
        <f t="shared" si="101"/>
        <v/>
      </c>
      <c r="AT105" s="180" t="str">
        <f t="shared" si="101"/>
        <v/>
      </c>
      <c r="AU105" s="178" t="str">
        <f t="shared" si="101"/>
        <v/>
      </c>
      <c r="AV105" s="178" t="str">
        <f t="shared" si="101"/>
        <v/>
      </c>
      <c r="AW105" s="181" t="str">
        <f t="shared" si="101"/>
        <v/>
      </c>
      <c r="AX105" s="178" t="str">
        <f t="shared" si="101"/>
        <v/>
      </c>
      <c r="AY105" s="178" t="str">
        <f t="shared" si="101"/>
        <v/>
      </c>
      <c r="AZ105" s="178" t="str">
        <f t="shared" si="101"/>
        <v/>
      </c>
      <c r="BA105" s="178" t="str">
        <f t="shared" si="101"/>
        <v/>
      </c>
      <c r="BB105" s="180" t="str">
        <f t="shared" si="101"/>
        <v/>
      </c>
      <c r="BC105" s="178" t="str">
        <f t="shared" si="101"/>
        <v/>
      </c>
      <c r="BD105" s="178" t="str">
        <f t="shared" si="101"/>
        <v/>
      </c>
      <c r="BE105" s="179" t="str">
        <f t="shared" si="101"/>
        <v/>
      </c>
      <c r="BF105" s="180" t="str">
        <f t="shared" si="101"/>
        <v/>
      </c>
      <c r="BG105" s="179" t="str">
        <f t="shared" si="101"/>
        <v/>
      </c>
      <c r="BH105" s="178" t="str">
        <f t="shared" si="101"/>
        <v/>
      </c>
      <c r="BI105" s="180" t="str">
        <f t="shared" si="101"/>
        <v/>
      </c>
      <c r="BJ105" s="178" t="str">
        <f t="shared" si="101"/>
        <v/>
      </c>
      <c r="BK105" s="178" t="str">
        <f t="shared" si="101"/>
        <v/>
      </c>
      <c r="BL105" s="181" t="str">
        <f t="shared" si="101"/>
        <v/>
      </c>
      <c r="BM105" s="178" t="str">
        <f t="shared" si="101"/>
        <v/>
      </c>
      <c r="BN105" s="178" t="str">
        <f t="shared" si="101"/>
        <v/>
      </c>
      <c r="BO105" s="178" t="str">
        <f t="shared" si="101"/>
        <v/>
      </c>
      <c r="BP105" s="178" t="str">
        <f t="shared" si="101"/>
        <v/>
      </c>
      <c r="BQ105" s="180" t="str">
        <f t="shared" si="101"/>
        <v/>
      </c>
      <c r="BR105" s="178" t="str">
        <f t="shared" si="101"/>
        <v/>
      </c>
      <c r="BS105" s="178" t="str">
        <f t="shared" si="101"/>
        <v/>
      </c>
      <c r="BT105" s="179" t="str">
        <f t="shared" si="101"/>
        <v/>
      </c>
      <c r="BU105" s="180" t="str">
        <f t="shared" si="101"/>
        <v/>
      </c>
      <c r="BV105" s="179" t="str">
        <f t="shared" si="101"/>
        <v/>
      </c>
      <c r="BW105" s="178" t="str">
        <f t="shared" si="101"/>
        <v/>
      </c>
      <c r="BX105" s="180" t="str">
        <f t="shared" si="101"/>
        <v/>
      </c>
      <c r="BY105" s="178" t="str">
        <f t="shared" si="101"/>
        <v/>
      </c>
      <c r="BZ105" s="178" t="str">
        <f t="shared" si="101"/>
        <v/>
      </c>
      <c r="CA105" s="181" t="str">
        <f t="shared" si="101"/>
        <v/>
      </c>
      <c r="CB105" s="178" t="str">
        <f t="shared" si="101"/>
        <v/>
      </c>
      <c r="CC105" s="178" t="str">
        <f t="shared" si="101"/>
        <v/>
      </c>
      <c r="CD105" s="178" t="str">
        <f t="shared" si="101"/>
        <v/>
      </c>
      <c r="CE105" s="178" t="str">
        <f t="shared" si="101"/>
        <v/>
      </c>
      <c r="CF105" s="180" t="str">
        <f t="shared" si="101"/>
        <v/>
      </c>
      <c r="CG105" s="178" t="str">
        <f t="shared" si="101"/>
        <v/>
      </c>
      <c r="CH105" s="178" t="str">
        <f t="shared" si="101"/>
        <v/>
      </c>
      <c r="CI105" s="179" t="str">
        <f t="shared" si="101"/>
        <v/>
      </c>
      <c r="CJ105" s="180" t="str">
        <f t="shared" si="101"/>
        <v/>
      </c>
      <c r="CK105" s="179" t="str">
        <f t="shared" si="101"/>
        <v/>
      </c>
      <c r="CL105" s="178" t="str">
        <f t="shared" si="101"/>
        <v/>
      </c>
      <c r="CM105" s="180" t="str">
        <f t="shared" si="101"/>
        <v/>
      </c>
      <c r="CN105" s="178" t="str">
        <f t="shared" si="101"/>
        <v/>
      </c>
      <c r="CO105" s="178" t="str">
        <f t="shared" si="101"/>
        <v/>
      </c>
      <c r="CP105" s="181" t="str">
        <f t="shared" si="101"/>
        <v/>
      </c>
      <c r="CQ105" s="178" t="str">
        <f t="shared" si="101"/>
        <v/>
      </c>
      <c r="CR105" s="178" t="str">
        <f t="shared" si="101"/>
        <v/>
      </c>
      <c r="CS105" s="178" t="str">
        <f t="shared" si="101"/>
        <v/>
      </c>
      <c r="CT105" s="178" t="str">
        <f t="shared" si="101"/>
        <v/>
      </c>
      <c r="CU105" s="180" t="str">
        <f t="shared" si="101"/>
        <v/>
      </c>
      <c r="CV105" s="178" t="str">
        <f t="shared" si="101"/>
        <v/>
      </c>
      <c r="CW105" s="178" t="str">
        <f t="shared" si="101"/>
        <v/>
      </c>
      <c r="CX105" s="179" t="str">
        <f t="shared" si="101"/>
        <v/>
      </c>
      <c r="CY105" s="180" t="str">
        <f t="shared" si="101"/>
        <v/>
      </c>
      <c r="CZ105" s="179" t="str">
        <f t="shared" si="101"/>
        <v/>
      </c>
      <c r="DA105" s="178" t="str">
        <f t="shared" si="101"/>
        <v/>
      </c>
      <c r="DB105" s="180" t="str">
        <f t="shared" si="101"/>
        <v/>
      </c>
      <c r="DC105" s="178" t="str">
        <f t="shared" si="101"/>
        <v/>
      </c>
      <c r="DD105" s="178" t="str">
        <f t="shared" si="101"/>
        <v/>
      </c>
      <c r="DE105" s="181" t="str">
        <f t="shared" si="101"/>
        <v/>
      </c>
      <c r="DF105" s="178" t="str">
        <f t="shared" si="101"/>
        <v/>
      </c>
      <c r="DG105" s="178" t="str">
        <f t="shared" si="101"/>
        <v/>
      </c>
      <c r="DH105" s="178" t="str">
        <f t="shared" si="101"/>
        <v/>
      </c>
      <c r="DI105" s="178" t="str">
        <f t="shared" si="101"/>
        <v/>
      </c>
      <c r="DJ105" s="180" t="str">
        <f t="shared" si="101"/>
        <v/>
      </c>
      <c r="DK105" s="178" t="str">
        <f t="shared" si="101"/>
        <v/>
      </c>
      <c r="DL105" s="178" t="str">
        <f t="shared" si="101"/>
        <v/>
      </c>
      <c r="DM105" s="179" t="str">
        <f t="shared" si="101"/>
        <v/>
      </c>
      <c r="DN105" s="180" t="str">
        <f t="shared" si="101"/>
        <v/>
      </c>
      <c r="DO105" s="179" t="str">
        <f t="shared" si="101"/>
        <v/>
      </c>
      <c r="DP105" s="178" t="str">
        <f t="shared" si="101"/>
        <v/>
      </c>
      <c r="DQ105" s="180" t="str">
        <f t="shared" si="101"/>
        <v/>
      </c>
      <c r="DR105" s="178" t="str">
        <f t="shared" si="101"/>
        <v/>
      </c>
      <c r="DS105" s="178" t="str">
        <f t="shared" si="101"/>
        <v/>
      </c>
      <c r="DT105" s="178"/>
      <c r="DU105" s="178"/>
      <c r="DV105" s="178"/>
      <c r="DW105" s="178"/>
      <c r="DX105" s="178"/>
      <c r="DY105" s="178"/>
    </row>
    <row r="106">
      <c r="A106" s="176" t="str">
        <f>IF(A105="","",IF(B105+1&gt;EndDate,"",B105))</f>
        <v/>
      </c>
      <c r="B106" s="176" t="str">
        <f>IF(A106="","",SWITCH(Seg,"Daily",A106+1,"Weekly",A106+7,"Monthly",DATE(YEAR(A106),MONTH(A106)+1,1),"Quarterly",DATE(YEAR(A106),MONTH(A106)+3,1),"Yearly",DATE(YEAR(A106)+1,1,1)))</f>
        <v/>
      </c>
      <c r="C106" s="177" t="str">
        <f>IF(A106="","",SWITCH(Seg,"Daily",TEXT(A106,"dd/MM/YYYY"),"Weekly","W"&amp;WEEKNUM(A106,2)&amp;" "&amp;YEAR(A106),"Monthly",PROPER(TEXT(A106,"MMM yyyy")),"Quarterly","Q"&amp;ROUNDUP(MONTH($A106)/3,0)&amp;" "&amp;YEAR($A106),"Yearly",YEAR(A106),TEXT(A106,"dd/MM/YYYY")))</f>
        <v/>
      </c>
      <c r="D106" s="178" t="str">
        <f>IF(OR($A106="",D$2="Percentage"),"",SUMIFS(Data!B$4:B500,Data!$A$4:$A500,"&gt;="&amp;$A106,Data!$A$4:$A500,"&lt;="&amp;$B106))</f>
        <v>#REF!</v>
      </c>
      <c r="E106" s="179" t="str">
        <f>IF(OR($A106="",E$2="Percentage"),"",SUMIFS(Data!C$4:C500,Data!$A$4:$A500,"&gt;="&amp;$A106,Data!$A$4:$A500,"&lt;="&amp;$B106))</f>
        <v/>
      </c>
      <c r="F106" s="179" t="str">
        <f>IF(OR($A106="",F$2="Percentage"),"",SUMIFS(Data!D$4:D500,Data!$A$4:$A500,"&gt;="&amp;$A106,Data!$A$4:$A500,"&lt;="&amp;$B106))</f>
        <v/>
      </c>
      <c r="G106" s="179" t="str">
        <f>IF(OR($A106="",G$2="Percentage"),"",SUMIFS(Data!F$4:F500,Data!$A$4:$A500,"&gt;="&amp;$A106,Data!$A$4:$A500,"&lt;="&amp;$B106))</f>
        <v/>
      </c>
      <c r="H106" s="180" t="str">
        <f>IF(OR($A106="",H$2="Percentage"),"",SUMIFS(Data!G$4:G500,Data!$A$4:$A500,"&gt;="&amp;$A106,Data!$A$4:$A500,"&lt;="&amp;$B106))</f>
        <v/>
      </c>
      <c r="I106" s="180" t="str">
        <f>IF(OR($A106="",I$2="Percentage"),"",SUMIFS(Data!H$4:H500,Data!$A$4:$A500,"&gt;="&amp;$A106,Data!$A$4:$A500,"&lt;="&amp;$B106))</f>
        <v/>
      </c>
      <c r="J106" s="178" t="str">
        <f>IF(OR($A106="",J$2="Percentage"),"",SUMIFS(Data!I$4:I500,Data!$A$4:$A500,"&gt;="&amp;$A106,Data!$A$4:$A500,"&lt;="&amp;$B106))</f>
        <v/>
      </c>
      <c r="K106" s="178" t="str">
        <f>IF(OR($A106="",K$2="Percentage"),"",SUMIFS(Data!J$4:J500,Data!$A$4:$A500,"&gt;="&amp;$A106,Data!$A$4:$A500,"&lt;="&amp;$B106))</f>
        <v/>
      </c>
      <c r="L106" s="179" t="str">
        <f>IF(OR($A106="",L$2="Percentage"),"",SUMIFS(Data!K$4:K500,Data!$A$4:$A500,"&gt;="&amp;$A106,Data!$A$4:$A500,"&lt;="&amp;$B106))</f>
        <v/>
      </c>
      <c r="M106" s="180" t="str">
        <f>IF(OR($A106="",M$2="Percentage"),"",SUMIFS(Data!L$4:L500,Data!$A$4:$A500,"&gt;="&amp;$A106,Data!$A$4:$A500,"&lt;="&amp;$B106))</f>
        <v/>
      </c>
      <c r="N106" s="179" t="str">
        <f>IF(OR($A106="",N$2="Percentage"),"",SUMIFS(Data!M$4:M500,Data!$A$4:$A500,"&gt;="&amp;$A106,Data!$A$4:$A500,"&lt;="&amp;$B106))</f>
        <v/>
      </c>
      <c r="O106" s="178" t="str">
        <f>IF(OR($A106="",O$2="Percentage"),"",SUMIFS(Data!N$4:N500,Data!$A$4:$A500,"&gt;="&amp;$A106,Data!$A$4:$A500,"&lt;="&amp;$B106))</f>
        <v/>
      </c>
      <c r="P106" s="180" t="str">
        <f>IF(OR($A106="",P$2="Percentage"),"",SUMIFS(Data!O$4:O500,Data!$A$4:$A500,"&gt;="&amp;$A106,Data!$A$4:$A500,"&lt;="&amp;$B106))</f>
        <v/>
      </c>
      <c r="Q106" s="178" t="str">
        <f>IF(OR($A106="",Q$2="Percentage"),"",SUMIFS(Data!P$4:P500,Data!$A$4:$A500,"&gt;="&amp;$A106,Data!$A$4:$A500,"&lt;="&amp;$B106))</f>
        <v/>
      </c>
      <c r="R106" s="178" t="str">
        <f>IF(OR($A106="",R$2="Percentage"),"",SUMIFS(Data!Q$4:Q500,Data!$A$4:$A500,"&gt;="&amp;$A106,Data!$A$4:$A500,"&lt;="&amp;$B106))</f>
        <v/>
      </c>
      <c r="S106" s="181" t="str">
        <f>IF($A106="","",IFERROR(AVERAGEIFS(Data!B$4:B500,Data!$A$4:$A500,"&gt;="&amp;$A106,Data!$A$4:$A500,"&lt;="&amp;$B106),0))</f>
        <v/>
      </c>
      <c r="T106" s="178" t="str">
        <f>IF($A106="","",IFERROR(AVERAGEIFS(Data!C$4:C500,Data!$A$4:$A500,"&gt;="&amp;$A106,Data!$A$4:$A500,"&lt;="&amp;$B106),0))</f>
        <v/>
      </c>
      <c r="U106" s="178" t="str">
        <f>IF($A106="","",IFERROR(AVERAGEIFS(Data!D$4:D500,Data!$A$4:$A500,"&gt;="&amp;$A106,Data!$A$4:$A500,"&lt;="&amp;$B106),0))</f>
        <v/>
      </c>
      <c r="V106" s="178" t="str">
        <f>IF($A106="","",IFERROR(AVERAGEIFS(Data!F$4:F500,Data!$A$4:$A500,"&gt;="&amp;$A106,Data!$A$4:$A500,"&lt;="&amp;$B106),0))</f>
        <v/>
      </c>
      <c r="W106" s="178" t="str">
        <f>IF($A106="","",IFERROR(AVERAGEIFS(Data!G$4:G500,Data!$A$4:$A500,"&gt;="&amp;$A106,Data!$A$4:$A500,"&lt;="&amp;$B106),0))</f>
        <v/>
      </c>
      <c r="X106" s="180" t="str">
        <f>IF($A106="","",IFERROR(AVERAGEIFS(Data!H$4:H500,Data!$A$4:$A500,"&gt;="&amp;$A106,Data!$A$4:$A500,"&lt;="&amp;$B106),0))</f>
        <v/>
      </c>
      <c r="Y106" s="178" t="str">
        <f>IF($A106="","",IFERROR(AVERAGEIFS(Data!I$4:I500,Data!$A$4:$A500,"&gt;="&amp;$A106,Data!$A$4:$A500,"&lt;="&amp;$B106),0))</f>
        <v/>
      </c>
      <c r="Z106" s="178" t="str">
        <f>IF($A106="","",IFERROR(AVERAGEIFS(Data!J$4:J500,Data!$A$4:$A500,"&gt;="&amp;$A106,Data!$A$4:$A500,"&lt;="&amp;$B106),0))</f>
        <v/>
      </c>
      <c r="AA106" s="179" t="str">
        <f>IF($A106="","",IFERROR(AVERAGEIFS(Data!K$4:K500,Data!$A$4:$A500,"&gt;="&amp;$A106,Data!$A$4:$A500,"&lt;="&amp;$B106),0))</f>
        <v/>
      </c>
      <c r="AB106" s="180" t="str">
        <f>IF($A106="","",IFERROR(AVERAGEIFS(Data!L$4:L500,Data!$A$4:$A500,"&gt;="&amp;$A106,Data!$A$4:$A500,"&lt;="&amp;$B106),0))</f>
        <v/>
      </c>
      <c r="AC106" s="179" t="str">
        <f>IF($A106="","",IFERROR(AVERAGEIFS(Data!M$4:M500,Data!$A$4:$A500,"&gt;="&amp;$A106,Data!$A$4:$A500,"&lt;="&amp;$B106),0))</f>
        <v/>
      </c>
      <c r="AD106" s="178" t="str">
        <f>IF($A106="","",IFERROR(AVERAGEIFS(Data!N$4:N500,Data!$A$4:$A500,"&gt;="&amp;$A106,Data!$A$4:$A500,"&lt;="&amp;$B106),0))</f>
        <v/>
      </c>
      <c r="AE106" s="180" t="str">
        <f>IF($A106="","",IFERROR(AVERAGEIFS(Data!O$4:O500,Data!$A$4:$A500,"&gt;="&amp;$A106,Data!$A$4:$A500,"&lt;="&amp;$B106),0))</f>
        <v/>
      </c>
      <c r="AF106" s="178" t="str">
        <f>IF($A106="","",IFERROR(AVERAGEIFS(Data!P$4:P500,Data!$A$4:$A500,"&gt;="&amp;$A106,Data!$A$4:$A500,"&lt;="&amp;$B106),0))</f>
        <v/>
      </c>
      <c r="AG106" s="178" t="str">
        <f>IF($A106="","",IFERROR(AVERAGEIFS(Data!Q$4:Q500,Data!$A$4:$A500,"&gt;="&amp;$A106,Data!$A$4:$A500,"&lt;="&amp;$B106),0))</f>
        <v/>
      </c>
      <c r="AH106" s="181" t="str">
        <f t="shared" ref="AH106:DS106" si="102">IF($A106="","",AH105)</f>
        <v/>
      </c>
      <c r="AI106" s="178" t="str">
        <f t="shared" si="102"/>
        <v/>
      </c>
      <c r="AJ106" s="178" t="str">
        <f t="shared" si="102"/>
        <v/>
      </c>
      <c r="AK106" s="178" t="str">
        <f t="shared" si="102"/>
        <v/>
      </c>
      <c r="AL106" s="178" t="str">
        <f t="shared" si="102"/>
        <v/>
      </c>
      <c r="AM106" s="180" t="str">
        <f t="shared" si="102"/>
        <v/>
      </c>
      <c r="AN106" s="178" t="str">
        <f t="shared" si="102"/>
        <v/>
      </c>
      <c r="AO106" s="178" t="str">
        <f t="shared" si="102"/>
        <v/>
      </c>
      <c r="AP106" s="179" t="str">
        <f t="shared" si="102"/>
        <v/>
      </c>
      <c r="AQ106" s="180" t="str">
        <f t="shared" si="102"/>
        <v/>
      </c>
      <c r="AR106" s="179" t="str">
        <f t="shared" si="102"/>
        <v/>
      </c>
      <c r="AS106" s="178" t="str">
        <f t="shared" si="102"/>
        <v/>
      </c>
      <c r="AT106" s="180" t="str">
        <f t="shared" si="102"/>
        <v/>
      </c>
      <c r="AU106" s="178" t="str">
        <f t="shared" si="102"/>
        <v/>
      </c>
      <c r="AV106" s="178" t="str">
        <f t="shared" si="102"/>
        <v/>
      </c>
      <c r="AW106" s="181" t="str">
        <f t="shared" si="102"/>
        <v/>
      </c>
      <c r="AX106" s="178" t="str">
        <f t="shared" si="102"/>
        <v/>
      </c>
      <c r="AY106" s="178" t="str">
        <f t="shared" si="102"/>
        <v/>
      </c>
      <c r="AZ106" s="178" t="str">
        <f t="shared" si="102"/>
        <v/>
      </c>
      <c r="BA106" s="178" t="str">
        <f t="shared" si="102"/>
        <v/>
      </c>
      <c r="BB106" s="180" t="str">
        <f t="shared" si="102"/>
        <v/>
      </c>
      <c r="BC106" s="178" t="str">
        <f t="shared" si="102"/>
        <v/>
      </c>
      <c r="BD106" s="178" t="str">
        <f t="shared" si="102"/>
        <v/>
      </c>
      <c r="BE106" s="179" t="str">
        <f t="shared" si="102"/>
        <v/>
      </c>
      <c r="BF106" s="180" t="str">
        <f t="shared" si="102"/>
        <v/>
      </c>
      <c r="BG106" s="179" t="str">
        <f t="shared" si="102"/>
        <v/>
      </c>
      <c r="BH106" s="178" t="str">
        <f t="shared" si="102"/>
        <v/>
      </c>
      <c r="BI106" s="180" t="str">
        <f t="shared" si="102"/>
        <v/>
      </c>
      <c r="BJ106" s="178" t="str">
        <f t="shared" si="102"/>
        <v/>
      </c>
      <c r="BK106" s="178" t="str">
        <f t="shared" si="102"/>
        <v/>
      </c>
      <c r="BL106" s="181" t="str">
        <f t="shared" si="102"/>
        <v/>
      </c>
      <c r="BM106" s="178" t="str">
        <f t="shared" si="102"/>
        <v/>
      </c>
      <c r="BN106" s="178" t="str">
        <f t="shared" si="102"/>
        <v/>
      </c>
      <c r="BO106" s="178" t="str">
        <f t="shared" si="102"/>
        <v/>
      </c>
      <c r="BP106" s="178" t="str">
        <f t="shared" si="102"/>
        <v/>
      </c>
      <c r="BQ106" s="180" t="str">
        <f t="shared" si="102"/>
        <v/>
      </c>
      <c r="BR106" s="178" t="str">
        <f t="shared" si="102"/>
        <v/>
      </c>
      <c r="BS106" s="178" t="str">
        <f t="shared" si="102"/>
        <v/>
      </c>
      <c r="BT106" s="179" t="str">
        <f t="shared" si="102"/>
        <v/>
      </c>
      <c r="BU106" s="180" t="str">
        <f t="shared" si="102"/>
        <v/>
      </c>
      <c r="BV106" s="179" t="str">
        <f t="shared" si="102"/>
        <v/>
      </c>
      <c r="BW106" s="178" t="str">
        <f t="shared" si="102"/>
        <v/>
      </c>
      <c r="BX106" s="180" t="str">
        <f t="shared" si="102"/>
        <v/>
      </c>
      <c r="BY106" s="178" t="str">
        <f t="shared" si="102"/>
        <v/>
      </c>
      <c r="BZ106" s="178" t="str">
        <f t="shared" si="102"/>
        <v/>
      </c>
      <c r="CA106" s="181" t="str">
        <f t="shared" si="102"/>
        <v/>
      </c>
      <c r="CB106" s="178" t="str">
        <f t="shared" si="102"/>
        <v/>
      </c>
      <c r="CC106" s="178" t="str">
        <f t="shared" si="102"/>
        <v/>
      </c>
      <c r="CD106" s="178" t="str">
        <f t="shared" si="102"/>
        <v/>
      </c>
      <c r="CE106" s="178" t="str">
        <f t="shared" si="102"/>
        <v/>
      </c>
      <c r="CF106" s="180" t="str">
        <f t="shared" si="102"/>
        <v/>
      </c>
      <c r="CG106" s="178" t="str">
        <f t="shared" si="102"/>
        <v/>
      </c>
      <c r="CH106" s="178" t="str">
        <f t="shared" si="102"/>
        <v/>
      </c>
      <c r="CI106" s="179" t="str">
        <f t="shared" si="102"/>
        <v/>
      </c>
      <c r="CJ106" s="180" t="str">
        <f t="shared" si="102"/>
        <v/>
      </c>
      <c r="CK106" s="179" t="str">
        <f t="shared" si="102"/>
        <v/>
      </c>
      <c r="CL106" s="178" t="str">
        <f t="shared" si="102"/>
        <v/>
      </c>
      <c r="CM106" s="180" t="str">
        <f t="shared" si="102"/>
        <v/>
      </c>
      <c r="CN106" s="178" t="str">
        <f t="shared" si="102"/>
        <v/>
      </c>
      <c r="CO106" s="178" t="str">
        <f t="shared" si="102"/>
        <v/>
      </c>
      <c r="CP106" s="181" t="str">
        <f t="shared" si="102"/>
        <v/>
      </c>
      <c r="CQ106" s="178" t="str">
        <f t="shared" si="102"/>
        <v/>
      </c>
      <c r="CR106" s="178" t="str">
        <f t="shared" si="102"/>
        <v/>
      </c>
      <c r="CS106" s="178" t="str">
        <f t="shared" si="102"/>
        <v/>
      </c>
      <c r="CT106" s="178" t="str">
        <f t="shared" si="102"/>
        <v/>
      </c>
      <c r="CU106" s="180" t="str">
        <f t="shared" si="102"/>
        <v/>
      </c>
      <c r="CV106" s="178" t="str">
        <f t="shared" si="102"/>
        <v/>
      </c>
      <c r="CW106" s="178" t="str">
        <f t="shared" si="102"/>
        <v/>
      </c>
      <c r="CX106" s="179" t="str">
        <f t="shared" si="102"/>
        <v/>
      </c>
      <c r="CY106" s="180" t="str">
        <f t="shared" si="102"/>
        <v/>
      </c>
      <c r="CZ106" s="179" t="str">
        <f t="shared" si="102"/>
        <v/>
      </c>
      <c r="DA106" s="178" t="str">
        <f t="shared" si="102"/>
        <v/>
      </c>
      <c r="DB106" s="180" t="str">
        <f t="shared" si="102"/>
        <v/>
      </c>
      <c r="DC106" s="178" t="str">
        <f t="shared" si="102"/>
        <v/>
      </c>
      <c r="DD106" s="178" t="str">
        <f t="shared" si="102"/>
        <v/>
      </c>
      <c r="DE106" s="181" t="str">
        <f t="shared" si="102"/>
        <v/>
      </c>
      <c r="DF106" s="178" t="str">
        <f t="shared" si="102"/>
        <v/>
      </c>
      <c r="DG106" s="178" t="str">
        <f t="shared" si="102"/>
        <v/>
      </c>
      <c r="DH106" s="178" t="str">
        <f t="shared" si="102"/>
        <v/>
      </c>
      <c r="DI106" s="178" t="str">
        <f t="shared" si="102"/>
        <v/>
      </c>
      <c r="DJ106" s="180" t="str">
        <f t="shared" si="102"/>
        <v/>
      </c>
      <c r="DK106" s="178" t="str">
        <f t="shared" si="102"/>
        <v/>
      </c>
      <c r="DL106" s="178" t="str">
        <f t="shared" si="102"/>
        <v/>
      </c>
      <c r="DM106" s="179" t="str">
        <f t="shared" si="102"/>
        <v/>
      </c>
      <c r="DN106" s="180" t="str">
        <f t="shared" si="102"/>
        <v/>
      </c>
      <c r="DO106" s="179" t="str">
        <f t="shared" si="102"/>
        <v/>
      </c>
      <c r="DP106" s="178" t="str">
        <f t="shared" si="102"/>
        <v/>
      </c>
      <c r="DQ106" s="180" t="str">
        <f t="shared" si="102"/>
        <v/>
      </c>
      <c r="DR106" s="178" t="str">
        <f t="shared" si="102"/>
        <v/>
      </c>
      <c r="DS106" s="178" t="str">
        <f t="shared" si="102"/>
        <v/>
      </c>
      <c r="DT106" s="178"/>
      <c r="DU106" s="178"/>
      <c r="DV106" s="178"/>
      <c r="DW106" s="178"/>
      <c r="DX106" s="178"/>
      <c r="DY106" s="178"/>
    </row>
    <row r="107">
      <c r="A107" s="176" t="str">
        <f>IF(A106="","",IF(B106+1&gt;EndDate,"",B106))</f>
        <v/>
      </c>
      <c r="B107" s="176" t="str">
        <f>IF(A107="","",SWITCH(Seg,"Daily",A107+1,"Weekly",A107+7,"Monthly",DATE(YEAR(A107),MONTH(A107)+1,1),"Quarterly",DATE(YEAR(A107),MONTH(A107)+3,1),"Yearly",DATE(YEAR(A107)+1,1,1)))</f>
        <v/>
      </c>
      <c r="C107" s="177" t="str">
        <f>IF(A107="","",SWITCH(Seg,"Daily",TEXT(A107,"dd/MM/YYYY"),"Weekly","W"&amp;WEEKNUM(A107,2)&amp;" "&amp;YEAR(A107),"Monthly",PROPER(TEXT(A107,"MMM yyyy")),"Quarterly","Q"&amp;ROUNDUP(MONTH($A107)/3,0)&amp;" "&amp;YEAR($A107),"Yearly",YEAR(A107),TEXT(A107,"dd/MM/YYYY")))</f>
        <v/>
      </c>
      <c r="D107" s="178" t="str">
        <f>IF(OR($A107="",D$2="Percentage"),"",SUMIFS(Data!B$4:B500,Data!$A$4:$A500,"&gt;="&amp;$A107,Data!$A$4:$A500,"&lt;="&amp;$B107))</f>
        <v>#REF!</v>
      </c>
      <c r="E107" s="179" t="str">
        <f>IF(OR($A107="",E$2="Percentage"),"",SUMIFS(Data!C$4:C500,Data!$A$4:$A500,"&gt;="&amp;$A107,Data!$A$4:$A500,"&lt;="&amp;$B107))</f>
        <v/>
      </c>
      <c r="F107" s="179" t="str">
        <f>IF(OR($A107="",F$2="Percentage"),"",SUMIFS(Data!D$4:D500,Data!$A$4:$A500,"&gt;="&amp;$A107,Data!$A$4:$A500,"&lt;="&amp;$B107))</f>
        <v/>
      </c>
      <c r="G107" s="179" t="str">
        <f>IF(OR($A107="",G$2="Percentage"),"",SUMIFS(Data!F$4:F500,Data!$A$4:$A500,"&gt;="&amp;$A107,Data!$A$4:$A500,"&lt;="&amp;$B107))</f>
        <v/>
      </c>
      <c r="H107" s="180" t="str">
        <f>IF(OR($A107="",H$2="Percentage"),"",SUMIFS(Data!G$4:G500,Data!$A$4:$A500,"&gt;="&amp;$A107,Data!$A$4:$A500,"&lt;="&amp;$B107))</f>
        <v/>
      </c>
      <c r="I107" s="180" t="str">
        <f>IF(OR($A107="",I$2="Percentage"),"",SUMIFS(Data!H$4:H500,Data!$A$4:$A500,"&gt;="&amp;$A107,Data!$A$4:$A500,"&lt;="&amp;$B107))</f>
        <v/>
      </c>
      <c r="J107" s="178" t="str">
        <f>IF(OR($A107="",J$2="Percentage"),"",SUMIFS(Data!I$4:I500,Data!$A$4:$A500,"&gt;="&amp;$A107,Data!$A$4:$A500,"&lt;="&amp;$B107))</f>
        <v/>
      </c>
      <c r="K107" s="178" t="str">
        <f>IF(OR($A107="",K$2="Percentage"),"",SUMIFS(Data!J$4:J500,Data!$A$4:$A500,"&gt;="&amp;$A107,Data!$A$4:$A500,"&lt;="&amp;$B107))</f>
        <v/>
      </c>
      <c r="L107" s="179" t="str">
        <f>IF(OR($A107="",L$2="Percentage"),"",SUMIFS(Data!K$4:K500,Data!$A$4:$A500,"&gt;="&amp;$A107,Data!$A$4:$A500,"&lt;="&amp;$B107))</f>
        <v/>
      </c>
      <c r="M107" s="180" t="str">
        <f>IF(OR($A107="",M$2="Percentage"),"",SUMIFS(Data!L$4:L500,Data!$A$4:$A500,"&gt;="&amp;$A107,Data!$A$4:$A500,"&lt;="&amp;$B107))</f>
        <v/>
      </c>
      <c r="N107" s="179" t="str">
        <f>IF(OR($A107="",N$2="Percentage"),"",SUMIFS(Data!M$4:M500,Data!$A$4:$A500,"&gt;="&amp;$A107,Data!$A$4:$A500,"&lt;="&amp;$B107))</f>
        <v/>
      </c>
      <c r="O107" s="178" t="str">
        <f>IF(OR($A107="",O$2="Percentage"),"",SUMIFS(Data!N$4:N500,Data!$A$4:$A500,"&gt;="&amp;$A107,Data!$A$4:$A500,"&lt;="&amp;$B107))</f>
        <v/>
      </c>
      <c r="P107" s="180" t="str">
        <f>IF(OR($A107="",P$2="Percentage"),"",SUMIFS(Data!O$4:O500,Data!$A$4:$A500,"&gt;="&amp;$A107,Data!$A$4:$A500,"&lt;="&amp;$B107))</f>
        <v/>
      </c>
      <c r="Q107" s="178" t="str">
        <f>IF(OR($A107="",Q$2="Percentage"),"",SUMIFS(Data!P$4:P500,Data!$A$4:$A500,"&gt;="&amp;$A107,Data!$A$4:$A500,"&lt;="&amp;$B107))</f>
        <v/>
      </c>
      <c r="R107" s="178" t="str">
        <f>IF(OR($A107="",R$2="Percentage"),"",SUMIFS(Data!Q$4:Q500,Data!$A$4:$A500,"&gt;="&amp;$A107,Data!$A$4:$A500,"&lt;="&amp;$B107))</f>
        <v/>
      </c>
      <c r="S107" s="181" t="str">
        <f>IF($A107="","",IFERROR(AVERAGEIFS(Data!B$4:B500,Data!$A$4:$A500,"&gt;="&amp;$A107,Data!$A$4:$A500,"&lt;="&amp;$B107),0))</f>
        <v/>
      </c>
      <c r="T107" s="178" t="str">
        <f>IF($A107="","",IFERROR(AVERAGEIFS(Data!C$4:C500,Data!$A$4:$A500,"&gt;="&amp;$A107,Data!$A$4:$A500,"&lt;="&amp;$B107),0))</f>
        <v/>
      </c>
      <c r="U107" s="178" t="str">
        <f>IF($A107="","",IFERROR(AVERAGEIFS(Data!D$4:D500,Data!$A$4:$A500,"&gt;="&amp;$A107,Data!$A$4:$A500,"&lt;="&amp;$B107),0))</f>
        <v/>
      </c>
      <c r="V107" s="178" t="str">
        <f>IF($A107="","",IFERROR(AVERAGEIFS(Data!F$4:F500,Data!$A$4:$A500,"&gt;="&amp;$A107,Data!$A$4:$A500,"&lt;="&amp;$B107),0))</f>
        <v/>
      </c>
      <c r="W107" s="178" t="str">
        <f>IF($A107="","",IFERROR(AVERAGEIFS(Data!G$4:G500,Data!$A$4:$A500,"&gt;="&amp;$A107,Data!$A$4:$A500,"&lt;="&amp;$B107),0))</f>
        <v/>
      </c>
      <c r="X107" s="180" t="str">
        <f>IF($A107="","",IFERROR(AVERAGEIFS(Data!H$4:H500,Data!$A$4:$A500,"&gt;="&amp;$A107,Data!$A$4:$A500,"&lt;="&amp;$B107),0))</f>
        <v/>
      </c>
      <c r="Y107" s="178" t="str">
        <f>IF($A107="","",IFERROR(AVERAGEIFS(Data!I$4:I500,Data!$A$4:$A500,"&gt;="&amp;$A107,Data!$A$4:$A500,"&lt;="&amp;$B107),0))</f>
        <v/>
      </c>
      <c r="Z107" s="178" t="str">
        <f>IF($A107="","",IFERROR(AVERAGEIFS(Data!J$4:J500,Data!$A$4:$A500,"&gt;="&amp;$A107,Data!$A$4:$A500,"&lt;="&amp;$B107),0))</f>
        <v/>
      </c>
      <c r="AA107" s="179" t="str">
        <f>IF($A107="","",IFERROR(AVERAGEIFS(Data!K$4:K500,Data!$A$4:$A500,"&gt;="&amp;$A107,Data!$A$4:$A500,"&lt;="&amp;$B107),0))</f>
        <v/>
      </c>
      <c r="AB107" s="180" t="str">
        <f>IF($A107="","",IFERROR(AVERAGEIFS(Data!L$4:L500,Data!$A$4:$A500,"&gt;="&amp;$A107,Data!$A$4:$A500,"&lt;="&amp;$B107),0))</f>
        <v/>
      </c>
      <c r="AC107" s="179" t="str">
        <f>IF($A107="","",IFERROR(AVERAGEIFS(Data!M$4:M500,Data!$A$4:$A500,"&gt;="&amp;$A107,Data!$A$4:$A500,"&lt;="&amp;$B107),0))</f>
        <v/>
      </c>
      <c r="AD107" s="178" t="str">
        <f>IF($A107="","",IFERROR(AVERAGEIFS(Data!N$4:N500,Data!$A$4:$A500,"&gt;="&amp;$A107,Data!$A$4:$A500,"&lt;="&amp;$B107),0))</f>
        <v/>
      </c>
      <c r="AE107" s="180" t="str">
        <f>IF($A107="","",IFERROR(AVERAGEIFS(Data!O$4:O500,Data!$A$4:$A500,"&gt;="&amp;$A107,Data!$A$4:$A500,"&lt;="&amp;$B107),0))</f>
        <v/>
      </c>
      <c r="AF107" s="178" t="str">
        <f>IF($A107="","",IFERROR(AVERAGEIFS(Data!P$4:P500,Data!$A$4:$A500,"&gt;="&amp;$A107,Data!$A$4:$A500,"&lt;="&amp;$B107),0))</f>
        <v/>
      </c>
      <c r="AG107" s="178" t="str">
        <f>IF($A107="","",IFERROR(AVERAGEIFS(Data!Q$4:Q500,Data!$A$4:$A500,"&gt;="&amp;$A107,Data!$A$4:$A500,"&lt;="&amp;$B107),0))</f>
        <v/>
      </c>
      <c r="AH107" s="181" t="str">
        <f t="shared" ref="AH107:DS107" si="103">IF($A107="","",AH106)</f>
        <v/>
      </c>
      <c r="AI107" s="178" t="str">
        <f t="shared" si="103"/>
        <v/>
      </c>
      <c r="AJ107" s="178" t="str">
        <f t="shared" si="103"/>
        <v/>
      </c>
      <c r="AK107" s="178" t="str">
        <f t="shared" si="103"/>
        <v/>
      </c>
      <c r="AL107" s="178" t="str">
        <f t="shared" si="103"/>
        <v/>
      </c>
      <c r="AM107" s="180" t="str">
        <f t="shared" si="103"/>
        <v/>
      </c>
      <c r="AN107" s="178" t="str">
        <f t="shared" si="103"/>
        <v/>
      </c>
      <c r="AO107" s="178" t="str">
        <f t="shared" si="103"/>
        <v/>
      </c>
      <c r="AP107" s="179" t="str">
        <f t="shared" si="103"/>
        <v/>
      </c>
      <c r="AQ107" s="180" t="str">
        <f t="shared" si="103"/>
        <v/>
      </c>
      <c r="AR107" s="179" t="str">
        <f t="shared" si="103"/>
        <v/>
      </c>
      <c r="AS107" s="178" t="str">
        <f t="shared" si="103"/>
        <v/>
      </c>
      <c r="AT107" s="180" t="str">
        <f t="shared" si="103"/>
        <v/>
      </c>
      <c r="AU107" s="178" t="str">
        <f t="shared" si="103"/>
        <v/>
      </c>
      <c r="AV107" s="178" t="str">
        <f t="shared" si="103"/>
        <v/>
      </c>
      <c r="AW107" s="181" t="str">
        <f t="shared" si="103"/>
        <v/>
      </c>
      <c r="AX107" s="178" t="str">
        <f t="shared" si="103"/>
        <v/>
      </c>
      <c r="AY107" s="178" t="str">
        <f t="shared" si="103"/>
        <v/>
      </c>
      <c r="AZ107" s="178" t="str">
        <f t="shared" si="103"/>
        <v/>
      </c>
      <c r="BA107" s="178" t="str">
        <f t="shared" si="103"/>
        <v/>
      </c>
      <c r="BB107" s="180" t="str">
        <f t="shared" si="103"/>
        <v/>
      </c>
      <c r="BC107" s="178" t="str">
        <f t="shared" si="103"/>
        <v/>
      </c>
      <c r="BD107" s="178" t="str">
        <f t="shared" si="103"/>
        <v/>
      </c>
      <c r="BE107" s="179" t="str">
        <f t="shared" si="103"/>
        <v/>
      </c>
      <c r="BF107" s="180" t="str">
        <f t="shared" si="103"/>
        <v/>
      </c>
      <c r="BG107" s="179" t="str">
        <f t="shared" si="103"/>
        <v/>
      </c>
      <c r="BH107" s="178" t="str">
        <f t="shared" si="103"/>
        <v/>
      </c>
      <c r="BI107" s="180" t="str">
        <f t="shared" si="103"/>
        <v/>
      </c>
      <c r="BJ107" s="178" t="str">
        <f t="shared" si="103"/>
        <v/>
      </c>
      <c r="BK107" s="178" t="str">
        <f t="shared" si="103"/>
        <v/>
      </c>
      <c r="BL107" s="181" t="str">
        <f t="shared" si="103"/>
        <v/>
      </c>
      <c r="BM107" s="178" t="str">
        <f t="shared" si="103"/>
        <v/>
      </c>
      <c r="BN107" s="178" t="str">
        <f t="shared" si="103"/>
        <v/>
      </c>
      <c r="BO107" s="178" t="str">
        <f t="shared" si="103"/>
        <v/>
      </c>
      <c r="BP107" s="178" t="str">
        <f t="shared" si="103"/>
        <v/>
      </c>
      <c r="BQ107" s="180" t="str">
        <f t="shared" si="103"/>
        <v/>
      </c>
      <c r="BR107" s="178" t="str">
        <f t="shared" si="103"/>
        <v/>
      </c>
      <c r="BS107" s="178" t="str">
        <f t="shared" si="103"/>
        <v/>
      </c>
      <c r="BT107" s="179" t="str">
        <f t="shared" si="103"/>
        <v/>
      </c>
      <c r="BU107" s="180" t="str">
        <f t="shared" si="103"/>
        <v/>
      </c>
      <c r="BV107" s="179" t="str">
        <f t="shared" si="103"/>
        <v/>
      </c>
      <c r="BW107" s="178" t="str">
        <f t="shared" si="103"/>
        <v/>
      </c>
      <c r="BX107" s="180" t="str">
        <f t="shared" si="103"/>
        <v/>
      </c>
      <c r="BY107" s="178" t="str">
        <f t="shared" si="103"/>
        <v/>
      </c>
      <c r="BZ107" s="178" t="str">
        <f t="shared" si="103"/>
        <v/>
      </c>
      <c r="CA107" s="181" t="str">
        <f t="shared" si="103"/>
        <v/>
      </c>
      <c r="CB107" s="178" t="str">
        <f t="shared" si="103"/>
        <v/>
      </c>
      <c r="CC107" s="178" t="str">
        <f t="shared" si="103"/>
        <v/>
      </c>
      <c r="CD107" s="178" t="str">
        <f t="shared" si="103"/>
        <v/>
      </c>
      <c r="CE107" s="178" t="str">
        <f t="shared" si="103"/>
        <v/>
      </c>
      <c r="CF107" s="180" t="str">
        <f t="shared" si="103"/>
        <v/>
      </c>
      <c r="CG107" s="178" t="str">
        <f t="shared" si="103"/>
        <v/>
      </c>
      <c r="CH107" s="178" t="str">
        <f t="shared" si="103"/>
        <v/>
      </c>
      <c r="CI107" s="179" t="str">
        <f t="shared" si="103"/>
        <v/>
      </c>
      <c r="CJ107" s="180" t="str">
        <f t="shared" si="103"/>
        <v/>
      </c>
      <c r="CK107" s="179" t="str">
        <f t="shared" si="103"/>
        <v/>
      </c>
      <c r="CL107" s="178" t="str">
        <f t="shared" si="103"/>
        <v/>
      </c>
      <c r="CM107" s="180" t="str">
        <f t="shared" si="103"/>
        <v/>
      </c>
      <c r="CN107" s="178" t="str">
        <f t="shared" si="103"/>
        <v/>
      </c>
      <c r="CO107" s="178" t="str">
        <f t="shared" si="103"/>
        <v/>
      </c>
      <c r="CP107" s="181" t="str">
        <f t="shared" si="103"/>
        <v/>
      </c>
      <c r="CQ107" s="178" t="str">
        <f t="shared" si="103"/>
        <v/>
      </c>
      <c r="CR107" s="178" t="str">
        <f t="shared" si="103"/>
        <v/>
      </c>
      <c r="CS107" s="178" t="str">
        <f t="shared" si="103"/>
        <v/>
      </c>
      <c r="CT107" s="178" t="str">
        <f t="shared" si="103"/>
        <v/>
      </c>
      <c r="CU107" s="180" t="str">
        <f t="shared" si="103"/>
        <v/>
      </c>
      <c r="CV107" s="178" t="str">
        <f t="shared" si="103"/>
        <v/>
      </c>
      <c r="CW107" s="178" t="str">
        <f t="shared" si="103"/>
        <v/>
      </c>
      <c r="CX107" s="179" t="str">
        <f t="shared" si="103"/>
        <v/>
      </c>
      <c r="CY107" s="180" t="str">
        <f t="shared" si="103"/>
        <v/>
      </c>
      <c r="CZ107" s="179" t="str">
        <f t="shared" si="103"/>
        <v/>
      </c>
      <c r="DA107" s="178" t="str">
        <f t="shared" si="103"/>
        <v/>
      </c>
      <c r="DB107" s="180" t="str">
        <f t="shared" si="103"/>
        <v/>
      </c>
      <c r="DC107" s="178" t="str">
        <f t="shared" si="103"/>
        <v/>
      </c>
      <c r="DD107" s="178" t="str">
        <f t="shared" si="103"/>
        <v/>
      </c>
      <c r="DE107" s="181" t="str">
        <f t="shared" si="103"/>
        <v/>
      </c>
      <c r="DF107" s="178" t="str">
        <f t="shared" si="103"/>
        <v/>
      </c>
      <c r="DG107" s="178" t="str">
        <f t="shared" si="103"/>
        <v/>
      </c>
      <c r="DH107" s="178" t="str">
        <f t="shared" si="103"/>
        <v/>
      </c>
      <c r="DI107" s="178" t="str">
        <f t="shared" si="103"/>
        <v/>
      </c>
      <c r="DJ107" s="180" t="str">
        <f t="shared" si="103"/>
        <v/>
      </c>
      <c r="DK107" s="178" t="str">
        <f t="shared" si="103"/>
        <v/>
      </c>
      <c r="DL107" s="178" t="str">
        <f t="shared" si="103"/>
        <v/>
      </c>
      <c r="DM107" s="179" t="str">
        <f t="shared" si="103"/>
        <v/>
      </c>
      <c r="DN107" s="180" t="str">
        <f t="shared" si="103"/>
        <v/>
      </c>
      <c r="DO107" s="179" t="str">
        <f t="shared" si="103"/>
        <v/>
      </c>
      <c r="DP107" s="178" t="str">
        <f t="shared" si="103"/>
        <v/>
      </c>
      <c r="DQ107" s="180" t="str">
        <f t="shared" si="103"/>
        <v/>
      </c>
      <c r="DR107" s="178" t="str">
        <f t="shared" si="103"/>
        <v/>
      </c>
      <c r="DS107" s="178" t="str">
        <f t="shared" si="103"/>
        <v/>
      </c>
      <c r="DT107" s="178"/>
      <c r="DU107" s="178"/>
      <c r="DV107" s="178"/>
      <c r="DW107" s="178"/>
      <c r="DX107" s="178"/>
      <c r="DY107" s="178"/>
    </row>
    <row r="108">
      <c r="A108" s="176" t="str">
        <f>IF(A107="","",IF(B107+1&gt;EndDate,"",B107))</f>
        <v/>
      </c>
      <c r="B108" s="176" t="str">
        <f>IF(A108="","",SWITCH(Seg,"Daily",A108+1,"Weekly",A108+7,"Monthly",DATE(YEAR(A108),MONTH(A108)+1,1),"Quarterly",DATE(YEAR(A108),MONTH(A108)+3,1),"Yearly",DATE(YEAR(A108)+1,1,1)))</f>
        <v/>
      </c>
      <c r="C108" s="177" t="str">
        <f>IF(A108="","",SWITCH(Seg,"Daily",TEXT(A108,"dd/MM/YYYY"),"Weekly","W"&amp;WEEKNUM(A108,2)&amp;" "&amp;YEAR(A108),"Monthly",PROPER(TEXT(A108,"MMM yyyy")),"Quarterly","Q"&amp;ROUNDUP(MONTH($A108)/3,0)&amp;" "&amp;YEAR($A108),"Yearly",YEAR(A108),TEXT(A108,"dd/MM/YYYY")))</f>
        <v/>
      </c>
      <c r="D108" s="178" t="str">
        <f>IF(OR($A108="",D$2="Percentage"),"",SUMIFS(Data!B$4:B500,Data!$A$4:$A500,"&gt;="&amp;$A108,Data!$A$4:$A500,"&lt;="&amp;$B108))</f>
        <v>#REF!</v>
      </c>
      <c r="E108" s="179" t="str">
        <f>IF(OR($A108="",E$2="Percentage"),"",SUMIFS(Data!C$4:C500,Data!$A$4:$A500,"&gt;="&amp;$A108,Data!$A$4:$A500,"&lt;="&amp;$B108))</f>
        <v/>
      </c>
      <c r="F108" s="179" t="str">
        <f>IF(OR($A108="",F$2="Percentage"),"",SUMIFS(Data!D$4:D500,Data!$A$4:$A500,"&gt;="&amp;$A108,Data!$A$4:$A500,"&lt;="&amp;$B108))</f>
        <v/>
      </c>
      <c r="G108" s="179" t="str">
        <f>IF(OR($A108="",G$2="Percentage"),"",SUMIFS(Data!F$4:F500,Data!$A$4:$A500,"&gt;="&amp;$A108,Data!$A$4:$A500,"&lt;="&amp;$B108))</f>
        <v/>
      </c>
      <c r="H108" s="180" t="str">
        <f>IF(OR($A108="",H$2="Percentage"),"",SUMIFS(Data!G$4:G500,Data!$A$4:$A500,"&gt;="&amp;$A108,Data!$A$4:$A500,"&lt;="&amp;$B108))</f>
        <v/>
      </c>
      <c r="I108" s="180" t="str">
        <f>IF(OR($A108="",I$2="Percentage"),"",SUMIFS(Data!H$4:H500,Data!$A$4:$A500,"&gt;="&amp;$A108,Data!$A$4:$A500,"&lt;="&amp;$B108))</f>
        <v/>
      </c>
      <c r="J108" s="178" t="str">
        <f>IF(OR($A108="",J$2="Percentage"),"",SUMIFS(Data!I$4:I500,Data!$A$4:$A500,"&gt;="&amp;$A108,Data!$A$4:$A500,"&lt;="&amp;$B108))</f>
        <v/>
      </c>
      <c r="K108" s="178" t="str">
        <f>IF(OR($A108="",K$2="Percentage"),"",SUMIFS(Data!J$4:J500,Data!$A$4:$A500,"&gt;="&amp;$A108,Data!$A$4:$A500,"&lt;="&amp;$B108))</f>
        <v/>
      </c>
      <c r="L108" s="179" t="str">
        <f>IF(OR($A108="",L$2="Percentage"),"",SUMIFS(Data!K$4:K500,Data!$A$4:$A500,"&gt;="&amp;$A108,Data!$A$4:$A500,"&lt;="&amp;$B108))</f>
        <v/>
      </c>
      <c r="M108" s="180" t="str">
        <f>IF(OR($A108="",M$2="Percentage"),"",SUMIFS(Data!L$4:L500,Data!$A$4:$A500,"&gt;="&amp;$A108,Data!$A$4:$A500,"&lt;="&amp;$B108))</f>
        <v/>
      </c>
      <c r="N108" s="179" t="str">
        <f>IF(OR($A108="",N$2="Percentage"),"",SUMIFS(Data!M$4:M500,Data!$A$4:$A500,"&gt;="&amp;$A108,Data!$A$4:$A500,"&lt;="&amp;$B108))</f>
        <v/>
      </c>
      <c r="O108" s="178" t="str">
        <f>IF(OR($A108="",O$2="Percentage"),"",SUMIFS(Data!N$4:N500,Data!$A$4:$A500,"&gt;="&amp;$A108,Data!$A$4:$A500,"&lt;="&amp;$B108))</f>
        <v/>
      </c>
      <c r="P108" s="180" t="str">
        <f>IF(OR($A108="",P$2="Percentage"),"",SUMIFS(Data!O$4:O500,Data!$A$4:$A500,"&gt;="&amp;$A108,Data!$A$4:$A500,"&lt;="&amp;$B108))</f>
        <v/>
      </c>
      <c r="Q108" s="178" t="str">
        <f>IF(OR($A108="",Q$2="Percentage"),"",SUMIFS(Data!P$4:P500,Data!$A$4:$A500,"&gt;="&amp;$A108,Data!$A$4:$A500,"&lt;="&amp;$B108))</f>
        <v/>
      </c>
      <c r="R108" s="178" t="str">
        <f>IF(OR($A108="",R$2="Percentage"),"",SUMIFS(Data!Q$4:Q500,Data!$A$4:$A500,"&gt;="&amp;$A108,Data!$A$4:$A500,"&lt;="&amp;$B108))</f>
        <v/>
      </c>
      <c r="S108" s="181" t="str">
        <f>IF($A108="","",IFERROR(AVERAGEIFS(Data!B$4:B500,Data!$A$4:$A500,"&gt;="&amp;$A108,Data!$A$4:$A500,"&lt;="&amp;$B108),0))</f>
        <v/>
      </c>
      <c r="T108" s="178" t="str">
        <f>IF($A108="","",IFERROR(AVERAGEIFS(Data!C$4:C500,Data!$A$4:$A500,"&gt;="&amp;$A108,Data!$A$4:$A500,"&lt;="&amp;$B108),0))</f>
        <v/>
      </c>
      <c r="U108" s="178" t="str">
        <f>IF($A108="","",IFERROR(AVERAGEIFS(Data!D$4:D500,Data!$A$4:$A500,"&gt;="&amp;$A108,Data!$A$4:$A500,"&lt;="&amp;$B108),0))</f>
        <v/>
      </c>
      <c r="V108" s="178" t="str">
        <f>IF($A108="","",IFERROR(AVERAGEIFS(Data!F$4:F500,Data!$A$4:$A500,"&gt;="&amp;$A108,Data!$A$4:$A500,"&lt;="&amp;$B108),0))</f>
        <v/>
      </c>
      <c r="W108" s="178" t="str">
        <f>IF($A108="","",IFERROR(AVERAGEIFS(Data!G$4:G500,Data!$A$4:$A500,"&gt;="&amp;$A108,Data!$A$4:$A500,"&lt;="&amp;$B108),0))</f>
        <v/>
      </c>
      <c r="X108" s="180" t="str">
        <f>IF($A108="","",IFERROR(AVERAGEIFS(Data!H$4:H500,Data!$A$4:$A500,"&gt;="&amp;$A108,Data!$A$4:$A500,"&lt;="&amp;$B108),0))</f>
        <v/>
      </c>
      <c r="Y108" s="178" t="str">
        <f>IF($A108="","",IFERROR(AVERAGEIFS(Data!I$4:I500,Data!$A$4:$A500,"&gt;="&amp;$A108,Data!$A$4:$A500,"&lt;="&amp;$B108),0))</f>
        <v/>
      </c>
      <c r="Z108" s="178" t="str">
        <f>IF($A108="","",IFERROR(AVERAGEIFS(Data!J$4:J500,Data!$A$4:$A500,"&gt;="&amp;$A108,Data!$A$4:$A500,"&lt;="&amp;$B108),0))</f>
        <v/>
      </c>
      <c r="AA108" s="179" t="str">
        <f>IF($A108="","",IFERROR(AVERAGEIFS(Data!K$4:K500,Data!$A$4:$A500,"&gt;="&amp;$A108,Data!$A$4:$A500,"&lt;="&amp;$B108),0))</f>
        <v/>
      </c>
      <c r="AB108" s="180" t="str">
        <f>IF($A108="","",IFERROR(AVERAGEIFS(Data!L$4:L500,Data!$A$4:$A500,"&gt;="&amp;$A108,Data!$A$4:$A500,"&lt;="&amp;$B108),0))</f>
        <v/>
      </c>
      <c r="AC108" s="179" t="str">
        <f>IF($A108="","",IFERROR(AVERAGEIFS(Data!M$4:M500,Data!$A$4:$A500,"&gt;="&amp;$A108,Data!$A$4:$A500,"&lt;="&amp;$B108),0))</f>
        <v/>
      </c>
      <c r="AD108" s="178" t="str">
        <f>IF($A108="","",IFERROR(AVERAGEIFS(Data!N$4:N500,Data!$A$4:$A500,"&gt;="&amp;$A108,Data!$A$4:$A500,"&lt;="&amp;$B108),0))</f>
        <v/>
      </c>
      <c r="AE108" s="180" t="str">
        <f>IF($A108="","",IFERROR(AVERAGEIFS(Data!O$4:O500,Data!$A$4:$A500,"&gt;="&amp;$A108,Data!$A$4:$A500,"&lt;="&amp;$B108),0))</f>
        <v/>
      </c>
      <c r="AF108" s="178" t="str">
        <f>IF($A108="","",IFERROR(AVERAGEIFS(Data!P$4:P500,Data!$A$4:$A500,"&gt;="&amp;$A108,Data!$A$4:$A500,"&lt;="&amp;$B108),0))</f>
        <v/>
      </c>
      <c r="AG108" s="178" t="str">
        <f>IF($A108="","",IFERROR(AVERAGEIFS(Data!Q$4:Q500,Data!$A$4:$A500,"&gt;="&amp;$A108,Data!$A$4:$A500,"&lt;="&amp;$B108),0))</f>
        <v/>
      </c>
      <c r="AH108" s="181" t="str">
        <f t="shared" ref="AH108:DS108" si="104">IF($A108="","",AH107)</f>
        <v/>
      </c>
      <c r="AI108" s="178" t="str">
        <f t="shared" si="104"/>
        <v/>
      </c>
      <c r="AJ108" s="178" t="str">
        <f t="shared" si="104"/>
        <v/>
      </c>
      <c r="AK108" s="178" t="str">
        <f t="shared" si="104"/>
        <v/>
      </c>
      <c r="AL108" s="178" t="str">
        <f t="shared" si="104"/>
        <v/>
      </c>
      <c r="AM108" s="180" t="str">
        <f t="shared" si="104"/>
        <v/>
      </c>
      <c r="AN108" s="178" t="str">
        <f t="shared" si="104"/>
        <v/>
      </c>
      <c r="AO108" s="178" t="str">
        <f t="shared" si="104"/>
        <v/>
      </c>
      <c r="AP108" s="179" t="str">
        <f t="shared" si="104"/>
        <v/>
      </c>
      <c r="AQ108" s="180" t="str">
        <f t="shared" si="104"/>
        <v/>
      </c>
      <c r="AR108" s="179" t="str">
        <f t="shared" si="104"/>
        <v/>
      </c>
      <c r="AS108" s="178" t="str">
        <f t="shared" si="104"/>
        <v/>
      </c>
      <c r="AT108" s="180" t="str">
        <f t="shared" si="104"/>
        <v/>
      </c>
      <c r="AU108" s="178" t="str">
        <f t="shared" si="104"/>
        <v/>
      </c>
      <c r="AV108" s="178" t="str">
        <f t="shared" si="104"/>
        <v/>
      </c>
      <c r="AW108" s="181" t="str">
        <f t="shared" si="104"/>
        <v/>
      </c>
      <c r="AX108" s="178" t="str">
        <f t="shared" si="104"/>
        <v/>
      </c>
      <c r="AY108" s="178" t="str">
        <f t="shared" si="104"/>
        <v/>
      </c>
      <c r="AZ108" s="178" t="str">
        <f t="shared" si="104"/>
        <v/>
      </c>
      <c r="BA108" s="178" t="str">
        <f t="shared" si="104"/>
        <v/>
      </c>
      <c r="BB108" s="180" t="str">
        <f t="shared" si="104"/>
        <v/>
      </c>
      <c r="BC108" s="178" t="str">
        <f t="shared" si="104"/>
        <v/>
      </c>
      <c r="BD108" s="178" t="str">
        <f t="shared" si="104"/>
        <v/>
      </c>
      <c r="BE108" s="179" t="str">
        <f t="shared" si="104"/>
        <v/>
      </c>
      <c r="BF108" s="180" t="str">
        <f t="shared" si="104"/>
        <v/>
      </c>
      <c r="BG108" s="179" t="str">
        <f t="shared" si="104"/>
        <v/>
      </c>
      <c r="BH108" s="178" t="str">
        <f t="shared" si="104"/>
        <v/>
      </c>
      <c r="BI108" s="180" t="str">
        <f t="shared" si="104"/>
        <v/>
      </c>
      <c r="BJ108" s="178" t="str">
        <f t="shared" si="104"/>
        <v/>
      </c>
      <c r="BK108" s="178" t="str">
        <f t="shared" si="104"/>
        <v/>
      </c>
      <c r="BL108" s="181" t="str">
        <f t="shared" si="104"/>
        <v/>
      </c>
      <c r="BM108" s="178" t="str">
        <f t="shared" si="104"/>
        <v/>
      </c>
      <c r="BN108" s="178" t="str">
        <f t="shared" si="104"/>
        <v/>
      </c>
      <c r="BO108" s="178" t="str">
        <f t="shared" si="104"/>
        <v/>
      </c>
      <c r="BP108" s="178" t="str">
        <f t="shared" si="104"/>
        <v/>
      </c>
      <c r="BQ108" s="180" t="str">
        <f t="shared" si="104"/>
        <v/>
      </c>
      <c r="BR108" s="178" t="str">
        <f t="shared" si="104"/>
        <v/>
      </c>
      <c r="BS108" s="178" t="str">
        <f t="shared" si="104"/>
        <v/>
      </c>
      <c r="BT108" s="179" t="str">
        <f t="shared" si="104"/>
        <v/>
      </c>
      <c r="BU108" s="180" t="str">
        <f t="shared" si="104"/>
        <v/>
      </c>
      <c r="BV108" s="179" t="str">
        <f t="shared" si="104"/>
        <v/>
      </c>
      <c r="BW108" s="178" t="str">
        <f t="shared" si="104"/>
        <v/>
      </c>
      <c r="BX108" s="180" t="str">
        <f t="shared" si="104"/>
        <v/>
      </c>
      <c r="BY108" s="178" t="str">
        <f t="shared" si="104"/>
        <v/>
      </c>
      <c r="BZ108" s="178" t="str">
        <f t="shared" si="104"/>
        <v/>
      </c>
      <c r="CA108" s="181" t="str">
        <f t="shared" si="104"/>
        <v/>
      </c>
      <c r="CB108" s="178" t="str">
        <f t="shared" si="104"/>
        <v/>
      </c>
      <c r="CC108" s="178" t="str">
        <f t="shared" si="104"/>
        <v/>
      </c>
      <c r="CD108" s="178" t="str">
        <f t="shared" si="104"/>
        <v/>
      </c>
      <c r="CE108" s="178" t="str">
        <f t="shared" si="104"/>
        <v/>
      </c>
      <c r="CF108" s="180" t="str">
        <f t="shared" si="104"/>
        <v/>
      </c>
      <c r="CG108" s="178" t="str">
        <f t="shared" si="104"/>
        <v/>
      </c>
      <c r="CH108" s="178" t="str">
        <f t="shared" si="104"/>
        <v/>
      </c>
      <c r="CI108" s="179" t="str">
        <f t="shared" si="104"/>
        <v/>
      </c>
      <c r="CJ108" s="180" t="str">
        <f t="shared" si="104"/>
        <v/>
      </c>
      <c r="CK108" s="179" t="str">
        <f t="shared" si="104"/>
        <v/>
      </c>
      <c r="CL108" s="178" t="str">
        <f t="shared" si="104"/>
        <v/>
      </c>
      <c r="CM108" s="180" t="str">
        <f t="shared" si="104"/>
        <v/>
      </c>
      <c r="CN108" s="178" t="str">
        <f t="shared" si="104"/>
        <v/>
      </c>
      <c r="CO108" s="178" t="str">
        <f t="shared" si="104"/>
        <v/>
      </c>
      <c r="CP108" s="181" t="str">
        <f t="shared" si="104"/>
        <v/>
      </c>
      <c r="CQ108" s="178" t="str">
        <f t="shared" si="104"/>
        <v/>
      </c>
      <c r="CR108" s="178" t="str">
        <f t="shared" si="104"/>
        <v/>
      </c>
      <c r="CS108" s="178" t="str">
        <f t="shared" si="104"/>
        <v/>
      </c>
      <c r="CT108" s="178" t="str">
        <f t="shared" si="104"/>
        <v/>
      </c>
      <c r="CU108" s="180" t="str">
        <f t="shared" si="104"/>
        <v/>
      </c>
      <c r="CV108" s="178" t="str">
        <f t="shared" si="104"/>
        <v/>
      </c>
      <c r="CW108" s="178" t="str">
        <f t="shared" si="104"/>
        <v/>
      </c>
      <c r="CX108" s="179" t="str">
        <f t="shared" si="104"/>
        <v/>
      </c>
      <c r="CY108" s="180" t="str">
        <f t="shared" si="104"/>
        <v/>
      </c>
      <c r="CZ108" s="179" t="str">
        <f t="shared" si="104"/>
        <v/>
      </c>
      <c r="DA108" s="178" t="str">
        <f t="shared" si="104"/>
        <v/>
      </c>
      <c r="DB108" s="180" t="str">
        <f t="shared" si="104"/>
        <v/>
      </c>
      <c r="DC108" s="178" t="str">
        <f t="shared" si="104"/>
        <v/>
      </c>
      <c r="DD108" s="178" t="str">
        <f t="shared" si="104"/>
        <v/>
      </c>
      <c r="DE108" s="181" t="str">
        <f t="shared" si="104"/>
        <v/>
      </c>
      <c r="DF108" s="178" t="str">
        <f t="shared" si="104"/>
        <v/>
      </c>
      <c r="DG108" s="178" t="str">
        <f t="shared" si="104"/>
        <v/>
      </c>
      <c r="DH108" s="178" t="str">
        <f t="shared" si="104"/>
        <v/>
      </c>
      <c r="DI108" s="178" t="str">
        <f t="shared" si="104"/>
        <v/>
      </c>
      <c r="DJ108" s="180" t="str">
        <f t="shared" si="104"/>
        <v/>
      </c>
      <c r="DK108" s="178" t="str">
        <f t="shared" si="104"/>
        <v/>
      </c>
      <c r="DL108" s="178" t="str">
        <f t="shared" si="104"/>
        <v/>
      </c>
      <c r="DM108" s="179" t="str">
        <f t="shared" si="104"/>
        <v/>
      </c>
      <c r="DN108" s="180" t="str">
        <f t="shared" si="104"/>
        <v/>
      </c>
      <c r="DO108" s="179" t="str">
        <f t="shared" si="104"/>
        <v/>
      </c>
      <c r="DP108" s="178" t="str">
        <f t="shared" si="104"/>
        <v/>
      </c>
      <c r="DQ108" s="180" t="str">
        <f t="shared" si="104"/>
        <v/>
      </c>
      <c r="DR108" s="178" t="str">
        <f t="shared" si="104"/>
        <v/>
      </c>
      <c r="DS108" s="178" t="str">
        <f t="shared" si="104"/>
        <v/>
      </c>
      <c r="DT108" s="178"/>
      <c r="DU108" s="178"/>
      <c r="DV108" s="178"/>
      <c r="DW108" s="178"/>
      <c r="DX108" s="178"/>
      <c r="DY108" s="178"/>
    </row>
    <row r="109">
      <c r="A109" s="176" t="str">
        <f>IF(A108="","",IF(B108+1&gt;EndDate,"",B108))</f>
        <v/>
      </c>
      <c r="B109" s="176" t="str">
        <f>IF(A109="","",SWITCH(Seg,"Daily",A109+1,"Weekly",A109+7,"Monthly",DATE(YEAR(A109),MONTH(A109)+1,1),"Quarterly",DATE(YEAR(A109),MONTH(A109)+3,1),"Yearly",DATE(YEAR(A109)+1,1,1)))</f>
        <v/>
      </c>
      <c r="C109" s="177" t="str">
        <f>IF(A109="","",SWITCH(Seg,"Daily",TEXT(A109,"dd/MM/YYYY"),"Weekly","W"&amp;WEEKNUM(A109,2)&amp;" "&amp;YEAR(A109),"Monthly",PROPER(TEXT(A109,"MMM yyyy")),"Quarterly","Q"&amp;ROUNDUP(MONTH($A109)/3,0)&amp;" "&amp;YEAR($A109),"Yearly",YEAR(A109),TEXT(A109,"dd/MM/YYYY")))</f>
        <v/>
      </c>
      <c r="D109" s="178" t="str">
        <f>IF(OR($A109="",D$2="Percentage"),"",SUMIFS(Data!B$4:B500,Data!$A$4:$A500,"&gt;="&amp;$A109,Data!$A$4:$A500,"&lt;="&amp;$B109))</f>
        <v>#REF!</v>
      </c>
      <c r="E109" s="179" t="str">
        <f>IF(OR($A109="",E$2="Percentage"),"",SUMIFS(Data!C$4:C500,Data!$A$4:$A500,"&gt;="&amp;$A109,Data!$A$4:$A500,"&lt;="&amp;$B109))</f>
        <v/>
      </c>
      <c r="F109" s="179" t="str">
        <f>IF(OR($A109="",F$2="Percentage"),"",SUMIFS(Data!D$4:D500,Data!$A$4:$A500,"&gt;="&amp;$A109,Data!$A$4:$A500,"&lt;="&amp;$B109))</f>
        <v/>
      </c>
      <c r="G109" s="179" t="str">
        <f>IF(OR($A109="",G$2="Percentage"),"",SUMIFS(Data!F$4:F500,Data!$A$4:$A500,"&gt;="&amp;$A109,Data!$A$4:$A500,"&lt;="&amp;$B109))</f>
        <v/>
      </c>
      <c r="H109" s="180" t="str">
        <f>IF(OR($A109="",H$2="Percentage"),"",SUMIFS(Data!G$4:G500,Data!$A$4:$A500,"&gt;="&amp;$A109,Data!$A$4:$A500,"&lt;="&amp;$B109))</f>
        <v/>
      </c>
      <c r="I109" s="180" t="str">
        <f>IF(OR($A109="",I$2="Percentage"),"",SUMIFS(Data!H$4:H500,Data!$A$4:$A500,"&gt;="&amp;$A109,Data!$A$4:$A500,"&lt;="&amp;$B109))</f>
        <v/>
      </c>
      <c r="J109" s="178" t="str">
        <f>IF(OR($A109="",J$2="Percentage"),"",SUMIFS(Data!I$4:I500,Data!$A$4:$A500,"&gt;="&amp;$A109,Data!$A$4:$A500,"&lt;="&amp;$B109))</f>
        <v/>
      </c>
      <c r="K109" s="178" t="str">
        <f>IF(OR($A109="",K$2="Percentage"),"",SUMIFS(Data!J$4:J500,Data!$A$4:$A500,"&gt;="&amp;$A109,Data!$A$4:$A500,"&lt;="&amp;$B109))</f>
        <v/>
      </c>
      <c r="L109" s="179" t="str">
        <f>IF(OR($A109="",L$2="Percentage"),"",SUMIFS(Data!K$4:K500,Data!$A$4:$A500,"&gt;="&amp;$A109,Data!$A$4:$A500,"&lt;="&amp;$B109))</f>
        <v/>
      </c>
      <c r="M109" s="180" t="str">
        <f>IF(OR($A109="",M$2="Percentage"),"",SUMIFS(Data!L$4:L500,Data!$A$4:$A500,"&gt;="&amp;$A109,Data!$A$4:$A500,"&lt;="&amp;$B109))</f>
        <v/>
      </c>
      <c r="N109" s="179" t="str">
        <f>IF(OR($A109="",N$2="Percentage"),"",SUMIFS(Data!M$4:M500,Data!$A$4:$A500,"&gt;="&amp;$A109,Data!$A$4:$A500,"&lt;="&amp;$B109))</f>
        <v/>
      </c>
      <c r="O109" s="178" t="str">
        <f>IF(OR($A109="",O$2="Percentage"),"",SUMIFS(Data!N$4:N500,Data!$A$4:$A500,"&gt;="&amp;$A109,Data!$A$4:$A500,"&lt;="&amp;$B109))</f>
        <v/>
      </c>
      <c r="P109" s="180" t="str">
        <f>IF(OR($A109="",P$2="Percentage"),"",SUMIFS(Data!O$4:O500,Data!$A$4:$A500,"&gt;="&amp;$A109,Data!$A$4:$A500,"&lt;="&amp;$B109))</f>
        <v/>
      </c>
      <c r="Q109" s="178" t="str">
        <f>IF(OR($A109="",Q$2="Percentage"),"",SUMIFS(Data!P$4:P500,Data!$A$4:$A500,"&gt;="&amp;$A109,Data!$A$4:$A500,"&lt;="&amp;$B109))</f>
        <v/>
      </c>
      <c r="R109" s="178" t="str">
        <f>IF(OR($A109="",R$2="Percentage"),"",SUMIFS(Data!Q$4:Q500,Data!$A$4:$A500,"&gt;="&amp;$A109,Data!$A$4:$A500,"&lt;="&amp;$B109))</f>
        <v/>
      </c>
      <c r="S109" s="181" t="str">
        <f>IF($A109="","",IFERROR(AVERAGEIFS(Data!B$4:B500,Data!$A$4:$A500,"&gt;="&amp;$A109,Data!$A$4:$A500,"&lt;="&amp;$B109),0))</f>
        <v/>
      </c>
      <c r="T109" s="178" t="str">
        <f>IF($A109="","",IFERROR(AVERAGEIFS(Data!C$4:C500,Data!$A$4:$A500,"&gt;="&amp;$A109,Data!$A$4:$A500,"&lt;="&amp;$B109),0))</f>
        <v/>
      </c>
      <c r="U109" s="178" t="str">
        <f>IF($A109="","",IFERROR(AVERAGEIFS(Data!D$4:D500,Data!$A$4:$A500,"&gt;="&amp;$A109,Data!$A$4:$A500,"&lt;="&amp;$B109),0))</f>
        <v/>
      </c>
      <c r="V109" s="178" t="str">
        <f>IF($A109="","",IFERROR(AVERAGEIFS(Data!F$4:F500,Data!$A$4:$A500,"&gt;="&amp;$A109,Data!$A$4:$A500,"&lt;="&amp;$B109),0))</f>
        <v/>
      </c>
      <c r="W109" s="178" t="str">
        <f>IF($A109="","",IFERROR(AVERAGEIFS(Data!G$4:G500,Data!$A$4:$A500,"&gt;="&amp;$A109,Data!$A$4:$A500,"&lt;="&amp;$B109),0))</f>
        <v/>
      </c>
      <c r="X109" s="180" t="str">
        <f>IF($A109="","",IFERROR(AVERAGEIFS(Data!H$4:H500,Data!$A$4:$A500,"&gt;="&amp;$A109,Data!$A$4:$A500,"&lt;="&amp;$B109),0))</f>
        <v/>
      </c>
      <c r="Y109" s="178" t="str">
        <f>IF($A109="","",IFERROR(AVERAGEIFS(Data!I$4:I500,Data!$A$4:$A500,"&gt;="&amp;$A109,Data!$A$4:$A500,"&lt;="&amp;$B109),0))</f>
        <v/>
      </c>
      <c r="Z109" s="178" t="str">
        <f>IF($A109="","",IFERROR(AVERAGEIFS(Data!J$4:J500,Data!$A$4:$A500,"&gt;="&amp;$A109,Data!$A$4:$A500,"&lt;="&amp;$B109),0))</f>
        <v/>
      </c>
      <c r="AA109" s="179" t="str">
        <f>IF($A109="","",IFERROR(AVERAGEIFS(Data!K$4:K500,Data!$A$4:$A500,"&gt;="&amp;$A109,Data!$A$4:$A500,"&lt;="&amp;$B109),0))</f>
        <v/>
      </c>
      <c r="AB109" s="180" t="str">
        <f>IF($A109="","",IFERROR(AVERAGEIFS(Data!L$4:L500,Data!$A$4:$A500,"&gt;="&amp;$A109,Data!$A$4:$A500,"&lt;="&amp;$B109),0))</f>
        <v/>
      </c>
      <c r="AC109" s="179" t="str">
        <f>IF($A109="","",IFERROR(AVERAGEIFS(Data!M$4:M500,Data!$A$4:$A500,"&gt;="&amp;$A109,Data!$A$4:$A500,"&lt;="&amp;$B109),0))</f>
        <v/>
      </c>
      <c r="AD109" s="178" t="str">
        <f>IF($A109="","",IFERROR(AVERAGEIFS(Data!N$4:N500,Data!$A$4:$A500,"&gt;="&amp;$A109,Data!$A$4:$A500,"&lt;="&amp;$B109),0))</f>
        <v/>
      </c>
      <c r="AE109" s="180" t="str">
        <f>IF($A109="","",IFERROR(AVERAGEIFS(Data!O$4:O500,Data!$A$4:$A500,"&gt;="&amp;$A109,Data!$A$4:$A500,"&lt;="&amp;$B109),0))</f>
        <v/>
      </c>
      <c r="AF109" s="178" t="str">
        <f>IF($A109="","",IFERROR(AVERAGEIFS(Data!P$4:P500,Data!$A$4:$A500,"&gt;="&amp;$A109,Data!$A$4:$A500,"&lt;="&amp;$B109),0))</f>
        <v/>
      </c>
      <c r="AG109" s="178" t="str">
        <f>IF($A109="","",IFERROR(AVERAGEIFS(Data!Q$4:Q500,Data!$A$4:$A500,"&gt;="&amp;$A109,Data!$A$4:$A500,"&lt;="&amp;$B109),0))</f>
        <v/>
      </c>
      <c r="AH109" s="181" t="str">
        <f t="shared" ref="AH109:DS109" si="105">IF($A109="","",AH108)</f>
        <v/>
      </c>
      <c r="AI109" s="178" t="str">
        <f t="shared" si="105"/>
        <v/>
      </c>
      <c r="AJ109" s="178" t="str">
        <f t="shared" si="105"/>
        <v/>
      </c>
      <c r="AK109" s="178" t="str">
        <f t="shared" si="105"/>
        <v/>
      </c>
      <c r="AL109" s="178" t="str">
        <f t="shared" si="105"/>
        <v/>
      </c>
      <c r="AM109" s="180" t="str">
        <f t="shared" si="105"/>
        <v/>
      </c>
      <c r="AN109" s="178" t="str">
        <f t="shared" si="105"/>
        <v/>
      </c>
      <c r="AO109" s="178" t="str">
        <f t="shared" si="105"/>
        <v/>
      </c>
      <c r="AP109" s="179" t="str">
        <f t="shared" si="105"/>
        <v/>
      </c>
      <c r="AQ109" s="180" t="str">
        <f t="shared" si="105"/>
        <v/>
      </c>
      <c r="AR109" s="179" t="str">
        <f t="shared" si="105"/>
        <v/>
      </c>
      <c r="AS109" s="178" t="str">
        <f t="shared" si="105"/>
        <v/>
      </c>
      <c r="AT109" s="180" t="str">
        <f t="shared" si="105"/>
        <v/>
      </c>
      <c r="AU109" s="178" t="str">
        <f t="shared" si="105"/>
        <v/>
      </c>
      <c r="AV109" s="178" t="str">
        <f t="shared" si="105"/>
        <v/>
      </c>
      <c r="AW109" s="181" t="str">
        <f t="shared" si="105"/>
        <v/>
      </c>
      <c r="AX109" s="178" t="str">
        <f t="shared" si="105"/>
        <v/>
      </c>
      <c r="AY109" s="178" t="str">
        <f t="shared" si="105"/>
        <v/>
      </c>
      <c r="AZ109" s="178" t="str">
        <f t="shared" si="105"/>
        <v/>
      </c>
      <c r="BA109" s="178" t="str">
        <f t="shared" si="105"/>
        <v/>
      </c>
      <c r="BB109" s="180" t="str">
        <f t="shared" si="105"/>
        <v/>
      </c>
      <c r="BC109" s="178" t="str">
        <f t="shared" si="105"/>
        <v/>
      </c>
      <c r="BD109" s="178" t="str">
        <f t="shared" si="105"/>
        <v/>
      </c>
      <c r="BE109" s="179" t="str">
        <f t="shared" si="105"/>
        <v/>
      </c>
      <c r="BF109" s="180" t="str">
        <f t="shared" si="105"/>
        <v/>
      </c>
      <c r="BG109" s="179" t="str">
        <f t="shared" si="105"/>
        <v/>
      </c>
      <c r="BH109" s="178" t="str">
        <f t="shared" si="105"/>
        <v/>
      </c>
      <c r="BI109" s="180" t="str">
        <f t="shared" si="105"/>
        <v/>
      </c>
      <c r="BJ109" s="178" t="str">
        <f t="shared" si="105"/>
        <v/>
      </c>
      <c r="BK109" s="178" t="str">
        <f t="shared" si="105"/>
        <v/>
      </c>
      <c r="BL109" s="181" t="str">
        <f t="shared" si="105"/>
        <v/>
      </c>
      <c r="BM109" s="178" t="str">
        <f t="shared" si="105"/>
        <v/>
      </c>
      <c r="BN109" s="178" t="str">
        <f t="shared" si="105"/>
        <v/>
      </c>
      <c r="BO109" s="178" t="str">
        <f t="shared" si="105"/>
        <v/>
      </c>
      <c r="BP109" s="178" t="str">
        <f t="shared" si="105"/>
        <v/>
      </c>
      <c r="BQ109" s="180" t="str">
        <f t="shared" si="105"/>
        <v/>
      </c>
      <c r="BR109" s="178" t="str">
        <f t="shared" si="105"/>
        <v/>
      </c>
      <c r="BS109" s="178" t="str">
        <f t="shared" si="105"/>
        <v/>
      </c>
      <c r="BT109" s="179" t="str">
        <f t="shared" si="105"/>
        <v/>
      </c>
      <c r="BU109" s="180" t="str">
        <f t="shared" si="105"/>
        <v/>
      </c>
      <c r="BV109" s="179" t="str">
        <f t="shared" si="105"/>
        <v/>
      </c>
      <c r="BW109" s="178" t="str">
        <f t="shared" si="105"/>
        <v/>
      </c>
      <c r="BX109" s="180" t="str">
        <f t="shared" si="105"/>
        <v/>
      </c>
      <c r="BY109" s="178" t="str">
        <f t="shared" si="105"/>
        <v/>
      </c>
      <c r="BZ109" s="178" t="str">
        <f t="shared" si="105"/>
        <v/>
      </c>
      <c r="CA109" s="181" t="str">
        <f t="shared" si="105"/>
        <v/>
      </c>
      <c r="CB109" s="178" t="str">
        <f t="shared" si="105"/>
        <v/>
      </c>
      <c r="CC109" s="178" t="str">
        <f t="shared" si="105"/>
        <v/>
      </c>
      <c r="CD109" s="178" t="str">
        <f t="shared" si="105"/>
        <v/>
      </c>
      <c r="CE109" s="178" t="str">
        <f t="shared" si="105"/>
        <v/>
      </c>
      <c r="CF109" s="180" t="str">
        <f t="shared" si="105"/>
        <v/>
      </c>
      <c r="CG109" s="178" t="str">
        <f t="shared" si="105"/>
        <v/>
      </c>
      <c r="CH109" s="178" t="str">
        <f t="shared" si="105"/>
        <v/>
      </c>
      <c r="CI109" s="179" t="str">
        <f t="shared" si="105"/>
        <v/>
      </c>
      <c r="CJ109" s="180" t="str">
        <f t="shared" si="105"/>
        <v/>
      </c>
      <c r="CK109" s="179" t="str">
        <f t="shared" si="105"/>
        <v/>
      </c>
      <c r="CL109" s="178" t="str">
        <f t="shared" si="105"/>
        <v/>
      </c>
      <c r="CM109" s="180" t="str">
        <f t="shared" si="105"/>
        <v/>
      </c>
      <c r="CN109" s="178" t="str">
        <f t="shared" si="105"/>
        <v/>
      </c>
      <c r="CO109" s="178" t="str">
        <f t="shared" si="105"/>
        <v/>
      </c>
      <c r="CP109" s="181" t="str">
        <f t="shared" si="105"/>
        <v/>
      </c>
      <c r="CQ109" s="178" t="str">
        <f t="shared" si="105"/>
        <v/>
      </c>
      <c r="CR109" s="178" t="str">
        <f t="shared" si="105"/>
        <v/>
      </c>
      <c r="CS109" s="178" t="str">
        <f t="shared" si="105"/>
        <v/>
      </c>
      <c r="CT109" s="178" t="str">
        <f t="shared" si="105"/>
        <v/>
      </c>
      <c r="CU109" s="180" t="str">
        <f t="shared" si="105"/>
        <v/>
      </c>
      <c r="CV109" s="178" t="str">
        <f t="shared" si="105"/>
        <v/>
      </c>
      <c r="CW109" s="178" t="str">
        <f t="shared" si="105"/>
        <v/>
      </c>
      <c r="CX109" s="179" t="str">
        <f t="shared" si="105"/>
        <v/>
      </c>
      <c r="CY109" s="180" t="str">
        <f t="shared" si="105"/>
        <v/>
      </c>
      <c r="CZ109" s="179" t="str">
        <f t="shared" si="105"/>
        <v/>
      </c>
      <c r="DA109" s="178" t="str">
        <f t="shared" si="105"/>
        <v/>
      </c>
      <c r="DB109" s="180" t="str">
        <f t="shared" si="105"/>
        <v/>
      </c>
      <c r="DC109" s="178" t="str">
        <f t="shared" si="105"/>
        <v/>
      </c>
      <c r="DD109" s="178" t="str">
        <f t="shared" si="105"/>
        <v/>
      </c>
      <c r="DE109" s="181" t="str">
        <f t="shared" si="105"/>
        <v/>
      </c>
      <c r="DF109" s="178" t="str">
        <f t="shared" si="105"/>
        <v/>
      </c>
      <c r="DG109" s="178" t="str">
        <f t="shared" si="105"/>
        <v/>
      </c>
      <c r="DH109" s="178" t="str">
        <f t="shared" si="105"/>
        <v/>
      </c>
      <c r="DI109" s="178" t="str">
        <f t="shared" si="105"/>
        <v/>
      </c>
      <c r="DJ109" s="180" t="str">
        <f t="shared" si="105"/>
        <v/>
      </c>
      <c r="DK109" s="178" t="str">
        <f t="shared" si="105"/>
        <v/>
      </c>
      <c r="DL109" s="178" t="str">
        <f t="shared" si="105"/>
        <v/>
      </c>
      <c r="DM109" s="179" t="str">
        <f t="shared" si="105"/>
        <v/>
      </c>
      <c r="DN109" s="180" t="str">
        <f t="shared" si="105"/>
        <v/>
      </c>
      <c r="DO109" s="179" t="str">
        <f t="shared" si="105"/>
        <v/>
      </c>
      <c r="DP109" s="178" t="str">
        <f t="shared" si="105"/>
        <v/>
      </c>
      <c r="DQ109" s="180" t="str">
        <f t="shared" si="105"/>
        <v/>
      </c>
      <c r="DR109" s="178" t="str">
        <f t="shared" si="105"/>
        <v/>
      </c>
      <c r="DS109" s="178" t="str">
        <f t="shared" si="105"/>
        <v/>
      </c>
      <c r="DT109" s="178"/>
      <c r="DU109" s="178"/>
      <c r="DV109" s="178"/>
      <c r="DW109" s="178"/>
      <c r="DX109" s="178"/>
      <c r="DY109" s="178"/>
    </row>
    <row r="110">
      <c r="A110" s="176" t="str">
        <f>IF(A109="","",IF(B109+1&gt;EndDate,"",B109))</f>
        <v/>
      </c>
      <c r="B110" s="176" t="str">
        <f>IF(A110="","",SWITCH(Seg,"Daily",A110+1,"Weekly",A110+7,"Monthly",DATE(YEAR(A110),MONTH(A110)+1,1),"Quarterly",DATE(YEAR(A110),MONTH(A110)+3,1),"Yearly",DATE(YEAR(A110)+1,1,1)))</f>
        <v/>
      </c>
      <c r="C110" s="177" t="str">
        <f>IF(A110="","",SWITCH(Seg,"Daily",TEXT(A110,"dd/MM/YYYY"),"Weekly","W"&amp;WEEKNUM(A110,2)&amp;" "&amp;YEAR(A110),"Monthly",PROPER(TEXT(A110,"MMM yyyy")),"Quarterly","Q"&amp;ROUNDUP(MONTH($A110)/3,0)&amp;" "&amp;YEAR($A110),"Yearly",YEAR(A110),TEXT(A110,"dd/MM/YYYY")))</f>
        <v/>
      </c>
      <c r="D110" s="178" t="str">
        <f>IF(OR($A110="",D$2="Percentage"),"",SUMIFS(Data!B$4:B500,Data!$A$4:$A500,"&gt;="&amp;$A110,Data!$A$4:$A500,"&lt;="&amp;$B110))</f>
        <v>#REF!</v>
      </c>
      <c r="E110" s="179" t="str">
        <f>IF(OR($A110="",E$2="Percentage"),"",SUMIFS(Data!C$4:C500,Data!$A$4:$A500,"&gt;="&amp;$A110,Data!$A$4:$A500,"&lt;="&amp;$B110))</f>
        <v/>
      </c>
      <c r="F110" s="179" t="str">
        <f>IF(OR($A110="",F$2="Percentage"),"",SUMIFS(Data!D$4:D500,Data!$A$4:$A500,"&gt;="&amp;$A110,Data!$A$4:$A500,"&lt;="&amp;$B110))</f>
        <v/>
      </c>
      <c r="G110" s="179" t="str">
        <f>IF(OR($A110="",G$2="Percentage"),"",SUMIFS(Data!F$4:F500,Data!$A$4:$A500,"&gt;="&amp;$A110,Data!$A$4:$A500,"&lt;="&amp;$B110))</f>
        <v/>
      </c>
      <c r="H110" s="180" t="str">
        <f>IF(OR($A110="",H$2="Percentage"),"",SUMIFS(Data!G$4:G500,Data!$A$4:$A500,"&gt;="&amp;$A110,Data!$A$4:$A500,"&lt;="&amp;$B110))</f>
        <v/>
      </c>
      <c r="I110" s="180" t="str">
        <f>IF(OR($A110="",I$2="Percentage"),"",SUMIFS(Data!H$4:H500,Data!$A$4:$A500,"&gt;="&amp;$A110,Data!$A$4:$A500,"&lt;="&amp;$B110))</f>
        <v/>
      </c>
      <c r="J110" s="178" t="str">
        <f>IF(OR($A110="",J$2="Percentage"),"",SUMIFS(Data!I$4:I500,Data!$A$4:$A500,"&gt;="&amp;$A110,Data!$A$4:$A500,"&lt;="&amp;$B110))</f>
        <v/>
      </c>
      <c r="K110" s="178" t="str">
        <f>IF(OR($A110="",K$2="Percentage"),"",SUMIFS(Data!J$4:J500,Data!$A$4:$A500,"&gt;="&amp;$A110,Data!$A$4:$A500,"&lt;="&amp;$B110))</f>
        <v/>
      </c>
      <c r="L110" s="179" t="str">
        <f>IF(OR($A110="",L$2="Percentage"),"",SUMIFS(Data!K$4:K500,Data!$A$4:$A500,"&gt;="&amp;$A110,Data!$A$4:$A500,"&lt;="&amp;$B110))</f>
        <v/>
      </c>
      <c r="M110" s="180" t="str">
        <f>IF(OR($A110="",M$2="Percentage"),"",SUMIFS(Data!L$4:L500,Data!$A$4:$A500,"&gt;="&amp;$A110,Data!$A$4:$A500,"&lt;="&amp;$B110))</f>
        <v/>
      </c>
      <c r="N110" s="179" t="str">
        <f>IF(OR($A110="",N$2="Percentage"),"",SUMIFS(Data!M$4:M500,Data!$A$4:$A500,"&gt;="&amp;$A110,Data!$A$4:$A500,"&lt;="&amp;$B110))</f>
        <v/>
      </c>
      <c r="O110" s="178" t="str">
        <f>IF(OR($A110="",O$2="Percentage"),"",SUMIFS(Data!N$4:N500,Data!$A$4:$A500,"&gt;="&amp;$A110,Data!$A$4:$A500,"&lt;="&amp;$B110))</f>
        <v/>
      </c>
      <c r="P110" s="180" t="str">
        <f>IF(OR($A110="",P$2="Percentage"),"",SUMIFS(Data!O$4:O500,Data!$A$4:$A500,"&gt;="&amp;$A110,Data!$A$4:$A500,"&lt;="&amp;$B110))</f>
        <v/>
      </c>
      <c r="Q110" s="178" t="str">
        <f>IF(OR($A110="",Q$2="Percentage"),"",SUMIFS(Data!P$4:P500,Data!$A$4:$A500,"&gt;="&amp;$A110,Data!$A$4:$A500,"&lt;="&amp;$B110))</f>
        <v/>
      </c>
      <c r="R110" s="178" t="str">
        <f>IF(OR($A110="",R$2="Percentage"),"",SUMIFS(Data!Q$4:Q500,Data!$A$4:$A500,"&gt;="&amp;$A110,Data!$A$4:$A500,"&lt;="&amp;$B110))</f>
        <v/>
      </c>
      <c r="S110" s="181" t="str">
        <f>IF($A110="","",IFERROR(AVERAGEIFS(Data!B$4:B500,Data!$A$4:$A500,"&gt;="&amp;$A110,Data!$A$4:$A500,"&lt;="&amp;$B110),0))</f>
        <v/>
      </c>
      <c r="T110" s="178" t="str">
        <f>IF($A110="","",IFERROR(AVERAGEIFS(Data!C$4:C500,Data!$A$4:$A500,"&gt;="&amp;$A110,Data!$A$4:$A500,"&lt;="&amp;$B110),0))</f>
        <v/>
      </c>
      <c r="U110" s="178" t="str">
        <f>IF($A110="","",IFERROR(AVERAGEIFS(Data!D$4:D500,Data!$A$4:$A500,"&gt;="&amp;$A110,Data!$A$4:$A500,"&lt;="&amp;$B110),0))</f>
        <v/>
      </c>
      <c r="V110" s="178" t="str">
        <f>IF($A110="","",IFERROR(AVERAGEIFS(Data!F$4:F500,Data!$A$4:$A500,"&gt;="&amp;$A110,Data!$A$4:$A500,"&lt;="&amp;$B110),0))</f>
        <v/>
      </c>
      <c r="W110" s="178" t="str">
        <f>IF($A110="","",IFERROR(AVERAGEIFS(Data!G$4:G500,Data!$A$4:$A500,"&gt;="&amp;$A110,Data!$A$4:$A500,"&lt;="&amp;$B110),0))</f>
        <v/>
      </c>
      <c r="X110" s="180" t="str">
        <f>IF($A110="","",IFERROR(AVERAGEIFS(Data!H$4:H500,Data!$A$4:$A500,"&gt;="&amp;$A110,Data!$A$4:$A500,"&lt;="&amp;$B110),0))</f>
        <v/>
      </c>
      <c r="Y110" s="178" t="str">
        <f>IF($A110="","",IFERROR(AVERAGEIFS(Data!I$4:I500,Data!$A$4:$A500,"&gt;="&amp;$A110,Data!$A$4:$A500,"&lt;="&amp;$B110),0))</f>
        <v/>
      </c>
      <c r="Z110" s="178" t="str">
        <f>IF($A110="","",IFERROR(AVERAGEIFS(Data!J$4:J500,Data!$A$4:$A500,"&gt;="&amp;$A110,Data!$A$4:$A500,"&lt;="&amp;$B110),0))</f>
        <v/>
      </c>
      <c r="AA110" s="179" t="str">
        <f>IF($A110="","",IFERROR(AVERAGEIFS(Data!K$4:K500,Data!$A$4:$A500,"&gt;="&amp;$A110,Data!$A$4:$A500,"&lt;="&amp;$B110),0))</f>
        <v/>
      </c>
      <c r="AB110" s="180" t="str">
        <f>IF($A110="","",IFERROR(AVERAGEIFS(Data!L$4:L500,Data!$A$4:$A500,"&gt;="&amp;$A110,Data!$A$4:$A500,"&lt;="&amp;$B110),0))</f>
        <v/>
      </c>
      <c r="AC110" s="179" t="str">
        <f>IF($A110="","",IFERROR(AVERAGEIFS(Data!M$4:M500,Data!$A$4:$A500,"&gt;="&amp;$A110,Data!$A$4:$A500,"&lt;="&amp;$B110),0))</f>
        <v/>
      </c>
      <c r="AD110" s="178" t="str">
        <f>IF($A110="","",IFERROR(AVERAGEIFS(Data!N$4:N500,Data!$A$4:$A500,"&gt;="&amp;$A110,Data!$A$4:$A500,"&lt;="&amp;$B110),0))</f>
        <v/>
      </c>
      <c r="AE110" s="180" t="str">
        <f>IF($A110="","",IFERROR(AVERAGEIFS(Data!O$4:O500,Data!$A$4:$A500,"&gt;="&amp;$A110,Data!$A$4:$A500,"&lt;="&amp;$B110),0))</f>
        <v/>
      </c>
      <c r="AF110" s="178" t="str">
        <f>IF($A110="","",IFERROR(AVERAGEIFS(Data!P$4:P500,Data!$A$4:$A500,"&gt;="&amp;$A110,Data!$A$4:$A500,"&lt;="&amp;$B110),0))</f>
        <v/>
      </c>
      <c r="AG110" s="178" t="str">
        <f>IF($A110="","",IFERROR(AVERAGEIFS(Data!Q$4:Q500,Data!$A$4:$A500,"&gt;="&amp;$A110,Data!$A$4:$A500,"&lt;="&amp;$B110),0))</f>
        <v/>
      </c>
      <c r="AH110" s="181" t="str">
        <f t="shared" ref="AH110:DS110" si="106">IF($A110="","",AH109)</f>
        <v/>
      </c>
      <c r="AI110" s="178" t="str">
        <f t="shared" si="106"/>
        <v/>
      </c>
      <c r="AJ110" s="178" t="str">
        <f t="shared" si="106"/>
        <v/>
      </c>
      <c r="AK110" s="178" t="str">
        <f t="shared" si="106"/>
        <v/>
      </c>
      <c r="AL110" s="178" t="str">
        <f t="shared" si="106"/>
        <v/>
      </c>
      <c r="AM110" s="180" t="str">
        <f t="shared" si="106"/>
        <v/>
      </c>
      <c r="AN110" s="178" t="str">
        <f t="shared" si="106"/>
        <v/>
      </c>
      <c r="AO110" s="178" t="str">
        <f t="shared" si="106"/>
        <v/>
      </c>
      <c r="AP110" s="179" t="str">
        <f t="shared" si="106"/>
        <v/>
      </c>
      <c r="AQ110" s="180" t="str">
        <f t="shared" si="106"/>
        <v/>
      </c>
      <c r="AR110" s="179" t="str">
        <f t="shared" si="106"/>
        <v/>
      </c>
      <c r="AS110" s="178" t="str">
        <f t="shared" si="106"/>
        <v/>
      </c>
      <c r="AT110" s="180" t="str">
        <f t="shared" si="106"/>
        <v/>
      </c>
      <c r="AU110" s="178" t="str">
        <f t="shared" si="106"/>
        <v/>
      </c>
      <c r="AV110" s="178" t="str">
        <f t="shared" si="106"/>
        <v/>
      </c>
      <c r="AW110" s="181" t="str">
        <f t="shared" si="106"/>
        <v/>
      </c>
      <c r="AX110" s="178" t="str">
        <f t="shared" si="106"/>
        <v/>
      </c>
      <c r="AY110" s="178" t="str">
        <f t="shared" si="106"/>
        <v/>
      </c>
      <c r="AZ110" s="178" t="str">
        <f t="shared" si="106"/>
        <v/>
      </c>
      <c r="BA110" s="178" t="str">
        <f t="shared" si="106"/>
        <v/>
      </c>
      <c r="BB110" s="180" t="str">
        <f t="shared" si="106"/>
        <v/>
      </c>
      <c r="BC110" s="178" t="str">
        <f t="shared" si="106"/>
        <v/>
      </c>
      <c r="BD110" s="178" t="str">
        <f t="shared" si="106"/>
        <v/>
      </c>
      <c r="BE110" s="179" t="str">
        <f t="shared" si="106"/>
        <v/>
      </c>
      <c r="BF110" s="180" t="str">
        <f t="shared" si="106"/>
        <v/>
      </c>
      <c r="BG110" s="179" t="str">
        <f t="shared" si="106"/>
        <v/>
      </c>
      <c r="BH110" s="178" t="str">
        <f t="shared" si="106"/>
        <v/>
      </c>
      <c r="BI110" s="180" t="str">
        <f t="shared" si="106"/>
        <v/>
      </c>
      <c r="BJ110" s="178" t="str">
        <f t="shared" si="106"/>
        <v/>
      </c>
      <c r="BK110" s="178" t="str">
        <f t="shared" si="106"/>
        <v/>
      </c>
      <c r="BL110" s="181" t="str">
        <f t="shared" si="106"/>
        <v/>
      </c>
      <c r="BM110" s="178" t="str">
        <f t="shared" si="106"/>
        <v/>
      </c>
      <c r="BN110" s="178" t="str">
        <f t="shared" si="106"/>
        <v/>
      </c>
      <c r="BO110" s="178" t="str">
        <f t="shared" si="106"/>
        <v/>
      </c>
      <c r="BP110" s="178" t="str">
        <f t="shared" si="106"/>
        <v/>
      </c>
      <c r="BQ110" s="180" t="str">
        <f t="shared" si="106"/>
        <v/>
      </c>
      <c r="BR110" s="178" t="str">
        <f t="shared" si="106"/>
        <v/>
      </c>
      <c r="BS110" s="178" t="str">
        <f t="shared" si="106"/>
        <v/>
      </c>
      <c r="BT110" s="179" t="str">
        <f t="shared" si="106"/>
        <v/>
      </c>
      <c r="BU110" s="180" t="str">
        <f t="shared" si="106"/>
        <v/>
      </c>
      <c r="BV110" s="179" t="str">
        <f t="shared" si="106"/>
        <v/>
      </c>
      <c r="BW110" s="178" t="str">
        <f t="shared" si="106"/>
        <v/>
      </c>
      <c r="BX110" s="180" t="str">
        <f t="shared" si="106"/>
        <v/>
      </c>
      <c r="BY110" s="178" t="str">
        <f t="shared" si="106"/>
        <v/>
      </c>
      <c r="BZ110" s="178" t="str">
        <f t="shared" si="106"/>
        <v/>
      </c>
      <c r="CA110" s="181" t="str">
        <f t="shared" si="106"/>
        <v/>
      </c>
      <c r="CB110" s="178" t="str">
        <f t="shared" si="106"/>
        <v/>
      </c>
      <c r="CC110" s="178" t="str">
        <f t="shared" si="106"/>
        <v/>
      </c>
      <c r="CD110" s="178" t="str">
        <f t="shared" si="106"/>
        <v/>
      </c>
      <c r="CE110" s="178" t="str">
        <f t="shared" si="106"/>
        <v/>
      </c>
      <c r="CF110" s="180" t="str">
        <f t="shared" si="106"/>
        <v/>
      </c>
      <c r="CG110" s="178" t="str">
        <f t="shared" si="106"/>
        <v/>
      </c>
      <c r="CH110" s="178" t="str">
        <f t="shared" si="106"/>
        <v/>
      </c>
      <c r="CI110" s="179" t="str">
        <f t="shared" si="106"/>
        <v/>
      </c>
      <c r="CJ110" s="180" t="str">
        <f t="shared" si="106"/>
        <v/>
      </c>
      <c r="CK110" s="179" t="str">
        <f t="shared" si="106"/>
        <v/>
      </c>
      <c r="CL110" s="178" t="str">
        <f t="shared" si="106"/>
        <v/>
      </c>
      <c r="CM110" s="180" t="str">
        <f t="shared" si="106"/>
        <v/>
      </c>
      <c r="CN110" s="178" t="str">
        <f t="shared" si="106"/>
        <v/>
      </c>
      <c r="CO110" s="178" t="str">
        <f t="shared" si="106"/>
        <v/>
      </c>
      <c r="CP110" s="181" t="str">
        <f t="shared" si="106"/>
        <v/>
      </c>
      <c r="CQ110" s="178" t="str">
        <f t="shared" si="106"/>
        <v/>
      </c>
      <c r="CR110" s="178" t="str">
        <f t="shared" si="106"/>
        <v/>
      </c>
      <c r="CS110" s="178" t="str">
        <f t="shared" si="106"/>
        <v/>
      </c>
      <c r="CT110" s="178" t="str">
        <f t="shared" si="106"/>
        <v/>
      </c>
      <c r="CU110" s="180" t="str">
        <f t="shared" si="106"/>
        <v/>
      </c>
      <c r="CV110" s="178" t="str">
        <f t="shared" si="106"/>
        <v/>
      </c>
      <c r="CW110" s="178" t="str">
        <f t="shared" si="106"/>
        <v/>
      </c>
      <c r="CX110" s="179" t="str">
        <f t="shared" si="106"/>
        <v/>
      </c>
      <c r="CY110" s="180" t="str">
        <f t="shared" si="106"/>
        <v/>
      </c>
      <c r="CZ110" s="179" t="str">
        <f t="shared" si="106"/>
        <v/>
      </c>
      <c r="DA110" s="178" t="str">
        <f t="shared" si="106"/>
        <v/>
      </c>
      <c r="DB110" s="180" t="str">
        <f t="shared" si="106"/>
        <v/>
      </c>
      <c r="DC110" s="178" t="str">
        <f t="shared" si="106"/>
        <v/>
      </c>
      <c r="DD110" s="178" t="str">
        <f t="shared" si="106"/>
        <v/>
      </c>
      <c r="DE110" s="181" t="str">
        <f t="shared" si="106"/>
        <v/>
      </c>
      <c r="DF110" s="178" t="str">
        <f t="shared" si="106"/>
        <v/>
      </c>
      <c r="DG110" s="178" t="str">
        <f t="shared" si="106"/>
        <v/>
      </c>
      <c r="DH110" s="178" t="str">
        <f t="shared" si="106"/>
        <v/>
      </c>
      <c r="DI110" s="178" t="str">
        <f t="shared" si="106"/>
        <v/>
      </c>
      <c r="DJ110" s="180" t="str">
        <f t="shared" si="106"/>
        <v/>
      </c>
      <c r="DK110" s="178" t="str">
        <f t="shared" si="106"/>
        <v/>
      </c>
      <c r="DL110" s="178" t="str">
        <f t="shared" si="106"/>
        <v/>
      </c>
      <c r="DM110" s="179" t="str">
        <f t="shared" si="106"/>
        <v/>
      </c>
      <c r="DN110" s="180" t="str">
        <f t="shared" si="106"/>
        <v/>
      </c>
      <c r="DO110" s="179" t="str">
        <f t="shared" si="106"/>
        <v/>
      </c>
      <c r="DP110" s="178" t="str">
        <f t="shared" si="106"/>
        <v/>
      </c>
      <c r="DQ110" s="180" t="str">
        <f t="shared" si="106"/>
        <v/>
      </c>
      <c r="DR110" s="178" t="str">
        <f t="shared" si="106"/>
        <v/>
      </c>
      <c r="DS110" s="178" t="str">
        <f t="shared" si="106"/>
        <v/>
      </c>
      <c r="DT110" s="178"/>
      <c r="DU110" s="178"/>
      <c r="DV110" s="178"/>
      <c r="DW110" s="178"/>
      <c r="DX110" s="178"/>
      <c r="DY110" s="178"/>
    </row>
    <row r="111">
      <c r="A111" s="176" t="str">
        <f>IF(A110="","",IF(B110+1&gt;EndDate,"",B110))</f>
        <v/>
      </c>
      <c r="B111" s="176" t="str">
        <f>IF(A111="","",SWITCH(Seg,"Daily",A111+1,"Weekly",A111+7,"Monthly",DATE(YEAR(A111),MONTH(A111)+1,1),"Quarterly",DATE(YEAR(A111),MONTH(A111)+3,1),"Yearly",DATE(YEAR(A111)+1,1,1)))</f>
        <v/>
      </c>
      <c r="C111" s="177" t="str">
        <f>IF(A111="","",SWITCH(Seg,"Daily",TEXT(A111,"dd/MM/YYYY"),"Weekly","W"&amp;WEEKNUM(A111,2)&amp;" "&amp;YEAR(A111),"Monthly",PROPER(TEXT(A111,"MMM yyyy")),"Quarterly","Q"&amp;ROUNDUP(MONTH($A111)/3,0)&amp;" "&amp;YEAR($A111),"Yearly",YEAR(A111),TEXT(A111,"dd/MM/YYYY")))</f>
        <v/>
      </c>
      <c r="D111" s="178" t="str">
        <f>IF(OR($A111="",D$2="Percentage"),"",SUMIFS(Data!B$4:B500,Data!$A$4:$A500,"&gt;="&amp;$A111,Data!$A$4:$A500,"&lt;="&amp;$B111))</f>
        <v>#REF!</v>
      </c>
      <c r="E111" s="179" t="str">
        <f>IF(OR($A111="",E$2="Percentage"),"",SUMIFS(Data!C$4:C500,Data!$A$4:$A500,"&gt;="&amp;$A111,Data!$A$4:$A500,"&lt;="&amp;$B111))</f>
        <v/>
      </c>
      <c r="F111" s="179" t="str">
        <f>IF(OR($A111="",F$2="Percentage"),"",SUMIFS(Data!D$4:D500,Data!$A$4:$A500,"&gt;="&amp;$A111,Data!$A$4:$A500,"&lt;="&amp;$B111))</f>
        <v/>
      </c>
      <c r="G111" s="179" t="str">
        <f>IF(OR($A111="",G$2="Percentage"),"",SUMIFS(Data!F$4:F500,Data!$A$4:$A500,"&gt;="&amp;$A111,Data!$A$4:$A500,"&lt;="&amp;$B111))</f>
        <v/>
      </c>
      <c r="H111" s="180" t="str">
        <f>IF(OR($A111="",H$2="Percentage"),"",SUMIFS(Data!G$4:G500,Data!$A$4:$A500,"&gt;="&amp;$A111,Data!$A$4:$A500,"&lt;="&amp;$B111))</f>
        <v/>
      </c>
      <c r="I111" s="180" t="str">
        <f>IF(OR($A111="",I$2="Percentage"),"",SUMIFS(Data!H$4:H500,Data!$A$4:$A500,"&gt;="&amp;$A111,Data!$A$4:$A500,"&lt;="&amp;$B111))</f>
        <v/>
      </c>
      <c r="J111" s="178" t="str">
        <f>IF(OR($A111="",J$2="Percentage"),"",SUMIFS(Data!I$4:I500,Data!$A$4:$A500,"&gt;="&amp;$A111,Data!$A$4:$A500,"&lt;="&amp;$B111))</f>
        <v/>
      </c>
      <c r="K111" s="178" t="str">
        <f>IF(OR($A111="",K$2="Percentage"),"",SUMIFS(Data!J$4:J500,Data!$A$4:$A500,"&gt;="&amp;$A111,Data!$A$4:$A500,"&lt;="&amp;$B111))</f>
        <v/>
      </c>
      <c r="L111" s="179" t="str">
        <f>IF(OR($A111="",L$2="Percentage"),"",SUMIFS(Data!K$4:K500,Data!$A$4:$A500,"&gt;="&amp;$A111,Data!$A$4:$A500,"&lt;="&amp;$B111))</f>
        <v/>
      </c>
      <c r="M111" s="180" t="str">
        <f>IF(OR($A111="",M$2="Percentage"),"",SUMIFS(Data!L$4:L500,Data!$A$4:$A500,"&gt;="&amp;$A111,Data!$A$4:$A500,"&lt;="&amp;$B111))</f>
        <v/>
      </c>
      <c r="N111" s="179" t="str">
        <f>IF(OR($A111="",N$2="Percentage"),"",SUMIFS(Data!M$4:M500,Data!$A$4:$A500,"&gt;="&amp;$A111,Data!$A$4:$A500,"&lt;="&amp;$B111))</f>
        <v/>
      </c>
      <c r="O111" s="178" t="str">
        <f>IF(OR($A111="",O$2="Percentage"),"",SUMIFS(Data!N$4:N500,Data!$A$4:$A500,"&gt;="&amp;$A111,Data!$A$4:$A500,"&lt;="&amp;$B111))</f>
        <v/>
      </c>
      <c r="P111" s="180" t="str">
        <f>IF(OR($A111="",P$2="Percentage"),"",SUMIFS(Data!O$4:O500,Data!$A$4:$A500,"&gt;="&amp;$A111,Data!$A$4:$A500,"&lt;="&amp;$B111))</f>
        <v/>
      </c>
      <c r="Q111" s="178" t="str">
        <f>IF(OR($A111="",Q$2="Percentage"),"",SUMIFS(Data!P$4:P500,Data!$A$4:$A500,"&gt;="&amp;$A111,Data!$A$4:$A500,"&lt;="&amp;$B111))</f>
        <v/>
      </c>
      <c r="R111" s="178" t="str">
        <f>IF(OR($A111="",R$2="Percentage"),"",SUMIFS(Data!Q$4:Q500,Data!$A$4:$A500,"&gt;="&amp;$A111,Data!$A$4:$A500,"&lt;="&amp;$B111))</f>
        <v/>
      </c>
      <c r="S111" s="181" t="str">
        <f>IF($A111="","",IFERROR(AVERAGEIFS(Data!B$4:B500,Data!$A$4:$A500,"&gt;="&amp;$A111,Data!$A$4:$A500,"&lt;="&amp;$B111),0))</f>
        <v/>
      </c>
      <c r="T111" s="178" t="str">
        <f>IF($A111="","",IFERROR(AVERAGEIFS(Data!C$4:C500,Data!$A$4:$A500,"&gt;="&amp;$A111,Data!$A$4:$A500,"&lt;="&amp;$B111),0))</f>
        <v/>
      </c>
      <c r="U111" s="178" t="str">
        <f>IF($A111="","",IFERROR(AVERAGEIFS(Data!D$4:D500,Data!$A$4:$A500,"&gt;="&amp;$A111,Data!$A$4:$A500,"&lt;="&amp;$B111),0))</f>
        <v/>
      </c>
      <c r="V111" s="178" t="str">
        <f>IF($A111="","",IFERROR(AVERAGEIFS(Data!F$4:F500,Data!$A$4:$A500,"&gt;="&amp;$A111,Data!$A$4:$A500,"&lt;="&amp;$B111),0))</f>
        <v/>
      </c>
      <c r="W111" s="178" t="str">
        <f>IF($A111="","",IFERROR(AVERAGEIFS(Data!G$4:G500,Data!$A$4:$A500,"&gt;="&amp;$A111,Data!$A$4:$A500,"&lt;="&amp;$B111),0))</f>
        <v/>
      </c>
      <c r="X111" s="180" t="str">
        <f>IF($A111="","",IFERROR(AVERAGEIFS(Data!H$4:H500,Data!$A$4:$A500,"&gt;="&amp;$A111,Data!$A$4:$A500,"&lt;="&amp;$B111),0))</f>
        <v/>
      </c>
      <c r="Y111" s="178" t="str">
        <f>IF($A111="","",IFERROR(AVERAGEIFS(Data!I$4:I500,Data!$A$4:$A500,"&gt;="&amp;$A111,Data!$A$4:$A500,"&lt;="&amp;$B111),0))</f>
        <v/>
      </c>
      <c r="Z111" s="178" t="str">
        <f>IF($A111="","",IFERROR(AVERAGEIFS(Data!J$4:J500,Data!$A$4:$A500,"&gt;="&amp;$A111,Data!$A$4:$A500,"&lt;="&amp;$B111),0))</f>
        <v/>
      </c>
      <c r="AA111" s="179" t="str">
        <f>IF($A111="","",IFERROR(AVERAGEIFS(Data!K$4:K500,Data!$A$4:$A500,"&gt;="&amp;$A111,Data!$A$4:$A500,"&lt;="&amp;$B111),0))</f>
        <v/>
      </c>
      <c r="AB111" s="180" t="str">
        <f>IF($A111="","",IFERROR(AVERAGEIFS(Data!L$4:L500,Data!$A$4:$A500,"&gt;="&amp;$A111,Data!$A$4:$A500,"&lt;="&amp;$B111),0))</f>
        <v/>
      </c>
      <c r="AC111" s="179" t="str">
        <f>IF($A111="","",IFERROR(AVERAGEIFS(Data!M$4:M500,Data!$A$4:$A500,"&gt;="&amp;$A111,Data!$A$4:$A500,"&lt;="&amp;$B111),0))</f>
        <v/>
      </c>
      <c r="AD111" s="178" t="str">
        <f>IF($A111="","",IFERROR(AVERAGEIFS(Data!N$4:N500,Data!$A$4:$A500,"&gt;="&amp;$A111,Data!$A$4:$A500,"&lt;="&amp;$B111),0))</f>
        <v/>
      </c>
      <c r="AE111" s="180" t="str">
        <f>IF($A111="","",IFERROR(AVERAGEIFS(Data!O$4:O500,Data!$A$4:$A500,"&gt;="&amp;$A111,Data!$A$4:$A500,"&lt;="&amp;$B111),0))</f>
        <v/>
      </c>
      <c r="AF111" s="178" t="str">
        <f>IF($A111="","",IFERROR(AVERAGEIFS(Data!P$4:P500,Data!$A$4:$A500,"&gt;="&amp;$A111,Data!$A$4:$A500,"&lt;="&amp;$B111),0))</f>
        <v/>
      </c>
      <c r="AG111" s="178" t="str">
        <f>IF($A111="","",IFERROR(AVERAGEIFS(Data!Q$4:Q500,Data!$A$4:$A500,"&gt;="&amp;$A111,Data!$A$4:$A500,"&lt;="&amp;$B111),0))</f>
        <v/>
      </c>
      <c r="AH111" s="181" t="str">
        <f t="shared" ref="AH111:DS111" si="107">IF($A111="","",AH110)</f>
        <v/>
      </c>
      <c r="AI111" s="178" t="str">
        <f t="shared" si="107"/>
        <v/>
      </c>
      <c r="AJ111" s="178" t="str">
        <f t="shared" si="107"/>
        <v/>
      </c>
      <c r="AK111" s="178" t="str">
        <f t="shared" si="107"/>
        <v/>
      </c>
      <c r="AL111" s="178" t="str">
        <f t="shared" si="107"/>
        <v/>
      </c>
      <c r="AM111" s="180" t="str">
        <f t="shared" si="107"/>
        <v/>
      </c>
      <c r="AN111" s="178" t="str">
        <f t="shared" si="107"/>
        <v/>
      </c>
      <c r="AO111" s="178" t="str">
        <f t="shared" si="107"/>
        <v/>
      </c>
      <c r="AP111" s="179" t="str">
        <f t="shared" si="107"/>
        <v/>
      </c>
      <c r="AQ111" s="180" t="str">
        <f t="shared" si="107"/>
        <v/>
      </c>
      <c r="AR111" s="179" t="str">
        <f t="shared" si="107"/>
        <v/>
      </c>
      <c r="AS111" s="178" t="str">
        <f t="shared" si="107"/>
        <v/>
      </c>
      <c r="AT111" s="180" t="str">
        <f t="shared" si="107"/>
        <v/>
      </c>
      <c r="AU111" s="178" t="str">
        <f t="shared" si="107"/>
        <v/>
      </c>
      <c r="AV111" s="178" t="str">
        <f t="shared" si="107"/>
        <v/>
      </c>
      <c r="AW111" s="181" t="str">
        <f t="shared" si="107"/>
        <v/>
      </c>
      <c r="AX111" s="178" t="str">
        <f t="shared" si="107"/>
        <v/>
      </c>
      <c r="AY111" s="178" t="str">
        <f t="shared" si="107"/>
        <v/>
      </c>
      <c r="AZ111" s="178" t="str">
        <f t="shared" si="107"/>
        <v/>
      </c>
      <c r="BA111" s="178" t="str">
        <f t="shared" si="107"/>
        <v/>
      </c>
      <c r="BB111" s="180" t="str">
        <f t="shared" si="107"/>
        <v/>
      </c>
      <c r="BC111" s="178" t="str">
        <f t="shared" si="107"/>
        <v/>
      </c>
      <c r="BD111" s="178" t="str">
        <f t="shared" si="107"/>
        <v/>
      </c>
      <c r="BE111" s="179" t="str">
        <f t="shared" si="107"/>
        <v/>
      </c>
      <c r="BF111" s="180" t="str">
        <f t="shared" si="107"/>
        <v/>
      </c>
      <c r="BG111" s="179" t="str">
        <f t="shared" si="107"/>
        <v/>
      </c>
      <c r="BH111" s="178" t="str">
        <f t="shared" si="107"/>
        <v/>
      </c>
      <c r="BI111" s="180" t="str">
        <f t="shared" si="107"/>
        <v/>
      </c>
      <c r="BJ111" s="178" t="str">
        <f t="shared" si="107"/>
        <v/>
      </c>
      <c r="BK111" s="178" t="str">
        <f t="shared" si="107"/>
        <v/>
      </c>
      <c r="BL111" s="181" t="str">
        <f t="shared" si="107"/>
        <v/>
      </c>
      <c r="BM111" s="178" t="str">
        <f t="shared" si="107"/>
        <v/>
      </c>
      <c r="BN111" s="178" t="str">
        <f t="shared" si="107"/>
        <v/>
      </c>
      <c r="BO111" s="178" t="str">
        <f t="shared" si="107"/>
        <v/>
      </c>
      <c r="BP111" s="178" t="str">
        <f t="shared" si="107"/>
        <v/>
      </c>
      <c r="BQ111" s="180" t="str">
        <f t="shared" si="107"/>
        <v/>
      </c>
      <c r="BR111" s="178" t="str">
        <f t="shared" si="107"/>
        <v/>
      </c>
      <c r="BS111" s="178" t="str">
        <f t="shared" si="107"/>
        <v/>
      </c>
      <c r="BT111" s="179" t="str">
        <f t="shared" si="107"/>
        <v/>
      </c>
      <c r="BU111" s="180" t="str">
        <f t="shared" si="107"/>
        <v/>
      </c>
      <c r="BV111" s="179" t="str">
        <f t="shared" si="107"/>
        <v/>
      </c>
      <c r="BW111" s="178" t="str">
        <f t="shared" si="107"/>
        <v/>
      </c>
      <c r="BX111" s="180" t="str">
        <f t="shared" si="107"/>
        <v/>
      </c>
      <c r="BY111" s="178" t="str">
        <f t="shared" si="107"/>
        <v/>
      </c>
      <c r="BZ111" s="178" t="str">
        <f t="shared" si="107"/>
        <v/>
      </c>
      <c r="CA111" s="181" t="str">
        <f t="shared" si="107"/>
        <v/>
      </c>
      <c r="CB111" s="178" t="str">
        <f t="shared" si="107"/>
        <v/>
      </c>
      <c r="CC111" s="178" t="str">
        <f t="shared" si="107"/>
        <v/>
      </c>
      <c r="CD111" s="178" t="str">
        <f t="shared" si="107"/>
        <v/>
      </c>
      <c r="CE111" s="178" t="str">
        <f t="shared" si="107"/>
        <v/>
      </c>
      <c r="CF111" s="180" t="str">
        <f t="shared" si="107"/>
        <v/>
      </c>
      <c r="CG111" s="178" t="str">
        <f t="shared" si="107"/>
        <v/>
      </c>
      <c r="CH111" s="178" t="str">
        <f t="shared" si="107"/>
        <v/>
      </c>
      <c r="CI111" s="179" t="str">
        <f t="shared" si="107"/>
        <v/>
      </c>
      <c r="CJ111" s="180" t="str">
        <f t="shared" si="107"/>
        <v/>
      </c>
      <c r="CK111" s="179" t="str">
        <f t="shared" si="107"/>
        <v/>
      </c>
      <c r="CL111" s="178" t="str">
        <f t="shared" si="107"/>
        <v/>
      </c>
      <c r="CM111" s="180" t="str">
        <f t="shared" si="107"/>
        <v/>
      </c>
      <c r="CN111" s="178" t="str">
        <f t="shared" si="107"/>
        <v/>
      </c>
      <c r="CO111" s="178" t="str">
        <f t="shared" si="107"/>
        <v/>
      </c>
      <c r="CP111" s="181" t="str">
        <f t="shared" si="107"/>
        <v/>
      </c>
      <c r="CQ111" s="178" t="str">
        <f t="shared" si="107"/>
        <v/>
      </c>
      <c r="CR111" s="178" t="str">
        <f t="shared" si="107"/>
        <v/>
      </c>
      <c r="CS111" s="178" t="str">
        <f t="shared" si="107"/>
        <v/>
      </c>
      <c r="CT111" s="178" t="str">
        <f t="shared" si="107"/>
        <v/>
      </c>
      <c r="CU111" s="180" t="str">
        <f t="shared" si="107"/>
        <v/>
      </c>
      <c r="CV111" s="178" t="str">
        <f t="shared" si="107"/>
        <v/>
      </c>
      <c r="CW111" s="178" t="str">
        <f t="shared" si="107"/>
        <v/>
      </c>
      <c r="CX111" s="179" t="str">
        <f t="shared" si="107"/>
        <v/>
      </c>
      <c r="CY111" s="180" t="str">
        <f t="shared" si="107"/>
        <v/>
      </c>
      <c r="CZ111" s="179" t="str">
        <f t="shared" si="107"/>
        <v/>
      </c>
      <c r="DA111" s="178" t="str">
        <f t="shared" si="107"/>
        <v/>
      </c>
      <c r="DB111" s="180" t="str">
        <f t="shared" si="107"/>
        <v/>
      </c>
      <c r="DC111" s="178" t="str">
        <f t="shared" si="107"/>
        <v/>
      </c>
      <c r="DD111" s="178" t="str">
        <f t="shared" si="107"/>
        <v/>
      </c>
      <c r="DE111" s="181" t="str">
        <f t="shared" si="107"/>
        <v/>
      </c>
      <c r="DF111" s="178" t="str">
        <f t="shared" si="107"/>
        <v/>
      </c>
      <c r="DG111" s="178" t="str">
        <f t="shared" si="107"/>
        <v/>
      </c>
      <c r="DH111" s="178" t="str">
        <f t="shared" si="107"/>
        <v/>
      </c>
      <c r="DI111" s="178" t="str">
        <f t="shared" si="107"/>
        <v/>
      </c>
      <c r="DJ111" s="180" t="str">
        <f t="shared" si="107"/>
        <v/>
      </c>
      <c r="DK111" s="178" t="str">
        <f t="shared" si="107"/>
        <v/>
      </c>
      <c r="DL111" s="178" t="str">
        <f t="shared" si="107"/>
        <v/>
      </c>
      <c r="DM111" s="179" t="str">
        <f t="shared" si="107"/>
        <v/>
      </c>
      <c r="DN111" s="180" t="str">
        <f t="shared" si="107"/>
        <v/>
      </c>
      <c r="DO111" s="179" t="str">
        <f t="shared" si="107"/>
        <v/>
      </c>
      <c r="DP111" s="178" t="str">
        <f t="shared" si="107"/>
        <v/>
      </c>
      <c r="DQ111" s="180" t="str">
        <f t="shared" si="107"/>
        <v/>
      </c>
      <c r="DR111" s="178" t="str">
        <f t="shared" si="107"/>
        <v/>
      </c>
      <c r="DS111" s="178" t="str">
        <f t="shared" si="107"/>
        <v/>
      </c>
      <c r="DT111" s="178"/>
      <c r="DU111" s="178"/>
      <c r="DV111" s="178"/>
      <c r="DW111" s="178"/>
      <c r="DX111" s="178"/>
      <c r="DY111" s="178"/>
    </row>
    <row r="112">
      <c r="A112" s="176" t="str">
        <f>IF(A111="","",IF(B111+1&gt;EndDate,"",B111))</f>
        <v/>
      </c>
      <c r="B112" s="176" t="str">
        <f>IF(A112="","",SWITCH(Seg,"Daily",A112+1,"Weekly",A112+7,"Monthly",DATE(YEAR(A112),MONTH(A112)+1,1),"Quarterly",DATE(YEAR(A112),MONTH(A112)+3,1),"Yearly",DATE(YEAR(A112)+1,1,1)))</f>
        <v/>
      </c>
      <c r="C112" s="177" t="str">
        <f>IF(A112="","",SWITCH(Seg,"Daily",TEXT(A112,"dd/MM/YYYY"),"Weekly","W"&amp;WEEKNUM(A112,2)&amp;" "&amp;YEAR(A112),"Monthly",PROPER(TEXT(A112,"MMM yyyy")),"Quarterly","Q"&amp;ROUNDUP(MONTH($A112)/3,0)&amp;" "&amp;YEAR($A112),"Yearly",YEAR(A112),TEXT(A112,"dd/MM/YYYY")))</f>
        <v/>
      </c>
      <c r="D112" s="178" t="str">
        <f>IF(OR($A112="",D$2="Percentage"),"",SUMIFS(Data!B$4:B500,Data!$A$4:$A500,"&gt;="&amp;$A112,Data!$A$4:$A500,"&lt;="&amp;$B112))</f>
        <v>#REF!</v>
      </c>
      <c r="E112" s="179" t="str">
        <f>IF(OR($A112="",E$2="Percentage"),"",SUMIFS(Data!C$4:C500,Data!$A$4:$A500,"&gt;="&amp;$A112,Data!$A$4:$A500,"&lt;="&amp;$B112))</f>
        <v/>
      </c>
      <c r="F112" s="179" t="str">
        <f>IF(OR($A112="",F$2="Percentage"),"",SUMIFS(Data!D$4:D500,Data!$A$4:$A500,"&gt;="&amp;$A112,Data!$A$4:$A500,"&lt;="&amp;$B112))</f>
        <v/>
      </c>
      <c r="G112" s="179" t="str">
        <f>IF(OR($A112="",G$2="Percentage"),"",SUMIFS(Data!F$4:F500,Data!$A$4:$A500,"&gt;="&amp;$A112,Data!$A$4:$A500,"&lt;="&amp;$B112))</f>
        <v/>
      </c>
      <c r="H112" s="180" t="str">
        <f>IF(OR($A112="",H$2="Percentage"),"",SUMIFS(Data!G$4:G500,Data!$A$4:$A500,"&gt;="&amp;$A112,Data!$A$4:$A500,"&lt;="&amp;$B112))</f>
        <v/>
      </c>
      <c r="I112" s="180" t="str">
        <f>IF(OR($A112="",I$2="Percentage"),"",SUMIFS(Data!H$4:H500,Data!$A$4:$A500,"&gt;="&amp;$A112,Data!$A$4:$A500,"&lt;="&amp;$B112))</f>
        <v/>
      </c>
      <c r="J112" s="178" t="str">
        <f>IF(OR($A112="",J$2="Percentage"),"",SUMIFS(Data!I$4:I500,Data!$A$4:$A500,"&gt;="&amp;$A112,Data!$A$4:$A500,"&lt;="&amp;$B112))</f>
        <v/>
      </c>
      <c r="K112" s="178" t="str">
        <f>IF(OR($A112="",K$2="Percentage"),"",SUMIFS(Data!J$4:J500,Data!$A$4:$A500,"&gt;="&amp;$A112,Data!$A$4:$A500,"&lt;="&amp;$B112))</f>
        <v/>
      </c>
      <c r="L112" s="179" t="str">
        <f>IF(OR($A112="",L$2="Percentage"),"",SUMIFS(Data!K$4:K500,Data!$A$4:$A500,"&gt;="&amp;$A112,Data!$A$4:$A500,"&lt;="&amp;$B112))</f>
        <v/>
      </c>
      <c r="M112" s="180" t="str">
        <f>IF(OR($A112="",M$2="Percentage"),"",SUMIFS(Data!L$4:L500,Data!$A$4:$A500,"&gt;="&amp;$A112,Data!$A$4:$A500,"&lt;="&amp;$B112))</f>
        <v/>
      </c>
      <c r="N112" s="179" t="str">
        <f>IF(OR($A112="",N$2="Percentage"),"",SUMIFS(Data!M$4:M500,Data!$A$4:$A500,"&gt;="&amp;$A112,Data!$A$4:$A500,"&lt;="&amp;$B112))</f>
        <v/>
      </c>
      <c r="O112" s="178" t="str">
        <f>IF(OR($A112="",O$2="Percentage"),"",SUMIFS(Data!N$4:N500,Data!$A$4:$A500,"&gt;="&amp;$A112,Data!$A$4:$A500,"&lt;="&amp;$B112))</f>
        <v/>
      </c>
      <c r="P112" s="180" t="str">
        <f>IF(OR($A112="",P$2="Percentage"),"",SUMIFS(Data!O$4:O500,Data!$A$4:$A500,"&gt;="&amp;$A112,Data!$A$4:$A500,"&lt;="&amp;$B112))</f>
        <v/>
      </c>
      <c r="Q112" s="178" t="str">
        <f>IF(OR($A112="",Q$2="Percentage"),"",SUMIFS(Data!P$4:P500,Data!$A$4:$A500,"&gt;="&amp;$A112,Data!$A$4:$A500,"&lt;="&amp;$B112))</f>
        <v/>
      </c>
      <c r="R112" s="178" t="str">
        <f>IF(OR($A112="",R$2="Percentage"),"",SUMIFS(Data!Q$4:Q500,Data!$A$4:$A500,"&gt;="&amp;$A112,Data!$A$4:$A500,"&lt;="&amp;$B112))</f>
        <v/>
      </c>
      <c r="S112" s="181" t="str">
        <f>IF($A112="","",IFERROR(AVERAGEIFS(Data!B$4:B500,Data!$A$4:$A500,"&gt;="&amp;$A112,Data!$A$4:$A500,"&lt;="&amp;$B112),0))</f>
        <v/>
      </c>
      <c r="T112" s="178" t="str">
        <f>IF($A112="","",IFERROR(AVERAGEIFS(Data!C$4:C500,Data!$A$4:$A500,"&gt;="&amp;$A112,Data!$A$4:$A500,"&lt;="&amp;$B112),0))</f>
        <v/>
      </c>
      <c r="U112" s="178" t="str">
        <f>IF($A112="","",IFERROR(AVERAGEIFS(Data!D$4:D500,Data!$A$4:$A500,"&gt;="&amp;$A112,Data!$A$4:$A500,"&lt;="&amp;$B112),0))</f>
        <v/>
      </c>
      <c r="V112" s="178" t="str">
        <f>IF($A112="","",IFERROR(AVERAGEIFS(Data!F$4:F500,Data!$A$4:$A500,"&gt;="&amp;$A112,Data!$A$4:$A500,"&lt;="&amp;$B112),0))</f>
        <v/>
      </c>
      <c r="W112" s="178" t="str">
        <f>IF($A112="","",IFERROR(AVERAGEIFS(Data!G$4:G500,Data!$A$4:$A500,"&gt;="&amp;$A112,Data!$A$4:$A500,"&lt;="&amp;$B112),0))</f>
        <v/>
      </c>
      <c r="X112" s="180" t="str">
        <f>IF($A112="","",IFERROR(AVERAGEIFS(Data!H$4:H500,Data!$A$4:$A500,"&gt;="&amp;$A112,Data!$A$4:$A500,"&lt;="&amp;$B112),0))</f>
        <v/>
      </c>
      <c r="Y112" s="178" t="str">
        <f>IF($A112="","",IFERROR(AVERAGEIFS(Data!I$4:I500,Data!$A$4:$A500,"&gt;="&amp;$A112,Data!$A$4:$A500,"&lt;="&amp;$B112),0))</f>
        <v/>
      </c>
      <c r="Z112" s="178" t="str">
        <f>IF($A112="","",IFERROR(AVERAGEIFS(Data!J$4:J500,Data!$A$4:$A500,"&gt;="&amp;$A112,Data!$A$4:$A500,"&lt;="&amp;$B112),0))</f>
        <v/>
      </c>
      <c r="AA112" s="179" t="str">
        <f>IF($A112="","",IFERROR(AVERAGEIFS(Data!K$4:K500,Data!$A$4:$A500,"&gt;="&amp;$A112,Data!$A$4:$A500,"&lt;="&amp;$B112),0))</f>
        <v/>
      </c>
      <c r="AB112" s="180" t="str">
        <f>IF($A112="","",IFERROR(AVERAGEIFS(Data!L$4:L500,Data!$A$4:$A500,"&gt;="&amp;$A112,Data!$A$4:$A500,"&lt;="&amp;$B112),0))</f>
        <v/>
      </c>
      <c r="AC112" s="179" t="str">
        <f>IF($A112="","",IFERROR(AVERAGEIFS(Data!M$4:M500,Data!$A$4:$A500,"&gt;="&amp;$A112,Data!$A$4:$A500,"&lt;="&amp;$B112),0))</f>
        <v/>
      </c>
      <c r="AD112" s="178" t="str">
        <f>IF($A112="","",IFERROR(AVERAGEIFS(Data!N$4:N500,Data!$A$4:$A500,"&gt;="&amp;$A112,Data!$A$4:$A500,"&lt;="&amp;$B112),0))</f>
        <v/>
      </c>
      <c r="AE112" s="180" t="str">
        <f>IF($A112="","",IFERROR(AVERAGEIFS(Data!O$4:O500,Data!$A$4:$A500,"&gt;="&amp;$A112,Data!$A$4:$A500,"&lt;="&amp;$B112),0))</f>
        <v/>
      </c>
      <c r="AF112" s="178" t="str">
        <f>IF($A112="","",IFERROR(AVERAGEIFS(Data!P$4:P500,Data!$A$4:$A500,"&gt;="&amp;$A112,Data!$A$4:$A500,"&lt;="&amp;$B112),0))</f>
        <v/>
      </c>
      <c r="AG112" s="178" t="str">
        <f>IF($A112="","",IFERROR(AVERAGEIFS(Data!Q$4:Q500,Data!$A$4:$A500,"&gt;="&amp;$A112,Data!$A$4:$A500,"&lt;="&amp;$B112),0))</f>
        <v/>
      </c>
      <c r="AH112" s="181" t="str">
        <f t="shared" ref="AH112:DS112" si="108">IF($A112="","",AH111)</f>
        <v/>
      </c>
      <c r="AI112" s="178" t="str">
        <f t="shared" si="108"/>
        <v/>
      </c>
      <c r="AJ112" s="178" t="str">
        <f t="shared" si="108"/>
        <v/>
      </c>
      <c r="AK112" s="178" t="str">
        <f t="shared" si="108"/>
        <v/>
      </c>
      <c r="AL112" s="178" t="str">
        <f t="shared" si="108"/>
        <v/>
      </c>
      <c r="AM112" s="180" t="str">
        <f t="shared" si="108"/>
        <v/>
      </c>
      <c r="AN112" s="178" t="str">
        <f t="shared" si="108"/>
        <v/>
      </c>
      <c r="AO112" s="178" t="str">
        <f t="shared" si="108"/>
        <v/>
      </c>
      <c r="AP112" s="179" t="str">
        <f t="shared" si="108"/>
        <v/>
      </c>
      <c r="AQ112" s="180" t="str">
        <f t="shared" si="108"/>
        <v/>
      </c>
      <c r="AR112" s="179" t="str">
        <f t="shared" si="108"/>
        <v/>
      </c>
      <c r="AS112" s="178" t="str">
        <f t="shared" si="108"/>
        <v/>
      </c>
      <c r="AT112" s="180" t="str">
        <f t="shared" si="108"/>
        <v/>
      </c>
      <c r="AU112" s="178" t="str">
        <f t="shared" si="108"/>
        <v/>
      </c>
      <c r="AV112" s="178" t="str">
        <f t="shared" si="108"/>
        <v/>
      </c>
      <c r="AW112" s="181" t="str">
        <f t="shared" si="108"/>
        <v/>
      </c>
      <c r="AX112" s="178" t="str">
        <f t="shared" si="108"/>
        <v/>
      </c>
      <c r="AY112" s="178" t="str">
        <f t="shared" si="108"/>
        <v/>
      </c>
      <c r="AZ112" s="178" t="str">
        <f t="shared" si="108"/>
        <v/>
      </c>
      <c r="BA112" s="178" t="str">
        <f t="shared" si="108"/>
        <v/>
      </c>
      <c r="BB112" s="180" t="str">
        <f t="shared" si="108"/>
        <v/>
      </c>
      <c r="BC112" s="178" t="str">
        <f t="shared" si="108"/>
        <v/>
      </c>
      <c r="BD112" s="178" t="str">
        <f t="shared" si="108"/>
        <v/>
      </c>
      <c r="BE112" s="179" t="str">
        <f t="shared" si="108"/>
        <v/>
      </c>
      <c r="BF112" s="180" t="str">
        <f t="shared" si="108"/>
        <v/>
      </c>
      <c r="BG112" s="179" t="str">
        <f t="shared" si="108"/>
        <v/>
      </c>
      <c r="BH112" s="178" t="str">
        <f t="shared" si="108"/>
        <v/>
      </c>
      <c r="BI112" s="180" t="str">
        <f t="shared" si="108"/>
        <v/>
      </c>
      <c r="BJ112" s="178" t="str">
        <f t="shared" si="108"/>
        <v/>
      </c>
      <c r="BK112" s="178" t="str">
        <f t="shared" si="108"/>
        <v/>
      </c>
      <c r="BL112" s="181" t="str">
        <f t="shared" si="108"/>
        <v/>
      </c>
      <c r="BM112" s="178" t="str">
        <f t="shared" si="108"/>
        <v/>
      </c>
      <c r="BN112" s="178" t="str">
        <f t="shared" si="108"/>
        <v/>
      </c>
      <c r="BO112" s="178" t="str">
        <f t="shared" si="108"/>
        <v/>
      </c>
      <c r="BP112" s="178" t="str">
        <f t="shared" si="108"/>
        <v/>
      </c>
      <c r="BQ112" s="180" t="str">
        <f t="shared" si="108"/>
        <v/>
      </c>
      <c r="BR112" s="178" t="str">
        <f t="shared" si="108"/>
        <v/>
      </c>
      <c r="BS112" s="178" t="str">
        <f t="shared" si="108"/>
        <v/>
      </c>
      <c r="BT112" s="179" t="str">
        <f t="shared" si="108"/>
        <v/>
      </c>
      <c r="BU112" s="180" t="str">
        <f t="shared" si="108"/>
        <v/>
      </c>
      <c r="BV112" s="179" t="str">
        <f t="shared" si="108"/>
        <v/>
      </c>
      <c r="BW112" s="178" t="str">
        <f t="shared" si="108"/>
        <v/>
      </c>
      <c r="BX112" s="180" t="str">
        <f t="shared" si="108"/>
        <v/>
      </c>
      <c r="BY112" s="178" t="str">
        <f t="shared" si="108"/>
        <v/>
      </c>
      <c r="BZ112" s="178" t="str">
        <f t="shared" si="108"/>
        <v/>
      </c>
      <c r="CA112" s="181" t="str">
        <f t="shared" si="108"/>
        <v/>
      </c>
      <c r="CB112" s="178" t="str">
        <f t="shared" si="108"/>
        <v/>
      </c>
      <c r="CC112" s="178" t="str">
        <f t="shared" si="108"/>
        <v/>
      </c>
      <c r="CD112" s="178" t="str">
        <f t="shared" si="108"/>
        <v/>
      </c>
      <c r="CE112" s="178" t="str">
        <f t="shared" si="108"/>
        <v/>
      </c>
      <c r="CF112" s="180" t="str">
        <f t="shared" si="108"/>
        <v/>
      </c>
      <c r="CG112" s="178" t="str">
        <f t="shared" si="108"/>
        <v/>
      </c>
      <c r="CH112" s="178" t="str">
        <f t="shared" si="108"/>
        <v/>
      </c>
      <c r="CI112" s="179" t="str">
        <f t="shared" si="108"/>
        <v/>
      </c>
      <c r="CJ112" s="180" t="str">
        <f t="shared" si="108"/>
        <v/>
      </c>
      <c r="CK112" s="179" t="str">
        <f t="shared" si="108"/>
        <v/>
      </c>
      <c r="CL112" s="178" t="str">
        <f t="shared" si="108"/>
        <v/>
      </c>
      <c r="CM112" s="180" t="str">
        <f t="shared" si="108"/>
        <v/>
      </c>
      <c r="CN112" s="178" t="str">
        <f t="shared" si="108"/>
        <v/>
      </c>
      <c r="CO112" s="178" t="str">
        <f t="shared" si="108"/>
        <v/>
      </c>
      <c r="CP112" s="181" t="str">
        <f t="shared" si="108"/>
        <v/>
      </c>
      <c r="CQ112" s="178" t="str">
        <f t="shared" si="108"/>
        <v/>
      </c>
      <c r="CR112" s="178" t="str">
        <f t="shared" si="108"/>
        <v/>
      </c>
      <c r="CS112" s="178" t="str">
        <f t="shared" si="108"/>
        <v/>
      </c>
      <c r="CT112" s="178" t="str">
        <f t="shared" si="108"/>
        <v/>
      </c>
      <c r="CU112" s="180" t="str">
        <f t="shared" si="108"/>
        <v/>
      </c>
      <c r="CV112" s="178" t="str">
        <f t="shared" si="108"/>
        <v/>
      </c>
      <c r="CW112" s="178" t="str">
        <f t="shared" si="108"/>
        <v/>
      </c>
      <c r="CX112" s="179" t="str">
        <f t="shared" si="108"/>
        <v/>
      </c>
      <c r="CY112" s="180" t="str">
        <f t="shared" si="108"/>
        <v/>
      </c>
      <c r="CZ112" s="179" t="str">
        <f t="shared" si="108"/>
        <v/>
      </c>
      <c r="DA112" s="178" t="str">
        <f t="shared" si="108"/>
        <v/>
      </c>
      <c r="DB112" s="180" t="str">
        <f t="shared" si="108"/>
        <v/>
      </c>
      <c r="DC112" s="178" t="str">
        <f t="shared" si="108"/>
        <v/>
      </c>
      <c r="DD112" s="178" t="str">
        <f t="shared" si="108"/>
        <v/>
      </c>
      <c r="DE112" s="181" t="str">
        <f t="shared" si="108"/>
        <v/>
      </c>
      <c r="DF112" s="178" t="str">
        <f t="shared" si="108"/>
        <v/>
      </c>
      <c r="DG112" s="178" t="str">
        <f t="shared" si="108"/>
        <v/>
      </c>
      <c r="DH112" s="178" t="str">
        <f t="shared" si="108"/>
        <v/>
      </c>
      <c r="DI112" s="178" t="str">
        <f t="shared" si="108"/>
        <v/>
      </c>
      <c r="DJ112" s="180" t="str">
        <f t="shared" si="108"/>
        <v/>
      </c>
      <c r="DK112" s="178" t="str">
        <f t="shared" si="108"/>
        <v/>
      </c>
      <c r="DL112" s="178" t="str">
        <f t="shared" si="108"/>
        <v/>
      </c>
      <c r="DM112" s="179" t="str">
        <f t="shared" si="108"/>
        <v/>
      </c>
      <c r="DN112" s="180" t="str">
        <f t="shared" si="108"/>
        <v/>
      </c>
      <c r="DO112" s="179" t="str">
        <f t="shared" si="108"/>
        <v/>
      </c>
      <c r="DP112" s="178" t="str">
        <f t="shared" si="108"/>
        <v/>
      </c>
      <c r="DQ112" s="180" t="str">
        <f t="shared" si="108"/>
        <v/>
      </c>
      <c r="DR112" s="178" t="str">
        <f t="shared" si="108"/>
        <v/>
      </c>
      <c r="DS112" s="178" t="str">
        <f t="shared" si="108"/>
        <v/>
      </c>
      <c r="DT112" s="178"/>
      <c r="DU112" s="178"/>
      <c r="DV112" s="178"/>
      <c r="DW112" s="178"/>
      <c r="DX112" s="178"/>
      <c r="DY112" s="178"/>
    </row>
    <row r="113">
      <c r="A113" s="176" t="str">
        <f>IF(A112="","",IF(B112+1&gt;EndDate,"",B112))</f>
        <v/>
      </c>
      <c r="B113" s="176" t="str">
        <f>IF(A113="","",SWITCH(Seg,"Daily",A113+1,"Weekly",A113+7,"Monthly",DATE(YEAR(A113),MONTH(A113)+1,1),"Quarterly",DATE(YEAR(A113),MONTH(A113)+3,1),"Yearly",DATE(YEAR(A113)+1,1,1)))</f>
        <v/>
      </c>
      <c r="C113" s="177" t="str">
        <f>IF(A113="","",SWITCH(Seg,"Daily",TEXT(A113,"dd/MM/YYYY"),"Weekly","W"&amp;WEEKNUM(A113,2)&amp;" "&amp;YEAR(A113),"Monthly",PROPER(TEXT(A113,"MMM yyyy")),"Quarterly","Q"&amp;ROUNDUP(MONTH($A113)/3,0)&amp;" "&amp;YEAR($A113),"Yearly",YEAR(A113),TEXT(A113,"dd/MM/YYYY")))</f>
        <v/>
      </c>
      <c r="D113" s="178" t="str">
        <f>IF(OR($A113="",D$2="Percentage"),"",SUMIFS(Data!B$4:B500,Data!$A$4:$A500,"&gt;="&amp;$A113,Data!$A$4:$A500,"&lt;="&amp;$B113))</f>
        <v>#REF!</v>
      </c>
      <c r="E113" s="179" t="str">
        <f>IF(OR($A113="",E$2="Percentage"),"",SUMIFS(Data!C$4:C500,Data!$A$4:$A500,"&gt;="&amp;$A113,Data!$A$4:$A500,"&lt;="&amp;$B113))</f>
        <v/>
      </c>
      <c r="F113" s="179" t="str">
        <f>IF(OR($A113="",F$2="Percentage"),"",SUMIFS(Data!D$4:D500,Data!$A$4:$A500,"&gt;="&amp;$A113,Data!$A$4:$A500,"&lt;="&amp;$B113))</f>
        <v/>
      </c>
      <c r="G113" s="179" t="str">
        <f>IF(OR($A113="",G$2="Percentage"),"",SUMIFS(Data!F$4:F500,Data!$A$4:$A500,"&gt;="&amp;$A113,Data!$A$4:$A500,"&lt;="&amp;$B113))</f>
        <v/>
      </c>
      <c r="H113" s="180" t="str">
        <f>IF(OR($A113="",H$2="Percentage"),"",SUMIFS(Data!G$4:G500,Data!$A$4:$A500,"&gt;="&amp;$A113,Data!$A$4:$A500,"&lt;="&amp;$B113))</f>
        <v/>
      </c>
      <c r="I113" s="180" t="str">
        <f>IF(OR($A113="",I$2="Percentage"),"",SUMIFS(Data!H$4:H500,Data!$A$4:$A500,"&gt;="&amp;$A113,Data!$A$4:$A500,"&lt;="&amp;$B113))</f>
        <v/>
      </c>
      <c r="J113" s="178" t="str">
        <f>IF(OR($A113="",J$2="Percentage"),"",SUMIFS(Data!I$4:I500,Data!$A$4:$A500,"&gt;="&amp;$A113,Data!$A$4:$A500,"&lt;="&amp;$B113))</f>
        <v/>
      </c>
      <c r="K113" s="178" t="str">
        <f>IF(OR($A113="",K$2="Percentage"),"",SUMIFS(Data!J$4:J500,Data!$A$4:$A500,"&gt;="&amp;$A113,Data!$A$4:$A500,"&lt;="&amp;$B113))</f>
        <v/>
      </c>
      <c r="L113" s="179" t="str">
        <f>IF(OR($A113="",L$2="Percentage"),"",SUMIFS(Data!K$4:K500,Data!$A$4:$A500,"&gt;="&amp;$A113,Data!$A$4:$A500,"&lt;="&amp;$B113))</f>
        <v/>
      </c>
      <c r="M113" s="180" t="str">
        <f>IF(OR($A113="",M$2="Percentage"),"",SUMIFS(Data!L$4:L500,Data!$A$4:$A500,"&gt;="&amp;$A113,Data!$A$4:$A500,"&lt;="&amp;$B113))</f>
        <v/>
      </c>
      <c r="N113" s="179" t="str">
        <f>IF(OR($A113="",N$2="Percentage"),"",SUMIFS(Data!M$4:M500,Data!$A$4:$A500,"&gt;="&amp;$A113,Data!$A$4:$A500,"&lt;="&amp;$B113))</f>
        <v/>
      </c>
      <c r="O113" s="178" t="str">
        <f>IF(OR($A113="",O$2="Percentage"),"",SUMIFS(Data!N$4:N500,Data!$A$4:$A500,"&gt;="&amp;$A113,Data!$A$4:$A500,"&lt;="&amp;$B113))</f>
        <v/>
      </c>
      <c r="P113" s="180" t="str">
        <f>IF(OR($A113="",P$2="Percentage"),"",SUMIFS(Data!O$4:O500,Data!$A$4:$A500,"&gt;="&amp;$A113,Data!$A$4:$A500,"&lt;="&amp;$B113))</f>
        <v/>
      </c>
      <c r="Q113" s="178" t="str">
        <f>IF(OR($A113="",Q$2="Percentage"),"",SUMIFS(Data!P$4:P500,Data!$A$4:$A500,"&gt;="&amp;$A113,Data!$A$4:$A500,"&lt;="&amp;$B113))</f>
        <v/>
      </c>
      <c r="R113" s="178" t="str">
        <f>IF(OR($A113="",R$2="Percentage"),"",SUMIFS(Data!Q$4:Q500,Data!$A$4:$A500,"&gt;="&amp;$A113,Data!$A$4:$A500,"&lt;="&amp;$B113))</f>
        <v/>
      </c>
      <c r="S113" s="181" t="str">
        <f>IF($A113="","",IFERROR(AVERAGEIFS(Data!B$4:B500,Data!$A$4:$A500,"&gt;="&amp;$A113,Data!$A$4:$A500,"&lt;="&amp;$B113),0))</f>
        <v/>
      </c>
      <c r="T113" s="178" t="str">
        <f>IF($A113="","",IFERROR(AVERAGEIFS(Data!C$4:C500,Data!$A$4:$A500,"&gt;="&amp;$A113,Data!$A$4:$A500,"&lt;="&amp;$B113),0))</f>
        <v/>
      </c>
      <c r="U113" s="178" t="str">
        <f>IF($A113="","",IFERROR(AVERAGEIFS(Data!D$4:D500,Data!$A$4:$A500,"&gt;="&amp;$A113,Data!$A$4:$A500,"&lt;="&amp;$B113),0))</f>
        <v/>
      </c>
      <c r="V113" s="178" t="str">
        <f>IF($A113="","",IFERROR(AVERAGEIFS(Data!F$4:F500,Data!$A$4:$A500,"&gt;="&amp;$A113,Data!$A$4:$A500,"&lt;="&amp;$B113),0))</f>
        <v/>
      </c>
      <c r="W113" s="178" t="str">
        <f>IF($A113="","",IFERROR(AVERAGEIFS(Data!G$4:G500,Data!$A$4:$A500,"&gt;="&amp;$A113,Data!$A$4:$A500,"&lt;="&amp;$B113),0))</f>
        <v/>
      </c>
      <c r="X113" s="180" t="str">
        <f>IF($A113="","",IFERROR(AVERAGEIFS(Data!H$4:H500,Data!$A$4:$A500,"&gt;="&amp;$A113,Data!$A$4:$A500,"&lt;="&amp;$B113),0))</f>
        <v/>
      </c>
      <c r="Y113" s="178" t="str">
        <f>IF($A113="","",IFERROR(AVERAGEIFS(Data!I$4:I500,Data!$A$4:$A500,"&gt;="&amp;$A113,Data!$A$4:$A500,"&lt;="&amp;$B113),0))</f>
        <v/>
      </c>
      <c r="Z113" s="178" t="str">
        <f>IF($A113="","",IFERROR(AVERAGEIFS(Data!J$4:J500,Data!$A$4:$A500,"&gt;="&amp;$A113,Data!$A$4:$A500,"&lt;="&amp;$B113),0))</f>
        <v/>
      </c>
      <c r="AA113" s="179" t="str">
        <f>IF($A113="","",IFERROR(AVERAGEIFS(Data!K$4:K500,Data!$A$4:$A500,"&gt;="&amp;$A113,Data!$A$4:$A500,"&lt;="&amp;$B113),0))</f>
        <v/>
      </c>
      <c r="AB113" s="180" t="str">
        <f>IF($A113="","",IFERROR(AVERAGEIFS(Data!L$4:L500,Data!$A$4:$A500,"&gt;="&amp;$A113,Data!$A$4:$A500,"&lt;="&amp;$B113),0))</f>
        <v/>
      </c>
      <c r="AC113" s="179" t="str">
        <f>IF($A113="","",IFERROR(AVERAGEIFS(Data!M$4:M500,Data!$A$4:$A500,"&gt;="&amp;$A113,Data!$A$4:$A500,"&lt;="&amp;$B113),0))</f>
        <v/>
      </c>
      <c r="AD113" s="178" t="str">
        <f>IF($A113="","",IFERROR(AVERAGEIFS(Data!N$4:N500,Data!$A$4:$A500,"&gt;="&amp;$A113,Data!$A$4:$A500,"&lt;="&amp;$B113),0))</f>
        <v/>
      </c>
      <c r="AE113" s="180" t="str">
        <f>IF($A113="","",IFERROR(AVERAGEIFS(Data!O$4:O500,Data!$A$4:$A500,"&gt;="&amp;$A113,Data!$A$4:$A500,"&lt;="&amp;$B113),0))</f>
        <v/>
      </c>
      <c r="AF113" s="178" t="str">
        <f>IF($A113="","",IFERROR(AVERAGEIFS(Data!P$4:P500,Data!$A$4:$A500,"&gt;="&amp;$A113,Data!$A$4:$A500,"&lt;="&amp;$B113),0))</f>
        <v/>
      </c>
      <c r="AG113" s="178" t="str">
        <f>IF($A113="","",IFERROR(AVERAGEIFS(Data!Q$4:Q500,Data!$A$4:$A500,"&gt;="&amp;$A113,Data!$A$4:$A500,"&lt;="&amp;$B113),0))</f>
        <v/>
      </c>
      <c r="AH113" s="181" t="str">
        <f t="shared" ref="AH113:DS113" si="109">IF($A113="","",AH112)</f>
        <v/>
      </c>
      <c r="AI113" s="178" t="str">
        <f t="shared" si="109"/>
        <v/>
      </c>
      <c r="AJ113" s="178" t="str">
        <f t="shared" si="109"/>
        <v/>
      </c>
      <c r="AK113" s="178" t="str">
        <f t="shared" si="109"/>
        <v/>
      </c>
      <c r="AL113" s="178" t="str">
        <f t="shared" si="109"/>
        <v/>
      </c>
      <c r="AM113" s="180" t="str">
        <f t="shared" si="109"/>
        <v/>
      </c>
      <c r="AN113" s="178" t="str">
        <f t="shared" si="109"/>
        <v/>
      </c>
      <c r="AO113" s="178" t="str">
        <f t="shared" si="109"/>
        <v/>
      </c>
      <c r="AP113" s="179" t="str">
        <f t="shared" si="109"/>
        <v/>
      </c>
      <c r="AQ113" s="180" t="str">
        <f t="shared" si="109"/>
        <v/>
      </c>
      <c r="AR113" s="179" t="str">
        <f t="shared" si="109"/>
        <v/>
      </c>
      <c r="AS113" s="178" t="str">
        <f t="shared" si="109"/>
        <v/>
      </c>
      <c r="AT113" s="180" t="str">
        <f t="shared" si="109"/>
        <v/>
      </c>
      <c r="AU113" s="178" t="str">
        <f t="shared" si="109"/>
        <v/>
      </c>
      <c r="AV113" s="178" t="str">
        <f t="shared" si="109"/>
        <v/>
      </c>
      <c r="AW113" s="181" t="str">
        <f t="shared" si="109"/>
        <v/>
      </c>
      <c r="AX113" s="178" t="str">
        <f t="shared" si="109"/>
        <v/>
      </c>
      <c r="AY113" s="178" t="str">
        <f t="shared" si="109"/>
        <v/>
      </c>
      <c r="AZ113" s="178" t="str">
        <f t="shared" si="109"/>
        <v/>
      </c>
      <c r="BA113" s="178" t="str">
        <f t="shared" si="109"/>
        <v/>
      </c>
      <c r="BB113" s="180" t="str">
        <f t="shared" si="109"/>
        <v/>
      </c>
      <c r="BC113" s="178" t="str">
        <f t="shared" si="109"/>
        <v/>
      </c>
      <c r="BD113" s="178" t="str">
        <f t="shared" si="109"/>
        <v/>
      </c>
      <c r="BE113" s="179" t="str">
        <f t="shared" si="109"/>
        <v/>
      </c>
      <c r="BF113" s="180" t="str">
        <f t="shared" si="109"/>
        <v/>
      </c>
      <c r="BG113" s="179" t="str">
        <f t="shared" si="109"/>
        <v/>
      </c>
      <c r="BH113" s="178" t="str">
        <f t="shared" si="109"/>
        <v/>
      </c>
      <c r="BI113" s="180" t="str">
        <f t="shared" si="109"/>
        <v/>
      </c>
      <c r="BJ113" s="178" t="str">
        <f t="shared" si="109"/>
        <v/>
      </c>
      <c r="BK113" s="178" t="str">
        <f t="shared" si="109"/>
        <v/>
      </c>
      <c r="BL113" s="181" t="str">
        <f t="shared" si="109"/>
        <v/>
      </c>
      <c r="BM113" s="178" t="str">
        <f t="shared" si="109"/>
        <v/>
      </c>
      <c r="BN113" s="178" t="str">
        <f t="shared" si="109"/>
        <v/>
      </c>
      <c r="BO113" s="178" t="str">
        <f t="shared" si="109"/>
        <v/>
      </c>
      <c r="BP113" s="178" t="str">
        <f t="shared" si="109"/>
        <v/>
      </c>
      <c r="BQ113" s="180" t="str">
        <f t="shared" si="109"/>
        <v/>
      </c>
      <c r="BR113" s="178" t="str">
        <f t="shared" si="109"/>
        <v/>
      </c>
      <c r="BS113" s="178" t="str">
        <f t="shared" si="109"/>
        <v/>
      </c>
      <c r="BT113" s="179" t="str">
        <f t="shared" si="109"/>
        <v/>
      </c>
      <c r="BU113" s="180" t="str">
        <f t="shared" si="109"/>
        <v/>
      </c>
      <c r="BV113" s="179" t="str">
        <f t="shared" si="109"/>
        <v/>
      </c>
      <c r="BW113" s="178" t="str">
        <f t="shared" si="109"/>
        <v/>
      </c>
      <c r="BX113" s="180" t="str">
        <f t="shared" si="109"/>
        <v/>
      </c>
      <c r="BY113" s="178" t="str">
        <f t="shared" si="109"/>
        <v/>
      </c>
      <c r="BZ113" s="178" t="str">
        <f t="shared" si="109"/>
        <v/>
      </c>
      <c r="CA113" s="181" t="str">
        <f t="shared" si="109"/>
        <v/>
      </c>
      <c r="CB113" s="178" t="str">
        <f t="shared" si="109"/>
        <v/>
      </c>
      <c r="CC113" s="178" t="str">
        <f t="shared" si="109"/>
        <v/>
      </c>
      <c r="CD113" s="178" t="str">
        <f t="shared" si="109"/>
        <v/>
      </c>
      <c r="CE113" s="178" t="str">
        <f t="shared" si="109"/>
        <v/>
      </c>
      <c r="CF113" s="180" t="str">
        <f t="shared" si="109"/>
        <v/>
      </c>
      <c r="CG113" s="178" t="str">
        <f t="shared" si="109"/>
        <v/>
      </c>
      <c r="CH113" s="178" t="str">
        <f t="shared" si="109"/>
        <v/>
      </c>
      <c r="CI113" s="179" t="str">
        <f t="shared" si="109"/>
        <v/>
      </c>
      <c r="CJ113" s="180" t="str">
        <f t="shared" si="109"/>
        <v/>
      </c>
      <c r="CK113" s="179" t="str">
        <f t="shared" si="109"/>
        <v/>
      </c>
      <c r="CL113" s="178" t="str">
        <f t="shared" si="109"/>
        <v/>
      </c>
      <c r="CM113" s="180" t="str">
        <f t="shared" si="109"/>
        <v/>
      </c>
      <c r="CN113" s="178" t="str">
        <f t="shared" si="109"/>
        <v/>
      </c>
      <c r="CO113" s="178" t="str">
        <f t="shared" si="109"/>
        <v/>
      </c>
      <c r="CP113" s="181" t="str">
        <f t="shared" si="109"/>
        <v/>
      </c>
      <c r="CQ113" s="178" t="str">
        <f t="shared" si="109"/>
        <v/>
      </c>
      <c r="CR113" s="178" t="str">
        <f t="shared" si="109"/>
        <v/>
      </c>
      <c r="CS113" s="178" t="str">
        <f t="shared" si="109"/>
        <v/>
      </c>
      <c r="CT113" s="178" t="str">
        <f t="shared" si="109"/>
        <v/>
      </c>
      <c r="CU113" s="180" t="str">
        <f t="shared" si="109"/>
        <v/>
      </c>
      <c r="CV113" s="178" t="str">
        <f t="shared" si="109"/>
        <v/>
      </c>
      <c r="CW113" s="178" t="str">
        <f t="shared" si="109"/>
        <v/>
      </c>
      <c r="CX113" s="179" t="str">
        <f t="shared" si="109"/>
        <v/>
      </c>
      <c r="CY113" s="180" t="str">
        <f t="shared" si="109"/>
        <v/>
      </c>
      <c r="CZ113" s="179" t="str">
        <f t="shared" si="109"/>
        <v/>
      </c>
      <c r="DA113" s="178" t="str">
        <f t="shared" si="109"/>
        <v/>
      </c>
      <c r="DB113" s="180" t="str">
        <f t="shared" si="109"/>
        <v/>
      </c>
      <c r="DC113" s="178" t="str">
        <f t="shared" si="109"/>
        <v/>
      </c>
      <c r="DD113" s="178" t="str">
        <f t="shared" si="109"/>
        <v/>
      </c>
      <c r="DE113" s="181" t="str">
        <f t="shared" si="109"/>
        <v/>
      </c>
      <c r="DF113" s="178" t="str">
        <f t="shared" si="109"/>
        <v/>
      </c>
      <c r="DG113" s="178" t="str">
        <f t="shared" si="109"/>
        <v/>
      </c>
      <c r="DH113" s="178" t="str">
        <f t="shared" si="109"/>
        <v/>
      </c>
      <c r="DI113" s="178" t="str">
        <f t="shared" si="109"/>
        <v/>
      </c>
      <c r="DJ113" s="180" t="str">
        <f t="shared" si="109"/>
        <v/>
      </c>
      <c r="DK113" s="178" t="str">
        <f t="shared" si="109"/>
        <v/>
      </c>
      <c r="DL113" s="178" t="str">
        <f t="shared" si="109"/>
        <v/>
      </c>
      <c r="DM113" s="179" t="str">
        <f t="shared" si="109"/>
        <v/>
      </c>
      <c r="DN113" s="180" t="str">
        <f t="shared" si="109"/>
        <v/>
      </c>
      <c r="DO113" s="179" t="str">
        <f t="shared" si="109"/>
        <v/>
      </c>
      <c r="DP113" s="178" t="str">
        <f t="shared" si="109"/>
        <v/>
      </c>
      <c r="DQ113" s="180" t="str">
        <f t="shared" si="109"/>
        <v/>
      </c>
      <c r="DR113" s="178" t="str">
        <f t="shared" si="109"/>
        <v/>
      </c>
      <c r="DS113" s="178" t="str">
        <f t="shared" si="109"/>
        <v/>
      </c>
      <c r="DT113" s="178"/>
      <c r="DU113" s="178"/>
      <c r="DV113" s="178"/>
      <c r="DW113" s="178"/>
      <c r="DX113" s="178"/>
      <c r="DY113" s="178"/>
    </row>
    <row r="114">
      <c r="A114" s="176" t="str">
        <f>IF(A113="","",IF(B113+1&gt;EndDate,"",B113))</f>
        <v/>
      </c>
      <c r="B114" s="176" t="str">
        <f>IF(A114="","",SWITCH(Seg,"Daily",A114+1,"Weekly",A114+7,"Monthly",DATE(YEAR(A114),MONTH(A114)+1,1),"Quarterly",DATE(YEAR(A114),MONTH(A114)+3,1),"Yearly",DATE(YEAR(A114)+1,1,1)))</f>
        <v/>
      </c>
      <c r="C114" s="177" t="str">
        <f>IF(A114="","",SWITCH(Seg,"Daily",TEXT(A114,"dd/MM/YYYY"),"Weekly","W"&amp;WEEKNUM(A114,2)&amp;" "&amp;YEAR(A114),"Monthly",PROPER(TEXT(A114,"MMM yyyy")),"Quarterly","Q"&amp;ROUNDUP(MONTH($A114)/3,0)&amp;" "&amp;YEAR($A114),"Yearly",YEAR(A114),TEXT(A114,"dd/MM/YYYY")))</f>
        <v/>
      </c>
      <c r="D114" s="178" t="str">
        <f>IF(OR($A114="",D$2="Percentage"),"",SUMIFS(Data!B$4:B500,Data!$A$4:$A500,"&gt;="&amp;$A114,Data!$A$4:$A500,"&lt;="&amp;$B114))</f>
        <v>#REF!</v>
      </c>
      <c r="E114" s="179" t="str">
        <f>IF(OR($A114="",E$2="Percentage"),"",SUMIFS(Data!C$4:C500,Data!$A$4:$A500,"&gt;="&amp;$A114,Data!$A$4:$A500,"&lt;="&amp;$B114))</f>
        <v/>
      </c>
      <c r="F114" s="179" t="str">
        <f>IF(OR($A114="",F$2="Percentage"),"",SUMIFS(Data!D$4:D500,Data!$A$4:$A500,"&gt;="&amp;$A114,Data!$A$4:$A500,"&lt;="&amp;$B114))</f>
        <v/>
      </c>
      <c r="G114" s="179" t="str">
        <f>IF(OR($A114="",G$2="Percentage"),"",SUMIFS(Data!F$4:F500,Data!$A$4:$A500,"&gt;="&amp;$A114,Data!$A$4:$A500,"&lt;="&amp;$B114))</f>
        <v/>
      </c>
      <c r="H114" s="180" t="str">
        <f>IF(OR($A114="",H$2="Percentage"),"",SUMIFS(Data!G$4:G500,Data!$A$4:$A500,"&gt;="&amp;$A114,Data!$A$4:$A500,"&lt;="&amp;$B114))</f>
        <v/>
      </c>
      <c r="I114" s="180" t="str">
        <f>IF(OR($A114="",I$2="Percentage"),"",SUMIFS(Data!H$4:H500,Data!$A$4:$A500,"&gt;="&amp;$A114,Data!$A$4:$A500,"&lt;="&amp;$B114))</f>
        <v/>
      </c>
      <c r="J114" s="178" t="str">
        <f>IF(OR($A114="",J$2="Percentage"),"",SUMIFS(Data!I$4:I500,Data!$A$4:$A500,"&gt;="&amp;$A114,Data!$A$4:$A500,"&lt;="&amp;$B114))</f>
        <v/>
      </c>
      <c r="K114" s="178" t="str">
        <f>IF(OR($A114="",K$2="Percentage"),"",SUMIFS(Data!J$4:J500,Data!$A$4:$A500,"&gt;="&amp;$A114,Data!$A$4:$A500,"&lt;="&amp;$B114))</f>
        <v/>
      </c>
      <c r="L114" s="179" t="str">
        <f>IF(OR($A114="",L$2="Percentage"),"",SUMIFS(Data!K$4:K500,Data!$A$4:$A500,"&gt;="&amp;$A114,Data!$A$4:$A500,"&lt;="&amp;$B114))</f>
        <v/>
      </c>
      <c r="M114" s="180" t="str">
        <f>IF(OR($A114="",M$2="Percentage"),"",SUMIFS(Data!L$4:L500,Data!$A$4:$A500,"&gt;="&amp;$A114,Data!$A$4:$A500,"&lt;="&amp;$B114))</f>
        <v/>
      </c>
      <c r="N114" s="179" t="str">
        <f>IF(OR($A114="",N$2="Percentage"),"",SUMIFS(Data!M$4:M500,Data!$A$4:$A500,"&gt;="&amp;$A114,Data!$A$4:$A500,"&lt;="&amp;$B114))</f>
        <v/>
      </c>
      <c r="O114" s="178" t="str">
        <f>IF(OR($A114="",O$2="Percentage"),"",SUMIFS(Data!N$4:N500,Data!$A$4:$A500,"&gt;="&amp;$A114,Data!$A$4:$A500,"&lt;="&amp;$B114))</f>
        <v/>
      </c>
      <c r="P114" s="180" t="str">
        <f>IF(OR($A114="",P$2="Percentage"),"",SUMIFS(Data!O$4:O500,Data!$A$4:$A500,"&gt;="&amp;$A114,Data!$A$4:$A500,"&lt;="&amp;$B114))</f>
        <v/>
      </c>
      <c r="Q114" s="178" t="str">
        <f>IF(OR($A114="",Q$2="Percentage"),"",SUMIFS(Data!P$4:P500,Data!$A$4:$A500,"&gt;="&amp;$A114,Data!$A$4:$A500,"&lt;="&amp;$B114))</f>
        <v/>
      </c>
      <c r="R114" s="178" t="str">
        <f>IF(OR($A114="",R$2="Percentage"),"",SUMIFS(Data!Q$4:Q500,Data!$A$4:$A500,"&gt;="&amp;$A114,Data!$A$4:$A500,"&lt;="&amp;$B114))</f>
        <v/>
      </c>
      <c r="S114" s="181" t="str">
        <f>IF($A114="","",IFERROR(AVERAGEIFS(Data!B$4:B500,Data!$A$4:$A500,"&gt;="&amp;$A114,Data!$A$4:$A500,"&lt;="&amp;$B114),0))</f>
        <v/>
      </c>
      <c r="T114" s="178" t="str">
        <f>IF($A114="","",IFERROR(AVERAGEIFS(Data!C$4:C500,Data!$A$4:$A500,"&gt;="&amp;$A114,Data!$A$4:$A500,"&lt;="&amp;$B114),0))</f>
        <v/>
      </c>
      <c r="U114" s="178" t="str">
        <f>IF($A114="","",IFERROR(AVERAGEIFS(Data!D$4:D500,Data!$A$4:$A500,"&gt;="&amp;$A114,Data!$A$4:$A500,"&lt;="&amp;$B114),0))</f>
        <v/>
      </c>
      <c r="V114" s="178" t="str">
        <f>IF($A114="","",IFERROR(AVERAGEIFS(Data!F$4:F500,Data!$A$4:$A500,"&gt;="&amp;$A114,Data!$A$4:$A500,"&lt;="&amp;$B114),0))</f>
        <v/>
      </c>
      <c r="W114" s="178" t="str">
        <f>IF($A114="","",IFERROR(AVERAGEIFS(Data!G$4:G500,Data!$A$4:$A500,"&gt;="&amp;$A114,Data!$A$4:$A500,"&lt;="&amp;$B114),0))</f>
        <v/>
      </c>
      <c r="X114" s="180" t="str">
        <f>IF($A114="","",IFERROR(AVERAGEIFS(Data!H$4:H500,Data!$A$4:$A500,"&gt;="&amp;$A114,Data!$A$4:$A500,"&lt;="&amp;$B114),0))</f>
        <v/>
      </c>
      <c r="Y114" s="178" t="str">
        <f>IF($A114="","",IFERROR(AVERAGEIFS(Data!I$4:I500,Data!$A$4:$A500,"&gt;="&amp;$A114,Data!$A$4:$A500,"&lt;="&amp;$B114),0))</f>
        <v/>
      </c>
      <c r="Z114" s="178" t="str">
        <f>IF($A114="","",IFERROR(AVERAGEIFS(Data!J$4:J500,Data!$A$4:$A500,"&gt;="&amp;$A114,Data!$A$4:$A500,"&lt;="&amp;$B114),0))</f>
        <v/>
      </c>
      <c r="AA114" s="179" t="str">
        <f>IF($A114="","",IFERROR(AVERAGEIFS(Data!K$4:K500,Data!$A$4:$A500,"&gt;="&amp;$A114,Data!$A$4:$A500,"&lt;="&amp;$B114),0))</f>
        <v/>
      </c>
      <c r="AB114" s="180" t="str">
        <f>IF($A114="","",IFERROR(AVERAGEIFS(Data!L$4:L500,Data!$A$4:$A500,"&gt;="&amp;$A114,Data!$A$4:$A500,"&lt;="&amp;$B114),0))</f>
        <v/>
      </c>
      <c r="AC114" s="179" t="str">
        <f>IF($A114="","",IFERROR(AVERAGEIFS(Data!M$4:M500,Data!$A$4:$A500,"&gt;="&amp;$A114,Data!$A$4:$A500,"&lt;="&amp;$B114),0))</f>
        <v/>
      </c>
      <c r="AD114" s="178" t="str">
        <f>IF($A114="","",IFERROR(AVERAGEIFS(Data!N$4:N500,Data!$A$4:$A500,"&gt;="&amp;$A114,Data!$A$4:$A500,"&lt;="&amp;$B114),0))</f>
        <v/>
      </c>
      <c r="AE114" s="180" t="str">
        <f>IF($A114="","",IFERROR(AVERAGEIFS(Data!O$4:O500,Data!$A$4:$A500,"&gt;="&amp;$A114,Data!$A$4:$A500,"&lt;="&amp;$B114),0))</f>
        <v/>
      </c>
      <c r="AF114" s="178" t="str">
        <f>IF($A114="","",IFERROR(AVERAGEIFS(Data!P$4:P500,Data!$A$4:$A500,"&gt;="&amp;$A114,Data!$A$4:$A500,"&lt;="&amp;$B114),0))</f>
        <v/>
      </c>
      <c r="AG114" s="178" t="str">
        <f>IF($A114="","",IFERROR(AVERAGEIFS(Data!Q$4:Q500,Data!$A$4:$A500,"&gt;="&amp;$A114,Data!$A$4:$A500,"&lt;="&amp;$B114),0))</f>
        <v/>
      </c>
      <c r="AH114" s="181" t="str">
        <f t="shared" ref="AH114:DS114" si="110">IF($A114="","",AH113)</f>
        <v/>
      </c>
      <c r="AI114" s="178" t="str">
        <f t="shared" si="110"/>
        <v/>
      </c>
      <c r="AJ114" s="178" t="str">
        <f t="shared" si="110"/>
        <v/>
      </c>
      <c r="AK114" s="178" t="str">
        <f t="shared" si="110"/>
        <v/>
      </c>
      <c r="AL114" s="178" t="str">
        <f t="shared" si="110"/>
        <v/>
      </c>
      <c r="AM114" s="180" t="str">
        <f t="shared" si="110"/>
        <v/>
      </c>
      <c r="AN114" s="178" t="str">
        <f t="shared" si="110"/>
        <v/>
      </c>
      <c r="AO114" s="178" t="str">
        <f t="shared" si="110"/>
        <v/>
      </c>
      <c r="AP114" s="179" t="str">
        <f t="shared" si="110"/>
        <v/>
      </c>
      <c r="AQ114" s="180" t="str">
        <f t="shared" si="110"/>
        <v/>
      </c>
      <c r="AR114" s="179" t="str">
        <f t="shared" si="110"/>
        <v/>
      </c>
      <c r="AS114" s="178" t="str">
        <f t="shared" si="110"/>
        <v/>
      </c>
      <c r="AT114" s="180" t="str">
        <f t="shared" si="110"/>
        <v/>
      </c>
      <c r="AU114" s="178" t="str">
        <f t="shared" si="110"/>
        <v/>
      </c>
      <c r="AV114" s="178" t="str">
        <f t="shared" si="110"/>
        <v/>
      </c>
      <c r="AW114" s="181" t="str">
        <f t="shared" si="110"/>
        <v/>
      </c>
      <c r="AX114" s="178" t="str">
        <f t="shared" si="110"/>
        <v/>
      </c>
      <c r="AY114" s="178" t="str">
        <f t="shared" si="110"/>
        <v/>
      </c>
      <c r="AZ114" s="178" t="str">
        <f t="shared" si="110"/>
        <v/>
      </c>
      <c r="BA114" s="178" t="str">
        <f t="shared" si="110"/>
        <v/>
      </c>
      <c r="BB114" s="180" t="str">
        <f t="shared" si="110"/>
        <v/>
      </c>
      <c r="BC114" s="178" t="str">
        <f t="shared" si="110"/>
        <v/>
      </c>
      <c r="BD114" s="178" t="str">
        <f t="shared" si="110"/>
        <v/>
      </c>
      <c r="BE114" s="179" t="str">
        <f t="shared" si="110"/>
        <v/>
      </c>
      <c r="BF114" s="180" t="str">
        <f t="shared" si="110"/>
        <v/>
      </c>
      <c r="BG114" s="179" t="str">
        <f t="shared" si="110"/>
        <v/>
      </c>
      <c r="BH114" s="178" t="str">
        <f t="shared" si="110"/>
        <v/>
      </c>
      <c r="BI114" s="180" t="str">
        <f t="shared" si="110"/>
        <v/>
      </c>
      <c r="BJ114" s="178" t="str">
        <f t="shared" si="110"/>
        <v/>
      </c>
      <c r="BK114" s="178" t="str">
        <f t="shared" si="110"/>
        <v/>
      </c>
      <c r="BL114" s="181" t="str">
        <f t="shared" si="110"/>
        <v/>
      </c>
      <c r="BM114" s="178" t="str">
        <f t="shared" si="110"/>
        <v/>
      </c>
      <c r="BN114" s="178" t="str">
        <f t="shared" si="110"/>
        <v/>
      </c>
      <c r="BO114" s="178" t="str">
        <f t="shared" si="110"/>
        <v/>
      </c>
      <c r="BP114" s="178" t="str">
        <f t="shared" si="110"/>
        <v/>
      </c>
      <c r="BQ114" s="180" t="str">
        <f t="shared" si="110"/>
        <v/>
      </c>
      <c r="BR114" s="178" t="str">
        <f t="shared" si="110"/>
        <v/>
      </c>
      <c r="BS114" s="178" t="str">
        <f t="shared" si="110"/>
        <v/>
      </c>
      <c r="BT114" s="179" t="str">
        <f t="shared" si="110"/>
        <v/>
      </c>
      <c r="BU114" s="180" t="str">
        <f t="shared" si="110"/>
        <v/>
      </c>
      <c r="BV114" s="179" t="str">
        <f t="shared" si="110"/>
        <v/>
      </c>
      <c r="BW114" s="178" t="str">
        <f t="shared" si="110"/>
        <v/>
      </c>
      <c r="BX114" s="180" t="str">
        <f t="shared" si="110"/>
        <v/>
      </c>
      <c r="BY114" s="178" t="str">
        <f t="shared" si="110"/>
        <v/>
      </c>
      <c r="BZ114" s="178" t="str">
        <f t="shared" si="110"/>
        <v/>
      </c>
      <c r="CA114" s="181" t="str">
        <f t="shared" si="110"/>
        <v/>
      </c>
      <c r="CB114" s="178" t="str">
        <f t="shared" si="110"/>
        <v/>
      </c>
      <c r="CC114" s="178" t="str">
        <f t="shared" si="110"/>
        <v/>
      </c>
      <c r="CD114" s="178" t="str">
        <f t="shared" si="110"/>
        <v/>
      </c>
      <c r="CE114" s="178" t="str">
        <f t="shared" si="110"/>
        <v/>
      </c>
      <c r="CF114" s="180" t="str">
        <f t="shared" si="110"/>
        <v/>
      </c>
      <c r="CG114" s="178" t="str">
        <f t="shared" si="110"/>
        <v/>
      </c>
      <c r="CH114" s="178" t="str">
        <f t="shared" si="110"/>
        <v/>
      </c>
      <c r="CI114" s="179" t="str">
        <f t="shared" si="110"/>
        <v/>
      </c>
      <c r="CJ114" s="180" t="str">
        <f t="shared" si="110"/>
        <v/>
      </c>
      <c r="CK114" s="179" t="str">
        <f t="shared" si="110"/>
        <v/>
      </c>
      <c r="CL114" s="178" t="str">
        <f t="shared" si="110"/>
        <v/>
      </c>
      <c r="CM114" s="180" t="str">
        <f t="shared" si="110"/>
        <v/>
      </c>
      <c r="CN114" s="178" t="str">
        <f t="shared" si="110"/>
        <v/>
      </c>
      <c r="CO114" s="178" t="str">
        <f t="shared" si="110"/>
        <v/>
      </c>
      <c r="CP114" s="181" t="str">
        <f t="shared" si="110"/>
        <v/>
      </c>
      <c r="CQ114" s="178" t="str">
        <f t="shared" si="110"/>
        <v/>
      </c>
      <c r="CR114" s="178" t="str">
        <f t="shared" si="110"/>
        <v/>
      </c>
      <c r="CS114" s="178" t="str">
        <f t="shared" si="110"/>
        <v/>
      </c>
      <c r="CT114" s="178" t="str">
        <f t="shared" si="110"/>
        <v/>
      </c>
      <c r="CU114" s="180" t="str">
        <f t="shared" si="110"/>
        <v/>
      </c>
      <c r="CV114" s="178" t="str">
        <f t="shared" si="110"/>
        <v/>
      </c>
      <c r="CW114" s="178" t="str">
        <f t="shared" si="110"/>
        <v/>
      </c>
      <c r="CX114" s="179" t="str">
        <f t="shared" si="110"/>
        <v/>
      </c>
      <c r="CY114" s="180" t="str">
        <f t="shared" si="110"/>
        <v/>
      </c>
      <c r="CZ114" s="179" t="str">
        <f t="shared" si="110"/>
        <v/>
      </c>
      <c r="DA114" s="178" t="str">
        <f t="shared" si="110"/>
        <v/>
      </c>
      <c r="DB114" s="180" t="str">
        <f t="shared" si="110"/>
        <v/>
      </c>
      <c r="DC114" s="178" t="str">
        <f t="shared" si="110"/>
        <v/>
      </c>
      <c r="DD114" s="178" t="str">
        <f t="shared" si="110"/>
        <v/>
      </c>
      <c r="DE114" s="181" t="str">
        <f t="shared" si="110"/>
        <v/>
      </c>
      <c r="DF114" s="178" t="str">
        <f t="shared" si="110"/>
        <v/>
      </c>
      <c r="DG114" s="178" t="str">
        <f t="shared" si="110"/>
        <v/>
      </c>
      <c r="DH114" s="178" t="str">
        <f t="shared" si="110"/>
        <v/>
      </c>
      <c r="DI114" s="178" t="str">
        <f t="shared" si="110"/>
        <v/>
      </c>
      <c r="DJ114" s="180" t="str">
        <f t="shared" si="110"/>
        <v/>
      </c>
      <c r="DK114" s="178" t="str">
        <f t="shared" si="110"/>
        <v/>
      </c>
      <c r="DL114" s="178" t="str">
        <f t="shared" si="110"/>
        <v/>
      </c>
      <c r="DM114" s="179" t="str">
        <f t="shared" si="110"/>
        <v/>
      </c>
      <c r="DN114" s="180" t="str">
        <f t="shared" si="110"/>
        <v/>
      </c>
      <c r="DO114" s="179" t="str">
        <f t="shared" si="110"/>
        <v/>
      </c>
      <c r="DP114" s="178" t="str">
        <f t="shared" si="110"/>
        <v/>
      </c>
      <c r="DQ114" s="180" t="str">
        <f t="shared" si="110"/>
        <v/>
      </c>
      <c r="DR114" s="178" t="str">
        <f t="shared" si="110"/>
        <v/>
      </c>
      <c r="DS114" s="178" t="str">
        <f t="shared" si="110"/>
        <v/>
      </c>
      <c r="DT114" s="178"/>
      <c r="DU114" s="178"/>
      <c r="DV114" s="178"/>
      <c r="DW114" s="178"/>
      <c r="DX114" s="178"/>
      <c r="DY114" s="178"/>
    </row>
    <row r="115">
      <c r="A115" s="176" t="str">
        <f>IF(A114="","",IF(B114+1&gt;EndDate,"",B114))</f>
        <v/>
      </c>
      <c r="B115" s="176" t="str">
        <f>IF(A115="","",SWITCH(Seg,"Daily",A115+1,"Weekly",A115+7,"Monthly",DATE(YEAR(A115),MONTH(A115)+1,1),"Quarterly",DATE(YEAR(A115),MONTH(A115)+3,1),"Yearly",DATE(YEAR(A115)+1,1,1)))</f>
        <v/>
      </c>
      <c r="C115" s="177" t="str">
        <f>IF(A115="","",SWITCH(Seg,"Daily",TEXT(A115,"dd/MM/YYYY"),"Weekly","W"&amp;WEEKNUM(A115,2)&amp;" "&amp;YEAR(A115),"Monthly",PROPER(TEXT(A115,"MMM yyyy")),"Quarterly","Q"&amp;ROUNDUP(MONTH($A115)/3,0)&amp;" "&amp;YEAR($A115),"Yearly",YEAR(A115),TEXT(A115,"dd/MM/YYYY")))</f>
        <v/>
      </c>
      <c r="D115" s="178" t="str">
        <f>IF(OR($A115="",D$2="Percentage"),"",SUMIFS(Data!B$4:B500,Data!$A$4:$A500,"&gt;="&amp;$A115,Data!$A$4:$A500,"&lt;="&amp;$B115))</f>
        <v>#REF!</v>
      </c>
      <c r="E115" s="179" t="str">
        <f>IF(OR($A115="",E$2="Percentage"),"",SUMIFS(Data!C$4:C500,Data!$A$4:$A500,"&gt;="&amp;$A115,Data!$A$4:$A500,"&lt;="&amp;$B115))</f>
        <v/>
      </c>
      <c r="F115" s="179" t="str">
        <f>IF(OR($A115="",F$2="Percentage"),"",SUMIFS(Data!D$4:D500,Data!$A$4:$A500,"&gt;="&amp;$A115,Data!$A$4:$A500,"&lt;="&amp;$B115))</f>
        <v/>
      </c>
      <c r="G115" s="179" t="str">
        <f>IF(OR($A115="",G$2="Percentage"),"",SUMIFS(Data!F$4:F500,Data!$A$4:$A500,"&gt;="&amp;$A115,Data!$A$4:$A500,"&lt;="&amp;$B115))</f>
        <v/>
      </c>
      <c r="H115" s="180" t="str">
        <f>IF(OR($A115="",H$2="Percentage"),"",SUMIFS(Data!G$4:G500,Data!$A$4:$A500,"&gt;="&amp;$A115,Data!$A$4:$A500,"&lt;="&amp;$B115))</f>
        <v/>
      </c>
      <c r="I115" s="180" t="str">
        <f>IF(OR($A115="",I$2="Percentage"),"",SUMIFS(Data!H$4:H500,Data!$A$4:$A500,"&gt;="&amp;$A115,Data!$A$4:$A500,"&lt;="&amp;$B115))</f>
        <v/>
      </c>
      <c r="J115" s="178" t="str">
        <f>IF(OR($A115="",J$2="Percentage"),"",SUMIFS(Data!I$4:I500,Data!$A$4:$A500,"&gt;="&amp;$A115,Data!$A$4:$A500,"&lt;="&amp;$B115))</f>
        <v/>
      </c>
      <c r="K115" s="178" t="str">
        <f>IF(OR($A115="",K$2="Percentage"),"",SUMIFS(Data!J$4:J500,Data!$A$4:$A500,"&gt;="&amp;$A115,Data!$A$4:$A500,"&lt;="&amp;$B115))</f>
        <v/>
      </c>
      <c r="L115" s="179" t="str">
        <f>IF(OR($A115="",L$2="Percentage"),"",SUMIFS(Data!K$4:K500,Data!$A$4:$A500,"&gt;="&amp;$A115,Data!$A$4:$A500,"&lt;="&amp;$B115))</f>
        <v/>
      </c>
      <c r="M115" s="180" t="str">
        <f>IF(OR($A115="",M$2="Percentage"),"",SUMIFS(Data!L$4:L500,Data!$A$4:$A500,"&gt;="&amp;$A115,Data!$A$4:$A500,"&lt;="&amp;$B115))</f>
        <v/>
      </c>
      <c r="N115" s="179" t="str">
        <f>IF(OR($A115="",N$2="Percentage"),"",SUMIFS(Data!M$4:M500,Data!$A$4:$A500,"&gt;="&amp;$A115,Data!$A$4:$A500,"&lt;="&amp;$B115))</f>
        <v/>
      </c>
      <c r="O115" s="178" t="str">
        <f>IF(OR($A115="",O$2="Percentage"),"",SUMIFS(Data!N$4:N500,Data!$A$4:$A500,"&gt;="&amp;$A115,Data!$A$4:$A500,"&lt;="&amp;$B115))</f>
        <v/>
      </c>
      <c r="P115" s="180" t="str">
        <f>IF(OR($A115="",P$2="Percentage"),"",SUMIFS(Data!O$4:O500,Data!$A$4:$A500,"&gt;="&amp;$A115,Data!$A$4:$A500,"&lt;="&amp;$B115))</f>
        <v/>
      </c>
      <c r="Q115" s="178" t="str">
        <f>IF(OR($A115="",Q$2="Percentage"),"",SUMIFS(Data!P$4:P500,Data!$A$4:$A500,"&gt;="&amp;$A115,Data!$A$4:$A500,"&lt;="&amp;$B115))</f>
        <v/>
      </c>
      <c r="R115" s="178" t="str">
        <f>IF(OR($A115="",R$2="Percentage"),"",SUMIFS(Data!Q$4:Q500,Data!$A$4:$A500,"&gt;="&amp;$A115,Data!$A$4:$A500,"&lt;="&amp;$B115))</f>
        <v/>
      </c>
      <c r="S115" s="181" t="str">
        <f>IF($A115="","",IFERROR(AVERAGEIFS(Data!B$4:B500,Data!$A$4:$A500,"&gt;="&amp;$A115,Data!$A$4:$A500,"&lt;="&amp;$B115),0))</f>
        <v/>
      </c>
      <c r="T115" s="178" t="str">
        <f>IF($A115="","",IFERROR(AVERAGEIFS(Data!C$4:C500,Data!$A$4:$A500,"&gt;="&amp;$A115,Data!$A$4:$A500,"&lt;="&amp;$B115),0))</f>
        <v/>
      </c>
      <c r="U115" s="178" t="str">
        <f>IF($A115="","",IFERROR(AVERAGEIFS(Data!D$4:D500,Data!$A$4:$A500,"&gt;="&amp;$A115,Data!$A$4:$A500,"&lt;="&amp;$B115),0))</f>
        <v/>
      </c>
      <c r="V115" s="178" t="str">
        <f>IF($A115="","",IFERROR(AVERAGEIFS(Data!F$4:F500,Data!$A$4:$A500,"&gt;="&amp;$A115,Data!$A$4:$A500,"&lt;="&amp;$B115),0))</f>
        <v/>
      </c>
      <c r="W115" s="178" t="str">
        <f>IF($A115="","",IFERROR(AVERAGEIFS(Data!G$4:G500,Data!$A$4:$A500,"&gt;="&amp;$A115,Data!$A$4:$A500,"&lt;="&amp;$B115),0))</f>
        <v/>
      </c>
      <c r="X115" s="180" t="str">
        <f>IF($A115="","",IFERROR(AVERAGEIFS(Data!H$4:H500,Data!$A$4:$A500,"&gt;="&amp;$A115,Data!$A$4:$A500,"&lt;="&amp;$B115),0))</f>
        <v/>
      </c>
      <c r="Y115" s="178" t="str">
        <f>IF($A115="","",IFERROR(AVERAGEIFS(Data!I$4:I500,Data!$A$4:$A500,"&gt;="&amp;$A115,Data!$A$4:$A500,"&lt;="&amp;$B115),0))</f>
        <v/>
      </c>
      <c r="Z115" s="178" t="str">
        <f>IF($A115="","",IFERROR(AVERAGEIFS(Data!J$4:J500,Data!$A$4:$A500,"&gt;="&amp;$A115,Data!$A$4:$A500,"&lt;="&amp;$B115),0))</f>
        <v/>
      </c>
      <c r="AA115" s="179" t="str">
        <f>IF($A115="","",IFERROR(AVERAGEIFS(Data!K$4:K500,Data!$A$4:$A500,"&gt;="&amp;$A115,Data!$A$4:$A500,"&lt;="&amp;$B115),0))</f>
        <v/>
      </c>
      <c r="AB115" s="180" t="str">
        <f>IF($A115="","",IFERROR(AVERAGEIFS(Data!L$4:L500,Data!$A$4:$A500,"&gt;="&amp;$A115,Data!$A$4:$A500,"&lt;="&amp;$B115),0))</f>
        <v/>
      </c>
      <c r="AC115" s="179" t="str">
        <f>IF($A115="","",IFERROR(AVERAGEIFS(Data!M$4:M500,Data!$A$4:$A500,"&gt;="&amp;$A115,Data!$A$4:$A500,"&lt;="&amp;$B115),0))</f>
        <v/>
      </c>
      <c r="AD115" s="178" t="str">
        <f>IF($A115="","",IFERROR(AVERAGEIFS(Data!N$4:N500,Data!$A$4:$A500,"&gt;="&amp;$A115,Data!$A$4:$A500,"&lt;="&amp;$B115),0))</f>
        <v/>
      </c>
      <c r="AE115" s="180" t="str">
        <f>IF($A115="","",IFERROR(AVERAGEIFS(Data!O$4:O500,Data!$A$4:$A500,"&gt;="&amp;$A115,Data!$A$4:$A500,"&lt;="&amp;$B115),0))</f>
        <v/>
      </c>
      <c r="AF115" s="178" t="str">
        <f>IF($A115="","",IFERROR(AVERAGEIFS(Data!P$4:P500,Data!$A$4:$A500,"&gt;="&amp;$A115,Data!$A$4:$A500,"&lt;="&amp;$B115),0))</f>
        <v/>
      </c>
      <c r="AG115" s="178" t="str">
        <f>IF($A115="","",IFERROR(AVERAGEIFS(Data!Q$4:Q500,Data!$A$4:$A500,"&gt;="&amp;$A115,Data!$A$4:$A500,"&lt;="&amp;$B115),0))</f>
        <v/>
      </c>
      <c r="AH115" s="181" t="str">
        <f t="shared" ref="AH115:DS115" si="111">IF($A115="","",AH114)</f>
        <v/>
      </c>
      <c r="AI115" s="178" t="str">
        <f t="shared" si="111"/>
        <v/>
      </c>
      <c r="AJ115" s="178" t="str">
        <f t="shared" si="111"/>
        <v/>
      </c>
      <c r="AK115" s="178" t="str">
        <f t="shared" si="111"/>
        <v/>
      </c>
      <c r="AL115" s="178" t="str">
        <f t="shared" si="111"/>
        <v/>
      </c>
      <c r="AM115" s="180" t="str">
        <f t="shared" si="111"/>
        <v/>
      </c>
      <c r="AN115" s="178" t="str">
        <f t="shared" si="111"/>
        <v/>
      </c>
      <c r="AO115" s="178" t="str">
        <f t="shared" si="111"/>
        <v/>
      </c>
      <c r="AP115" s="179" t="str">
        <f t="shared" si="111"/>
        <v/>
      </c>
      <c r="AQ115" s="180" t="str">
        <f t="shared" si="111"/>
        <v/>
      </c>
      <c r="AR115" s="179" t="str">
        <f t="shared" si="111"/>
        <v/>
      </c>
      <c r="AS115" s="178" t="str">
        <f t="shared" si="111"/>
        <v/>
      </c>
      <c r="AT115" s="180" t="str">
        <f t="shared" si="111"/>
        <v/>
      </c>
      <c r="AU115" s="178" t="str">
        <f t="shared" si="111"/>
        <v/>
      </c>
      <c r="AV115" s="178" t="str">
        <f t="shared" si="111"/>
        <v/>
      </c>
      <c r="AW115" s="181" t="str">
        <f t="shared" si="111"/>
        <v/>
      </c>
      <c r="AX115" s="178" t="str">
        <f t="shared" si="111"/>
        <v/>
      </c>
      <c r="AY115" s="178" t="str">
        <f t="shared" si="111"/>
        <v/>
      </c>
      <c r="AZ115" s="178" t="str">
        <f t="shared" si="111"/>
        <v/>
      </c>
      <c r="BA115" s="178" t="str">
        <f t="shared" si="111"/>
        <v/>
      </c>
      <c r="BB115" s="180" t="str">
        <f t="shared" si="111"/>
        <v/>
      </c>
      <c r="BC115" s="178" t="str">
        <f t="shared" si="111"/>
        <v/>
      </c>
      <c r="BD115" s="178" t="str">
        <f t="shared" si="111"/>
        <v/>
      </c>
      <c r="BE115" s="179" t="str">
        <f t="shared" si="111"/>
        <v/>
      </c>
      <c r="BF115" s="180" t="str">
        <f t="shared" si="111"/>
        <v/>
      </c>
      <c r="BG115" s="179" t="str">
        <f t="shared" si="111"/>
        <v/>
      </c>
      <c r="BH115" s="178" t="str">
        <f t="shared" si="111"/>
        <v/>
      </c>
      <c r="BI115" s="180" t="str">
        <f t="shared" si="111"/>
        <v/>
      </c>
      <c r="BJ115" s="178" t="str">
        <f t="shared" si="111"/>
        <v/>
      </c>
      <c r="BK115" s="178" t="str">
        <f t="shared" si="111"/>
        <v/>
      </c>
      <c r="BL115" s="181" t="str">
        <f t="shared" si="111"/>
        <v/>
      </c>
      <c r="BM115" s="178" t="str">
        <f t="shared" si="111"/>
        <v/>
      </c>
      <c r="BN115" s="178" t="str">
        <f t="shared" si="111"/>
        <v/>
      </c>
      <c r="BO115" s="178" t="str">
        <f t="shared" si="111"/>
        <v/>
      </c>
      <c r="BP115" s="178" t="str">
        <f t="shared" si="111"/>
        <v/>
      </c>
      <c r="BQ115" s="180" t="str">
        <f t="shared" si="111"/>
        <v/>
      </c>
      <c r="BR115" s="178" t="str">
        <f t="shared" si="111"/>
        <v/>
      </c>
      <c r="BS115" s="178" t="str">
        <f t="shared" si="111"/>
        <v/>
      </c>
      <c r="BT115" s="179" t="str">
        <f t="shared" si="111"/>
        <v/>
      </c>
      <c r="BU115" s="180" t="str">
        <f t="shared" si="111"/>
        <v/>
      </c>
      <c r="BV115" s="179" t="str">
        <f t="shared" si="111"/>
        <v/>
      </c>
      <c r="BW115" s="178" t="str">
        <f t="shared" si="111"/>
        <v/>
      </c>
      <c r="BX115" s="180" t="str">
        <f t="shared" si="111"/>
        <v/>
      </c>
      <c r="BY115" s="178" t="str">
        <f t="shared" si="111"/>
        <v/>
      </c>
      <c r="BZ115" s="178" t="str">
        <f t="shared" si="111"/>
        <v/>
      </c>
      <c r="CA115" s="181" t="str">
        <f t="shared" si="111"/>
        <v/>
      </c>
      <c r="CB115" s="178" t="str">
        <f t="shared" si="111"/>
        <v/>
      </c>
      <c r="CC115" s="178" t="str">
        <f t="shared" si="111"/>
        <v/>
      </c>
      <c r="CD115" s="178" t="str">
        <f t="shared" si="111"/>
        <v/>
      </c>
      <c r="CE115" s="178" t="str">
        <f t="shared" si="111"/>
        <v/>
      </c>
      <c r="CF115" s="180" t="str">
        <f t="shared" si="111"/>
        <v/>
      </c>
      <c r="CG115" s="178" t="str">
        <f t="shared" si="111"/>
        <v/>
      </c>
      <c r="CH115" s="178" t="str">
        <f t="shared" si="111"/>
        <v/>
      </c>
      <c r="CI115" s="179" t="str">
        <f t="shared" si="111"/>
        <v/>
      </c>
      <c r="CJ115" s="180" t="str">
        <f t="shared" si="111"/>
        <v/>
      </c>
      <c r="CK115" s="179" t="str">
        <f t="shared" si="111"/>
        <v/>
      </c>
      <c r="CL115" s="178" t="str">
        <f t="shared" si="111"/>
        <v/>
      </c>
      <c r="CM115" s="180" t="str">
        <f t="shared" si="111"/>
        <v/>
      </c>
      <c r="CN115" s="178" t="str">
        <f t="shared" si="111"/>
        <v/>
      </c>
      <c r="CO115" s="178" t="str">
        <f t="shared" si="111"/>
        <v/>
      </c>
      <c r="CP115" s="181" t="str">
        <f t="shared" si="111"/>
        <v/>
      </c>
      <c r="CQ115" s="178" t="str">
        <f t="shared" si="111"/>
        <v/>
      </c>
      <c r="CR115" s="178" t="str">
        <f t="shared" si="111"/>
        <v/>
      </c>
      <c r="CS115" s="178" t="str">
        <f t="shared" si="111"/>
        <v/>
      </c>
      <c r="CT115" s="178" t="str">
        <f t="shared" si="111"/>
        <v/>
      </c>
      <c r="CU115" s="180" t="str">
        <f t="shared" si="111"/>
        <v/>
      </c>
      <c r="CV115" s="178" t="str">
        <f t="shared" si="111"/>
        <v/>
      </c>
      <c r="CW115" s="178" t="str">
        <f t="shared" si="111"/>
        <v/>
      </c>
      <c r="CX115" s="179" t="str">
        <f t="shared" si="111"/>
        <v/>
      </c>
      <c r="CY115" s="180" t="str">
        <f t="shared" si="111"/>
        <v/>
      </c>
      <c r="CZ115" s="179" t="str">
        <f t="shared" si="111"/>
        <v/>
      </c>
      <c r="DA115" s="178" t="str">
        <f t="shared" si="111"/>
        <v/>
      </c>
      <c r="DB115" s="180" t="str">
        <f t="shared" si="111"/>
        <v/>
      </c>
      <c r="DC115" s="178" t="str">
        <f t="shared" si="111"/>
        <v/>
      </c>
      <c r="DD115" s="178" t="str">
        <f t="shared" si="111"/>
        <v/>
      </c>
      <c r="DE115" s="181" t="str">
        <f t="shared" si="111"/>
        <v/>
      </c>
      <c r="DF115" s="178" t="str">
        <f t="shared" si="111"/>
        <v/>
      </c>
      <c r="DG115" s="178" t="str">
        <f t="shared" si="111"/>
        <v/>
      </c>
      <c r="DH115" s="178" t="str">
        <f t="shared" si="111"/>
        <v/>
      </c>
      <c r="DI115" s="178" t="str">
        <f t="shared" si="111"/>
        <v/>
      </c>
      <c r="DJ115" s="180" t="str">
        <f t="shared" si="111"/>
        <v/>
      </c>
      <c r="DK115" s="178" t="str">
        <f t="shared" si="111"/>
        <v/>
      </c>
      <c r="DL115" s="178" t="str">
        <f t="shared" si="111"/>
        <v/>
      </c>
      <c r="DM115" s="179" t="str">
        <f t="shared" si="111"/>
        <v/>
      </c>
      <c r="DN115" s="180" t="str">
        <f t="shared" si="111"/>
        <v/>
      </c>
      <c r="DO115" s="179" t="str">
        <f t="shared" si="111"/>
        <v/>
      </c>
      <c r="DP115" s="178" t="str">
        <f t="shared" si="111"/>
        <v/>
      </c>
      <c r="DQ115" s="180" t="str">
        <f t="shared" si="111"/>
        <v/>
      </c>
      <c r="DR115" s="178" t="str">
        <f t="shared" si="111"/>
        <v/>
      </c>
      <c r="DS115" s="178" t="str">
        <f t="shared" si="111"/>
        <v/>
      </c>
      <c r="DT115" s="178"/>
      <c r="DU115" s="178"/>
      <c r="DV115" s="178"/>
      <c r="DW115" s="178"/>
      <c r="DX115" s="178"/>
      <c r="DY115" s="178"/>
    </row>
    <row r="116">
      <c r="A116" s="176" t="str">
        <f>IF(A115="","",IF(B115+1&gt;EndDate,"",B115))</f>
        <v/>
      </c>
      <c r="B116" s="176" t="str">
        <f>IF(A116="","",SWITCH(Seg,"Daily",A116+1,"Weekly",A116+7,"Monthly",DATE(YEAR(A116),MONTH(A116)+1,1),"Quarterly",DATE(YEAR(A116),MONTH(A116)+3,1),"Yearly",DATE(YEAR(A116)+1,1,1)))</f>
        <v/>
      </c>
      <c r="C116" s="177" t="str">
        <f>IF(A116="","",SWITCH(Seg,"Daily",TEXT(A116,"dd/MM/YYYY"),"Weekly","W"&amp;WEEKNUM(A116,2)&amp;" "&amp;YEAR(A116),"Monthly",PROPER(TEXT(A116,"MMM yyyy")),"Quarterly","Q"&amp;ROUNDUP(MONTH($A116)/3,0)&amp;" "&amp;YEAR($A116),"Yearly",YEAR(A116),TEXT(A116,"dd/MM/YYYY")))</f>
        <v/>
      </c>
      <c r="D116" s="178" t="str">
        <f>IF(OR($A116="",D$2="Percentage"),"",SUMIFS(Data!B$4:B500,Data!$A$4:$A500,"&gt;="&amp;$A116,Data!$A$4:$A500,"&lt;="&amp;$B116))</f>
        <v>#REF!</v>
      </c>
      <c r="E116" s="179" t="str">
        <f>IF(OR($A116="",E$2="Percentage"),"",SUMIFS(Data!C$4:C500,Data!$A$4:$A500,"&gt;="&amp;$A116,Data!$A$4:$A500,"&lt;="&amp;$B116))</f>
        <v/>
      </c>
      <c r="F116" s="179" t="str">
        <f>IF(OR($A116="",F$2="Percentage"),"",SUMIFS(Data!D$4:D500,Data!$A$4:$A500,"&gt;="&amp;$A116,Data!$A$4:$A500,"&lt;="&amp;$B116))</f>
        <v/>
      </c>
      <c r="G116" s="179" t="str">
        <f>IF(OR($A116="",G$2="Percentage"),"",SUMIFS(Data!F$4:F500,Data!$A$4:$A500,"&gt;="&amp;$A116,Data!$A$4:$A500,"&lt;="&amp;$B116))</f>
        <v/>
      </c>
      <c r="H116" s="180" t="str">
        <f>IF(OR($A116="",H$2="Percentage"),"",SUMIFS(Data!G$4:G500,Data!$A$4:$A500,"&gt;="&amp;$A116,Data!$A$4:$A500,"&lt;="&amp;$B116))</f>
        <v/>
      </c>
      <c r="I116" s="180" t="str">
        <f>IF(OR($A116="",I$2="Percentage"),"",SUMIFS(Data!H$4:H500,Data!$A$4:$A500,"&gt;="&amp;$A116,Data!$A$4:$A500,"&lt;="&amp;$B116))</f>
        <v/>
      </c>
      <c r="J116" s="178" t="str">
        <f>IF(OR($A116="",J$2="Percentage"),"",SUMIFS(Data!I$4:I500,Data!$A$4:$A500,"&gt;="&amp;$A116,Data!$A$4:$A500,"&lt;="&amp;$B116))</f>
        <v/>
      </c>
      <c r="K116" s="178" t="str">
        <f>IF(OR($A116="",K$2="Percentage"),"",SUMIFS(Data!J$4:J500,Data!$A$4:$A500,"&gt;="&amp;$A116,Data!$A$4:$A500,"&lt;="&amp;$B116))</f>
        <v/>
      </c>
      <c r="L116" s="179" t="str">
        <f>IF(OR($A116="",L$2="Percentage"),"",SUMIFS(Data!K$4:K500,Data!$A$4:$A500,"&gt;="&amp;$A116,Data!$A$4:$A500,"&lt;="&amp;$B116))</f>
        <v/>
      </c>
      <c r="M116" s="180" t="str">
        <f>IF(OR($A116="",M$2="Percentage"),"",SUMIFS(Data!L$4:L500,Data!$A$4:$A500,"&gt;="&amp;$A116,Data!$A$4:$A500,"&lt;="&amp;$B116))</f>
        <v/>
      </c>
      <c r="N116" s="179" t="str">
        <f>IF(OR($A116="",N$2="Percentage"),"",SUMIFS(Data!M$4:M500,Data!$A$4:$A500,"&gt;="&amp;$A116,Data!$A$4:$A500,"&lt;="&amp;$B116))</f>
        <v/>
      </c>
      <c r="O116" s="178" t="str">
        <f>IF(OR($A116="",O$2="Percentage"),"",SUMIFS(Data!N$4:N500,Data!$A$4:$A500,"&gt;="&amp;$A116,Data!$A$4:$A500,"&lt;="&amp;$B116))</f>
        <v/>
      </c>
      <c r="P116" s="180" t="str">
        <f>IF(OR($A116="",P$2="Percentage"),"",SUMIFS(Data!O$4:O500,Data!$A$4:$A500,"&gt;="&amp;$A116,Data!$A$4:$A500,"&lt;="&amp;$B116))</f>
        <v/>
      </c>
      <c r="Q116" s="178" t="str">
        <f>IF(OR($A116="",Q$2="Percentage"),"",SUMIFS(Data!P$4:P500,Data!$A$4:$A500,"&gt;="&amp;$A116,Data!$A$4:$A500,"&lt;="&amp;$B116))</f>
        <v/>
      </c>
      <c r="R116" s="178" t="str">
        <f>IF(OR($A116="",R$2="Percentage"),"",SUMIFS(Data!Q$4:Q500,Data!$A$4:$A500,"&gt;="&amp;$A116,Data!$A$4:$A500,"&lt;="&amp;$B116))</f>
        <v/>
      </c>
      <c r="S116" s="181" t="str">
        <f>IF($A116="","",IFERROR(AVERAGEIFS(Data!B$4:B500,Data!$A$4:$A500,"&gt;="&amp;$A116,Data!$A$4:$A500,"&lt;="&amp;$B116),0))</f>
        <v/>
      </c>
      <c r="T116" s="178" t="str">
        <f>IF($A116="","",IFERROR(AVERAGEIFS(Data!C$4:C500,Data!$A$4:$A500,"&gt;="&amp;$A116,Data!$A$4:$A500,"&lt;="&amp;$B116),0))</f>
        <v/>
      </c>
      <c r="U116" s="178" t="str">
        <f>IF($A116="","",IFERROR(AVERAGEIFS(Data!D$4:D500,Data!$A$4:$A500,"&gt;="&amp;$A116,Data!$A$4:$A500,"&lt;="&amp;$B116),0))</f>
        <v/>
      </c>
      <c r="V116" s="178" t="str">
        <f>IF($A116="","",IFERROR(AVERAGEIFS(Data!F$4:F500,Data!$A$4:$A500,"&gt;="&amp;$A116,Data!$A$4:$A500,"&lt;="&amp;$B116),0))</f>
        <v/>
      </c>
      <c r="W116" s="178" t="str">
        <f>IF($A116="","",IFERROR(AVERAGEIFS(Data!G$4:G500,Data!$A$4:$A500,"&gt;="&amp;$A116,Data!$A$4:$A500,"&lt;="&amp;$B116),0))</f>
        <v/>
      </c>
      <c r="X116" s="180" t="str">
        <f>IF($A116="","",IFERROR(AVERAGEIFS(Data!H$4:H500,Data!$A$4:$A500,"&gt;="&amp;$A116,Data!$A$4:$A500,"&lt;="&amp;$B116),0))</f>
        <v/>
      </c>
      <c r="Y116" s="178" t="str">
        <f>IF($A116="","",IFERROR(AVERAGEIFS(Data!I$4:I500,Data!$A$4:$A500,"&gt;="&amp;$A116,Data!$A$4:$A500,"&lt;="&amp;$B116),0))</f>
        <v/>
      </c>
      <c r="Z116" s="178" t="str">
        <f>IF($A116="","",IFERROR(AVERAGEIFS(Data!J$4:J500,Data!$A$4:$A500,"&gt;="&amp;$A116,Data!$A$4:$A500,"&lt;="&amp;$B116),0))</f>
        <v/>
      </c>
      <c r="AA116" s="179" t="str">
        <f>IF($A116="","",IFERROR(AVERAGEIFS(Data!K$4:K500,Data!$A$4:$A500,"&gt;="&amp;$A116,Data!$A$4:$A500,"&lt;="&amp;$B116),0))</f>
        <v/>
      </c>
      <c r="AB116" s="180" t="str">
        <f>IF($A116="","",IFERROR(AVERAGEIFS(Data!L$4:L500,Data!$A$4:$A500,"&gt;="&amp;$A116,Data!$A$4:$A500,"&lt;="&amp;$B116),0))</f>
        <v/>
      </c>
      <c r="AC116" s="179" t="str">
        <f>IF($A116="","",IFERROR(AVERAGEIFS(Data!M$4:M500,Data!$A$4:$A500,"&gt;="&amp;$A116,Data!$A$4:$A500,"&lt;="&amp;$B116),0))</f>
        <v/>
      </c>
      <c r="AD116" s="178" t="str">
        <f>IF($A116="","",IFERROR(AVERAGEIFS(Data!N$4:N500,Data!$A$4:$A500,"&gt;="&amp;$A116,Data!$A$4:$A500,"&lt;="&amp;$B116),0))</f>
        <v/>
      </c>
      <c r="AE116" s="180" t="str">
        <f>IF($A116="","",IFERROR(AVERAGEIFS(Data!O$4:O500,Data!$A$4:$A500,"&gt;="&amp;$A116,Data!$A$4:$A500,"&lt;="&amp;$B116),0))</f>
        <v/>
      </c>
      <c r="AF116" s="178" t="str">
        <f>IF($A116="","",IFERROR(AVERAGEIFS(Data!P$4:P500,Data!$A$4:$A500,"&gt;="&amp;$A116,Data!$A$4:$A500,"&lt;="&amp;$B116),0))</f>
        <v/>
      </c>
      <c r="AG116" s="178" t="str">
        <f>IF($A116="","",IFERROR(AVERAGEIFS(Data!Q$4:Q500,Data!$A$4:$A500,"&gt;="&amp;$A116,Data!$A$4:$A500,"&lt;="&amp;$B116),0))</f>
        <v/>
      </c>
      <c r="AH116" s="181" t="str">
        <f t="shared" ref="AH116:DS116" si="112">IF($A116="","",AH115)</f>
        <v/>
      </c>
      <c r="AI116" s="178" t="str">
        <f t="shared" si="112"/>
        <v/>
      </c>
      <c r="AJ116" s="178" t="str">
        <f t="shared" si="112"/>
        <v/>
      </c>
      <c r="AK116" s="178" t="str">
        <f t="shared" si="112"/>
        <v/>
      </c>
      <c r="AL116" s="178" t="str">
        <f t="shared" si="112"/>
        <v/>
      </c>
      <c r="AM116" s="180" t="str">
        <f t="shared" si="112"/>
        <v/>
      </c>
      <c r="AN116" s="178" t="str">
        <f t="shared" si="112"/>
        <v/>
      </c>
      <c r="AO116" s="178" t="str">
        <f t="shared" si="112"/>
        <v/>
      </c>
      <c r="AP116" s="179" t="str">
        <f t="shared" si="112"/>
        <v/>
      </c>
      <c r="AQ116" s="180" t="str">
        <f t="shared" si="112"/>
        <v/>
      </c>
      <c r="AR116" s="179" t="str">
        <f t="shared" si="112"/>
        <v/>
      </c>
      <c r="AS116" s="178" t="str">
        <f t="shared" si="112"/>
        <v/>
      </c>
      <c r="AT116" s="180" t="str">
        <f t="shared" si="112"/>
        <v/>
      </c>
      <c r="AU116" s="178" t="str">
        <f t="shared" si="112"/>
        <v/>
      </c>
      <c r="AV116" s="178" t="str">
        <f t="shared" si="112"/>
        <v/>
      </c>
      <c r="AW116" s="181" t="str">
        <f t="shared" si="112"/>
        <v/>
      </c>
      <c r="AX116" s="178" t="str">
        <f t="shared" si="112"/>
        <v/>
      </c>
      <c r="AY116" s="178" t="str">
        <f t="shared" si="112"/>
        <v/>
      </c>
      <c r="AZ116" s="178" t="str">
        <f t="shared" si="112"/>
        <v/>
      </c>
      <c r="BA116" s="178" t="str">
        <f t="shared" si="112"/>
        <v/>
      </c>
      <c r="BB116" s="180" t="str">
        <f t="shared" si="112"/>
        <v/>
      </c>
      <c r="BC116" s="178" t="str">
        <f t="shared" si="112"/>
        <v/>
      </c>
      <c r="BD116" s="178" t="str">
        <f t="shared" si="112"/>
        <v/>
      </c>
      <c r="BE116" s="179" t="str">
        <f t="shared" si="112"/>
        <v/>
      </c>
      <c r="BF116" s="180" t="str">
        <f t="shared" si="112"/>
        <v/>
      </c>
      <c r="BG116" s="179" t="str">
        <f t="shared" si="112"/>
        <v/>
      </c>
      <c r="BH116" s="178" t="str">
        <f t="shared" si="112"/>
        <v/>
      </c>
      <c r="BI116" s="180" t="str">
        <f t="shared" si="112"/>
        <v/>
      </c>
      <c r="BJ116" s="178" t="str">
        <f t="shared" si="112"/>
        <v/>
      </c>
      <c r="BK116" s="178" t="str">
        <f t="shared" si="112"/>
        <v/>
      </c>
      <c r="BL116" s="181" t="str">
        <f t="shared" si="112"/>
        <v/>
      </c>
      <c r="BM116" s="178" t="str">
        <f t="shared" si="112"/>
        <v/>
      </c>
      <c r="BN116" s="178" t="str">
        <f t="shared" si="112"/>
        <v/>
      </c>
      <c r="BO116" s="178" t="str">
        <f t="shared" si="112"/>
        <v/>
      </c>
      <c r="BP116" s="178" t="str">
        <f t="shared" si="112"/>
        <v/>
      </c>
      <c r="BQ116" s="180" t="str">
        <f t="shared" si="112"/>
        <v/>
      </c>
      <c r="BR116" s="178" t="str">
        <f t="shared" si="112"/>
        <v/>
      </c>
      <c r="BS116" s="178" t="str">
        <f t="shared" si="112"/>
        <v/>
      </c>
      <c r="BT116" s="179" t="str">
        <f t="shared" si="112"/>
        <v/>
      </c>
      <c r="BU116" s="180" t="str">
        <f t="shared" si="112"/>
        <v/>
      </c>
      <c r="BV116" s="179" t="str">
        <f t="shared" si="112"/>
        <v/>
      </c>
      <c r="BW116" s="178" t="str">
        <f t="shared" si="112"/>
        <v/>
      </c>
      <c r="BX116" s="180" t="str">
        <f t="shared" si="112"/>
        <v/>
      </c>
      <c r="BY116" s="178" t="str">
        <f t="shared" si="112"/>
        <v/>
      </c>
      <c r="BZ116" s="178" t="str">
        <f t="shared" si="112"/>
        <v/>
      </c>
      <c r="CA116" s="181" t="str">
        <f t="shared" si="112"/>
        <v/>
      </c>
      <c r="CB116" s="178" t="str">
        <f t="shared" si="112"/>
        <v/>
      </c>
      <c r="CC116" s="178" t="str">
        <f t="shared" si="112"/>
        <v/>
      </c>
      <c r="CD116" s="178" t="str">
        <f t="shared" si="112"/>
        <v/>
      </c>
      <c r="CE116" s="178" t="str">
        <f t="shared" si="112"/>
        <v/>
      </c>
      <c r="CF116" s="180" t="str">
        <f t="shared" si="112"/>
        <v/>
      </c>
      <c r="CG116" s="178" t="str">
        <f t="shared" si="112"/>
        <v/>
      </c>
      <c r="CH116" s="178" t="str">
        <f t="shared" si="112"/>
        <v/>
      </c>
      <c r="CI116" s="179" t="str">
        <f t="shared" si="112"/>
        <v/>
      </c>
      <c r="CJ116" s="180" t="str">
        <f t="shared" si="112"/>
        <v/>
      </c>
      <c r="CK116" s="179" t="str">
        <f t="shared" si="112"/>
        <v/>
      </c>
      <c r="CL116" s="178" t="str">
        <f t="shared" si="112"/>
        <v/>
      </c>
      <c r="CM116" s="180" t="str">
        <f t="shared" si="112"/>
        <v/>
      </c>
      <c r="CN116" s="178" t="str">
        <f t="shared" si="112"/>
        <v/>
      </c>
      <c r="CO116" s="178" t="str">
        <f t="shared" si="112"/>
        <v/>
      </c>
      <c r="CP116" s="181" t="str">
        <f t="shared" si="112"/>
        <v/>
      </c>
      <c r="CQ116" s="178" t="str">
        <f t="shared" si="112"/>
        <v/>
      </c>
      <c r="CR116" s="178" t="str">
        <f t="shared" si="112"/>
        <v/>
      </c>
      <c r="CS116" s="178" t="str">
        <f t="shared" si="112"/>
        <v/>
      </c>
      <c r="CT116" s="178" t="str">
        <f t="shared" si="112"/>
        <v/>
      </c>
      <c r="CU116" s="180" t="str">
        <f t="shared" si="112"/>
        <v/>
      </c>
      <c r="CV116" s="178" t="str">
        <f t="shared" si="112"/>
        <v/>
      </c>
      <c r="CW116" s="178" t="str">
        <f t="shared" si="112"/>
        <v/>
      </c>
      <c r="CX116" s="179" t="str">
        <f t="shared" si="112"/>
        <v/>
      </c>
      <c r="CY116" s="180" t="str">
        <f t="shared" si="112"/>
        <v/>
      </c>
      <c r="CZ116" s="179" t="str">
        <f t="shared" si="112"/>
        <v/>
      </c>
      <c r="DA116" s="178" t="str">
        <f t="shared" si="112"/>
        <v/>
      </c>
      <c r="DB116" s="180" t="str">
        <f t="shared" si="112"/>
        <v/>
      </c>
      <c r="DC116" s="178" t="str">
        <f t="shared" si="112"/>
        <v/>
      </c>
      <c r="DD116" s="178" t="str">
        <f t="shared" si="112"/>
        <v/>
      </c>
      <c r="DE116" s="181" t="str">
        <f t="shared" si="112"/>
        <v/>
      </c>
      <c r="DF116" s="178" t="str">
        <f t="shared" si="112"/>
        <v/>
      </c>
      <c r="DG116" s="178" t="str">
        <f t="shared" si="112"/>
        <v/>
      </c>
      <c r="DH116" s="178" t="str">
        <f t="shared" si="112"/>
        <v/>
      </c>
      <c r="DI116" s="178" t="str">
        <f t="shared" si="112"/>
        <v/>
      </c>
      <c r="DJ116" s="180" t="str">
        <f t="shared" si="112"/>
        <v/>
      </c>
      <c r="DK116" s="178" t="str">
        <f t="shared" si="112"/>
        <v/>
      </c>
      <c r="DL116" s="178" t="str">
        <f t="shared" si="112"/>
        <v/>
      </c>
      <c r="DM116" s="179" t="str">
        <f t="shared" si="112"/>
        <v/>
      </c>
      <c r="DN116" s="180" t="str">
        <f t="shared" si="112"/>
        <v/>
      </c>
      <c r="DO116" s="179" t="str">
        <f t="shared" si="112"/>
        <v/>
      </c>
      <c r="DP116" s="178" t="str">
        <f t="shared" si="112"/>
        <v/>
      </c>
      <c r="DQ116" s="180" t="str">
        <f t="shared" si="112"/>
        <v/>
      </c>
      <c r="DR116" s="178" t="str">
        <f t="shared" si="112"/>
        <v/>
      </c>
      <c r="DS116" s="178" t="str">
        <f t="shared" si="112"/>
        <v/>
      </c>
      <c r="DT116" s="178"/>
      <c r="DU116" s="178"/>
      <c r="DV116" s="178"/>
      <c r="DW116" s="178"/>
      <c r="DX116" s="178"/>
      <c r="DY116" s="178"/>
    </row>
    <row r="117">
      <c r="A117" s="176" t="str">
        <f>IF(A116="","",IF(B116+1&gt;EndDate,"",B116))</f>
        <v/>
      </c>
      <c r="B117" s="176" t="str">
        <f>IF(A117="","",SWITCH(Seg,"Daily",A117+1,"Weekly",A117+7,"Monthly",DATE(YEAR(A117),MONTH(A117)+1,1),"Quarterly",DATE(YEAR(A117),MONTH(A117)+3,1),"Yearly",DATE(YEAR(A117)+1,1,1)))</f>
        <v/>
      </c>
      <c r="C117" s="177" t="str">
        <f>IF(A117="","",SWITCH(Seg,"Daily",TEXT(A117,"dd/MM/YYYY"),"Weekly","W"&amp;WEEKNUM(A117,2)&amp;" "&amp;YEAR(A117),"Monthly",PROPER(TEXT(A117,"MMM yyyy")),"Quarterly","Q"&amp;ROUNDUP(MONTH($A117)/3,0)&amp;" "&amp;YEAR($A117),"Yearly",YEAR(A117),TEXT(A117,"dd/MM/YYYY")))</f>
        <v/>
      </c>
      <c r="D117" s="178" t="str">
        <f>IF(OR($A117="",D$2="Percentage"),"",SUMIFS(Data!B$4:B500,Data!$A$4:$A500,"&gt;="&amp;$A117,Data!$A$4:$A500,"&lt;="&amp;$B117))</f>
        <v>#REF!</v>
      </c>
      <c r="E117" s="179" t="str">
        <f>IF(OR($A117="",E$2="Percentage"),"",SUMIFS(Data!C$4:C500,Data!$A$4:$A500,"&gt;="&amp;$A117,Data!$A$4:$A500,"&lt;="&amp;$B117))</f>
        <v/>
      </c>
      <c r="F117" s="179" t="str">
        <f>IF(OR($A117="",F$2="Percentage"),"",SUMIFS(Data!D$4:D500,Data!$A$4:$A500,"&gt;="&amp;$A117,Data!$A$4:$A500,"&lt;="&amp;$B117))</f>
        <v/>
      </c>
      <c r="G117" s="179" t="str">
        <f>IF(OR($A117="",G$2="Percentage"),"",SUMIFS(Data!F$4:F500,Data!$A$4:$A500,"&gt;="&amp;$A117,Data!$A$4:$A500,"&lt;="&amp;$B117))</f>
        <v/>
      </c>
      <c r="H117" s="180" t="str">
        <f>IF(OR($A117="",H$2="Percentage"),"",SUMIFS(Data!G$4:G500,Data!$A$4:$A500,"&gt;="&amp;$A117,Data!$A$4:$A500,"&lt;="&amp;$B117))</f>
        <v/>
      </c>
      <c r="I117" s="180" t="str">
        <f>IF(OR($A117="",I$2="Percentage"),"",SUMIFS(Data!H$4:H500,Data!$A$4:$A500,"&gt;="&amp;$A117,Data!$A$4:$A500,"&lt;="&amp;$B117))</f>
        <v/>
      </c>
      <c r="J117" s="178" t="str">
        <f>IF(OR($A117="",J$2="Percentage"),"",SUMIFS(Data!I$4:I500,Data!$A$4:$A500,"&gt;="&amp;$A117,Data!$A$4:$A500,"&lt;="&amp;$B117))</f>
        <v/>
      </c>
      <c r="K117" s="178" t="str">
        <f>IF(OR($A117="",K$2="Percentage"),"",SUMIFS(Data!J$4:J500,Data!$A$4:$A500,"&gt;="&amp;$A117,Data!$A$4:$A500,"&lt;="&amp;$B117))</f>
        <v/>
      </c>
      <c r="L117" s="179" t="str">
        <f>IF(OR($A117="",L$2="Percentage"),"",SUMIFS(Data!K$4:K500,Data!$A$4:$A500,"&gt;="&amp;$A117,Data!$A$4:$A500,"&lt;="&amp;$B117))</f>
        <v/>
      </c>
      <c r="M117" s="180" t="str">
        <f>IF(OR($A117="",M$2="Percentage"),"",SUMIFS(Data!L$4:L500,Data!$A$4:$A500,"&gt;="&amp;$A117,Data!$A$4:$A500,"&lt;="&amp;$B117))</f>
        <v/>
      </c>
      <c r="N117" s="179" t="str">
        <f>IF(OR($A117="",N$2="Percentage"),"",SUMIFS(Data!M$4:M500,Data!$A$4:$A500,"&gt;="&amp;$A117,Data!$A$4:$A500,"&lt;="&amp;$B117))</f>
        <v/>
      </c>
      <c r="O117" s="178" t="str">
        <f>IF(OR($A117="",O$2="Percentage"),"",SUMIFS(Data!N$4:N500,Data!$A$4:$A500,"&gt;="&amp;$A117,Data!$A$4:$A500,"&lt;="&amp;$B117))</f>
        <v/>
      </c>
      <c r="P117" s="180" t="str">
        <f>IF(OR($A117="",P$2="Percentage"),"",SUMIFS(Data!O$4:O500,Data!$A$4:$A500,"&gt;="&amp;$A117,Data!$A$4:$A500,"&lt;="&amp;$B117))</f>
        <v/>
      </c>
      <c r="Q117" s="178" t="str">
        <f>IF(OR($A117="",Q$2="Percentage"),"",SUMIFS(Data!P$4:P500,Data!$A$4:$A500,"&gt;="&amp;$A117,Data!$A$4:$A500,"&lt;="&amp;$B117))</f>
        <v/>
      </c>
      <c r="R117" s="178" t="str">
        <f>IF(OR($A117="",R$2="Percentage"),"",SUMIFS(Data!Q$4:Q500,Data!$A$4:$A500,"&gt;="&amp;$A117,Data!$A$4:$A500,"&lt;="&amp;$B117))</f>
        <v/>
      </c>
      <c r="S117" s="181" t="str">
        <f>IF($A117="","",IFERROR(AVERAGEIFS(Data!B$4:B500,Data!$A$4:$A500,"&gt;="&amp;$A117,Data!$A$4:$A500,"&lt;="&amp;$B117),0))</f>
        <v/>
      </c>
      <c r="T117" s="178" t="str">
        <f>IF($A117="","",IFERROR(AVERAGEIFS(Data!C$4:C500,Data!$A$4:$A500,"&gt;="&amp;$A117,Data!$A$4:$A500,"&lt;="&amp;$B117),0))</f>
        <v/>
      </c>
      <c r="U117" s="178" t="str">
        <f>IF($A117="","",IFERROR(AVERAGEIFS(Data!D$4:D500,Data!$A$4:$A500,"&gt;="&amp;$A117,Data!$A$4:$A500,"&lt;="&amp;$B117),0))</f>
        <v/>
      </c>
      <c r="V117" s="178" t="str">
        <f>IF($A117="","",IFERROR(AVERAGEIFS(Data!F$4:F500,Data!$A$4:$A500,"&gt;="&amp;$A117,Data!$A$4:$A500,"&lt;="&amp;$B117),0))</f>
        <v/>
      </c>
      <c r="W117" s="178" t="str">
        <f>IF($A117="","",IFERROR(AVERAGEIFS(Data!G$4:G500,Data!$A$4:$A500,"&gt;="&amp;$A117,Data!$A$4:$A500,"&lt;="&amp;$B117),0))</f>
        <v/>
      </c>
      <c r="X117" s="180" t="str">
        <f>IF($A117="","",IFERROR(AVERAGEIFS(Data!H$4:H500,Data!$A$4:$A500,"&gt;="&amp;$A117,Data!$A$4:$A500,"&lt;="&amp;$B117),0))</f>
        <v/>
      </c>
      <c r="Y117" s="178" t="str">
        <f>IF($A117="","",IFERROR(AVERAGEIFS(Data!I$4:I500,Data!$A$4:$A500,"&gt;="&amp;$A117,Data!$A$4:$A500,"&lt;="&amp;$B117),0))</f>
        <v/>
      </c>
      <c r="Z117" s="178" t="str">
        <f>IF($A117="","",IFERROR(AVERAGEIFS(Data!J$4:J500,Data!$A$4:$A500,"&gt;="&amp;$A117,Data!$A$4:$A500,"&lt;="&amp;$B117),0))</f>
        <v/>
      </c>
      <c r="AA117" s="179" t="str">
        <f>IF($A117="","",IFERROR(AVERAGEIFS(Data!K$4:K500,Data!$A$4:$A500,"&gt;="&amp;$A117,Data!$A$4:$A500,"&lt;="&amp;$B117),0))</f>
        <v/>
      </c>
      <c r="AB117" s="180" t="str">
        <f>IF($A117="","",IFERROR(AVERAGEIFS(Data!L$4:L500,Data!$A$4:$A500,"&gt;="&amp;$A117,Data!$A$4:$A500,"&lt;="&amp;$B117),0))</f>
        <v/>
      </c>
      <c r="AC117" s="179" t="str">
        <f>IF($A117="","",IFERROR(AVERAGEIFS(Data!M$4:M500,Data!$A$4:$A500,"&gt;="&amp;$A117,Data!$A$4:$A500,"&lt;="&amp;$B117),0))</f>
        <v/>
      </c>
      <c r="AD117" s="178" t="str">
        <f>IF($A117="","",IFERROR(AVERAGEIFS(Data!N$4:N500,Data!$A$4:$A500,"&gt;="&amp;$A117,Data!$A$4:$A500,"&lt;="&amp;$B117),0))</f>
        <v/>
      </c>
      <c r="AE117" s="180" t="str">
        <f>IF($A117="","",IFERROR(AVERAGEIFS(Data!O$4:O500,Data!$A$4:$A500,"&gt;="&amp;$A117,Data!$A$4:$A500,"&lt;="&amp;$B117),0))</f>
        <v/>
      </c>
      <c r="AF117" s="178" t="str">
        <f>IF($A117="","",IFERROR(AVERAGEIFS(Data!P$4:P500,Data!$A$4:$A500,"&gt;="&amp;$A117,Data!$A$4:$A500,"&lt;="&amp;$B117),0))</f>
        <v/>
      </c>
      <c r="AG117" s="178" t="str">
        <f>IF($A117="","",IFERROR(AVERAGEIFS(Data!Q$4:Q500,Data!$A$4:$A500,"&gt;="&amp;$A117,Data!$A$4:$A500,"&lt;="&amp;$B117),0))</f>
        <v/>
      </c>
      <c r="AH117" s="181" t="str">
        <f t="shared" ref="AH117:DS117" si="113">IF($A117="","",AH116)</f>
        <v/>
      </c>
      <c r="AI117" s="178" t="str">
        <f t="shared" si="113"/>
        <v/>
      </c>
      <c r="AJ117" s="178" t="str">
        <f t="shared" si="113"/>
        <v/>
      </c>
      <c r="AK117" s="178" t="str">
        <f t="shared" si="113"/>
        <v/>
      </c>
      <c r="AL117" s="178" t="str">
        <f t="shared" si="113"/>
        <v/>
      </c>
      <c r="AM117" s="180" t="str">
        <f t="shared" si="113"/>
        <v/>
      </c>
      <c r="AN117" s="178" t="str">
        <f t="shared" si="113"/>
        <v/>
      </c>
      <c r="AO117" s="178" t="str">
        <f t="shared" si="113"/>
        <v/>
      </c>
      <c r="AP117" s="179" t="str">
        <f t="shared" si="113"/>
        <v/>
      </c>
      <c r="AQ117" s="180" t="str">
        <f t="shared" si="113"/>
        <v/>
      </c>
      <c r="AR117" s="179" t="str">
        <f t="shared" si="113"/>
        <v/>
      </c>
      <c r="AS117" s="178" t="str">
        <f t="shared" si="113"/>
        <v/>
      </c>
      <c r="AT117" s="180" t="str">
        <f t="shared" si="113"/>
        <v/>
      </c>
      <c r="AU117" s="178" t="str">
        <f t="shared" si="113"/>
        <v/>
      </c>
      <c r="AV117" s="178" t="str">
        <f t="shared" si="113"/>
        <v/>
      </c>
      <c r="AW117" s="181" t="str">
        <f t="shared" si="113"/>
        <v/>
      </c>
      <c r="AX117" s="178" t="str">
        <f t="shared" si="113"/>
        <v/>
      </c>
      <c r="AY117" s="178" t="str">
        <f t="shared" si="113"/>
        <v/>
      </c>
      <c r="AZ117" s="178" t="str">
        <f t="shared" si="113"/>
        <v/>
      </c>
      <c r="BA117" s="178" t="str">
        <f t="shared" si="113"/>
        <v/>
      </c>
      <c r="BB117" s="180" t="str">
        <f t="shared" si="113"/>
        <v/>
      </c>
      <c r="BC117" s="178" t="str">
        <f t="shared" si="113"/>
        <v/>
      </c>
      <c r="BD117" s="178" t="str">
        <f t="shared" si="113"/>
        <v/>
      </c>
      <c r="BE117" s="179" t="str">
        <f t="shared" si="113"/>
        <v/>
      </c>
      <c r="BF117" s="180" t="str">
        <f t="shared" si="113"/>
        <v/>
      </c>
      <c r="BG117" s="179" t="str">
        <f t="shared" si="113"/>
        <v/>
      </c>
      <c r="BH117" s="178" t="str">
        <f t="shared" si="113"/>
        <v/>
      </c>
      <c r="BI117" s="180" t="str">
        <f t="shared" si="113"/>
        <v/>
      </c>
      <c r="BJ117" s="178" t="str">
        <f t="shared" si="113"/>
        <v/>
      </c>
      <c r="BK117" s="178" t="str">
        <f t="shared" si="113"/>
        <v/>
      </c>
      <c r="BL117" s="181" t="str">
        <f t="shared" si="113"/>
        <v/>
      </c>
      <c r="BM117" s="178" t="str">
        <f t="shared" si="113"/>
        <v/>
      </c>
      <c r="BN117" s="178" t="str">
        <f t="shared" si="113"/>
        <v/>
      </c>
      <c r="BO117" s="178" t="str">
        <f t="shared" si="113"/>
        <v/>
      </c>
      <c r="BP117" s="178" t="str">
        <f t="shared" si="113"/>
        <v/>
      </c>
      <c r="BQ117" s="180" t="str">
        <f t="shared" si="113"/>
        <v/>
      </c>
      <c r="BR117" s="178" t="str">
        <f t="shared" si="113"/>
        <v/>
      </c>
      <c r="BS117" s="178" t="str">
        <f t="shared" si="113"/>
        <v/>
      </c>
      <c r="BT117" s="179" t="str">
        <f t="shared" si="113"/>
        <v/>
      </c>
      <c r="BU117" s="180" t="str">
        <f t="shared" si="113"/>
        <v/>
      </c>
      <c r="BV117" s="179" t="str">
        <f t="shared" si="113"/>
        <v/>
      </c>
      <c r="BW117" s="178" t="str">
        <f t="shared" si="113"/>
        <v/>
      </c>
      <c r="BX117" s="180" t="str">
        <f t="shared" si="113"/>
        <v/>
      </c>
      <c r="BY117" s="178" t="str">
        <f t="shared" si="113"/>
        <v/>
      </c>
      <c r="BZ117" s="178" t="str">
        <f t="shared" si="113"/>
        <v/>
      </c>
      <c r="CA117" s="181" t="str">
        <f t="shared" si="113"/>
        <v/>
      </c>
      <c r="CB117" s="178" t="str">
        <f t="shared" si="113"/>
        <v/>
      </c>
      <c r="CC117" s="178" t="str">
        <f t="shared" si="113"/>
        <v/>
      </c>
      <c r="CD117" s="178" t="str">
        <f t="shared" si="113"/>
        <v/>
      </c>
      <c r="CE117" s="178" t="str">
        <f t="shared" si="113"/>
        <v/>
      </c>
      <c r="CF117" s="180" t="str">
        <f t="shared" si="113"/>
        <v/>
      </c>
      <c r="CG117" s="178" t="str">
        <f t="shared" si="113"/>
        <v/>
      </c>
      <c r="CH117" s="178" t="str">
        <f t="shared" si="113"/>
        <v/>
      </c>
      <c r="CI117" s="179" t="str">
        <f t="shared" si="113"/>
        <v/>
      </c>
      <c r="CJ117" s="180" t="str">
        <f t="shared" si="113"/>
        <v/>
      </c>
      <c r="CK117" s="179" t="str">
        <f t="shared" si="113"/>
        <v/>
      </c>
      <c r="CL117" s="178" t="str">
        <f t="shared" si="113"/>
        <v/>
      </c>
      <c r="CM117" s="180" t="str">
        <f t="shared" si="113"/>
        <v/>
      </c>
      <c r="CN117" s="178" t="str">
        <f t="shared" si="113"/>
        <v/>
      </c>
      <c r="CO117" s="178" t="str">
        <f t="shared" si="113"/>
        <v/>
      </c>
      <c r="CP117" s="181" t="str">
        <f t="shared" si="113"/>
        <v/>
      </c>
      <c r="CQ117" s="178" t="str">
        <f t="shared" si="113"/>
        <v/>
      </c>
      <c r="CR117" s="178" t="str">
        <f t="shared" si="113"/>
        <v/>
      </c>
      <c r="CS117" s="178" t="str">
        <f t="shared" si="113"/>
        <v/>
      </c>
      <c r="CT117" s="178" t="str">
        <f t="shared" si="113"/>
        <v/>
      </c>
      <c r="CU117" s="180" t="str">
        <f t="shared" si="113"/>
        <v/>
      </c>
      <c r="CV117" s="178" t="str">
        <f t="shared" si="113"/>
        <v/>
      </c>
      <c r="CW117" s="178" t="str">
        <f t="shared" si="113"/>
        <v/>
      </c>
      <c r="CX117" s="179" t="str">
        <f t="shared" si="113"/>
        <v/>
      </c>
      <c r="CY117" s="180" t="str">
        <f t="shared" si="113"/>
        <v/>
      </c>
      <c r="CZ117" s="179" t="str">
        <f t="shared" si="113"/>
        <v/>
      </c>
      <c r="DA117" s="178" t="str">
        <f t="shared" si="113"/>
        <v/>
      </c>
      <c r="DB117" s="180" t="str">
        <f t="shared" si="113"/>
        <v/>
      </c>
      <c r="DC117" s="178" t="str">
        <f t="shared" si="113"/>
        <v/>
      </c>
      <c r="DD117" s="178" t="str">
        <f t="shared" si="113"/>
        <v/>
      </c>
      <c r="DE117" s="181" t="str">
        <f t="shared" si="113"/>
        <v/>
      </c>
      <c r="DF117" s="178" t="str">
        <f t="shared" si="113"/>
        <v/>
      </c>
      <c r="DG117" s="178" t="str">
        <f t="shared" si="113"/>
        <v/>
      </c>
      <c r="DH117" s="178" t="str">
        <f t="shared" si="113"/>
        <v/>
      </c>
      <c r="DI117" s="178" t="str">
        <f t="shared" si="113"/>
        <v/>
      </c>
      <c r="DJ117" s="180" t="str">
        <f t="shared" si="113"/>
        <v/>
      </c>
      <c r="DK117" s="178" t="str">
        <f t="shared" si="113"/>
        <v/>
      </c>
      <c r="DL117" s="178" t="str">
        <f t="shared" si="113"/>
        <v/>
      </c>
      <c r="DM117" s="179" t="str">
        <f t="shared" si="113"/>
        <v/>
      </c>
      <c r="DN117" s="180" t="str">
        <f t="shared" si="113"/>
        <v/>
      </c>
      <c r="DO117" s="179" t="str">
        <f t="shared" si="113"/>
        <v/>
      </c>
      <c r="DP117" s="178" t="str">
        <f t="shared" si="113"/>
        <v/>
      </c>
      <c r="DQ117" s="180" t="str">
        <f t="shared" si="113"/>
        <v/>
      </c>
      <c r="DR117" s="178" t="str">
        <f t="shared" si="113"/>
        <v/>
      </c>
      <c r="DS117" s="178" t="str">
        <f t="shared" si="113"/>
        <v/>
      </c>
      <c r="DT117" s="178"/>
      <c r="DU117" s="178"/>
      <c r="DV117" s="178"/>
      <c r="DW117" s="178"/>
      <c r="DX117" s="178"/>
      <c r="DY117" s="178"/>
    </row>
    <row r="118">
      <c r="A118" s="176" t="str">
        <f>IF(A117="","",IF(B117+1&gt;EndDate,"",B117))</f>
        <v/>
      </c>
      <c r="B118" s="176" t="str">
        <f>IF(A118="","",SWITCH(Seg,"Daily",A118+1,"Weekly",A118+7,"Monthly",DATE(YEAR(A118),MONTH(A118)+1,1),"Quarterly",DATE(YEAR(A118),MONTH(A118)+3,1),"Yearly",DATE(YEAR(A118)+1,1,1)))</f>
        <v/>
      </c>
      <c r="C118" s="177" t="str">
        <f>IF(A118="","",SWITCH(Seg,"Daily",TEXT(A118,"dd/MM/YYYY"),"Weekly","W"&amp;WEEKNUM(A118,2)&amp;" "&amp;YEAR(A118),"Monthly",PROPER(TEXT(A118,"MMM yyyy")),"Quarterly","Q"&amp;ROUNDUP(MONTH($A118)/3,0)&amp;" "&amp;YEAR($A118),"Yearly",YEAR(A118),TEXT(A118,"dd/MM/YYYY")))</f>
        <v/>
      </c>
      <c r="D118" s="178" t="str">
        <f>IF(OR($A118="",D$2="Percentage"),"",SUMIFS(Data!B$4:B500,Data!$A$4:$A500,"&gt;="&amp;$A118,Data!$A$4:$A500,"&lt;="&amp;$B118))</f>
        <v>#REF!</v>
      </c>
      <c r="E118" s="179" t="str">
        <f>IF(OR($A118="",E$2="Percentage"),"",SUMIFS(Data!C$4:C500,Data!$A$4:$A500,"&gt;="&amp;$A118,Data!$A$4:$A500,"&lt;="&amp;$B118))</f>
        <v/>
      </c>
      <c r="F118" s="179" t="str">
        <f>IF(OR($A118="",F$2="Percentage"),"",SUMIFS(Data!D$4:D500,Data!$A$4:$A500,"&gt;="&amp;$A118,Data!$A$4:$A500,"&lt;="&amp;$B118))</f>
        <v/>
      </c>
      <c r="G118" s="179" t="str">
        <f>IF(OR($A118="",G$2="Percentage"),"",SUMIFS(Data!F$4:F500,Data!$A$4:$A500,"&gt;="&amp;$A118,Data!$A$4:$A500,"&lt;="&amp;$B118))</f>
        <v/>
      </c>
      <c r="H118" s="180" t="str">
        <f>IF(OR($A118="",H$2="Percentage"),"",SUMIFS(Data!G$4:G500,Data!$A$4:$A500,"&gt;="&amp;$A118,Data!$A$4:$A500,"&lt;="&amp;$B118))</f>
        <v/>
      </c>
      <c r="I118" s="180" t="str">
        <f>IF(OR($A118="",I$2="Percentage"),"",SUMIFS(Data!H$4:H500,Data!$A$4:$A500,"&gt;="&amp;$A118,Data!$A$4:$A500,"&lt;="&amp;$B118))</f>
        <v/>
      </c>
      <c r="J118" s="178" t="str">
        <f>IF(OR($A118="",J$2="Percentage"),"",SUMIFS(Data!I$4:I500,Data!$A$4:$A500,"&gt;="&amp;$A118,Data!$A$4:$A500,"&lt;="&amp;$B118))</f>
        <v/>
      </c>
      <c r="K118" s="178" t="str">
        <f>IF(OR($A118="",K$2="Percentage"),"",SUMIFS(Data!J$4:J500,Data!$A$4:$A500,"&gt;="&amp;$A118,Data!$A$4:$A500,"&lt;="&amp;$B118))</f>
        <v/>
      </c>
      <c r="L118" s="179" t="str">
        <f>IF(OR($A118="",L$2="Percentage"),"",SUMIFS(Data!K$4:K500,Data!$A$4:$A500,"&gt;="&amp;$A118,Data!$A$4:$A500,"&lt;="&amp;$B118))</f>
        <v/>
      </c>
      <c r="M118" s="180" t="str">
        <f>IF(OR($A118="",M$2="Percentage"),"",SUMIFS(Data!L$4:L500,Data!$A$4:$A500,"&gt;="&amp;$A118,Data!$A$4:$A500,"&lt;="&amp;$B118))</f>
        <v/>
      </c>
      <c r="N118" s="179" t="str">
        <f>IF(OR($A118="",N$2="Percentage"),"",SUMIFS(Data!M$4:M500,Data!$A$4:$A500,"&gt;="&amp;$A118,Data!$A$4:$A500,"&lt;="&amp;$B118))</f>
        <v/>
      </c>
      <c r="O118" s="178" t="str">
        <f>IF(OR($A118="",O$2="Percentage"),"",SUMIFS(Data!N$4:N500,Data!$A$4:$A500,"&gt;="&amp;$A118,Data!$A$4:$A500,"&lt;="&amp;$B118))</f>
        <v/>
      </c>
      <c r="P118" s="180" t="str">
        <f>IF(OR($A118="",P$2="Percentage"),"",SUMIFS(Data!O$4:O500,Data!$A$4:$A500,"&gt;="&amp;$A118,Data!$A$4:$A500,"&lt;="&amp;$B118))</f>
        <v/>
      </c>
      <c r="Q118" s="178" t="str">
        <f>IF(OR($A118="",Q$2="Percentage"),"",SUMIFS(Data!P$4:P500,Data!$A$4:$A500,"&gt;="&amp;$A118,Data!$A$4:$A500,"&lt;="&amp;$B118))</f>
        <v/>
      </c>
      <c r="R118" s="178" t="str">
        <f>IF(OR($A118="",R$2="Percentage"),"",SUMIFS(Data!Q$4:Q500,Data!$A$4:$A500,"&gt;="&amp;$A118,Data!$A$4:$A500,"&lt;="&amp;$B118))</f>
        <v/>
      </c>
      <c r="S118" s="181" t="str">
        <f>IF($A118="","",IFERROR(AVERAGEIFS(Data!B$4:B500,Data!$A$4:$A500,"&gt;="&amp;$A118,Data!$A$4:$A500,"&lt;="&amp;$B118),0))</f>
        <v/>
      </c>
      <c r="T118" s="178" t="str">
        <f>IF($A118="","",IFERROR(AVERAGEIFS(Data!C$4:C500,Data!$A$4:$A500,"&gt;="&amp;$A118,Data!$A$4:$A500,"&lt;="&amp;$B118),0))</f>
        <v/>
      </c>
      <c r="U118" s="178" t="str">
        <f>IF($A118="","",IFERROR(AVERAGEIFS(Data!D$4:D500,Data!$A$4:$A500,"&gt;="&amp;$A118,Data!$A$4:$A500,"&lt;="&amp;$B118),0))</f>
        <v/>
      </c>
      <c r="V118" s="178" t="str">
        <f>IF($A118="","",IFERROR(AVERAGEIFS(Data!F$4:F500,Data!$A$4:$A500,"&gt;="&amp;$A118,Data!$A$4:$A500,"&lt;="&amp;$B118),0))</f>
        <v/>
      </c>
      <c r="W118" s="178" t="str">
        <f>IF($A118="","",IFERROR(AVERAGEIFS(Data!G$4:G500,Data!$A$4:$A500,"&gt;="&amp;$A118,Data!$A$4:$A500,"&lt;="&amp;$B118),0))</f>
        <v/>
      </c>
      <c r="X118" s="180" t="str">
        <f>IF($A118="","",IFERROR(AVERAGEIFS(Data!H$4:H500,Data!$A$4:$A500,"&gt;="&amp;$A118,Data!$A$4:$A500,"&lt;="&amp;$B118),0))</f>
        <v/>
      </c>
      <c r="Y118" s="178" t="str">
        <f>IF($A118="","",IFERROR(AVERAGEIFS(Data!I$4:I500,Data!$A$4:$A500,"&gt;="&amp;$A118,Data!$A$4:$A500,"&lt;="&amp;$B118),0))</f>
        <v/>
      </c>
      <c r="Z118" s="178" t="str">
        <f>IF($A118="","",IFERROR(AVERAGEIFS(Data!J$4:J500,Data!$A$4:$A500,"&gt;="&amp;$A118,Data!$A$4:$A500,"&lt;="&amp;$B118),0))</f>
        <v/>
      </c>
      <c r="AA118" s="179" t="str">
        <f>IF($A118="","",IFERROR(AVERAGEIFS(Data!K$4:K500,Data!$A$4:$A500,"&gt;="&amp;$A118,Data!$A$4:$A500,"&lt;="&amp;$B118),0))</f>
        <v/>
      </c>
      <c r="AB118" s="180" t="str">
        <f>IF($A118="","",IFERROR(AVERAGEIFS(Data!L$4:L500,Data!$A$4:$A500,"&gt;="&amp;$A118,Data!$A$4:$A500,"&lt;="&amp;$B118),0))</f>
        <v/>
      </c>
      <c r="AC118" s="179" t="str">
        <f>IF($A118="","",IFERROR(AVERAGEIFS(Data!M$4:M500,Data!$A$4:$A500,"&gt;="&amp;$A118,Data!$A$4:$A500,"&lt;="&amp;$B118),0))</f>
        <v/>
      </c>
      <c r="AD118" s="178" t="str">
        <f>IF($A118="","",IFERROR(AVERAGEIFS(Data!N$4:N500,Data!$A$4:$A500,"&gt;="&amp;$A118,Data!$A$4:$A500,"&lt;="&amp;$B118),0))</f>
        <v/>
      </c>
      <c r="AE118" s="180" t="str">
        <f>IF($A118="","",IFERROR(AVERAGEIFS(Data!O$4:O500,Data!$A$4:$A500,"&gt;="&amp;$A118,Data!$A$4:$A500,"&lt;="&amp;$B118),0))</f>
        <v/>
      </c>
      <c r="AF118" s="178" t="str">
        <f>IF($A118="","",IFERROR(AVERAGEIFS(Data!P$4:P500,Data!$A$4:$A500,"&gt;="&amp;$A118,Data!$A$4:$A500,"&lt;="&amp;$B118),0))</f>
        <v/>
      </c>
      <c r="AG118" s="178" t="str">
        <f>IF($A118="","",IFERROR(AVERAGEIFS(Data!Q$4:Q500,Data!$A$4:$A500,"&gt;="&amp;$A118,Data!$A$4:$A500,"&lt;="&amp;$B118),0))</f>
        <v/>
      </c>
      <c r="AH118" s="181" t="str">
        <f t="shared" ref="AH118:DS118" si="114">IF($A118="","",AH117)</f>
        <v/>
      </c>
      <c r="AI118" s="178" t="str">
        <f t="shared" si="114"/>
        <v/>
      </c>
      <c r="AJ118" s="178" t="str">
        <f t="shared" si="114"/>
        <v/>
      </c>
      <c r="AK118" s="178" t="str">
        <f t="shared" si="114"/>
        <v/>
      </c>
      <c r="AL118" s="178" t="str">
        <f t="shared" si="114"/>
        <v/>
      </c>
      <c r="AM118" s="180" t="str">
        <f t="shared" si="114"/>
        <v/>
      </c>
      <c r="AN118" s="178" t="str">
        <f t="shared" si="114"/>
        <v/>
      </c>
      <c r="AO118" s="178" t="str">
        <f t="shared" si="114"/>
        <v/>
      </c>
      <c r="AP118" s="179" t="str">
        <f t="shared" si="114"/>
        <v/>
      </c>
      <c r="AQ118" s="180" t="str">
        <f t="shared" si="114"/>
        <v/>
      </c>
      <c r="AR118" s="179" t="str">
        <f t="shared" si="114"/>
        <v/>
      </c>
      <c r="AS118" s="178" t="str">
        <f t="shared" si="114"/>
        <v/>
      </c>
      <c r="AT118" s="180" t="str">
        <f t="shared" si="114"/>
        <v/>
      </c>
      <c r="AU118" s="178" t="str">
        <f t="shared" si="114"/>
        <v/>
      </c>
      <c r="AV118" s="178" t="str">
        <f t="shared" si="114"/>
        <v/>
      </c>
      <c r="AW118" s="181" t="str">
        <f t="shared" si="114"/>
        <v/>
      </c>
      <c r="AX118" s="178" t="str">
        <f t="shared" si="114"/>
        <v/>
      </c>
      <c r="AY118" s="178" t="str">
        <f t="shared" si="114"/>
        <v/>
      </c>
      <c r="AZ118" s="178" t="str">
        <f t="shared" si="114"/>
        <v/>
      </c>
      <c r="BA118" s="178" t="str">
        <f t="shared" si="114"/>
        <v/>
      </c>
      <c r="BB118" s="180" t="str">
        <f t="shared" si="114"/>
        <v/>
      </c>
      <c r="BC118" s="178" t="str">
        <f t="shared" si="114"/>
        <v/>
      </c>
      <c r="BD118" s="178" t="str">
        <f t="shared" si="114"/>
        <v/>
      </c>
      <c r="BE118" s="179" t="str">
        <f t="shared" si="114"/>
        <v/>
      </c>
      <c r="BF118" s="180" t="str">
        <f t="shared" si="114"/>
        <v/>
      </c>
      <c r="BG118" s="179" t="str">
        <f t="shared" si="114"/>
        <v/>
      </c>
      <c r="BH118" s="178" t="str">
        <f t="shared" si="114"/>
        <v/>
      </c>
      <c r="BI118" s="180" t="str">
        <f t="shared" si="114"/>
        <v/>
      </c>
      <c r="BJ118" s="178" t="str">
        <f t="shared" si="114"/>
        <v/>
      </c>
      <c r="BK118" s="178" t="str">
        <f t="shared" si="114"/>
        <v/>
      </c>
      <c r="BL118" s="181" t="str">
        <f t="shared" si="114"/>
        <v/>
      </c>
      <c r="BM118" s="178" t="str">
        <f t="shared" si="114"/>
        <v/>
      </c>
      <c r="BN118" s="178" t="str">
        <f t="shared" si="114"/>
        <v/>
      </c>
      <c r="BO118" s="178" t="str">
        <f t="shared" si="114"/>
        <v/>
      </c>
      <c r="BP118" s="178" t="str">
        <f t="shared" si="114"/>
        <v/>
      </c>
      <c r="BQ118" s="180" t="str">
        <f t="shared" si="114"/>
        <v/>
      </c>
      <c r="BR118" s="178" t="str">
        <f t="shared" si="114"/>
        <v/>
      </c>
      <c r="BS118" s="178" t="str">
        <f t="shared" si="114"/>
        <v/>
      </c>
      <c r="BT118" s="179" t="str">
        <f t="shared" si="114"/>
        <v/>
      </c>
      <c r="BU118" s="180" t="str">
        <f t="shared" si="114"/>
        <v/>
      </c>
      <c r="BV118" s="179" t="str">
        <f t="shared" si="114"/>
        <v/>
      </c>
      <c r="BW118" s="178" t="str">
        <f t="shared" si="114"/>
        <v/>
      </c>
      <c r="BX118" s="180" t="str">
        <f t="shared" si="114"/>
        <v/>
      </c>
      <c r="BY118" s="178" t="str">
        <f t="shared" si="114"/>
        <v/>
      </c>
      <c r="BZ118" s="178" t="str">
        <f t="shared" si="114"/>
        <v/>
      </c>
      <c r="CA118" s="181" t="str">
        <f t="shared" si="114"/>
        <v/>
      </c>
      <c r="CB118" s="178" t="str">
        <f t="shared" si="114"/>
        <v/>
      </c>
      <c r="CC118" s="178" t="str">
        <f t="shared" si="114"/>
        <v/>
      </c>
      <c r="CD118" s="178" t="str">
        <f t="shared" si="114"/>
        <v/>
      </c>
      <c r="CE118" s="178" t="str">
        <f t="shared" si="114"/>
        <v/>
      </c>
      <c r="CF118" s="180" t="str">
        <f t="shared" si="114"/>
        <v/>
      </c>
      <c r="CG118" s="178" t="str">
        <f t="shared" si="114"/>
        <v/>
      </c>
      <c r="CH118" s="178" t="str">
        <f t="shared" si="114"/>
        <v/>
      </c>
      <c r="CI118" s="179" t="str">
        <f t="shared" si="114"/>
        <v/>
      </c>
      <c r="CJ118" s="180" t="str">
        <f t="shared" si="114"/>
        <v/>
      </c>
      <c r="CK118" s="179" t="str">
        <f t="shared" si="114"/>
        <v/>
      </c>
      <c r="CL118" s="178" t="str">
        <f t="shared" si="114"/>
        <v/>
      </c>
      <c r="CM118" s="180" t="str">
        <f t="shared" si="114"/>
        <v/>
      </c>
      <c r="CN118" s="178" t="str">
        <f t="shared" si="114"/>
        <v/>
      </c>
      <c r="CO118" s="178" t="str">
        <f t="shared" si="114"/>
        <v/>
      </c>
      <c r="CP118" s="181" t="str">
        <f t="shared" si="114"/>
        <v/>
      </c>
      <c r="CQ118" s="178" t="str">
        <f t="shared" si="114"/>
        <v/>
      </c>
      <c r="CR118" s="178" t="str">
        <f t="shared" si="114"/>
        <v/>
      </c>
      <c r="CS118" s="178" t="str">
        <f t="shared" si="114"/>
        <v/>
      </c>
      <c r="CT118" s="178" t="str">
        <f t="shared" si="114"/>
        <v/>
      </c>
      <c r="CU118" s="180" t="str">
        <f t="shared" si="114"/>
        <v/>
      </c>
      <c r="CV118" s="178" t="str">
        <f t="shared" si="114"/>
        <v/>
      </c>
      <c r="CW118" s="178" t="str">
        <f t="shared" si="114"/>
        <v/>
      </c>
      <c r="CX118" s="179" t="str">
        <f t="shared" si="114"/>
        <v/>
      </c>
      <c r="CY118" s="180" t="str">
        <f t="shared" si="114"/>
        <v/>
      </c>
      <c r="CZ118" s="179" t="str">
        <f t="shared" si="114"/>
        <v/>
      </c>
      <c r="DA118" s="178" t="str">
        <f t="shared" si="114"/>
        <v/>
      </c>
      <c r="DB118" s="180" t="str">
        <f t="shared" si="114"/>
        <v/>
      </c>
      <c r="DC118" s="178" t="str">
        <f t="shared" si="114"/>
        <v/>
      </c>
      <c r="DD118" s="178" t="str">
        <f t="shared" si="114"/>
        <v/>
      </c>
      <c r="DE118" s="181" t="str">
        <f t="shared" si="114"/>
        <v/>
      </c>
      <c r="DF118" s="178" t="str">
        <f t="shared" si="114"/>
        <v/>
      </c>
      <c r="DG118" s="178" t="str">
        <f t="shared" si="114"/>
        <v/>
      </c>
      <c r="DH118" s="178" t="str">
        <f t="shared" si="114"/>
        <v/>
      </c>
      <c r="DI118" s="178" t="str">
        <f t="shared" si="114"/>
        <v/>
      </c>
      <c r="DJ118" s="180" t="str">
        <f t="shared" si="114"/>
        <v/>
      </c>
      <c r="DK118" s="178" t="str">
        <f t="shared" si="114"/>
        <v/>
      </c>
      <c r="DL118" s="178" t="str">
        <f t="shared" si="114"/>
        <v/>
      </c>
      <c r="DM118" s="179" t="str">
        <f t="shared" si="114"/>
        <v/>
      </c>
      <c r="DN118" s="180" t="str">
        <f t="shared" si="114"/>
        <v/>
      </c>
      <c r="DO118" s="179" t="str">
        <f t="shared" si="114"/>
        <v/>
      </c>
      <c r="DP118" s="178" t="str">
        <f t="shared" si="114"/>
        <v/>
      </c>
      <c r="DQ118" s="180" t="str">
        <f t="shared" si="114"/>
        <v/>
      </c>
      <c r="DR118" s="178" t="str">
        <f t="shared" si="114"/>
        <v/>
      </c>
      <c r="DS118" s="178" t="str">
        <f t="shared" si="114"/>
        <v/>
      </c>
      <c r="DT118" s="178"/>
      <c r="DU118" s="178"/>
      <c r="DV118" s="178"/>
      <c r="DW118" s="178"/>
      <c r="DX118" s="178"/>
      <c r="DY118" s="178"/>
    </row>
    <row r="119">
      <c r="A119" s="176" t="str">
        <f>IF(A118="","",IF(B118+1&gt;EndDate,"",B118))</f>
        <v/>
      </c>
      <c r="B119" s="176" t="str">
        <f>IF(A119="","",SWITCH(Seg,"Daily",A119+1,"Weekly",A119+7,"Monthly",DATE(YEAR(A119),MONTH(A119)+1,1),"Quarterly",DATE(YEAR(A119),MONTH(A119)+3,1),"Yearly",DATE(YEAR(A119)+1,1,1)))</f>
        <v/>
      </c>
      <c r="C119" s="177" t="str">
        <f>IF(A119="","",SWITCH(Seg,"Daily",TEXT(A119,"dd/MM/YYYY"),"Weekly","W"&amp;WEEKNUM(A119,2)&amp;" "&amp;YEAR(A119),"Monthly",PROPER(TEXT(A119,"MMM yyyy")),"Quarterly","Q"&amp;ROUNDUP(MONTH($A119)/3,0)&amp;" "&amp;YEAR($A119),"Yearly",YEAR(A119),TEXT(A119,"dd/MM/YYYY")))</f>
        <v/>
      </c>
      <c r="D119" s="178" t="str">
        <f>IF(OR($A119="",D$2="Percentage"),"",SUMIFS(Data!B$4:B500,Data!$A$4:$A500,"&gt;="&amp;$A119,Data!$A$4:$A500,"&lt;="&amp;$B119))</f>
        <v>#REF!</v>
      </c>
      <c r="E119" s="179" t="str">
        <f>IF(OR($A119="",E$2="Percentage"),"",SUMIFS(Data!C$4:C500,Data!$A$4:$A500,"&gt;="&amp;$A119,Data!$A$4:$A500,"&lt;="&amp;$B119))</f>
        <v/>
      </c>
      <c r="F119" s="179" t="str">
        <f>IF(OR($A119="",F$2="Percentage"),"",SUMIFS(Data!D$4:D500,Data!$A$4:$A500,"&gt;="&amp;$A119,Data!$A$4:$A500,"&lt;="&amp;$B119))</f>
        <v/>
      </c>
      <c r="G119" s="179" t="str">
        <f>IF(OR($A119="",G$2="Percentage"),"",SUMIFS(Data!F$4:F500,Data!$A$4:$A500,"&gt;="&amp;$A119,Data!$A$4:$A500,"&lt;="&amp;$B119))</f>
        <v/>
      </c>
      <c r="H119" s="180" t="str">
        <f>IF(OR($A119="",H$2="Percentage"),"",SUMIFS(Data!G$4:G500,Data!$A$4:$A500,"&gt;="&amp;$A119,Data!$A$4:$A500,"&lt;="&amp;$B119))</f>
        <v/>
      </c>
      <c r="I119" s="180" t="str">
        <f>IF(OR($A119="",I$2="Percentage"),"",SUMIFS(Data!H$4:H500,Data!$A$4:$A500,"&gt;="&amp;$A119,Data!$A$4:$A500,"&lt;="&amp;$B119))</f>
        <v/>
      </c>
      <c r="J119" s="178" t="str">
        <f>IF(OR($A119="",J$2="Percentage"),"",SUMIFS(Data!I$4:I500,Data!$A$4:$A500,"&gt;="&amp;$A119,Data!$A$4:$A500,"&lt;="&amp;$B119))</f>
        <v/>
      </c>
      <c r="K119" s="178" t="str">
        <f>IF(OR($A119="",K$2="Percentage"),"",SUMIFS(Data!J$4:J500,Data!$A$4:$A500,"&gt;="&amp;$A119,Data!$A$4:$A500,"&lt;="&amp;$B119))</f>
        <v/>
      </c>
      <c r="L119" s="179" t="str">
        <f>IF(OR($A119="",L$2="Percentage"),"",SUMIFS(Data!K$4:K500,Data!$A$4:$A500,"&gt;="&amp;$A119,Data!$A$4:$A500,"&lt;="&amp;$B119))</f>
        <v/>
      </c>
      <c r="M119" s="180" t="str">
        <f>IF(OR($A119="",M$2="Percentage"),"",SUMIFS(Data!L$4:L500,Data!$A$4:$A500,"&gt;="&amp;$A119,Data!$A$4:$A500,"&lt;="&amp;$B119))</f>
        <v/>
      </c>
      <c r="N119" s="179" t="str">
        <f>IF(OR($A119="",N$2="Percentage"),"",SUMIFS(Data!M$4:M500,Data!$A$4:$A500,"&gt;="&amp;$A119,Data!$A$4:$A500,"&lt;="&amp;$B119))</f>
        <v/>
      </c>
      <c r="O119" s="178" t="str">
        <f>IF(OR($A119="",O$2="Percentage"),"",SUMIFS(Data!N$4:N500,Data!$A$4:$A500,"&gt;="&amp;$A119,Data!$A$4:$A500,"&lt;="&amp;$B119))</f>
        <v/>
      </c>
      <c r="P119" s="180" t="str">
        <f>IF(OR($A119="",P$2="Percentage"),"",SUMIFS(Data!O$4:O500,Data!$A$4:$A500,"&gt;="&amp;$A119,Data!$A$4:$A500,"&lt;="&amp;$B119))</f>
        <v/>
      </c>
      <c r="Q119" s="178" t="str">
        <f>IF(OR($A119="",Q$2="Percentage"),"",SUMIFS(Data!P$4:P500,Data!$A$4:$A500,"&gt;="&amp;$A119,Data!$A$4:$A500,"&lt;="&amp;$B119))</f>
        <v/>
      </c>
      <c r="R119" s="178" t="str">
        <f>IF(OR($A119="",R$2="Percentage"),"",SUMIFS(Data!Q$4:Q500,Data!$A$4:$A500,"&gt;="&amp;$A119,Data!$A$4:$A500,"&lt;="&amp;$B119))</f>
        <v/>
      </c>
      <c r="S119" s="181" t="str">
        <f>IF($A119="","",IFERROR(AVERAGEIFS(Data!B$4:B500,Data!$A$4:$A500,"&gt;="&amp;$A119,Data!$A$4:$A500,"&lt;="&amp;$B119),0))</f>
        <v/>
      </c>
      <c r="T119" s="178" t="str">
        <f>IF($A119="","",IFERROR(AVERAGEIFS(Data!C$4:C500,Data!$A$4:$A500,"&gt;="&amp;$A119,Data!$A$4:$A500,"&lt;="&amp;$B119),0))</f>
        <v/>
      </c>
      <c r="U119" s="178" t="str">
        <f>IF($A119="","",IFERROR(AVERAGEIFS(Data!D$4:D500,Data!$A$4:$A500,"&gt;="&amp;$A119,Data!$A$4:$A500,"&lt;="&amp;$B119),0))</f>
        <v/>
      </c>
      <c r="V119" s="178" t="str">
        <f>IF($A119="","",IFERROR(AVERAGEIFS(Data!F$4:F500,Data!$A$4:$A500,"&gt;="&amp;$A119,Data!$A$4:$A500,"&lt;="&amp;$B119),0))</f>
        <v/>
      </c>
      <c r="W119" s="178" t="str">
        <f>IF($A119="","",IFERROR(AVERAGEIFS(Data!G$4:G500,Data!$A$4:$A500,"&gt;="&amp;$A119,Data!$A$4:$A500,"&lt;="&amp;$B119),0))</f>
        <v/>
      </c>
      <c r="X119" s="180" t="str">
        <f>IF($A119="","",IFERROR(AVERAGEIFS(Data!H$4:H500,Data!$A$4:$A500,"&gt;="&amp;$A119,Data!$A$4:$A500,"&lt;="&amp;$B119),0))</f>
        <v/>
      </c>
      <c r="Y119" s="178" t="str">
        <f>IF($A119="","",IFERROR(AVERAGEIFS(Data!I$4:I500,Data!$A$4:$A500,"&gt;="&amp;$A119,Data!$A$4:$A500,"&lt;="&amp;$B119),0))</f>
        <v/>
      </c>
      <c r="Z119" s="178" t="str">
        <f>IF($A119="","",IFERROR(AVERAGEIFS(Data!J$4:J500,Data!$A$4:$A500,"&gt;="&amp;$A119,Data!$A$4:$A500,"&lt;="&amp;$B119),0))</f>
        <v/>
      </c>
      <c r="AA119" s="179" t="str">
        <f>IF($A119="","",IFERROR(AVERAGEIFS(Data!K$4:K500,Data!$A$4:$A500,"&gt;="&amp;$A119,Data!$A$4:$A500,"&lt;="&amp;$B119),0))</f>
        <v/>
      </c>
      <c r="AB119" s="180" t="str">
        <f>IF($A119="","",IFERROR(AVERAGEIFS(Data!L$4:L500,Data!$A$4:$A500,"&gt;="&amp;$A119,Data!$A$4:$A500,"&lt;="&amp;$B119),0))</f>
        <v/>
      </c>
      <c r="AC119" s="179" t="str">
        <f>IF($A119="","",IFERROR(AVERAGEIFS(Data!M$4:M500,Data!$A$4:$A500,"&gt;="&amp;$A119,Data!$A$4:$A500,"&lt;="&amp;$B119),0))</f>
        <v/>
      </c>
      <c r="AD119" s="178" t="str">
        <f>IF($A119="","",IFERROR(AVERAGEIFS(Data!N$4:N500,Data!$A$4:$A500,"&gt;="&amp;$A119,Data!$A$4:$A500,"&lt;="&amp;$B119),0))</f>
        <v/>
      </c>
      <c r="AE119" s="180" t="str">
        <f>IF($A119="","",IFERROR(AVERAGEIFS(Data!O$4:O500,Data!$A$4:$A500,"&gt;="&amp;$A119,Data!$A$4:$A500,"&lt;="&amp;$B119),0))</f>
        <v/>
      </c>
      <c r="AF119" s="178" t="str">
        <f>IF($A119="","",IFERROR(AVERAGEIFS(Data!P$4:P500,Data!$A$4:$A500,"&gt;="&amp;$A119,Data!$A$4:$A500,"&lt;="&amp;$B119),0))</f>
        <v/>
      </c>
      <c r="AG119" s="178" t="str">
        <f>IF($A119="","",IFERROR(AVERAGEIFS(Data!Q$4:Q500,Data!$A$4:$A500,"&gt;="&amp;$A119,Data!$A$4:$A500,"&lt;="&amp;$B119),0))</f>
        <v/>
      </c>
      <c r="AH119" s="181" t="str">
        <f t="shared" ref="AH119:DS119" si="115">IF($A119="","",AH118)</f>
        <v/>
      </c>
      <c r="AI119" s="178" t="str">
        <f t="shared" si="115"/>
        <v/>
      </c>
      <c r="AJ119" s="178" t="str">
        <f t="shared" si="115"/>
        <v/>
      </c>
      <c r="AK119" s="178" t="str">
        <f t="shared" si="115"/>
        <v/>
      </c>
      <c r="AL119" s="178" t="str">
        <f t="shared" si="115"/>
        <v/>
      </c>
      <c r="AM119" s="180" t="str">
        <f t="shared" si="115"/>
        <v/>
      </c>
      <c r="AN119" s="178" t="str">
        <f t="shared" si="115"/>
        <v/>
      </c>
      <c r="AO119" s="178" t="str">
        <f t="shared" si="115"/>
        <v/>
      </c>
      <c r="AP119" s="179" t="str">
        <f t="shared" si="115"/>
        <v/>
      </c>
      <c r="AQ119" s="180" t="str">
        <f t="shared" si="115"/>
        <v/>
      </c>
      <c r="AR119" s="179" t="str">
        <f t="shared" si="115"/>
        <v/>
      </c>
      <c r="AS119" s="178" t="str">
        <f t="shared" si="115"/>
        <v/>
      </c>
      <c r="AT119" s="180" t="str">
        <f t="shared" si="115"/>
        <v/>
      </c>
      <c r="AU119" s="178" t="str">
        <f t="shared" si="115"/>
        <v/>
      </c>
      <c r="AV119" s="178" t="str">
        <f t="shared" si="115"/>
        <v/>
      </c>
      <c r="AW119" s="181" t="str">
        <f t="shared" si="115"/>
        <v/>
      </c>
      <c r="AX119" s="178" t="str">
        <f t="shared" si="115"/>
        <v/>
      </c>
      <c r="AY119" s="178" t="str">
        <f t="shared" si="115"/>
        <v/>
      </c>
      <c r="AZ119" s="178" t="str">
        <f t="shared" si="115"/>
        <v/>
      </c>
      <c r="BA119" s="178" t="str">
        <f t="shared" si="115"/>
        <v/>
      </c>
      <c r="BB119" s="180" t="str">
        <f t="shared" si="115"/>
        <v/>
      </c>
      <c r="BC119" s="178" t="str">
        <f t="shared" si="115"/>
        <v/>
      </c>
      <c r="BD119" s="178" t="str">
        <f t="shared" si="115"/>
        <v/>
      </c>
      <c r="BE119" s="179" t="str">
        <f t="shared" si="115"/>
        <v/>
      </c>
      <c r="BF119" s="180" t="str">
        <f t="shared" si="115"/>
        <v/>
      </c>
      <c r="BG119" s="179" t="str">
        <f t="shared" si="115"/>
        <v/>
      </c>
      <c r="BH119" s="178" t="str">
        <f t="shared" si="115"/>
        <v/>
      </c>
      <c r="BI119" s="180" t="str">
        <f t="shared" si="115"/>
        <v/>
      </c>
      <c r="BJ119" s="178" t="str">
        <f t="shared" si="115"/>
        <v/>
      </c>
      <c r="BK119" s="178" t="str">
        <f t="shared" si="115"/>
        <v/>
      </c>
      <c r="BL119" s="181" t="str">
        <f t="shared" si="115"/>
        <v/>
      </c>
      <c r="BM119" s="178" t="str">
        <f t="shared" si="115"/>
        <v/>
      </c>
      <c r="BN119" s="178" t="str">
        <f t="shared" si="115"/>
        <v/>
      </c>
      <c r="BO119" s="178" t="str">
        <f t="shared" si="115"/>
        <v/>
      </c>
      <c r="BP119" s="178" t="str">
        <f t="shared" si="115"/>
        <v/>
      </c>
      <c r="BQ119" s="180" t="str">
        <f t="shared" si="115"/>
        <v/>
      </c>
      <c r="BR119" s="178" t="str">
        <f t="shared" si="115"/>
        <v/>
      </c>
      <c r="BS119" s="178" t="str">
        <f t="shared" si="115"/>
        <v/>
      </c>
      <c r="BT119" s="179" t="str">
        <f t="shared" si="115"/>
        <v/>
      </c>
      <c r="BU119" s="180" t="str">
        <f t="shared" si="115"/>
        <v/>
      </c>
      <c r="BV119" s="179" t="str">
        <f t="shared" si="115"/>
        <v/>
      </c>
      <c r="BW119" s="178" t="str">
        <f t="shared" si="115"/>
        <v/>
      </c>
      <c r="BX119" s="180" t="str">
        <f t="shared" si="115"/>
        <v/>
      </c>
      <c r="BY119" s="178" t="str">
        <f t="shared" si="115"/>
        <v/>
      </c>
      <c r="BZ119" s="178" t="str">
        <f t="shared" si="115"/>
        <v/>
      </c>
      <c r="CA119" s="181" t="str">
        <f t="shared" si="115"/>
        <v/>
      </c>
      <c r="CB119" s="178" t="str">
        <f t="shared" si="115"/>
        <v/>
      </c>
      <c r="CC119" s="178" t="str">
        <f t="shared" si="115"/>
        <v/>
      </c>
      <c r="CD119" s="178" t="str">
        <f t="shared" si="115"/>
        <v/>
      </c>
      <c r="CE119" s="178" t="str">
        <f t="shared" si="115"/>
        <v/>
      </c>
      <c r="CF119" s="180" t="str">
        <f t="shared" si="115"/>
        <v/>
      </c>
      <c r="CG119" s="178" t="str">
        <f t="shared" si="115"/>
        <v/>
      </c>
      <c r="CH119" s="178" t="str">
        <f t="shared" si="115"/>
        <v/>
      </c>
      <c r="CI119" s="179" t="str">
        <f t="shared" si="115"/>
        <v/>
      </c>
      <c r="CJ119" s="180" t="str">
        <f t="shared" si="115"/>
        <v/>
      </c>
      <c r="CK119" s="179" t="str">
        <f t="shared" si="115"/>
        <v/>
      </c>
      <c r="CL119" s="178" t="str">
        <f t="shared" si="115"/>
        <v/>
      </c>
      <c r="CM119" s="180" t="str">
        <f t="shared" si="115"/>
        <v/>
      </c>
      <c r="CN119" s="178" t="str">
        <f t="shared" si="115"/>
        <v/>
      </c>
      <c r="CO119" s="178" t="str">
        <f t="shared" si="115"/>
        <v/>
      </c>
      <c r="CP119" s="181" t="str">
        <f t="shared" si="115"/>
        <v/>
      </c>
      <c r="CQ119" s="178" t="str">
        <f t="shared" si="115"/>
        <v/>
      </c>
      <c r="CR119" s="178" t="str">
        <f t="shared" si="115"/>
        <v/>
      </c>
      <c r="CS119" s="178" t="str">
        <f t="shared" si="115"/>
        <v/>
      </c>
      <c r="CT119" s="178" t="str">
        <f t="shared" si="115"/>
        <v/>
      </c>
      <c r="CU119" s="180" t="str">
        <f t="shared" si="115"/>
        <v/>
      </c>
      <c r="CV119" s="178" t="str">
        <f t="shared" si="115"/>
        <v/>
      </c>
      <c r="CW119" s="178" t="str">
        <f t="shared" si="115"/>
        <v/>
      </c>
      <c r="CX119" s="179" t="str">
        <f t="shared" si="115"/>
        <v/>
      </c>
      <c r="CY119" s="180" t="str">
        <f t="shared" si="115"/>
        <v/>
      </c>
      <c r="CZ119" s="179" t="str">
        <f t="shared" si="115"/>
        <v/>
      </c>
      <c r="DA119" s="178" t="str">
        <f t="shared" si="115"/>
        <v/>
      </c>
      <c r="DB119" s="180" t="str">
        <f t="shared" si="115"/>
        <v/>
      </c>
      <c r="DC119" s="178" t="str">
        <f t="shared" si="115"/>
        <v/>
      </c>
      <c r="DD119" s="178" t="str">
        <f t="shared" si="115"/>
        <v/>
      </c>
      <c r="DE119" s="181" t="str">
        <f t="shared" si="115"/>
        <v/>
      </c>
      <c r="DF119" s="178" t="str">
        <f t="shared" si="115"/>
        <v/>
      </c>
      <c r="DG119" s="178" t="str">
        <f t="shared" si="115"/>
        <v/>
      </c>
      <c r="DH119" s="178" t="str">
        <f t="shared" si="115"/>
        <v/>
      </c>
      <c r="DI119" s="178" t="str">
        <f t="shared" si="115"/>
        <v/>
      </c>
      <c r="DJ119" s="180" t="str">
        <f t="shared" si="115"/>
        <v/>
      </c>
      <c r="DK119" s="178" t="str">
        <f t="shared" si="115"/>
        <v/>
      </c>
      <c r="DL119" s="178" t="str">
        <f t="shared" si="115"/>
        <v/>
      </c>
      <c r="DM119" s="179" t="str">
        <f t="shared" si="115"/>
        <v/>
      </c>
      <c r="DN119" s="180" t="str">
        <f t="shared" si="115"/>
        <v/>
      </c>
      <c r="DO119" s="179" t="str">
        <f t="shared" si="115"/>
        <v/>
      </c>
      <c r="DP119" s="178" t="str">
        <f t="shared" si="115"/>
        <v/>
      </c>
      <c r="DQ119" s="180" t="str">
        <f t="shared" si="115"/>
        <v/>
      </c>
      <c r="DR119" s="178" t="str">
        <f t="shared" si="115"/>
        <v/>
      </c>
      <c r="DS119" s="178" t="str">
        <f t="shared" si="115"/>
        <v/>
      </c>
      <c r="DT119" s="178"/>
      <c r="DU119" s="178"/>
      <c r="DV119" s="178"/>
      <c r="DW119" s="178"/>
      <c r="DX119" s="178"/>
      <c r="DY119" s="178"/>
    </row>
    <row r="120">
      <c r="A120" s="176" t="str">
        <f>IF(A119="","",IF(B119+1&gt;EndDate,"",B119))</f>
        <v/>
      </c>
      <c r="B120" s="176" t="str">
        <f>IF(A120="","",SWITCH(Seg,"Daily",A120+1,"Weekly",A120+7,"Monthly",DATE(YEAR(A120),MONTH(A120)+1,1),"Quarterly",DATE(YEAR(A120),MONTH(A120)+3,1),"Yearly",DATE(YEAR(A120)+1,1,1)))</f>
        <v/>
      </c>
      <c r="C120" s="177" t="str">
        <f>IF(A120="","",SWITCH(Seg,"Daily",TEXT(A120,"dd/MM/YYYY"),"Weekly","W"&amp;WEEKNUM(A120,2)&amp;" "&amp;YEAR(A120),"Monthly",PROPER(TEXT(A120,"MMM yyyy")),"Quarterly","Q"&amp;ROUNDUP(MONTH($A120)/3,0)&amp;" "&amp;YEAR($A120),"Yearly",YEAR(A120),TEXT(A120,"dd/MM/YYYY")))</f>
        <v/>
      </c>
      <c r="D120" s="178" t="str">
        <f>IF(OR($A120="",D$2="Percentage"),"",SUMIFS(Data!B$4:B500,Data!$A$4:$A500,"&gt;="&amp;$A120,Data!$A$4:$A500,"&lt;="&amp;$B120))</f>
        <v>#REF!</v>
      </c>
      <c r="E120" s="179" t="str">
        <f>IF(OR($A120="",E$2="Percentage"),"",SUMIFS(Data!C$4:C500,Data!$A$4:$A500,"&gt;="&amp;$A120,Data!$A$4:$A500,"&lt;="&amp;$B120))</f>
        <v/>
      </c>
      <c r="F120" s="179" t="str">
        <f>IF(OR($A120="",F$2="Percentage"),"",SUMIFS(Data!D$4:D500,Data!$A$4:$A500,"&gt;="&amp;$A120,Data!$A$4:$A500,"&lt;="&amp;$B120))</f>
        <v/>
      </c>
      <c r="G120" s="179" t="str">
        <f>IF(OR($A120="",G$2="Percentage"),"",SUMIFS(Data!F$4:F500,Data!$A$4:$A500,"&gt;="&amp;$A120,Data!$A$4:$A500,"&lt;="&amp;$B120))</f>
        <v/>
      </c>
      <c r="H120" s="180" t="str">
        <f>IF(OR($A120="",H$2="Percentage"),"",SUMIFS(Data!G$4:G500,Data!$A$4:$A500,"&gt;="&amp;$A120,Data!$A$4:$A500,"&lt;="&amp;$B120))</f>
        <v/>
      </c>
      <c r="I120" s="180" t="str">
        <f>IF(OR($A120="",I$2="Percentage"),"",SUMIFS(Data!H$4:H500,Data!$A$4:$A500,"&gt;="&amp;$A120,Data!$A$4:$A500,"&lt;="&amp;$B120))</f>
        <v/>
      </c>
      <c r="J120" s="178" t="str">
        <f>IF(OR($A120="",J$2="Percentage"),"",SUMIFS(Data!I$4:I500,Data!$A$4:$A500,"&gt;="&amp;$A120,Data!$A$4:$A500,"&lt;="&amp;$B120))</f>
        <v/>
      </c>
      <c r="K120" s="178" t="str">
        <f>IF(OR($A120="",K$2="Percentage"),"",SUMIFS(Data!J$4:J500,Data!$A$4:$A500,"&gt;="&amp;$A120,Data!$A$4:$A500,"&lt;="&amp;$B120))</f>
        <v/>
      </c>
      <c r="L120" s="179" t="str">
        <f>IF(OR($A120="",L$2="Percentage"),"",SUMIFS(Data!K$4:K500,Data!$A$4:$A500,"&gt;="&amp;$A120,Data!$A$4:$A500,"&lt;="&amp;$B120))</f>
        <v/>
      </c>
      <c r="M120" s="180" t="str">
        <f>IF(OR($A120="",M$2="Percentage"),"",SUMIFS(Data!L$4:L500,Data!$A$4:$A500,"&gt;="&amp;$A120,Data!$A$4:$A500,"&lt;="&amp;$B120))</f>
        <v/>
      </c>
      <c r="N120" s="179" t="str">
        <f>IF(OR($A120="",N$2="Percentage"),"",SUMIFS(Data!M$4:M500,Data!$A$4:$A500,"&gt;="&amp;$A120,Data!$A$4:$A500,"&lt;="&amp;$B120))</f>
        <v/>
      </c>
      <c r="O120" s="178" t="str">
        <f>IF(OR($A120="",O$2="Percentage"),"",SUMIFS(Data!N$4:N500,Data!$A$4:$A500,"&gt;="&amp;$A120,Data!$A$4:$A500,"&lt;="&amp;$B120))</f>
        <v/>
      </c>
      <c r="P120" s="180" t="str">
        <f>IF(OR($A120="",P$2="Percentage"),"",SUMIFS(Data!O$4:O500,Data!$A$4:$A500,"&gt;="&amp;$A120,Data!$A$4:$A500,"&lt;="&amp;$B120))</f>
        <v/>
      </c>
      <c r="Q120" s="178" t="str">
        <f>IF(OR($A120="",Q$2="Percentage"),"",SUMIFS(Data!P$4:P500,Data!$A$4:$A500,"&gt;="&amp;$A120,Data!$A$4:$A500,"&lt;="&amp;$B120))</f>
        <v/>
      </c>
      <c r="R120" s="178" t="str">
        <f>IF(OR($A120="",R$2="Percentage"),"",SUMIFS(Data!Q$4:Q500,Data!$A$4:$A500,"&gt;="&amp;$A120,Data!$A$4:$A500,"&lt;="&amp;$B120))</f>
        <v/>
      </c>
      <c r="S120" s="181" t="str">
        <f>IF($A120="","",IFERROR(AVERAGEIFS(Data!B$4:B500,Data!$A$4:$A500,"&gt;="&amp;$A120,Data!$A$4:$A500,"&lt;="&amp;$B120),0))</f>
        <v/>
      </c>
      <c r="T120" s="178" t="str">
        <f>IF($A120="","",IFERROR(AVERAGEIFS(Data!C$4:C500,Data!$A$4:$A500,"&gt;="&amp;$A120,Data!$A$4:$A500,"&lt;="&amp;$B120),0))</f>
        <v/>
      </c>
      <c r="U120" s="178" t="str">
        <f>IF($A120="","",IFERROR(AVERAGEIFS(Data!D$4:D500,Data!$A$4:$A500,"&gt;="&amp;$A120,Data!$A$4:$A500,"&lt;="&amp;$B120),0))</f>
        <v/>
      </c>
      <c r="V120" s="178" t="str">
        <f>IF($A120="","",IFERROR(AVERAGEIFS(Data!F$4:F500,Data!$A$4:$A500,"&gt;="&amp;$A120,Data!$A$4:$A500,"&lt;="&amp;$B120),0))</f>
        <v/>
      </c>
      <c r="W120" s="178" t="str">
        <f>IF($A120="","",IFERROR(AVERAGEIFS(Data!G$4:G500,Data!$A$4:$A500,"&gt;="&amp;$A120,Data!$A$4:$A500,"&lt;="&amp;$B120),0))</f>
        <v/>
      </c>
      <c r="X120" s="180" t="str">
        <f>IF($A120="","",IFERROR(AVERAGEIFS(Data!H$4:H500,Data!$A$4:$A500,"&gt;="&amp;$A120,Data!$A$4:$A500,"&lt;="&amp;$B120),0))</f>
        <v/>
      </c>
      <c r="Y120" s="178" t="str">
        <f>IF($A120="","",IFERROR(AVERAGEIFS(Data!I$4:I500,Data!$A$4:$A500,"&gt;="&amp;$A120,Data!$A$4:$A500,"&lt;="&amp;$B120),0))</f>
        <v/>
      </c>
      <c r="Z120" s="178" t="str">
        <f>IF($A120="","",IFERROR(AVERAGEIFS(Data!J$4:J500,Data!$A$4:$A500,"&gt;="&amp;$A120,Data!$A$4:$A500,"&lt;="&amp;$B120),0))</f>
        <v/>
      </c>
      <c r="AA120" s="179" t="str">
        <f>IF($A120="","",IFERROR(AVERAGEIFS(Data!K$4:K500,Data!$A$4:$A500,"&gt;="&amp;$A120,Data!$A$4:$A500,"&lt;="&amp;$B120),0))</f>
        <v/>
      </c>
      <c r="AB120" s="180" t="str">
        <f>IF($A120="","",IFERROR(AVERAGEIFS(Data!L$4:L500,Data!$A$4:$A500,"&gt;="&amp;$A120,Data!$A$4:$A500,"&lt;="&amp;$B120),0))</f>
        <v/>
      </c>
      <c r="AC120" s="179" t="str">
        <f>IF($A120="","",IFERROR(AVERAGEIFS(Data!M$4:M500,Data!$A$4:$A500,"&gt;="&amp;$A120,Data!$A$4:$A500,"&lt;="&amp;$B120),0))</f>
        <v/>
      </c>
      <c r="AD120" s="178" t="str">
        <f>IF($A120="","",IFERROR(AVERAGEIFS(Data!N$4:N500,Data!$A$4:$A500,"&gt;="&amp;$A120,Data!$A$4:$A500,"&lt;="&amp;$B120),0))</f>
        <v/>
      </c>
      <c r="AE120" s="180" t="str">
        <f>IF($A120="","",IFERROR(AVERAGEIFS(Data!O$4:O500,Data!$A$4:$A500,"&gt;="&amp;$A120,Data!$A$4:$A500,"&lt;="&amp;$B120),0))</f>
        <v/>
      </c>
      <c r="AF120" s="178" t="str">
        <f>IF($A120="","",IFERROR(AVERAGEIFS(Data!P$4:P500,Data!$A$4:$A500,"&gt;="&amp;$A120,Data!$A$4:$A500,"&lt;="&amp;$B120),0))</f>
        <v/>
      </c>
      <c r="AG120" s="178" t="str">
        <f>IF($A120="","",IFERROR(AVERAGEIFS(Data!Q$4:Q500,Data!$A$4:$A500,"&gt;="&amp;$A120,Data!$A$4:$A500,"&lt;="&amp;$B120),0))</f>
        <v/>
      </c>
      <c r="AH120" s="181" t="str">
        <f t="shared" ref="AH120:DS120" si="116">IF($A120="","",AH119)</f>
        <v/>
      </c>
      <c r="AI120" s="178" t="str">
        <f t="shared" si="116"/>
        <v/>
      </c>
      <c r="AJ120" s="178" t="str">
        <f t="shared" si="116"/>
        <v/>
      </c>
      <c r="AK120" s="178" t="str">
        <f t="shared" si="116"/>
        <v/>
      </c>
      <c r="AL120" s="178" t="str">
        <f t="shared" si="116"/>
        <v/>
      </c>
      <c r="AM120" s="180" t="str">
        <f t="shared" si="116"/>
        <v/>
      </c>
      <c r="AN120" s="178" t="str">
        <f t="shared" si="116"/>
        <v/>
      </c>
      <c r="AO120" s="178" t="str">
        <f t="shared" si="116"/>
        <v/>
      </c>
      <c r="AP120" s="179" t="str">
        <f t="shared" si="116"/>
        <v/>
      </c>
      <c r="AQ120" s="180" t="str">
        <f t="shared" si="116"/>
        <v/>
      </c>
      <c r="AR120" s="179" t="str">
        <f t="shared" si="116"/>
        <v/>
      </c>
      <c r="AS120" s="178" t="str">
        <f t="shared" si="116"/>
        <v/>
      </c>
      <c r="AT120" s="180" t="str">
        <f t="shared" si="116"/>
        <v/>
      </c>
      <c r="AU120" s="178" t="str">
        <f t="shared" si="116"/>
        <v/>
      </c>
      <c r="AV120" s="178" t="str">
        <f t="shared" si="116"/>
        <v/>
      </c>
      <c r="AW120" s="181" t="str">
        <f t="shared" si="116"/>
        <v/>
      </c>
      <c r="AX120" s="178" t="str">
        <f t="shared" si="116"/>
        <v/>
      </c>
      <c r="AY120" s="178" t="str">
        <f t="shared" si="116"/>
        <v/>
      </c>
      <c r="AZ120" s="178" t="str">
        <f t="shared" si="116"/>
        <v/>
      </c>
      <c r="BA120" s="178" t="str">
        <f t="shared" si="116"/>
        <v/>
      </c>
      <c r="BB120" s="180" t="str">
        <f t="shared" si="116"/>
        <v/>
      </c>
      <c r="BC120" s="178" t="str">
        <f t="shared" si="116"/>
        <v/>
      </c>
      <c r="BD120" s="178" t="str">
        <f t="shared" si="116"/>
        <v/>
      </c>
      <c r="BE120" s="179" t="str">
        <f t="shared" si="116"/>
        <v/>
      </c>
      <c r="BF120" s="180" t="str">
        <f t="shared" si="116"/>
        <v/>
      </c>
      <c r="BG120" s="179" t="str">
        <f t="shared" si="116"/>
        <v/>
      </c>
      <c r="BH120" s="178" t="str">
        <f t="shared" si="116"/>
        <v/>
      </c>
      <c r="BI120" s="180" t="str">
        <f t="shared" si="116"/>
        <v/>
      </c>
      <c r="BJ120" s="178" t="str">
        <f t="shared" si="116"/>
        <v/>
      </c>
      <c r="BK120" s="178" t="str">
        <f t="shared" si="116"/>
        <v/>
      </c>
      <c r="BL120" s="181" t="str">
        <f t="shared" si="116"/>
        <v/>
      </c>
      <c r="BM120" s="178" t="str">
        <f t="shared" si="116"/>
        <v/>
      </c>
      <c r="BN120" s="178" t="str">
        <f t="shared" si="116"/>
        <v/>
      </c>
      <c r="BO120" s="178" t="str">
        <f t="shared" si="116"/>
        <v/>
      </c>
      <c r="BP120" s="178" t="str">
        <f t="shared" si="116"/>
        <v/>
      </c>
      <c r="BQ120" s="180" t="str">
        <f t="shared" si="116"/>
        <v/>
      </c>
      <c r="BR120" s="178" t="str">
        <f t="shared" si="116"/>
        <v/>
      </c>
      <c r="BS120" s="178" t="str">
        <f t="shared" si="116"/>
        <v/>
      </c>
      <c r="BT120" s="179" t="str">
        <f t="shared" si="116"/>
        <v/>
      </c>
      <c r="BU120" s="180" t="str">
        <f t="shared" si="116"/>
        <v/>
      </c>
      <c r="BV120" s="179" t="str">
        <f t="shared" si="116"/>
        <v/>
      </c>
      <c r="BW120" s="178" t="str">
        <f t="shared" si="116"/>
        <v/>
      </c>
      <c r="BX120" s="180" t="str">
        <f t="shared" si="116"/>
        <v/>
      </c>
      <c r="BY120" s="178" t="str">
        <f t="shared" si="116"/>
        <v/>
      </c>
      <c r="BZ120" s="178" t="str">
        <f t="shared" si="116"/>
        <v/>
      </c>
      <c r="CA120" s="181" t="str">
        <f t="shared" si="116"/>
        <v/>
      </c>
      <c r="CB120" s="178" t="str">
        <f t="shared" si="116"/>
        <v/>
      </c>
      <c r="CC120" s="178" t="str">
        <f t="shared" si="116"/>
        <v/>
      </c>
      <c r="CD120" s="178" t="str">
        <f t="shared" si="116"/>
        <v/>
      </c>
      <c r="CE120" s="178" t="str">
        <f t="shared" si="116"/>
        <v/>
      </c>
      <c r="CF120" s="180" t="str">
        <f t="shared" si="116"/>
        <v/>
      </c>
      <c r="CG120" s="178" t="str">
        <f t="shared" si="116"/>
        <v/>
      </c>
      <c r="CH120" s="178" t="str">
        <f t="shared" si="116"/>
        <v/>
      </c>
      <c r="CI120" s="179" t="str">
        <f t="shared" si="116"/>
        <v/>
      </c>
      <c r="CJ120" s="180" t="str">
        <f t="shared" si="116"/>
        <v/>
      </c>
      <c r="CK120" s="179" t="str">
        <f t="shared" si="116"/>
        <v/>
      </c>
      <c r="CL120" s="178" t="str">
        <f t="shared" si="116"/>
        <v/>
      </c>
      <c r="CM120" s="180" t="str">
        <f t="shared" si="116"/>
        <v/>
      </c>
      <c r="CN120" s="178" t="str">
        <f t="shared" si="116"/>
        <v/>
      </c>
      <c r="CO120" s="178" t="str">
        <f t="shared" si="116"/>
        <v/>
      </c>
      <c r="CP120" s="181" t="str">
        <f t="shared" si="116"/>
        <v/>
      </c>
      <c r="CQ120" s="178" t="str">
        <f t="shared" si="116"/>
        <v/>
      </c>
      <c r="CR120" s="178" t="str">
        <f t="shared" si="116"/>
        <v/>
      </c>
      <c r="CS120" s="178" t="str">
        <f t="shared" si="116"/>
        <v/>
      </c>
      <c r="CT120" s="178" t="str">
        <f t="shared" si="116"/>
        <v/>
      </c>
      <c r="CU120" s="180" t="str">
        <f t="shared" si="116"/>
        <v/>
      </c>
      <c r="CV120" s="178" t="str">
        <f t="shared" si="116"/>
        <v/>
      </c>
      <c r="CW120" s="178" t="str">
        <f t="shared" si="116"/>
        <v/>
      </c>
      <c r="CX120" s="179" t="str">
        <f t="shared" si="116"/>
        <v/>
      </c>
      <c r="CY120" s="180" t="str">
        <f t="shared" si="116"/>
        <v/>
      </c>
      <c r="CZ120" s="179" t="str">
        <f t="shared" si="116"/>
        <v/>
      </c>
      <c r="DA120" s="178" t="str">
        <f t="shared" si="116"/>
        <v/>
      </c>
      <c r="DB120" s="180" t="str">
        <f t="shared" si="116"/>
        <v/>
      </c>
      <c r="DC120" s="178" t="str">
        <f t="shared" si="116"/>
        <v/>
      </c>
      <c r="DD120" s="178" t="str">
        <f t="shared" si="116"/>
        <v/>
      </c>
      <c r="DE120" s="181" t="str">
        <f t="shared" si="116"/>
        <v/>
      </c>
      <c r="DF120" s="178" t="str">
        <f t="shared" si="116"/>
        <v/>
      </c>
      <c r="DG120" s="178" t="str">
        <f t="shared" si="116"/>
        <v/>
      </c>
      <c r="DH120" s="178" t="str">
        <f t="shared" si="116"/>
        <v/>
      </c>
      <c r="DI120" s="178" t="str">
        <f t="shared" si="116"/>
        <v/>
      </c>
      <c r="DJ120" s="180" t="str">
        <f t="shared" si="116"/>
        <v/>
      </c>
      <c r="DK120" s="178" t="str">
        <f t="shared" si="116"/>
        <v/>
      </c>
      <c r="DL120" s="178" t="str">
        <f t="shared" si="116"/>
        <v/>
      </c>
      <c r="DM120" s="179" t="str">
        <f t="shared" si="116"/>
        <v/>
      </c>
      <c r="DN120" s="180" t="str">
        <f t="shared" si="116"/>
        <v/>
      </c>
      <c r="DO120" s="179" t="str">
        <f t="shared" si="116"/>
        <v/>
      </c>
      <c r="DP120" s="178" t="str">
        <f t="shared" si="116"/>
        <v/>
      </c>
      <c r="DQ120" s="180" t="str">
        <f t="shared" si="116"/>
        <v/>
      </c>
      <c r="DR120" s="178" t="str">
        <f t="shared" si="116"/>
        <v/>
      </c>
      <c r="DS120" s="178" t="str">
        <f t="shared" si="116"/>
        <v/>
      </c>
      <c r="DT120" s="178"/>
      <c r="DU120" s="178"/>
      <c r="DV120" s="178"/>
      <c r="DW120" s="178"/>
      <c r="DX120" s="178"/>
      <c r="DY120" s="178"/>
    </row>
    <row r="121">
      <c r="A121" s="176" t="str">
        <f>IF(A120="","",IF(B120+1&gt;EndDate,"",B120))</f>
        <v/>
      </c>
      <c r="B121" s="176" t="str">
        <f>IF(A121="","",SWITCH(Seg,"Daily",A121+1,"Weekly",A121+7,"Monthly",DATE(YEAR(A121),MONTH(A121)+1,1),"Quarterly",DATE(YEAR(A121),MONTH(A121)+3,1),"Yearly",DATE(YEAR(A121)+1,1,1)))</f>
        <v/>
      </c>
      <c r="C121" s="177" t="str">
        <f>IF(A121="","",SWITCH(Seg,"Daily",TEXT(A121,"dd/MM/YYYY"),"Weekly","W"&amp;WEEKNUM(A121,2)&amp;" "&amp;YEAR(A121),"Monthly",PROPER(TEXT(A121,"MMM yyyy")),"Quarterly","Q"&amp;ROUNDUP(MONTH($A121)/3,0)&amp;" "&amp;YEAR($A121),"Yearly",YEAR(A121),TEXT(A121,"dd/MM/YYYY")))</f>
        <v/>
      </c>
      <c r="D121" s="178" t="str">
        <f>IF(OR($A121="",D$2="Percentage"),"",SUMIFS(Data!B$4:B500,Data!$A$4:$A500,"&gt;="&amp;$A121,Data!$A$4:$A500,"&lt;="&amp;$B121))</f>
        <v>#REF!</v>
      </c>
      <c r="E121" s="179" t="str">
        <f>IF(OR($A121="",E$2="Percentage"),"",SUMIFS(Data!C$4:C500,Data!$A$4:$A500,"&gt;="&amp;$A121,Data!$A$4:$A500,"&lt;="&amp;$B121))</f>
        <v/>
      </c>
      <c r="F121" s="179" t="str">
        <f>IF(OR($A121="",F$2="Percentage"),"",SUMIFS(Data!D$4:D500,Data!$A$4:$A500,"&gt;="&amp;$A121,Data!$A$4:$A500,"&lt;="&amp;$B121))</f>
        <v/>
      </c>
      <c r="G121" s="179" t="str">
        <f>IF(OR($A121="",G$2="Percentage"),"",SUMIFS(Data!F$4:F500,Data!$A$4:$A500,"&gt;="&amp;$A121,Data!$A$4:$A500,"&lt;="&amp;$B121))</f>
        <v/>
      </c>
      <c r="H121" s="180" t="str">
        <f>IF(OR($A121="",H$2="Percentage"),"",SUMIFS(Data!G$4:G500,Data!$A$4:$A500,"&gt;="&amp;$A121,Data!$A$4:$A500,"&lt;="&amp;$B121))</f>
        <v/>
      </c>
      <c r="I121" s="180" t="str">
        <f>IF(OR($A121="",I$2="Percentage"),"",SUMIFS(Data!H$4:H500,Data!$A$4:$A500,"&gt;="&amp;$A121,Data!$A$4:$A500,"&lt;="&amp;$B121))</f>
        <v/>
      </c>
      <c r="J121" s="178" t="str">
        <f>IF(OR($A121="",J$2="Percentage"),"",SUMIFS(Data!I$4:I500,Data!$A$4:$A500,"&gt;="&amp;$A121,Data!$A$4:$A500,"&lt;="&amp;$B121))</f>
        <v/>
      </c>
      <c r="K121" s="178" t="str">
        <f>IF(OR($A121="",K$2="Percentage"),"",SUMIFS(Data!J$4:J500,Data!$A$4:$A500,"&gt;="&amp;$A121,Data!$A$4:$A500,"&lt;="&amp;$B121))</f>
        <v/>
      </c>
      <c r="L121" s="179" t="str">
        <f>IF(OR($A121="",L$2="Percentage"),"",SUMIFS(Data!K$4:K500,Data!$A$4:$A500,"&gt;="&amp;$A121,Data!$A$4:$A500,"&lt;="&amp;$B121))</f>
        <v/>
      </c>
      <c r="M121" s="180" t="str">
        <f>IF(OR($A121="",M$2="Percentage"),"",SUMIFS(Data!L$4:L500,Data!$A$4:$A500,"&gt;="&amp;$A121,Data!$A$4:$A500,"&lt;="&amp;$B121))</f>
        <v/>
      </c>
      <c r="N121" s="179" t="str">
        <f>IF(OR($A121="",N$2="Percentage"),"",SUMIFS(Data!M$4:M500,Data!$A$4:$A500,"&gt;="&amp;$A121,Data!$A$4:$A500,"&lt;="&amp;$B121))</f>
        <v/>
      </c>
      <c r="O121" s="178" t="str">
        <f>IF(OR($A121="",O$2="Percentage"),"",SUMIFS(Data!N$4:N500,Data!$A$4:$A500,"&gt;="&amp;$A121,Data!$A$4:$A500,"&lt;="&amp;$B121))</f>
        <v/>
      </c>
      <c r="P121" s="180" t="str">
        <f>IF(OR($A121="",P$2="Percentage"),"",SUMIFS(Data!O$4:O500,Data!$A$4:$A500,"&gt;="&amp;$A121,Data!$A$4:$A500,"&lt;="&amp;$B121))</f>
        <v/>
      </c>
      <c r="Q121" s="178" t="str">
        <f>IF(OR($A121="",Q$2="Percentage"),"",SUMIFS(Data!P$4:P500,Data!$A$4:$A500,"&gt;="&amp;$A121,Data!$A$4:$A500,"&lt;="&amp;$B121))</f>
        <v/>
      </c>
      <c r="R121" s="178" t="str">
        <f>IF(OR($A121="",R$2="Percentage"),"",SUMIFS(Data!Q$4:Q500,Data!$A$4:$A500,"&gt;="&amp;$A121,Data!$A$4:$A500,"&lt;="&amp;$B121))</f>
        <v/>
      </c>
      <c r="S121" s="181" t="str">
        <f>IF($A121="","",IFERROR(AVERAGEIFS(Data!B$4:B500,Data!$A$4:$A500,"&gt;="&amp;$A121,Data!$A$4:$A500,"&lt;="&amp;$B121),0))</f>
        <v/>
      </c>
      <c r="T121" s="178" t="str">
        <f>IF($A121="","",IFERROR(AVERAGEIFS(Data!C$4:C500,Data!$A$4:$A500,"&gt;="&amp;$A121,Data!$A$4:$A500,"&lt;="&amp;$B121),0))</f>
        <v/>
      </c>
      <c r="U121" s="178" t="str">
        <f>IF($A121="","",IFERROR(AVERAGEIFS(Data!D$4:D500,Data!$A$4:$A500,"&gt;="&amp;$A121,Data!$A$4:$A500,"&lt;="&amp;$B121),0))</f>
        <v/>
      </c>
      <c r="V121" s="178" t="str">
        <f>IF($A121="","",IFERROR(AVERAGEIFS(Data!F$4:F500,Data!$A$4:$A500,"&gt;="&amp;$A121,Data!$A$4:$A500,"&lt;="&amp;$B121),0))</f>
        <v/>
      </c>
      <c r="W121" s="178" t="str">
        <f>IF($A121="","",IFERROR(AVERAGEIFS(Data!G$4:G500,Data!$A$4:$A500,"&gt;="&amp;$A121,Data!$A$4:$A500,"&lt;="&amp;$B121),0))</f>
        <v/>
      </c>
      <c r="X121" s="180" t="str">
        <f>IF($A121="","",IFERROR(AVERAGEIFS(Data!H$4:H500,Data!$A$4:$A500,"&gt;="&amp;$A121,Data!$A$4:$A500,"&lt;="&amp;$B121),0))</f>
        <v/>
      </c>
      <c r="Y121" s="178" t="str">
        <f>IF($A121="","",IFERROR(AVERAGEIFS(Data!I$4:I500,Data!$A$4:$A500,"&gt;="&amp;$A121,Data!$A$4:$A500,"&lt;="&amp;$B121),0))</f>
        <v/>
      </c>
      <c r="Z121" s="178" t="str">
        <f>IF($A121="","",IFERROR(AVERAGEIFS(Data!J$4:J500,Data!$A$4:$A500,"&gt;="&amp;$A121,Data!$A$4:$A500,"&lt;="&amp;$B121),0))</f>
        <v/>
      </c>
      <c r="AA121" s="179" t="str">
        <f>IF($A121="","",IFERROR(AVERAGEIFS(Data!K$4:K500,Data!$A$4:$A500,"&gt;="&amp;$A121,Data!$A$4:$A500,"&lt;="&amp;$B121),0))</f>
        <v/>
      </c>
      <c r="AB121" s="180" t="str">
        <f>IF($A121="","",IFERROR(AVERAGEIFS(Data!L$4:L500,Data!$A$4:$A500,"&gt;="&amp;$A121,Data!$A$4:$A500,"&lt;="&amp;$B121),0))</f>
        <v/>
      </c>
      <c r="AC121" s="179" t="str">
        <f>IF($A121="","",IFERROR(AVERAGEIFS(Data!M$4:M500,Data!$A$4:$A500,"&gt;="&amp;$A121,Data!$A$4:$A500,"&lt;="&amp;$B121),0))</f>
        <v/>
      </c>
      <c r="AD121" s="178" t="str">
        <f>IF($A121="","",IFERROR(AVERAGEIFS(Data!N$4:N500,Data!$A$4:$A500,"&gt;="&amp;$A121,Data!$A$4:$A500,"&lt;="&amp;$B121),0))</f>
        <v/>
      </c>
      <c r="AE121" s="180" t="str">
        <f>IF($A121="","",IFERROR(AVERAGEIFS(Data!O$4:O500,Data!$A$4:$A500,"&gt;="&amp;$A121,Data!$A$4:$A500,"&lt;="&amp;$B121),0))</f>
        <v/>
      </c>
      <c r="AF121" s="178" t="str">
        <f>IF($A121="","",IFERROR(AVERAGEIFS(Data!P$4:P500,Data!$A$4:$A500,"&gt;="&amp;$A121,Data!$A$4:$A500,"&lt;="&amp;$B121),0))</f>
        <v/>
      </c>
      <c r="AG121" s="178" t="str">
        <f>IF($A121="","",IFERROR(AVERAGEIFS(Data!Q$4:Q500,Data!$A$4:$A500,"&gt;="&amp;$A121,Data!$A$4:$A500,"&lt;="&amp;$B121),0))</f>
        <v/>
      </c>
      <c r="AH121" s="181" t="str">
        <f t="shared" ref="AH121:DS121" si="117">IF($A121="","",AH120)</f>
        <v/>
      </c>
      <c r="AI121" s="178" t="str">
        <f t="shared" si="117"/>
        <v/>
      </c>
      <c r="AJ121" s="178" t="str">
        <f t="shared" si="117"/>
        <v/>
      </c>
      <c r="AK121" s="178" t="str">
        <f t="shared" si="117"/>
        <v/>
      </c>
      <c r="AL121" s="178" t="str">
        <f t="shared" si="117"/>
        <v/>
      </c>
      <c r="AM121" s="180" t="str">
        <f t="shared" si="117"/>
        <v/>
      </c>
      <c r="AN121" s="178" t="str">
        <f t="shared" si="117"/>
        <v/>
      </c>
      <c r="AO121" s="178" t="str">
        <f t="shared" si="117"/>
        <v/>
      </c>
      <c r="AP121" s="179" t="str">
        <f t="shared" si="117"/>
        <v/>
      </c>
      <c r="AQ121" s="180" t="str">
        <f t="shared" si="117"/>
        <v/>
      </c>
      <c r="AR121" s="179" t="str">
        <f t="shared" si="117"/>
        <v/>
      </c>
      <c r="AS121" s="178" t="str">
        <f t="shared" si="117"/>
        <v/>
      </c>
      <c r="AT121" s="180" t="str">
        <f t="shared" si="117"/>
        <v/>
      </c>
      <c r="AU121" s="178" t="str">
        <f t="shared" si="117"/>
        <v/>
      </c>
      <c r="AV121" s="178" t="str">
        <f t="shared" si="117"/>
        <v/>
      </c>
      <c r="AW121" s="181" t="str">
        <f t="shared" si="117"/>
        <v/>
      </c>
      <c r="AX121" s="178" t="str">
        <f t="shared" si="117"/>
        <v/>
      </c>
      <c r="AY121" s="178" t="str">
        <f t="shared" si="117"/>
        <v/>
      </c>
      <c r="AZ121" s="178" t="str">
        <f t="shared" si="117"/>
        <v/>
      </c>
      <c r="BA121" s="178" t="str">
        <f t="shared" si="117"/>
        <v/>
      </c>
      <c r="BB121" s="180" t="str">
        <f t="shared" si="117"/>
        <v/>
      </c>
      <c r="BC121" s="178" t="str">
        <f t="shared" si="117"/>
        <v/>
      </c>
      <c r="BD121" s="178" t="str">
        <f t="shared" si="117"/>
        <v/>
      </c>
      <c r="BE121" s="179" t="str">
        <f t="shared" si="117"/>
        <v/>
      </c>
      <c r="BF121" s="180" t="str">
        <f t="shared" si="117"/>
        <v/>
      </c>
      <c r="BG121" s="179" t="str">
        <f t="shared" si="117"/>
        <v/>
      </c>
      <c r="BH121" s="178" t="str">
        <f t="shared" si="117"/>
        <v/>
      </c>
      <c r="BI121" s="180" t="str">
        <f t="shared" si="117"/>
        <v/>
      </c>
      <c r="BJ121" s="178" t="str">
        <f t="shared" si="117"/>
        <v/>
      </c>
      <c r="BK121" s="178" t="str">
        <f t="shared" si="117"/>
        <v/>
      </c>
      <c r="BL121" s="181" t="str">
        <f t="shared" si="117"/>
        <v/>
      </c>
      <c r="BM121" s="178" t="str">
        <f t="shared" si="117"/>
        <v/>
      </c>
      <c r="BN121" s="178" t="str">
        <f t="shared" si="117"/>
        <v/>
      </c>
      <c r="BO121" s="178" t="str">
        <f t="shared" si="117"/>
        <v/>
      </c>
      <c r="BP121" s="178" t="str">
        <f t="shared" si="117"/>
        <v/>
      </c>
      <c r="BQ121" s="180" t="str">
        <f t="shared" si="117"/>
        <v/>
      </c>
      <c r="BR121" s="178" t="str">
        <f t="shared" si="117"/>
        <v/>
      </c>
      <c r="BS121" s="178" t="str">
        <f t="shared" si="117"/>
        <v/>
      </c>
      <c r="BT121" s="179" t="str">
        <f t="shared" si="117"/>
        <v/>
      </c>
      <c r="BU121" s="180" t="str">
        <f t="shared" si="117"/>
        <v/>
      </c>
      <c r="BV121" s="179" t="str">
        <f t="shared" si="117"/>
        <v/>
      </c>
      <c r="BW121" s="178" t="str">
        <f t="shared" si="117"/>
        <v/>
      </c>
      <c r="BX121" s="180" t="str">
        <f t="shared" si="117"/>
        <v/>
      </c>
      <c r="BY121" s="178" t="str">
        <f t="shared" si="117"/>
        <v/>
      </c>
      <c r="BZ121" s="178" t="str">
        <f t="shared" si="117"/>
        <v/>
      </c>
      <c r="CA121" s="181" t="str">
        <f t="shared" si="117"/>
        <v/>
      </c>
      <c r="CB121" s="178" t="str">
        <f t="shared" si="117"/>
        <v/>
      </c>
      <c r="CC121" s="178" t="str">
        <f t="shared" si="117"/>
        <v/>
      </c>
      <c r="CD121" s="178" t="str">
        <f t="shared" si="117"/>
        <v/>
      </c>
      <c r="CE121" s="178" t="str">
        <f t="shared" si="117"/>
        <v/>
      </c>
      <c r="CF121" s="180" t="str">
        <f t="shared" si="117"/>
        <v/>
      </c>
      <c r="CG121" s="178" t="str">
        <f t="shared" si="117"/>
        <v/>
      </c>
      <c r="CH121" s="178" t="str">
        <f t="shared" si="117"/>
        <v/>
      </c>
      <c r="CI121" s="179" t="str">
        <f t="shared" si="117"/>
        <v/>
      </c>
      <c r="CJ121" s="180" t="str">
        <f t="shared" si="117"/>
        <v/>
      </c>
      <c r="CK121" s="179" t="str">
        <f t="shared" si="117"/>
        <v/>
      </c>
      <c r="CL121" s="178" t="str">
        <f t="shared" si="117"/>
        <v/>
      </c>
      <c r="CM121" s="180" t="str">
        <f t="shared" si="117"/>
        <v/>
      </c>
      <c r="CN121" s="178" t="str">
        <f t="shared" si="117"/>
        <v/>
      </c>
      <c r="CO121" s="178" t="str">
        <f t="shared" si="117"/>
        <v/>
      </c>
      <c r="CP121" s="181" t="str">
        <f t="shared" si="117"/>
        <v/>
      </c>
      <c r="CQ121" s="178" t="str">
        <f t="shared" si="117"/>
        <v/>
      </c>
      <c r="CR121" s="178" t="str">
        <f t="shared" si="117"/>
        <v/>
      </c>
      <c r="CS121" s="178" t="str">
        <f t="shared" si="117"/>
        <v/>
      </c>
      <c r="CT121" s="178" t="str">
        <f t="shared" si="117"/>
        <v/>
      </c>
      <c r="CU121" s="180" t="str">
        <f t="shared" si="117"/>
        <v/>
      </c>
      <c r="CV121" s="178" t="str">
        <f t="shared" si="117"/>
        <v/>
      </c>
      <c r="CW121" s="178" t="str">
        <f t="shared" si="117"/>
        <v/>
      </c>
      <c r="CX121" s="179" t="str">
        <f t="shared" si="117"/>
        <v/>
      </c>
      <c r="CY121" s="180" t="str">
        <f t="shared" si="117"/>
        <v/>
      </c>
      <c r="CZ121" s="179" t="str">
        <f t="shared" si="117"/>
        <v/>
      </c>
      <c r="DA121" s="178" t="str">
        <f t="shared" si="117"/>
        <v/>
      </c>
      <c r="DB121" s="180" t="str">
        <f t="shared" si="117"/>
        <v/>
      </c>
      <c r="DC121" s="178" t="str">
        <f t="shared" si="117"/>
        <v/>
      </c>
      <c r="DD121" s="178" t="str">
        <f t="shared" si="117"/>
        <v/>
      </c>
      <c r="DE121" s="181" t="str">
        <f t="shared" si="117"/>
        <v/>
      </c>
      <c r="DF121" s="178" t="str">
        <f t="shared" si="117"/>
        <v/>
      </c>
      <c r="DG121" s="178" t="str">
        <f t="shared" si="117"/>
        <v/>
      </c>
      <c r="DH121" s="178" t="str">
        <f t="shared" si="117"/>
        <v/>
      </c>
      <c r="DI121" s="178" t="str">
        <f t="shared" si="117"/>
        <v/>
      </c>
      <c r="DJ121" s="180" t="str">
        <f t="shared" si="117"/>
        <v/>
      </c>
      <c r="DK121" s="178" t="str">
        <f t="shared" si="117"/>
        <v/>
      </c>
      <c r="DL121" s="178" t="str">
        <f t="shared" si="117"/>
        <v/>
      </c>
      <c r="DM121" s="179" t="str">
        <f t="shared" si="117"/>
        <v/>
      </c>
      <c r="DN121" s="180" t="str">
        <f t="shared" si="117"/>
        <v/>
      </c>
      <c r="DO121" s="179" t="str">
        <f t="shared" si="117"/>
        <v/>
      </c>
      <c r="DP121" s="178" t="str">
        <f t="shared" si="117"/>
        <v/>
      </c>
      <c r="DQ121" s="180" t="str">
        <f t="shared" si="117"/>
        <v/>
      </c>
      <c r="DR121" s="178" t="str">
        <f t="shared" si="117"/>
        <v/>
      </c>
      <c r="DS121" s="178" t="str">
        <f t="shared" si="117"/>
        <v/>
      </c>
      <c r="DT121" s="178"/>
      <c r="DU121" s="178"/>
      <c r="DV121" s="178"/>
      <c r="DW121" s="178"/>
      <c r="DX121" s="178"/>
      <c r="DY121" s="178"/>
    </row>
    <row r="122">
      <c r="A122" s="176" t="str">
        <f>IF(A121="","",IF(B121+1&gt;EndDate,"",B121))</f>
        <v/>
      </c>
      <c r="B122" s="176" t="str">
        <f>IF(A122="","",SWITCH(Seg,"Daily",A122+1,"Weekly",A122+7,"Monthly",DATE(YEAR(A122),MONTH(A122)+1,1),"Quarterly",DATE(YEAR(A122),MONTH(A122)+3,1),"Yearly",DATE(YEAR(A122)+1,1,1)))</f>
        <v/>
      </c>
      <c r="C122" s="177" t="str">
        <f>IF(A122="","",SWITCH(Seg,"Daily",TEXT(A122,"dd/MM/YYYY"),"Weekly","W"&amp;WEEKNUM(A122,2)&amp;" "&amp;YEAR(A122),"Monthly",PROPER(TEXT(A122,"MMM yyyy")),"Quarterly","Q"&amp;ROUNDUP(MONTH($A122)/3,0)&amp;" "&amp;YEAR($A122),"Yearly",YEAR(A122),TEXT(A122,"dd/MM/YYYY")))</f>
        <v/>
      </c>
      <c r="D122" s="178" t="str">
        <f>IF(OR($A122="",D$2="Percentage"),"",SUMIFS(Data!B$4:B500,Data!$A$4:$A500,"&gt;="&amp;$A122,Data!$A$4:$A500,"&lt;="&amp;$B122))</f>
        <v>#REF!</v>
      </c>
      <c r="E122" s="179" t="str">
        <f>IF(OR($A122="",E$2="Percentage"),"",SUMIFS(Data!C$4:C500,Data!$A$4:$A500,"&gt;="&amp;$A122,Data!$A$4:$A500,"&lt;="&amp;$B122))</f>
        <v/>
      </c>
      <c r="F122" s="179" t="str">
        <f>IF(OR($A122="",F$2="Percentage"),"",SUMIFS(Data!D$4:D500,Data!$A$4:$A500,"&gt;="&amp;$A122,Data!$A$4:$A500,"&lt;="&amp;$B122))</f>
        <v/>
      </c>
      <c r="G122" s="179" t="str">
        <f>IF(OR($A122="",G$2="Percentage"),"",SUMIFS(Data!F$4:F500,Data!$A$4:$A500,"&gt;="&amp;$A122,Data!$A$4:$A500,"&lt;="&amp;$B122))</f>
        <v/>
      </c>
      <c r="H122" s="180" t="str">
        <f>IF(OR($A122="",H$2="Percentage"),"",SUMIFS(Data!G$4:G500,Data!$A$4:$A500,"&gt;="&amp;$A122,Data!$A$4:$A500,"&lt;="&amp;$B122))</f>
        <v/>
      </c>
      <c r="I122" s="180" t="str">
        <f>IF(OR($A122="",I$2="Percentage"),"",SUMIFS(Data!H$4:H500,Data!$A$4:$A500,"&gt;="&amp;$A122,Data!$A$4:$A500,"&lt;="&amp;$B122))</f>
        <v/>
      </c>
      <c r="J122" s="178" t="str">
        <f>IF(OR($A122="",J$2="Percentage"),"",SUMIFS(Data!I$4:I500,Data!$A$4:$A500,"&gt;="&amp;$A122,Data!$A$4:$A500,"&lt;="&amp;$B122))</f>
        <v/>
      </c>
      <c r="K122" s="178" t="str">
        <f>IF(OR($A122="",K$2="Percentage"),"",SUMIFS(Data!J$4:J500,Data!$A$4:$A500,"&gt;="&amp;$A122,Data!$A$4:$A500,"&lt;="&amp;$B122))</f>
        <v/>
      </c>
      <c r="L122" s="179" t="str">
        <f>IF(OR($A122="",L$2="Percentage"),"",SUMIFS(Data!K$4:K500,Data!$A$4:$A500,"&gt;="&amp;$A122,Data!$A$4:$A500,"&lt;="&amp;$B122))</f>
        <v/>
      </c>
      <c r="M122" s="180" t="str">
        <f>IF(OR($A122="",M$2="Percentage"),"",SUMIFS(Data!L$4:L500,Data!$A$4:$A500,"&gt;="&amp;$A122,Data!$A$4:$A500,"&lt;="&amp;$B122))</f>
        <v/>
      </c>
      <c r="N122" s="179" t="str">
        <f>IF(OR($A122="",N$2="Percentage"),"",SUMIFS(Data!M$4:M500,Data!$A$4:$A500,"&gt;="&amp;$A122,Data!$A$4:$A500,"&lt;="&amp;$B122))</f>
        <v/>
      </c>
      <c r="O122" s="178" t="str">
        <f>IF(OR($A122="",O$2="Percentage"),"",SUMIFS(Data!N$4:N500,Data!$A$4:$A500,"&gt;="&amp;$A122,Data!$A$4:$A500,"&lt;="&amp;$B122))</f>
        <v/>
      </c>
      <c r="P122" s="180" t="str">
        <f>IF(OR($A122="",P$2="Percentage"),"",SUMIFS(Data!O$4:O500,Data!$A$4:$A500,"&gt;="&amp;$A122,Data!$A$4:$A500,"&lt;="&amp;$B122))</f>
        <v/>
      </c>
      <c r="Q122" s="178" t="str">
        <f>IF(OR($A122="",Q$2="Percentage"),"",SUMIFS(Data!P$4:P500,Data!$A$4:$A500,"&gt;="&amp;$A122,Data!$A$4:$A500,"&lt;="&amp;$B122))</f>
        <v/>
      </c>
      <c r="R122" s="178" t="str">
        <f>IF(OR($A122="",R$2="Percentage"),"",SUMIFS(Data!Q$4:Q500,Data!$A$4:$A500,"&gt;="&amp;$A122,Data!$A$4:$A500,"&lt;="&amp;$B122))</f>
        <v/>
      </c>
      <c r="S122" s="181" t="str">
        <f>IF($A122="","",IFERROR(AVERAGEIFS(Data!B$4:B500,Data!$A$4:$A500,"&gt;="&amp;$A122,Data!$A$4:$A500,"&lt;="&amp;$B122),0))</f>
        <v/>
      </c>
      <c r="T122" s="178" t="str">
        <f>IF($A122="","",IFERROR(AVERAGEIFS(Data!C$4:C500,Data!$A$4:$A500,"&gt;="&amp;$A122,Data!$A$4:$A500,"&lt;="&amp;$B122),0))</f>
        <v/>
      </c>
      <c r="U122" s="178" t="str">
        <f>IF($A122="","",IFERROR(AVERAGEIFS(Data!D$4:D500,Data!$A$4:$A500,"&gt;="&amp;$A122,Data!$A$4:$A500,"&lt;="&amp;$B122),0))</f>
        <v/>
      </c>
      <c r="V122" s="178" t="str">
        <f>IF($A122="","",IFERROR(AVERAGEIFS(Data!F$4:F500,Data!$A$4:$A500,"&gt;="&amp;$A122,Data!$A$4:$A500,"&lt;="&amp;$B122),0))</f>
        <v/>
      </c>
      <c r="W122" s="178" t="str">
        <f>IF($A122="","",IFERROR(AVERAGEIFS(Data!G$4:G500,Data!$A$4:$A500,"&gt;="&amp;$A122,Data!$A$4:$A500,"&lt;="&amp;$B122),0))</f>
        <v/>
      </c>
      <c r="X122" s="180" t="str">
        <f>IF($A122="","",IFERROR(AVERAGEIFS(Data!H$4:H500,Data!$A$4:$A500,"&gt;="&amp;$A122,Data!$A$4:$A500,"&lt;="&amp;$B122),0))</f>
        <v/>
      </c>
      <c r="Y122" s="178" t="str">
        <f>IF($A122="","",IFERROR(AVERAGEIFS(Data!I$4:I500,Data!$A$4:$A500,"&gt;="&amp;$A122,Data!$A$4:$A500,"&lt;="&amp;$B122),0))</f>
        <v/>
      </c>
      <c r="Z122" s="178" t="str">
        <f>IF($A122="","",IFERROR(AVERAGEIFS(Data!J$4:J500,Data!$A$4:$A500,"&gt;="&amp;$A122,Data!$A$4:$A500,"&lt;="&amp;$B122),0))</f>
        <v/>
      </c>
      <c r="AA122" s="179" t="str">
        <f>IF($A122="","",IFERROR(AVERAGEIFS(Data!K$4:K500,Data!$A$4:$A500,"&gt;="&amp;$A122,Data!$A$4:$A500,"&lt;="&amp;$B122),0))</f>
        <v/>
      </c>
      <c r="AB122" s="180" t="str">
        <f>IF($A122="","",IFERROR(AVERAGEIFS(Data!L$4:L500,Data!$A$4:$A500,"&gt;="&amp;$A122,Data!$A$4:$A500,"&lt;="&amp;$B122),0))</f>
        <v/>
      </c>
      <c r="AC122" s="179" t="str">
        <f>IF($A122="","",IFERROR(AVERAGEIFS(Data!M$4:M500,Data!$A$4:$A500,"&gt;="&amp;$A122,Data!$A$4:$A500,"&lt;="&amp;$B122),0))</f>
        <v/>
      </c>
      <c r="AD122" s="178" t="str">
        <f>IF($A122="","",IFERROR(AVERAGEIFS(Data!N$4:N500,Data!$A$4:$A500,"&gt;="&amp;$A122,Data!$A$4:$A500,"&lt;="&amp;$B122),0))</f>
        <v/>
      </c>
      <c r="AE122" s="180" t="str">
        <f>IF($A122="","",IFERROR(AVERAGEIFS(Data!O$4:O500,Data!$A$4:$A500,"&gt;="&amp;$A122,Data!$A$4:$A500,"&lt;="&amp;$B122),0))</f>
        <v/>
      </c>
      <c r="AF122" s="178" t="str">
        <f>IF($A122="","",IFERROR(AVERAGEIFS(Data!P$4:P500,Data!$A$4:$A500,"&gt;="&amp;$A122,Data!$A$4:$A500,"&lt;="&amp;$B122),0))</f>
        <v/>
      </c>
      <c r="AG122" s="178" t="str">
        <f>IF($A122="","",IFERROR(AVERAGEIFS(Data!Q$4:Q500,Data!$A$4:$A500,"&gt;="&amp;$A122,Data!$A$4:$A500,"&lt;="&amp;$B122),0))</f>
        <v/>
      </c>
      <c r="AH122" s="181" t="str">
        <f t="shared" ref="AH122:DS122" si="118">IF($A122="","",AH121)</f>
        <v/>
      </c>
      <c r="AI122" s="178" t="str">
        <f t="shared" si="118"/>
        <v/>
      </c>
      <c r="AJ122" s="178" t="str">
        <f t="shared" si="118"/>
        <v/>
      </c>
      <c r="AK122" s="178" t="str">
        <f t="shared" si="118"/>
        <v/>
      </c>
      <c r="AL122" s="178" t="str">
        <f t="shared" si="118"/>
        <v/>
      </c>
      <c r="AM122" s="180" t="str">
        <f t="shared" si="118"/>
        <v/>
      </c>
      <c r="AN122" s="178" t="str">
        <f t="shared" si="118"/>
        <v/>
      </c>
      <c r="AO122" s="178" t="str">
        <f t="shared" si="118"/>
        <v/>
      </c>
      <c r="AP122" s="179" t="str">
        <f t="shared" si="118"/>
        <v/>
      </c>
      <c r="AQ122" s="180" t="str">
        <f t="shared" si="118"/>
        <v/>
      </c>
      <c r="AR122" s="179" t="str">
        <f t="shared" si="118"/>
        <v/>
      </c>
      <c r="AS122" s="178" t="str">
        <f t="shared" si="118"/>
        <v/>
      </c>
      <c r="AT122" s="180" t="str">
        <f t="shared" si="118"/>
        <v/>
      </c>
      <c r="AU122" s="178" t="str">
        <f t="shared" si="118"/>
        <v/>
      </c>
      <c r="AV122" s="178" t="str">
        <f t="shared" si="118"/>
        <v/>
      </c>
      <c r="AW122" s="181" t="str">
        <f t="shared" si="118"/>
        <v/>
      </c>
      <c r="AX122" s="178" t="str">
        <f t="shared" si="118"/>
        <v/>
      </c>
      <c r="AY122" s="178" t="str">
        <f t="shared" si="118"/>
        <v/>
      </c>
      <c r="AZ122" s="178" t="str">
        <f t="shared" si="118"/>
        <v/>
      </c>
      <c r="BA122" s="178" t="str">
        <f t="shared" si="118"/>
        <v/>
      </c>
      <c r="BB122" s="180" t="str">
        <f t="shared" si="118"/>
        <v/>
      </c>
      <c r="BC122" s="178" t="str">
        <f t="shared" si="118"/>
        <v/>
      </c>
      <c r="BD122" s="178" t="str">
        <f t="shared" si="118"/>
        <v/>
      </c>
      <c r="BE122" s="179" t="str">
        <f t="shared" si="118"/>
        <v/>
      </c>
      <c r="BF122" s="180" t="str">
        <f t="shared" si="118"/>
        <v/>
      </c>
      <c r="BG122" s="179" t="str">
        <f t="shared" si="118"/>
        <v/>
      </c>
      <c r="BH122" s="178" t="str">
        <f t="shared" si="118"/>
        <v/>
      </c>
      <c r="BI122" s="180" t="str">
        <f t="shared" si="118"/>
        <v/>
      </c>
      <c r="BJ122" s="178" t="str">
        <f t="shared" si="118"/>
        <v/>
      </c>
      <c r="BK122" s="178" t="str">
        <f t="shared" si="118"/>
        <v/>
      </c>
      <c r="BL122" s="181" t="str">
        <f t="shared" si="118"/>
        <v/>
      </c>
      <c r="BM122" s="178" t="str">
        <f t="shared" si="118"/>
        <v/>
      </c>
      <c r="BN122" s="178" t="str">
        <f t="shared" si="118"/>
        <v/>
      </c>
      <c r="BO122" s="178" t="str">
        <f t="shared" si="118"/>
        <v/>
      </c>
      <c r="BP122" s="178" t="str">
        <f t="shared" si="118"/>
        <v/>
      </c>
      <c r="BQ122" s="180" t="str">
        <f t="shared" si="118"/>
        <v/>
      </c>
      <c r="BR122" s="178" t="str">
        <f t="shared" si="118"/>
        <v/>
      </c>
      <c r="BS122" s="178" t="str">
        <f t="shared" si="118"/>
        <v/>
      </c>
      <c r="BT122" s="179" t="str">
        <f t="shared" si="118"/>
        <v/>
      </c>
      <c r="BU122" s="180" t="str">
        <f t="shared" si="118"/>
        <v/>
      </c>
      <c r="BV122" s="179" t="str">
        <f t="shared" si="118"/>
        <v/>
      </c>
      <c r="BW122" s="178" t="str">
        <f t="shared" si="118"/>
        <v/>
      </c>
      <c r="BX122" s="180" t="str">
        <f t="shared" si="118"/>
        <v/>
      </c>
      <c r="BY122" s="178" t="str">
        <f t="shared" si="118"/>
        <v/>
      </c>
      <c r="BZ122" s="178" t="str">
        <f t="shared" si="118"/>
        <v/>
      </c>
      <c r="CA122" s="181" t="str">
        <f t="shared" si="118"/>
        <v/>
      </c>
      <c r="CB122" s="178" t="str">
        <f t="shared" si="118"/>
        <v/>
      </c>
      <c r="CC122" s="178" t="str">
        <f t="shared" si="118"/>
        <v/>
      </c>
      <c r="CD122" s="178" t="str">
        <f t="shared" si="118"/>
        <v/>
      </c>
      <c r="CE122" s="178" t="str">
        <f t="shared" si="118"/>
        <v/>
      </c>
      <c r="CF122" s="180" t="str">
        <f t="shared" si="118"/>
        <v/>
      </c>
      <c r="CG122" s="178" t="str">
        <f t="shared" si="118"/>
        <v/>
      </c>
      <c r="CH122" s="178" t="str">
        <f t="shared" si="118"/>
        <v/>
      </c>
      <c r="CI122" s="179" t="str">
        <f t="shared" si="118"/>
        <v/>
      </c>
      <c r="CJ122" s="180" t="str">
        <f t="shared" si="118"/>
        <v/>
      </c>
      <c r="CK122" s="179" t="str">
        <f t="shared" si="118"/>
        <v/>
      </c>
      <c r="CL122" s="178" t="str">
        <f t="shared" si="118"/>
        <v/>
      </c>
      <c r="CM122" s="180" t="str">
        <f t="shared" si="118"/>
        <v/>
      </c>
      <c r="CN122" s="178" t="str">
        <f t="shared" si="118"/>
        <v/>
      </c>
      <c r="CO122" s="178" t="str">
        <f t="shared" si="118"/>
        <v/>
      </c>
      <c r="CP122" s="181" t="str">
        <f t="shared" si="118"/>
        <v/>
      </c>
      <c r="CQ122" s="178" t="str">
        <f t="shared" si="118"/>
        <v/>
      </c>
      <c r="CR122" s="178" t="str">
        <f t="shared" si="118"/>
        <v/>
      </c>
      <c r="CS122" s="178" t="str">
        <f t="shared" si="118"/>
        <v/>
      </c>
      <c r="CT122" s="178" t="str">
        <f t="shared" si="118"/>
        <v/>
      </c>
      <c r="CU122" s="180" t="str">
        <f t="shared" si="118"/>
        <v/>
      </c>
      <c r="CV122" s="178" t="str">
        <f t="shared" si="118"/>
        <v/>
      </c>
      <c r="CW122" s="178" t="str">
        <f t="shared" si="118"/>
        <v/>
      </c>
      <c r="CX122" s="179" t="str">
        <f t="shared" si="118"/>
        <v/>
      </c>
      <c r="CY122" s="180" t="str">
        <f t="shared" si="118"/>
        <v/>
      </c>
      <c r="CZ122" s="179" t="str">
        <f t="shared" si="118"/>
        <v/>
      </c>
      <c r="DA122" s="178" t="str">
        <f t="shared" si="118"/>
        <v/>
      </c>
      <c r="DB122" s="180" t="str">
        <f t="shared" si="118"/>
        <v/>
      </c>
      <c r="DC122" s="178" t="str">
        <f t="shared" si="118"/>
        <v/>
      </c>
      <c r="DD122" s="178" t="str">
        <f t="shared" si="118"/>
        <v/>
      </c>
      <c r="DE122" s="181" t="str">
        <f t="shared" si="118"/>
        <v/>
      </c>
      <c r="DF122" s="178" t="str">
        <f t="shared" si="118"/>
        <v/>
      </c>
      <c r="DG122" s="178" t="str">
        <f t="shared" si="118"/>
        <v/>
      </c>
      <c r="DH122" s="178" t="str">
        <f t="shared" si="118"/>
        <v/>
      </c>
      <c r="DI122" s="178" t="str">
        <f t="shared" si="118"/>
        <v/>
      </c>
      <c r="DJ122" s="180" t="str">
        <f t="shared" si="118"/>
        <v/>
      </c>
      <c r="DK122" s="178" t="str">
        <f t="shared" si="118"/>
        <v/>
      </c>
      <c r="DL122" s="178" t="str">
        <f t="shared" si="118"/>
        <v/>
      </c>
      <c r="DM122" s="179" t="str">
        <f t="shared" si="118"/>
        <v/>
      </c>
      <c r="DN122" s="180" t="str">
        <f t="shared" si="118"/>
        <v/>
      </c>
      <c r="DO122" s="179" t="str">
        <f t="shared" si="118"/>
        <v/>
      </c>
      <c r="DP122" s="178" t="str">
        <f t="shared" si="118"/>
        <v/>
      </c>
      <c r="DQ122" s="180" t="str">
        <f t="shared" si="118"/>
        <v/>
      </c>
      <c r="DR122" s="178" t="str">
        <f t="shared" si="118"/>
        <v/>
      </c>
      <c r="DS122" s="178" t="str">
        <f t="shared" si="118"/>
        <v/>
      </c>
      <c r="DT122" s="178"/>
      <c r="DU122" s="178"/>
      <c r="DV122" s="178"/>
      <c r="DW122" s="178"/>
      <c r="DX122" s="178"/>
      <c r="DY122" s="178"/>
    </row>
    <row r="123">
      <c r="A123" s="176" t="str">
        <f>IF(A122="","",IF(B122+1&gt;EndDate,"",B122))</f>
        <v/>
      </c>
      <c r="B123" s="176" t="str">
        <f>IF(A123="","",SWITCH(Seg,"Daily",A123+1,"Weekly",A123+7,"Monthly",DATE(YEAR(A123),MONTH(A123)+1,1),"Quarterly",DATE(YEAR(A123),MONTH(A123)+3,1),"Yearly",DATE(YEAR(A123)+1,1,1)))</f>
        <v/>
      </c>
      <c r="C123" s="177" t="str">
        <f>IF(A123="","",SWITCH(Seg,"Daily",TEXT(A123,"dd/MM/YYYY"),"Weekly","W"&amp;WEEKNUM(A123,2)&amp;" "&amp;YEAR(A123),"Monthly",PROPER(TEXT(A123,"MMM yyyy")),"Quarterly","Q"&amp;ROUNDUP(MONTH($A123)/3,0)&amp;" "&amp;YEAR($A123),"Yearly",YEAR(A123),TEXT(A123,"dd/MM/YYYY")))</f>
        <v/>
      </c>
      <c r="D123" s="178" t="str">
        <f>IF(OR($A123="",D$2="Percentage"),"",SUMIFS(Data!B$4:B500,Data!$A$4:$A500,"&gt;="&amp;$A123,Data!$A$4:$A500,"&lt;="&amp;$B123))</f>
        <v>#REF!</v>
      </c>
      <c r="E123" s="179" t="str">
        <f>IF(OR($A123="",E$2="Percentage"),"",SUMIFS(Data!C$4:C500,Data!$A$4:$A500,"&gt;="&amp;$A123,Data!$A$4:$A500,"&lt;="&amp;$B123))</f>
        <v/>
      </c>
      <c r="F123" s="179" t="str">
        <f>IF(OR($A123="",F$2="Percentage"),"",SUMIFS(Data!D$4:D500,Data!$A$4:$A500,"&gt;="&amp;$A123,Data!$A$4:$A500,"&lt;="&amp;$B123))</f>
        <v/>
      </c>
      <c r="G123" s="179" t="str">
        <f>IF(OR($A123="",G$2="Percentage"),"",SUMIFS(Data!F$4:F500,Data!$A$4:$A500,"&gt;="&amp;$A123,Data!$A$4:$A500,"&lt;="&amp;$B123))</f>
        <v/>
      </c>
      <c r="H123" s="180" t="str">
        <f>IF(OR($A123="",H$2="Percentage"),"",SUMIFS(Data!G$4:G500,Data!$A$4:$A500,"&gt;="&amp;$A123,Data!$A$4:$A500,"&lt;="&amp;$B123))</f>
        <v/>
      </c>
      <c r="I123" s="180" t="str">
        <f>IF(OR($A123="",I$2="Percentage"),"",SUMIFS(Data!H$4:H500,Data!$A$4:$A500,"&gt;="&amp;$A123,Data!$A$4:$A500,"&lt;="&amp;$B123))</f>
        <v/>
      </c>
      <c r="J123" s="178" t="str">
        <f>IF(OR($A123="",J$2="Percentage"),"",SUMIFS(Data!I$4:I500,Data!$A$4:$A500,"&gt;="&amp;$A123,Data!$A$4:$A500,"&lt;="&amp;$B123))</f>
        <v/>
      </c>
      <c r="K123" s="178" t="str">
        <f>IF(OR($A123="",K$2="Percentage"),"",SUMIFS(Data!J$4:J500,Data!$A$4:$A500,"&gt;="&amp;$A123,Data!$A$4:$A500,"&lt;="&amp;$B123))</f>
        <v/>
      </c>
      <c r="L123" s="179" t="str">
        <f>IF(OR($A123="",L$2="Percentage"),"",SUMIFS(Data!K$4:K500,Data!$A$4:$A500,"&gt;="&amp;$A123,Data!$A$4:$A500,"&lt;="&amp;$B123))</f>
        <v/>
      </c>
      <c r="M123" s="180" t="str">
        <f>IF(OR($A123="",M$2="Percentage"),"",SUMIFS(Data!L$4:L500,Data!$A$4:$A500,"&gt;="&amp;$A123,Data!$A$4:$A500,"&lt;="&amp;$B123))</f>
        <v/>
      </c>
      <c r="N123" s="179" t="str">
        <f>IF(OR($A123="",N$2="Percentage"),"",SUMIFS(Data!M$4:M500,Data!$A$4:$A500,"&gt;="&amp;$A123,Data!$A$4:$A500,"&lt;="&amp;$B123))</f>
        <v/>
      </c>
      <c r="O123" s="178" t="str">
        <f>IF(OR($A123="",O$2="Percentage"),"",SUMIFS(Data!N$4:N500,Data!$A$4:$A500,"&gt;="&amp;$A123,Data!$A$4:$A500,"&lt;="&amp;$B123))</f>
        <v/>
      </c>
      <c r="P123" s="180" t="str">
        <f>IF(OR($A123="",P$2="Percentage"),"",SUMIFS(Data!O$4:O500,Data!$A$4:$A500,"&gt;="&amp;$A123,Data!$A$4:$A500,"&lt;="&amp;$B123))</f>
        <v/>
      </c>
      <c r="Q123" s="178" t="str">
        <f>IF(OR($A123="",Q$2="Percentage"),"",SUMIFS(Data!P$4:P500,Data!$A$4:$A500,"&gt;="&amp;$A123,Data!$A$4:$A500,"&lt;="&amp;$B123))</f>
        <v/>
      </c>
      <c r="R123" s="178" t="str">
        <f>IF(OR($A123="",R$2="Percentage"),"",SUMIFS(Data!Q$4:Q500,Data!$A$4:$A500,"&gt;="&amp;$A123,Data!$A$4:$A500,"&lt;="&amp;$B123))</f>
        <v/>
      </c>
      <c r="S123" s="181" t="str">
        <f>IF($A123="","",IFERROR(AVERAGEIFS(Data!B$4:B500,Data!$A$4:$A500,"&gt;="&amp;$A123,Data!$A$4:$A500,"&lt;="&amp;$B123),0))</f>
        <v/>
      </c>
      <c r="T123" s="178" t="str">
        <f>IF($A123="","",IFERROR(AVERAGEIFS(Data!C$4:C500,Data!$A$4:$A500,"&gt;="&amp;$A123,Data!$A$4:$A500,"&lt;="&amp;$B123),0))</f>
        <v/>
      </c>
      <c r="U123" s="178" t="str">
        <f>IF($A123="","",IFERROR(AVERAGEIFS(Data!D$4:D500,Data!$A$4:$A500,"&gt;="&amp;$A123,Data!$A$4:$A500,"&lt;="&amp;$B123),0))</f>
        <v/>
      </c>
      <c r="V123" s="178" t="str">
        <f>IF($A123="","",IFERROR(AVERAGEIFS(Data!F$4:F500,Data!$A$4:$A500,"&gt;="&amp;$A123,Data!$A$4:$A500,"&lt;="&amp;$B123),0))</f>
        <v/>
      </c>
      <c r="W123" s="178" t="str">
        <f>IF($A123="","",IFERROR(AVERAGEIFS(Data!G$4:G500,Data!$A$4:$A500,"&gt;="&amp;$A123,Data!$A$4:$A500,"&lt;="&amp;$B123),0))</f>
        <v/>
      </c>
      <c r="X123" s="180" t="str">
        <f>IF($A123="","",IFERROR(AVERAGEIFS(Data!H$4:H500,Data!$A$4:$A500,"&gt;="&amp;$A123,Data!$A$4:$A500,"&lt;="&amp;$B123),0))</f>
        <v/>
      </c>
      <c r="Y123" s="178" t="str">
        <f>IF($A123="","",IFERROR(AVERAGEIFS(Data!I$4:I500,Data!$A$4:$A500,"&gt;="&amp;$A123,Data!$A$4:$A500,"&lt;="&amp;$B123),0))</f>
        <v/>
      </c>
      <c r="Z123" s="178" t="str">
        <f>IF($A123="","",IFERROR(AVERAGEIFS(Data!J$4:J500,Data!$A$4:$A500,"&gt;="&amp;$A123,Data!$A$4:$A500,"&lt;="&amp;$B123),0))</f>
        <v/>
      </c>
      <c r="AA123" s="179" t="str">
        <f>IF($A123="","",IFERROR(AVERAGEIFS(Data!K$4:K500,Data!$A$4:$A500,"&gt;="&amp;$A123,Data!$A$4:$A500,"&lt;="&amp;$B123),0))</f>
        <v/>
      </c>
      <c r="AB123" s="180" t="str">
        <f>IF($A123="","",IFERROR(AVERAGEIFS(Data!L$4:L500,Data!$A$4:$A500,"&gt;="&amp;$A123,Data!$A$4:$A500,"&lt;="&amp;$B123),0))</f>
        <v/>
      </c>
      <c r="AC123" s="179" t="str">
        <f>IF($A123="","",IFERROR(AVERAGEIFS(Data!M$4:M500,Data!$A$4:$A500,"&gt;="&amp;$A123,Data!$A$4:$A500,"&lt;="&amp;$B123),0))</f>
        <v/>
      </c>
      <c r="AD123" s="178" t="str">
        <f>IF($A123="","",IFERROR(AVERAGEIFS(Data!N$4:N500,Data!$A$4:$A500,"&gt;="&amp;$A123,Data!$A$4:$A500,"&lt;="&amp;$B123),0))</f>
        <v/>
      </c>
      <c r="AE123" s="180" t="str">
        <f>IF($A123="","",IFERROR(AVERAGEIFS(Data!O$4:O500,Data!$A$4:$A500,"&gt;="&amp;$A123,Data!$A$4:$A500,"&lt;="&amp;$B123),0))</f>
        <v/>
      </c>
      <c r="AF123" s="178" t="str">
        <f>IF($A123="","",IFERROR(AVERAGEIFS(Data!P$4:P500,Data!$A$4:$A500,"&gt;="&amp;$A123,Data!$A$4:$A500,"&lt;="&amp;$B123),0))</f>
        <v/>
      </c>
      <c r="AG123" s="178" t="str">
        <f>IF($A123="","",IFERROR(AVERAGEIFS(Data!Q$4:Q500,Data!$A$4:$A500,"&gt;="&amp;$A123,Data!$A$4:$A500,"&lt;="&amp;$B123),0))</f>
        <v/>
      </c>
      <c r="AH123" s="181" t="str">
        <f t="shared" ref="AH123:DS123" si="119">IF($A123="","",AH122)</f>
        <v/>
      </c>
      <c r="AI123" s="178" t="str">
        <f t="shared" si="119"/>
        <v/>
      </c>
      <c r="AJ123" s="178" t="str">
        <f t="shared" si="119"/>
        <v/>
      </c>
      <c r="AK123" s="178" t="str">
        <f t="shared" si="119"/>
        <v/>
      </c>
      <c r="AL123" s="178" t="str">
        <f t="shared" si="119"/>
        <v/>
      </c>
      <c r="AM123" s="180" t="str">
        <f t="shared" si="119"/>
        <v/>
      </c>
      <c r="AN123" s="178" t="str">
        <f t="shared" si="119"/>
        <v/>
      </c>
      <c r="AO123" s="178" t="str">
        <f t="shared" si="119"/>
        <v/>
      </c>
      <c r="AP123" s="179" t="str">
        <f t="shared" si="119"/>
        <v/>
      </c>
      <c r="AQ123" s="180" t="str">
        <f t="shared" si="119"/>
        <v/>
      </c>
      <c r="AR123" s="179" t="str">
        <f t="shared" si="119"/>
        <v/>
      </c>
      <c r="AS123" s="178" t="str">
        <f t="shared" si="119"/>
        <v/>
      </c>
      <c r="AT123" s="180" t="str">
        <f t="shared" si="119"/>
        <v/>
      </c>
      <c r="AU123" s="178" t="str">
        <f t="shared" si="119"/>
        <v/>
      </c>
      <c r="AV123" s="178" t="str">
        <f t="shared" si="119"/>
        <v/>
      </c>
      <c r="AW123" s="181" t="str">
        <f t="shared" si="119"/>
        <v/>
      </c>
      <c r="AX123" s="178" t="str">
        <f t="shared" si="119"/>
        <v/>
      </c>
      <c r="AY123" s="178" t="str">
        <f t="shared" si="119"/>
        <v/>
      </c>
      <c r="AZ123" s="178" t="str">
        <f t="shared" si="119"/>
        <v/>
      </c>
      <c r="BA123" s="178" t="str">
        <f t="shared" si="119"/>
        <v/>
      </c>
      <c r="BB123" s="180" t="str">
        <f t="shared" si="119"/>
        <v/>
      </c>
      <c r="BC123" s="178" t="str">
        <f t="shared" si="119"/>
        <v/>
      </c>
      <c r="BD123" s="178" t="str">
        <f t="shared" si="119"/>
        <v/>
      </c>
      <c r="BE123" s="179" t="str">
        <f t="shared" si="119"/>
        <v/>
      </c>
      <c r="BF123" s="180" t="str">
        <f t="shared" si="119"/>
        <v/>
      </c>
      <c r="BG123" s="179" t="str">
        <f t="shared" si="119"/>
        <v/>
      </c>
      <c r="BH123" s="178" t="str">
        <f t="shared" si="119"/>
        <v/>
      </c>
      <c r="BI123" s="180" t="str">
        <f t="shared" si="119"/>
        <v/>
      </c>
      <c r="BJ123" s="178" t="str">
        <f t="shared" si="119"/>
        <v/>
      </c>
      <c r="BK123" s="178" t="str">
        <f t="shared" si="119"/>
        <v/>
      </c>
      <c r="BL123" s="181" t="str">
        <f t="shared" si="119"/>
        <v/>
      </c>
      <c r="BM123" s="178" t="str">
        <f t="shared" si="119"/>
        <v/>
      </c>
      <c r="BN123" s="178" t="str">
        <f t="shared" si="119"/>
        <v/>
      </c>
      <c r="BO123" s="178" t="str">
        <f t="shared" si="119"/>
        <v/>
      </c>
      <c r="BP123" s="178" t="str">
        <f t="shared" si="119"/>
        <v/>
      </c>
      <c r="BQ123" s="180" t="str">
        <f t="shared" si="119"/>
        <v/>
      </c>
      <c r="BR123" s="178" t="str">
        <f t="shared" si="119"/>
        <v/>
      </c>
      <c r="BS123" s="178" t="str">
        <f t="shared" si="119"/>
        <v/>
      </c>
      <c r="BT123" s="179" t="str">
        <f t="shared" si="119"/>
        <v/>
      </c>
      <c r="BU123" s="180" t="str">
        <f t="shared" si="119"/>
        <v/>
      </c>
      <c r="BV123" s="179" t="str">
        <f t="shared" si="119"/>
        <v/>
      </c>
      <c r="BW123" s="178" t="str">
        <f t="shared" si="119"/>
        <v/>
      </c>
      <c r="BX123" s="180" t="str">
        <f t="shared" si="119"/>
        <v/>
      </c>
      <c r="BY123" s="178" t="str">
        <f t="shared" si="119"/>
        <v/>
      </c>
      <c r="BZ123" s="178" t="str">
        <f t="shared" si="119"/>
        <v/>
      </c>
      <c r="CA123" s="181" t="str">
        <f t="shared" si="119"/>
        <v/>
      </c>
      <c r="CB123" s="178" t="str">
        <f t="shared" si="119"/>
        <v/>
      </c>
      <c r="CC123" s="178" t="str">
        <f t="shared" si="119"/>
        <v/>
      </c>
      <c r="CD123" s="178" t="str">
        <f t="shared" si="119"/>
        <v/>
      </c>
      <c r="CE123" s="178" t="str">
        <f t="shared" si="119"/>
        <v/>
      </c>
      <c r="CF123" s="180" t="str">
        <f t="shared" si="119"/>
        <v/>
      </c>
      <c r="CG123" s="178" t="str">
        <f t="shared" si="119"/>
        <v/>
      </c>
      <c r="CH123" s="178" t="str">
        <f t="shared" si="119"/>
        <v/>
      </c>
      <c r="CI123" s="179" t="str">
        <f t="shared" si="119"/>
        <v/>
      </c>
      <c r="CJ123" s="180" t="str">
        <f t="shared" si="119"/>
        <v/>
      </c>
      <c r="CK123" s="179" t="str">
        <f t="shared" si="119"/>
        <v/>
      </c>
      <c r="CL123" s="178" t="str">
        <f t="shared" si="119"/>
        <v/>
      </c>
      <c r="CM123" s="180" t="str">
        <f t="shared" si="119"/>
        <v/>
      </c>
      <c r="CN123" s="178" t="str">
        <f t="shared" si="119"/>
        <v/>
      </c>
      <c r="CO123" s="178" t="str">
        <f t="shared" si="119"/>
        <v/>
      </c>
      <c r="CP123" s="181" t="str">
        <f t="shared" si="119"/>
        <v/>
      </c>
      <c r="CQ123" s="178" t="str">
        <f t="shared" si="119"/>
        <v/>
      </c>
      <c r="CR123" s="178" t="str">
        <f t="shared" si="119"/>
        <v/>
      </c>
      <c r="CS123" s="178" t="str">
        <f t="shared" si="119"/>
        <v/>
      </c>
      <c r="CT123" s="178" t="str">
        <f t="shared" si="119"/>
        <v/>
      </c>
      <c r="CU123" s="180" t="str">
        <f t="shared" si="119"/>
        <v/>
      </c>
      <c r="CV123" s="178" t="str">
        <f t="shared" si="119"/>
        <v/>
      </c>
      <c r="CW123" s="178" t="str">
        <f t="shared" si="119"/>
        <v/>
      </c>
      <c r="CX123" s="179" t="str">
        <f t="shared" si="119"/>
        <v/>
      </c>
      <c r="CY123" s="180" t="str">
        <f t="shared" si="119"/>
        <v/>
      </c>
      <c r="CZ123" s="179" t="str">
        <f t="shared" si="119"/>
        <v/>
      </c>
      <c r="DA123" s="178" t="str">
        <f t="shared" si="119"/>
        <v/>
      </c>
      <c r="DB123" s="180" t="str">
        <f t="shared" si="119"/>
        <v/>
      </c>
      <c r="DC123" s="178" t="str">
        <f t="shared" si="119"/>
        <v/>
      </c>
      <c r="DD123" s="178" t="str">
        <f t="shared" si="119"/>
        <v/>
      </c>
      <c r="DE123" s="181" t="str">
        <f t="shared" si="119"/>
        <v/>
      </c>
      <c r="DF123" s="178" t="str">
        <f t="shared" si="119"/>
        <v/>
      </c>
      <c r="DG123" s="178" t="str">
        <f t="shared" si="119"/>
        <v/>
      </c>
      <c r="DH123" s="178" t="str">
        <f t="shared" si="119"/>
        <v/>
      </c>
      <c r="DI123" s="178" t="str">
        <f t="shared" si="119"/>
        <v/>
      </c>
      <c r="DJ123" s="180" t="str">
        <f t="shared" si="119"/>
        <v/>
      </c>
      <c r="DK123" s="178" t="str">
        <f t="shared" si="119"/>
        <v/>
      </c>
      <c r="DL123" s="178" t="str">
        <f t="shared" si="119"/>
        <v/>
      </c>
      <c r="DM123" s="179" t="str">
        <f t="shared" si="119"/>
        <v/>
      </c>
      <c r="DN123" s="180" t="str">
        <f t="shared" si="119"/>
        <v/>
      </c>
      <c r="DO123" s="179" t="str">
        <f t="shared" si="119"/>
        <v/>
      </c>
      <c r="DP123" s="178" t="str">
        <f t="shared" si="119"/>
        <v/>
      </c>
      <c r="DQ123" s="180" t="str">
        <f t="shared" si="119"/>
        <v/>
      </c>
      <c r="DR123" s="178" t="str">
        <f t="shared" si="119"/>
        <v/>
      </c>
      <c r="DS123" s="178" t="str">
        <f t="shared" si="119"/>
        <v/>
      </c>
      <c r="DT123" s="178"/>
      <c r="DU123" s="178"/>
      <c r="DV123" s="178"/>
      <c r="DW123" s="178"/>
      <c r="DX123" s="178"/>
      <c r="DY123" s="178"/>
    </row>
    <row r="124">
      <c r="A124" s="176" t="str">
        <f>IF(A123="","",IF(B123+1&gt;EndDate,"",B123))</f>
        <v/>
      </c>
      <c r="B124" s="176" t="str">
        <f>IF(A124="","",SWITCH(Seg,"Daily",A124+1,"Weekly",A124+7,"Monthly",DATE(YEAR(A124),MONTH(A124)+1,1),"Quarterly",DATE(YEAR(A124),MONTH(A124)+3,1),"Yearly",DATE(YEAR(A124)+1,1,1)))</f>
        <v/>
      </c>
      <c r="C124" s="177" t="str">
        <f>IF(A124="","",SWITCH(Seg,"Daily",TEXT(A124,"dd/MM/YYYY"),"Weekly","W"&amp;WEEKNUM(A124,2)&amp;" "&amp;YEAR(A124),"Monthly",PROPER(TEXT(A124,"MMM yyyy")),"Quarterly","Q"&amp;ROUNDUP(MONTH($A124)/3,0)&amp;" "&amp;YEAR($A124),"Yearly",YEAR(A124),TEXT(A124,"dd/MM/YYYY")))</f>
        <v/>
      </c>
      <c r="D124" s="178" t="str">
        <f>IF(OR($A124="",D$2="Percentage"),"",SUMIFS(Data!B$4:B500,Data!$A$4:$A500,"&gt;="&amp;$A124,Data!$A$4:$A500,"&lt;="&amp;$B124))</f>
        <v>#REF!</v>
      </c>
      <c r="E124" s="179" t="str">
        <f>IF(OR($A124="",E$2="Percentage"),"",SUMIFS(Data!C$4:C500,Data!$A$4:$A500,"&gt;="&amp;$A124,Data!$A$4:$A500,"&lt;="&amp;$B124))</f>
        <v/>
      </c>
      <c r="F124" s="179" t="str">
        <f>IF(OR($A124="",F$2="Percentage"),"",SUMIFS(Data!D$4:D500,Data!$A$4:$A500,"&gt;="&amp;$A124,Data!$A$4:$A500,"&lt;="&amp;$B124))</f>
        <v/>
      </c>
      <c r="G124" s="179" t="str">
        <f>IF(OR($A124="",G$2="Percentage"),"",SUMIFS(Data!F$4:F500,Data!$A$4:$A500,"&gt;="&amp;$A124,Data!$A$4:$A500,"&lt;="&amp;$B124))</f>
        <v/>
      </c>
      <c r="H124" s="180" t="str">
        <f>IF(OR($A124="",H$2="Percentage"),"",SUMIFS(Data!G$4:G500,Data!$A$4:$A500,"&gt;="&amp;$A124,Data!$A$4:$A500,"&lt;="&amp;$B124))</f>
        <v/>
      </c>
      <c r="I124" s="180" t="str">
        <f>IF(OR($A124="",I$2="Percentage"),"",SUMIFS(Data!H$4:H500,Data!$A$4:$A500,"&gt;="&amp;$A124,Data!$A$4:$A500,"&lt;="&amp;$B124))</f>
        <v/>
      </c>
      <c r="J124" s="178" t="str">
        <f>IF(OR($A124="",J$2="Percentage"),"",SUMIFS(Data!I$4:I500,Data!$A$4:$A500,"&gt;="&amp;$A124,Data!$A$4:$A500,"&lt;="&amp;$B124))</f>
        <v/>
      </c>
      <c r="K124" s="178" t="str">
        <f>IF(OR($A124="",K$2="Percentage"),"",SUMIFS(Data!J$4:J500,Data!$A$4:$A500,"&gt;="&amp;$A124,Data!$A$4:$A500,"&lt;="&amp;$B124))</f>
        <v/>
      </c>
      <c r="L124" s="179" t="str">
        <f>IF(OR($A124="",L$2="Percentage"),"",SUMIFS(Data!K$4:K500,Data!$A$4:$A500,"&gt;="&amp;$A124,Data!$A$4:$A500,"&lt;="&amp;$B124))</f>
        <v/>
      </c>
      <c r="M124" s="180" t="str">
        <f>IF(OR($A124="",M$2="Percentage"),"",SUMIFS(Data!L$4:L500,Data!$A$4:$A500,"&gt;="&amp;$A124,Data!$A$4:$A500,"&lt;="&amp;$B124))</f>
        <v/>
      </c>
      <c r="N124" s="179" t="str">
        <f>IF(OR($A124="",N$2="Percentage"),"",SUMIFS(Data!M$4:M500,Data!$A$4:$A500,"&gt;="&amp;$A124,Data!$A$4:$A500,"&lt;="&amp;$B124))</f>
        <v/>
      </c>
      <c r="O124" s="178" t="str">
        <f>IF(OR($A124="",O$2="Percentage"),"",SUMIFS(Data!N$4:N500,Data!$A$4:$A500,"&gt;="&amp;$A124,Data!$A$4:$A500,"&lt;="&amp;$B124))</f>
        <v/>
      </c>
      <c r="P124" s="180" t="str">
        <f>IF(OR($A124="",P$2="Percentage"),"",SUMIFS(Data!O$4:O500,Data!$A$4:$A500,"&gt;="&amp;$A124,Data!$A$4:$A500,"&lt;="&amp;$B124))</f>
        <v/>
      </c>
      <c r="Q124" s="178" t="str">
        <f>IF(OR($A124="",Q$2="Percentage"),"",SUMIFS(Data!P$4:P500,Data!$A$4:$A500,"&gt;="&amp;$A124,Data!$A$4:$A500,"&lt;="&amp;$B124))</f>
        <v/>
      </c>
      <c r="R124" s="178" t="str">
        <f>IF(OR($A124="",R$2="Percentage"),"",SUMIFS(Data!Q$4:Q500,Data!$A$4:$A500,"&gt;="&amp;$A124,Data!$A$4:$A500,"&lt;="&amp;$B124))</f>
        <v/>
      </c>
      <c r="S124" s="181" t="str">
        <f>IF($A124="","",IFERROR(AVERAGEIFS(Data!B$4:B500,Data!$A$4:$A500,"&gt;="&amp;$A124,Data!$A$4:$A500,"&lt;="&amp;$B124),0))</f>
        <v/>
      </c>
      <c r="T124" s="178" t="str">
        <f>IF($A124="","",IFERROR(AVERAGEIFS(Data!C$4:C500,Data!$A$4:$A500,"&gt;="&amp;$A124,Data!$A$4:$A500,"&lt;="&amp;$B124),0))</f>
        <v/>
      </c>
      <c r="U124" s="178" t="str">
        <f>IF($A124="","",IFERROR(AVERAGEIFS(Data!D$4:D500,Data!$A$4:$A500,"&gt;="&amp;$A124,Data!$A$4:$A500,"&lt;="&amp;$B124),0))</f>
        <v/>
      </c>
      <c r="V124" s="178" t="str">
        <f>IF($A124="","",IFERROR(AVERAGEIFS(Data!F$4:F500,Data!$A$4:$A500,"&gt;="&amp;$A124,Data!$A$4:$A500,"&lt;="&amp;$B124),0))</f>
        <v/>
      </c>
      <c r="W124" s="178" t="str">
        <f>IF($A124="","",IFERROR(AVERAGEIFS(Data!G$4:G500,Data!$A$4:$A500,"&gt;="&amp;$A124,Data!$A$4:$A500,"&lt;="&amp;$B124),0))</f>
        <v/>
      </c>
      <c r="X124" s="180" t="str">
        <f>IF($A124="","",IFERROR(AVERAGEIFS(Data!H$4:H500,Data!$A$4:$A500,"&gt;="&amp;$A124,Data!$A$4:$A500,"&lt;="&amp;$B124),0))</f>
        <v/>
      </c>
      <c r="Y124" s="178" t="str">
        <f>IF($A124="","",IFERROR(AVERAGEIFS(Data!I$4:I500,Data!$A$4:$A500,"&gt;="&amp;$A124,Data!$A$4:$A500,"&lt;="&amp;$B124),0))</f>
        <v/>
      </c>
      <c r="Z124" s="178" t="str">
        <f>IF($A124="","",IFERROR(AVERAGEIFS(Data!J$4:J500,Data!$A$4:$A500,"&gt;="&amp;$A124,Data!$A$4:$A500,"&lt;="&amp;$B124),0))</f>
        <v/>
      </c>
      <c r="AA124" s="179" t="str">
        <f>IF($A124="","",IFERROR(AVERAGEIFS(Data!K$4:K500,Data!$A$4:$A500,"&gt;="&amp;$A124,Data!$A$4:$A500,"&lt;="&amp;$B124),0))</f>
        <v/>
      </c>
      <c r="AB124" s="180" t="str">
        <f>IF($A124="","",IFERROR(AVERAGEIFS(Data!L$4:L500,Data!$A$4:$A500,"&gt;="&amp;$A124,Data!$A$4:$A500,"&lt;="&amp;$B124),0))</f>
        <v/>
      </c>
      <c r="AC124" s="179" t="str">
        <f>IF($A124="","",IFERROR(AVERAGEIFS(Data!M$4:M500,Data!$A$4:$A500,"&gt;="&amp;$A124,Data!$A$4:$A500,"&lt;="&amp;$B124),0))</f>
        <v/>
      </c>
      <c r="AD124" s="178" t="str">
        <f>IF($A124="","",IFERROR(AVERAGEIFS(Data!N$4:N500,Data!$A$4:$A500,"&gt;="&amp;$A124,Data!$A$4:$A500,"&lt;="&amp;$B124),0))</f>
        <v/>
      </c>
      <c r="AE124" s="180" t="str">
        <f>IF($A124="","",IFERROR(AVERAGEIFS(Data!O$4:O500,Data!$A$4:$A500,"&gt;="&amp;$A124,Data!$A$4:$A500,"&lt;="&amp;$B124),0))</f>
        <v/>
      </c>
      <c r="AF124" s="178" t="str">
        <f>IF($A124="","",IFERROR(AVERAGEIFS(Data!P$4:P500,Data!$A$4:$A500,"&gt;="&amp;$A124,Data!$A$4:$A500,"&lt;="&amp;$B124),0))</f>
        <v/>
      </c>
      <c r="AG124" s="178" t="str">
        <f>IF($A124="","",IFERROR(AVERAGEIFS(Data!Q$4:Q500,Data!$A$4:$A500,"&gt;="&amp;$A124,Data!$A$4:$A500,"&lt;="&amp;$B124),0))</f>
        <v/>
      </c>
      <c r="AH124" s="181" t="str">
        <f t="shared" ref="AH124:DS124" si="120">IF($A124="","",AH123)</f>
        <v/>
      </c>
      <c r="AI124" s="178" t="str">
        <f t="shared" si="120"/>
        <v/>
      </c>
      <c r="AJ124" s="178" t="str">
        <f t="shared" si="120"/>
        <v/>
      </c>
      <c r="AK124" s="178" t="str">
        <f t="shared" si="120"/>
        <v/>
      </c>
      <c r="AL124" s="178" t="str">
        <f t="shared" si="120"/>
        <v/>
      </c>
      <c r="AM124" s="180" t="str">
        <f t="shared" si="120"/>
        <v/>
      </c>
      <c r="AN124" s="178" t="str">
        <f t="shared" si="120"/>
        <v/>
      </c>
      <c r="AO124" s="178" t="str">
        <f t="shared" si="120"/>
        <v/>
      </c>
      <c r="AP124" s="179" t="str">
        <f t="shared" si="120"/>
        <v/>
      </c>
      <c r="AQ124" s="180" t="str">
        <f t="shared" si="120"/>
        <v/>
      </c>
      <c r="AR124" s="179" t="str">
        <f t="shared" si="120"/>
        <v/>
      </c>
      <c r="AS124" s="178" t="str">
        <f t="shared" si="120"/>
        <v/>
      </c>
      <c r="AT124" s="180" t="str">
        <f t="shared" si="120"/>
        <v/>
      </c>
      <c r="AU124" s="178" t="str">
        <f t="shared" si="120"/>
        <v/>
      </c>
      <c r="AV124" s="178" t="str">
        <f t="shared" si="120"/>
        <v/>
      </c>
      <c r="AW124" s="181" t="str">
        <f t="shared" si="120"/>
        <v/>
      </c>
      <c r="AX124" s="178" t="str">
        <f t="shared" si="120"/>
        <v/>
      </c>
      <c r="AY124" s="178" t="str">
        <f t="shared" si="120"/>
        <v/>
      </c>
      <c r="AZ124" s="178" t="str">
        <f t="shared" si="120"/>
        <v/>
      </c>
      <c r="BA124" s="178" t="str">
        <f t="shared" si="120"/>
        <v/>
      </c>
      <c r="BB124" s="180" t="str">
        <f t="shared" si="120"/>
        <v/>
      </c>
      <c r="BC124" s="178" t="str">
        <f t="shared" si="120"/>
        <v/>
      </c>
      <c r="BD124" s="178" t="str">
        <f t="shared" si="120"/>
        <v/>
      </c>
      <c r="BE124" s="179" t="str">
        <f t="shared" si="120"/>
        <v/>
      </c>
      <c r="BF124" s="180" t="str">
        <f t="shared" si="120"/>
        <v/>
      </c>
      <c r="BG124" s="179" t="str">
        <f t="shared" si="120"/>
        <v/>
      </c>
      <c r="BH124" s="178" t="str">
        <f t="shared" si="120"/>
        <v/>
      </c>
      <c r="BI124" s="180" t="str">
        <f t="shared" si="120"/>
        <v/>
      </c>
      <c r="BJ124" s="178" t="str">
        <f t="shared" si="120"/>
        <v/>
      </c>
      <c r="BK124" s="178" t="str">
        <f t="shared" si="120"/>
        <v/>
      </c>
      <c r="BL124" s="181" t="str">
        <f t="shared" si="120"/>
        <v/>
      </c>
      <c r="BM124" s="178" t="str">
        <f t="shared" si="120"/>
        <v/>
      </c>
      <c r="BN124" s="178" t="str">
        <f t="shared" si="120"/>
        <v/>
      </c>
      <c r="BO124" s="178" t="str">
        <f t="shared" si="120"/>
        <v/>
      </c>
      <c r="BP124" s="178" t="str">
        <f t="shared" si="120"/>
        <v/>
      </c>
      <c r="BQ124" s="180" t="str">
        <f t="shared" si="120"/>
        <v/>
      </c>
      <c r="BR124" s="178" t="str">
        <f t="shared" si="120"/>
        <v/>
      </c>
      <c r="BS124" s="178" t="str">
        <f t="shared" si="120"/>
        <v/>
      </c>
      <c r="BT124" s="179" t="str">
        <f t="shared" si="120"/>
        <v/>
      </c>
      <c r="BU124" s="180" t="str">
        <f t="shared" si="120"/>
        <v/>
      </c>
      <c r="BV124" s="179" t="str">
        <f t="shared" si="120"/>
        <v/>
      </c>
      <c r="BW124" s="178" t="str">
        <f t="shared" si="120"/>
        <v/>
      </c>
      <c r="BX124" s="180" t="str">
        <f t="shared" si="120"/>
        <v/>
      </c>
      <c r="BY124" s="178" t="str">
        <f t="shared" si="120"/>
        <v/>
      </c>
      <c r="BZ124" s="178" t="str">
        <f t="shared" si="120"/>
        <v/>
      </c>
      <c r="CA124" s="181" t="str">
        <f t="shared" si="120"/>
        <v/>
      </c>
      <c r="CB124" s="178" t="str">
        <f t="shared" si="120"/>
        <v/>
      </c>
      <c r="CC124" s="178" t="str">
        <f t="shared" si="120"/>
        <v/>
      </c>
      <c r="CD124" s="178" t="str">
        <f t="shared" si="120"/>
        <v/>
      </c>
      <c r="CE124" s="178" t="str">
        <f t="shared" si="120"/>
        <v/>
      </c>
      <c r="CF124" s="180" t="str">
        <f t="shared" si="120"/>
        <v/>
      </c>
      <c r="CG124" s="178" t="str">
        <f t="shared" si="120"/>
        <v/>
      </c>
      <c r="CH124" s="178" t="str">
        <f t="shared" si="120"/>
        <v/>
      </c>
      <c r="CI124" s="179" t="str">
        <f t="shared" si="120"/>
        <v/>
      </c>
      <c r="CJ124" s="180" t="str">
        <f t="shared" si="120"/>
        <v/>
      </c>
      <c r="CK124" s="179" t="str">
        <f t="shared" si="120"/>
        <v/>
      </c>
      <c r="CL124" s="178" t="str">
        <f t="shared" si="120"/>
        <v/>
      </c>
      <c r="CM124" s="180" t="str">
        <f t="shared" si="120"/>
        <v/>
      </c>
      <c r="CN124" s="178" t="str">
        <f t="shared" si="120"/>
        <v/>
      </c>
      <c r="CO124" s="178" t="str">
        <f t="shared" si="120"/>
        <v/>
      </c>
      <c r="CP124" s="181" t="str">
        <f t="shared" si="120"/>
        <v/>
      </c>
      <c r="CQ124" s="178" t="str">
        <f t="shared" si="120"/>
        <v/>
      </c>
      <c r="CR124" s="178" t="str">
        <f t="shared" si="120"/>
        <v/>
      </c>
      <c r="CS124" s="178" t="str">
        <f t="shared" si="120"/>
        <v/>
      </c>
      <c r="CT124" s="178" t="str">
        <f t="shared" si="120"/>
        <v/>
      </c>
      <c r="CU124" s="180" t="str">
        <f t="shared" si="120"/>
        <v/>
      </c>
      <c r="CV124" s="178" t="str">
        <f t="shared" si="120"/>
        <v/>
      </c>
      <c r="CW124" s="178" t="str">
        <f t="shared" si="120"/>
        <v/>
      </c>
      <c r="CX124" s="179" t="str">
        <f t="shared" si="120"/>
        <v/>
      </c>
      <c r="CY124" s="180" t="str">
        <f t="shared" si="120"/>
        <v/>
      </c>
      <c r="CZ124" s="179" t="str">
        <f t="shared" si="120"/>
        <v/>
      </c>
      <c r="DA124" s="178" t="str">
        <f t="shared" si="120"/>
        <v/>
      </c>
      <c r="DB124" s="180" t="str">
        <f t="shared" si="120"/>
        <v/>
      </c>
      <c r="DC124" s="178" t="str">
        <f t="shared" si="120"/>
        <v/>
      </c>
      <c r="DD124" s="178" t="str">
        <f t="shared" si="120"/>
        <v/>
      </c>
      <c r="DE124" s="181" t="str">
        <f t="shared" si="120"/>
        <v/>
      </c>
      <c r="DF124" s="178" t="str">
        <f t="shared" si="120"/>
        <v/>
      </c>
      <c r="DG124" s="178" t="str">
        <f t="shared" si="120"/>
        <v/>
      </c>
      <c r="DH124" s="178" t="str">
        <f t="shared" si="120"/>
        <v/>
      </c>
      <c r="DI124" s="178" t="str">
        <f t="shared" si="120"/>
        <v/>
      </c>
      <c r="DJ124" s="180" t="str">
        <f t="shared" si="120"/>
        <v/>
      </c>
      <c r="DK124" s="178" t="str">
        <f t="shared" si="120"/>
        <v/>
      </c>
      <c r="DL124" s="178" t="str">
        <f t="shared" si="120"/>
        <v/>
      </c>
      <c r="DM124" s="179" t="str">
        <f t="shared" si="120"/>
        <v/>
      </c>
      <c r="DN124" s="180" t="str">
        <f t="shared" si="120"/>
        <v/>
      </c>
      <c r="DO124" s="179" t="str">
        <f t="shared" si="120"/>
        <v/>
      </c>
      <c r="DP124" s="178" t="str">
        <f t="shared" si="120"/>
        <v/>
      </c>
      <c r="DQ124" s="180" t="str">
        <f t="shared" si="120"/>
        <v/>
      </c>
      <c r="DR124" s="178" t="str">
        <f t="shared" si="120"/>
        <v/>
      </c>
      <c r="DS124" s="178" t="str">
        <f t="shared" si="120"/>
        <v/>
      </c>
      <c r="DT124" s="178"/>
      <c r="DU124" s="178"/>
      <c r="DV124" s="178"/>
      <c r="DW124" s="178"/>
      <c r="DX124" s="178"/>
      <c r="DY124" s="178"/>
    </row>
    <row r="125">
      <c r="A125" s="176" t="str">
        <f>IF(A124="","",IF(B124+1&gt;EndDate,"",B124))</f>
        <v/>
      </c>
      <c r="B125" s="176" t="str">
        <f>IF(A125="","",SWITCH(Seg,"Daily",A125+1,"Weekly",A125+7,"Monthly",DATE(YEAR(A125),MONTH(A125)+1,1),"Quarterly",DATE(YEAR(A125),MONTH(A125)+3,1),"Yearly",DATE(YEAR(A125)+1,1,1)))</f>
        <v/>
      </c>
      <c r="C125" s="177" t="str">
        <f>IF(A125="","",SWITCH(Seg,"Daily",TEXT(A125,"dd/MM/YYYY"),"Weekly","W"&amp;WEEKNUM(A125,2)&amp;" "&amp;YEAR(A125),"Monthly",PROPER(TEXT(A125,"MMM yyyy")),"Quarterly","Q"&amp;ROUNDUP(MONTH($A125)/3,0)&amp;" "&amp;YEAR($A125),"Yearly",YEAR(A125),TEXT(A125,"dd/MM/YYYY")))</f>
        <v/>
      </c>
      <c r="D125" s="178" t="str">
        <f>IF(OR($A125="",D$2="Percentage"),"",SUMIFS(Data!B$4:B500,Data!$A$4:$A500,"&gt;="&amp;$A125,Data!$A$4:$A500,"&lt;="&amp;$B125))</f>
        <v>#REF!</v>
      </c>
      <c r="E125" s="179" t="str">
        <f>IF(OR($A125="",E$2="Percentage"),"",SUMIFS(Data!C$4:C500,Data!$A$4:$A500,"&gt;="&amp;$A125,Data!$A$4:$A500,"&lt;="&amp;$B125))</f>
        <v/>
      </c>
      <c r="F125" s="179" t="str">
        <f>IF(OR($A125="",F$2="Percentage"),"",SUMIFS(Data!D$4:D500,Data!$A$4:$A500,"&gt;="&amp;$A125,Data!$A$4:$A500,"&lt;="&amp;$B125))</f>
        <v/>
      </c>
      <c r="G125" s="179" t="str">
        <f>IF(OR($A125="",G$2="Percentage"),"",SUMIFS(Data!F$4:F500,Data!$A$4:$A500,"&gt;="&amp;$A125,Data!$A$4:$A500,"&lt;="&amp;$B125))</f>
        <v/>
      </c>
      <c r="H125" s="180" t="str">
        <f>IF(OR($A125="",H$2="Percentage"),"",SUMIFS(Data!G$4:G500,Data!$A$4:$A500,"&gt;="&amp;$A125,Data!$A$4:$A500,"&lt;="&amp;$B125))</f>
        <v/>
      </c>
      <c r="I125" s="180" t="str">
        <f>IF(OR($A125="",I$2="Percentage"),"",SUMIFS(Data!H$4:H500,Data!$A$4:$A500,"&gt;="&amp;$A125,Data!$A$4:$A500,"&lt;="&amp;$B125))</f>
        <v/>
      </c>
      <c r="J125" s="178" t="str">
        <f>IF(OR($A125="",J$2="Percentage"),"",SUMIFS(Data!I$4:I500,Data!$A$4:$A500,"&gt;="&amp;$A125,Data!$A$4:$A500,"&lt;="&amp;$B125))</f>
        <v/>
      </c>
      <c r="K125" s="178" t="str">
        <f>IF(OR($A125="",K$2="Percentage"),"",SUMIFS(Data!J$4:J500,Data!$A$4:$A500,"&gt;="&amp;$A125,Data!$A$4:$A500,"&lt;="&amp;$B125))</f>
        <v/>
      </c>
      <c r="L125" s="179" t="str">
        <f>IF(OR($A125="",L$2="Percentage"),"",SUMIFS(Data!K$4:K500,Data!$A$4:$A500,"&gt;="&amp;$A125,Data!$A$4:$A500,"&lt;="&amp;$B125))</f>
        <v/>
      </c>
      <c r="M125" s="180" t="str">
        <f>IF(OR($A125="",M$2="Percentage"),"",SUMIFS(Data!L$4:L500,Data!$A$4:$A500,"&gt;="&amp;$A125,Data!$A$4:$A500,"&lt;="&amp;$B125))</f>
        <v/>
      </c>
      <c r="N125" s="179" t="str">
        <f>IF(OR($A125="",N$2="Percentage"),"",SUMIFS(Data!M$4:M500,Data!$A$4:$A500,"&gt;="&amp;$A125,Data!$A$4:$A500,"&lt;="&amp;$B125))</f>
        <v/>
      </c>
      <c r="O125" s="178" t="str">
        <f>IF(OR($A125="",O$2="Percentage"),"",SUMIFS(Data!N$4:N500,Data!$A$4:$A500,"&gt;="&amp;$A125,Data!$A$4:$A500,"&lt;="&amp;$B125))</f>
        <v/>
      </c>
      <c r="P125" s="180" t="str">
        <f>IF(OR($A125="",P$2="Percentage"),"",SUMIFS(Data!O$4:O500,Data!$A$4:$A500,"&gt;="&amp;$A125,Data!$A$4:$A500,"&lt;="&amp;$B125))</f>
        <v/>
      </c>
      <c r="Q125" s="178" t="str">
        <f>IF(OR($A125="",Q$2="Percentage"),"",SUMIFS(Data!P$4:P500,Data!$A$4:$A500,"&gt;="&amp;$A125,Data!$A$4:$A500,"&lt;="&amp;$B125))</f>
        <v/>
      </c>
      <c r="R125" s="178" t="str">
        <f>IF(OR($A125="",R$2="Percentage"),"",SUMIFS(Data!Q$4:Q500,Data!$A$4:$A500,"&gt;="&amp;$A125,Data!$A$4:$A500,"&lt;="&amp;$B125))</f>
        <v/>
      </c>
      <c r="S125" s="181" t="str">
        <f>IF($A125="","",IFERROR(AVERAGEIFS(Data!B$4:B500,Data!$A$4:$A500,"&gt;="&amp;$A125,Data!$A$4:$A500,"&lt;="&amp;$B125),0))</f>
        <v/>
      </c>
      <c r="T125" s="178" t="str">
        <f>IF($A125="","",IFERROR(AVERAGEIFS(Data!C$4:C500,Data!$A$4:$A500,"&gt;="&amp;$A125,Data!$A$4:$A500,"&lt;="&amp;$B125),0))</f>
        <v/>
      </c>
      <c r="U125" s="178" t="str">
        <f>IF($A125="","",IFERROR(AVERAGEIFS(Data!D$4:D500,Data!$A$4:$A500,"&gt;="&amp;$A125,Data!$A$4:$A500,"&lt;="&amp;$B125),0))</f>
        <v/>
      </c>
      <c r="V125" s="178" t="str">
        <f>IF($A125="","",IFERROR(AVERAGEIFS(Data!F$4:F500,Data!$A$4:$A500,"&gt;="&amp;$A125,Data!$A$4:$A500,"&lt;="&amp;$B125),0))</f>
        <v/>
      </c>
      <c r="W125" s="178" t="str">
        <f>IF($A125="","",IFERROR(AVERAGEIFS(Data!G$4:G500,Data!$A$4:$A500,"&gt;="&amp;$A125,Data!$A$4:$A500,"&lt;="&amp;$B125),0))</f>
        <v/>
      </c>
      <c r="X125" s="180" t="str">
        <f>IF($A125="","",IFERROR(AVERAGEIFS(Data!H$4:H500,Data!$A$4:$A500,"&gt;="&amp;$A125,Data!$A$4:$A500,"&lt;="&amp;$B125),0))</f>
        <v/>
      </c>
      <c r="Y125" s="178" t="str">
        <f>IF($A125="","",IFERROR(AVERAGEIFS(Data!I$4:I500,Data!$A$4:$A500,"&gt;="&amp;$A125,Data!$A$4:$A500,"&lt;="&amp;$B125),0))</f>
        <v/>
      </c>
      <c r="Z125" s="178" t="str">
        <f>IF($A125="","",IFERROR(AVERAGEIFS(Data!J$4:J500,Data!$A$4:$A500,"&gt;="&amp;$A125,Data!$A$4:$A500,"&lt;="&amp;$B125),0))</f>
        <v/>
      </c>
      <c r="AA125" s="179" t="str">
        <f>IF($A125="","",IFERROR(AVERAGEIFS(Data!K$4:K500,Data!$A$4:$A500,"&gt;="&amp;$A125,Data!$A$4:$A500,"&lt;="&amp;$B125),0))</f>
        <v/>
      </c>
      <c r="AB125" s="180" t="str">
        <f>IF($A125="","",IFERROR(AVERAGEIFS(Data!L$4:L500,Data!$A$4:$A500,"&gt;="&amp;$A125,Data!$A$4:$A500,"&lt;="&amp;$B125),0))</f>
        <v/>
      </c>
      <c r="AC125" s="179" t="str">
        <f>IF($A125="","",IFERROR(AVERAGEIFS(Data!M$4:M500,Data!$A$4:$A500,"&gt;="&amp;$A125,Data!$A$4:$A500,"&lt;="&amp;$B125),0))</f>
        <v/>
      </c>
      <c r="AD125" s="178" t="str">
        <f>IF($A125="","",IFERROR(AVERAGEIFS(Data!N$4:N500,Data!$A$4:$A500,"&gt;="&amp;$A125,Data!$A$4:$A500,"&lt;="&amp;$B125),0))</f>
        <v/>
      </c>
      <c r="AE125" s="180" t="str">
        <f>IF($A125="","",IFERROR(AVERAGEIFS(Data!O$4:O500,Data!$A$4:$A500,"&gt;="&amp;$A125,Data!$A$4:$A500,"&lt;="&amp;$B125),0))</f>
        <v/>
      </c>
      <c r="AF125" s="178" t="str">
        <f>IF($A125="","",IFERROR(AVERAGEIFS(Data!P$4:P500,Data!$A$4:$A500,"&gt;="&amp;$A125,Data!$A$4:$A500,"&lt;="&amp;$B125),0))</f>
        <v/>
      </c>
      <c r="AG125" s="178" t="str">
        <f>IF($A125="","",IFERROR(AVERAGEIFS(Data!Q$4:Q500,Data!$A$4:$A500,"&gt;="&amp;$A125,Data!$A$4:$A500,"&lt;="&amp;$B125),0))</f>
        <v/>
      </c>
      <c r="AH125" s="181" t="str">
        <f t="shared" ref="AH125:DS125" si="121">IF($A125="","",AH124)</f>
        <v/>
      </c>
      <c r="AI125" s="178" t="str">
        <f t="shared" si="121"/>
        <v/>
      </c>
      <c r="AJ125" s="178" t="str">
        <f t="shared" si="121"/>
        <v/>
      </c>
      <c r="AK125" s="178" t="str">
        <f t="shared" si="121"/>
        <v/>
      </c>
      <c r="AL125" s="178" t="str">
        <f t="shared" si="121"/>
        <v/>
      </c>
      <c r="AM125" s="180" t="str">
        <f t="shared" si="121"/>
        <v/>
      </c>
      <c r="AN125" s="178" t="str">
        <f t="shared" si="121"/>
        <v/>
      </c>
      <c r="AO125" s="178" t="str">
        <f t="shared" si="121"/>
        <v/>
      </c>
      <c r="AP125" s="179" t="str">
        <f t="shared" si="121"/>
        <v/>
      </c>
      <c r="AQ125" s="180" t="str">
        <f t="shared" si="121"/>
        <v/>
      </c>
      <c r="AR125" s="179" t="str">
        <f t="shared" si="121"/>
        <v/>
      </c>
      <c r="AS125" s="178" t="str">
        <f t="shared" si="121"/>
        <v/>
      </c>
      <c r="AT125" s="180" t="str">
        <f t="shared" si="121"/>
        <v/>
      </c>
      <c r="AU125" s="178" t="str">
        <f t="shared" si="121"/>
        <v/>
      </c>
      <c r="AV125" s="178" t="str">
        <f t="shared" si="121"/>
        <v/>
      </c>
      <c r="AW125" s="181" t="str">
        <f t="shared" si="121"/>
        <v/>
      </c>
      <c r="AX125" s="178" t="str">
        <f t="shared" si="121"/>
        <v/>
      </c>
      <c r="AY125" s="178" t="str">
        <f t="shared" si="121"/>
        <v/>
      </c>
      <c r="AZ125" s="178" t="str">
        <f t="shared" si="121"/>
        <v/>
      </c>
      <c r="BA125" s="178" t="str">
        <f t="shared" si="121"/>
        <v/>
      </c>
      <c r="BB125" s="180" t="str">
        <f t="shared" si="121"/>
        <v/>
      </c>
      <c r="BC125" s="178" t="str">
        <f t="shared" si="121"/>
        <v/>
      </c>
      <c r="BD125" s="178" t="str">
        <f t="shared" si="121"/>
        <v/>
      </c>
      <c r="BE125" s="179" t="str">
        <f t="shared" si="121"/>
        <v/>
      </c>
      <c r="BF125" s="180" t="str">
        <f t="shared" si="121"/>
        <v/>
      </c>
      <c r="BG125" s="179" t="str">
        <f t="shared" si="121"/>
        <v/>
      </c>
      <c r="BH125" s="178" t="str">
        <f t="shared" si="121"/>
        <v/>
      </c>
      <c r="BI125" s="180" t="str">
        <f t="shared" si="121"/>
        <v/>
      </c>
      <c r="BJ125" s="178" t="str">
        <f t="shared" si="121"/>
        <v/>
      </c>
      <c r="BK125" s="178" t="str">
        <f t="shared" si="121"/>
        <v/>
      </c>
      <c r="BL125" s="181" t="str">
        <f t="shared" si="121"/>
        <v/>
      </c>
      <c r="BM125" s="178" t="str">
        <f t="shared" si="121"/>
        <v/>
      </c>
      <c r="BN125" s="178" t="str">
        <f t="shared" si="121"/>
        <v/>
      </c>
      <c r="BO125" s="178" t="str">
        <f t="shared" si="121"/>
        <v/>
      </c>
      <c r="BP125" s="178" t="str">
        <f t="shared" si="121"/>
        <v/>
      </c>
      <c r="BQ125" s="180" t="str">
        <f t="shared" si="121"/>
        <v/>
      </c>
      <c r="BR125" s="178" t="str">
        <f t="shared" si="121"/>
        <v/>
      </c>
      <c r="BS125" s="178" t="str">
        <f t="shared" si="121"/>
        <v/>
      </c>
      <c r="BT125" s="179" t="str">
        <f t="shared" si="121"/>
        <v/>
      </c>
      <c r="BU125" s="180" t="str">
        <f t="shared" si="121"/>
        <v/>
      </c>
      <c r="BV125" s="179" t="str">
        <f t="shared" si="121"/>
        <v/>
      </c>
      <c r="BW125" s="178" t="str">
        <f t="shared" si="121"/>
        <v/>
      </c>
      <c r="BX125" s="180" t="str">
        <f t="shared" si="121"/>
        <v/>
      </c>
      <c r="BY125" s="178" t="str">
        <f t="shared" si="121"/>
        <v/>
      </c>
      <c r="BZ125" s="178" t="str">
        <f t="shared" si="121"/>
        <v/>
      </c>
      <c r="CA125" s="181" t="str">
        <f t="shared" si="121"/>
        <v/>
      </c>
      <c r="CB125" s="178" t="str">
        <f t="shared" si="121"/>
        <v/>
      </c>
      <c r="CC125" s="178" t="str">
        <f t="shared" si="121"/>
        <v/>
      </c>
      <c r="CD125" s="178" t="str">
        <f t="shared" si="121"/>
        <v/>
      </c>
      <c r="CE125" s="178" t="str">
        <f t="shared" si="121"/>
        <v/>
      </c>
      <c r="CF125" s="180" t="str">
        <f t="shared" si="121"/>
        <v/>
      </c>
      <c r="CG125" s="178" t="str">
        <f t="shared" si="121"/>
        <v/>
      </c>
      <c r="CH125" s="178" t="str">
        <f t="shared" si="121"/>
        <v/>
      </c>
      <c r="CI125" s="179" t="str">
        <f t="shared" si="121"/>
        <v/>
      </c>
      <c r="CJ125" s="180" t="str">
        <f t="shared" si="121"/>
        <v/>
      </c>
      <c r="CK125" s="179" t="str">
        <f t="shared" si="121"/>
        <v/>
      </c>
      <c r="CL125" s="178" t="str">
        <f t="shared" si="121"/>
        <v/>
      </c>
      <c r="CM125" s="180" t="str">
        <f t="shared" si="121"/>
        <v/>
      </c>
      <c r="CN125" s="178" t="str">
        <f t="shared" si="121"/>
        <v/>
      </c>
      <c r="CO125" s="178" t="str">
        <f t="shared" si="121"/>
        <v/>
      </c>
      <c r="CP125" s="181" t="str">
        <f t="shared" si="121"/>
        <v/>
      </c>
      <c r="CQ125" s="178" t="str">
        <f t="shared" si="121"/>
        <v/>
      </c>
      <c r="CR125" s="178" t="str">
        <f t="shared" si="121"/>
        <v/>
      </c>
      <c r="CS125" s="178" t="str">
        <f t="shared" si="121"/>
        <v/>
      </c>
      <c r="CT125" s="178" t="str">
        <f t="shared" si="121"/>
        <v/>
      </c>
      <c r="CU125" s="180" t="str">
        <f t="shared" si="121"/>
        <v/>
      </c>
      <c r="CV125" s="178" t="str">
        <f t="shared" si="121"/>
        <v/>
      </c>
      <c r="CW125" s="178" t="str">
        <f t="shared" si="121"/>
        <v/>
      </c>
      <c r="CX125" s="179" t="str">
        <f t="shared" si="121"/>
        <v/>
      </c>
      <c r="CY125" s="180" t="str">
        <f t="shared" si="121"/>
        <v/>
      </c>
      <c r="CZ125" s="179" t="str">
        <f t="shared" si="121"/>
        <v/>
      </c>
      <c r="DA125" s="178" t="str">
        <f t="shared" si="121"/>
        <v/>
      </c>
      <c r="DB125" s="180" t="str">
        <f t="shared" si="121"/>
        <v/>
      </c>
      <c r="DC125" s="178" t="str">
        <f t="shared" si="121"/>
        <v/>
      </c>
      <c r="DD125" s="178" t="str">
        <f t="shared" si="121"/>
        <v/>
      </c>
      <c r="DE125" s="181" t="str">
        <f t="shared" si="121"/>
        <v/>
      </c>
      <c r="DF125" s="178" t="str">
        <f t="shared" si="121"/>
        <v/>
      </c>
      <c r="DG125" s="178" t="str">
        <f t="shared" si="121"/>
        <v/>
      </c>
      <c r="DH125" s="178" t="str">
        <f t="shared" si="121"/>
        <v/>
      </c>
      <c r="DI125" s="178" t="str">
        <f t="shared" si="121"/>
        <v/>
      </c>
      <c r="DJ125" s="180" t="str">
        <f t="shared" si="121"/>
        <v/>
      </c>
      <c r="DK125" s="178" t="str">
        <f t="shared" si="121"/>
        <v/>
      </c>
      <c r="DL125" s="178" t="str">
        <f t="shared" si="121"/>
        <v/>
      </c>
      <c r="DM125" s="179" t="str">
        <f t="shared" si="121"/>
        <v/>
      </c>
      <c r="DN125" s="180" t="str">
        <f t="shared" si="121"/>
        <v/>
      </c>
      <c r="DO125" s="179" t="str">
        <f t="shared" si="121"/>
        <v/>
      </c>
      <c r="DP125" s="178" t="str">
        <f t="shared" si="121"/>
        <v/>
      </c>
      <c r="DQ125" s="180" t="str">
        <f t="shared" si="121"/>
        <v/>
      </c>
      <c r="DR125" s="178" t="str">
        <f t="shared" si="121"/>
        <v/>
      </c>
      <c r="DS125" s="178" t="str">
        <f t="shared" si="121"/>
        <v/>
      </c>
      <c r="DT125" s="178"/>
      <c r="DU125" s="178"/>
      <c r="DV125" s="178"/>
      <c r="DW125" s="178"/>
      <c r="DX125" s="178"/>
      <c r="DY125" s="178"/>
    </row>
    <row r="126">
      <c r="A126" s="176" t="str">
        <f>IF(A125="","",IF(B125+1&gt;EndDate,"",B125))</f>
        <v/>
      </c>
      <c r="B126" s="176" t="str">
        <f>IF(A126="","",SWITCH(Seg,"Daily",A126+1,"Weekly",A126+7,"Monthly",DATE(YEAR(A126),MONTH(A126)+1,1),"Quarterly",DATE(YEAR(A126),MONTH(A126)+3,1),"Yearly",DATE(YEAR(A126)+1,1,1)))</f>
        <v/>
      </c>
      <c r="C126" s="177" t="str">
        <f>IF(A126="","",SWITCH(Seg,"Daily",TEXT(A126,"dd/MM/YYYY"),"Weekly","W"&amp;WEEKNUM(A126,2)&amp;" "&amp;YEAR(A126),"Monthly",PROPER(TEXT(A126,"MMM yyyy")),"Quarterly","Q"&amp;ROUNDUP(MONTH($A126)/3,0)&amp;" "&amp;YEAR($A126),"Yearly",YEAR(A126),TEXT(A126,"dd/MM/YYYY")))</f>
        <v/>
      </c>
      <c r="D126" s="178" t="str">
        <f>IF(OR($A126="",D$2="Percentage"),"",SUMIFS(Data!B$4:B500,Data!$A$4:$A500,"&gt;="&amp;$A126,Data!$A$4:$A500,"&lt;="&amp;$B126))</f>
        <v>#REF!</v>
      </c>
      <c r="E126" s="179" t="str">
        <f>IF(OR($A126="",E$2="Percentage"),"",SUMIFS(Data!C$4:C500,Data!$A$4:$A500,"&gt;="&amp;$A126,Data!$A$4:$A500,"&lt;="&amp;$B126))</f>
        <v/>
      </c>
      <c r="F126" s="179" t="str">
        <f>IF(OR($A126="",F$2="Percentage"),"",SUMIFS(Data!D$4:D500,Data!$A$4:$A500,"&gt;="&amp;$A126,Data!$A$4:$A500,"&lt;="&amp;$B126))</f>
        <v/>
      </c>
      <c r="G126" s="179" t="str">
        <f>IF(OR($A126="",G$2="Percentage"),"",SUMIFS(Data!F$4:F500,Data!$A$4:$A500,"&gt;="&amp;$A126,Data!$A$4:$A500,"&lt;="&amp;$B126))</f>
        <v/>
      </c>
      <c r="H126" s="180" t="str">
        <f>IF(OR($A126="",H$2="Percentage"),"",SUMIFS(Data!G$4:G500,Data!$A$4:$A500,"&gt;="&amp;$A126,Data!$A$4:$A500,"&lt;="&amp;$B126))</f>
        <v/>
      </c>
      <c r="I126" s="180" t="str">
        <f>IF(OR($A126="",I$2="Percentage"),"",SUMIFS(Data!H$4:H500,Data!$A$4:$A500,"&gt;="&amp;$A126,Data!$A$4:$A500,"&lt;="&amp;$B126))</f>
        <v/>
      </c>
      <c r="J126" s="178" t="str">
        <f>IF(OR($A126="",J$2="Percentage"),"",SUMIFS(Data!I$4:I500,Data!$A$4:$A500,"&gt;="&amp;$A126,Data!$A$4:$A500,"&lt;="&amp;$B126))</f>
        <v/>
      </c>
      <c r="K126" s="178" t="str">
        <f>IF(OR($A126="",K$2="Percentage"),"",SUMIFS(Data!J$4:J500,Data!$A$4:$A500,"&gt;="&amp;$A126,Data!$A$4:$A500,"&lt;="&amp;$B126))</f>
        <v/>
      </c>
      <c r="L126" s="179" t="str">
        <f>IF(OR($A126="",L$2="Percentage"),"",SUMIFS(Data!K$4:K500,Data!$A$4:$A500,"&gt;="&amp;$A126,Data!$A$4:$A500,"&lt;="&amp;$B126))</f>
        <v/>
      </c>
      <c r="M126" s="180" t="str">
        <f>IF(OR($A126="",M$2="Percentage"),"",SUMIFS(Data!L$4:L500,Data!$A$4:$A500,"&gt;="&amp;$A126,Data!$A$4:$A500,"&lt;="&amp;$B126))</f>
        <v/>
      </c>
      <c r="N126" s="179" t="str">
        <f>IF(OR($A126="",N$2="Percentage"),"",SUMIFS(Data!M$4:M500,Data!$A$4:$A500,"&gt;="&amp;$A126,Data!$A$4:$A500,"&lt;="&amp;$B126))</f>
        <v/>
      </c>
      <c r="O126" s="178" t="str">
        <f>IF(OR($A126="",O$2="Percentage"),"",SUMIFS(Data!N$4:N500,Data!$A$4:$A500,"&gt;="&amp;$A126,Data!$A$4:$A500,"&lt;="&amp;$B126))</f>
        <v/>
      </c>
      <c r="P126" s="180" t="str">
        <f>IF(OR($A126="",P$2="Percentage"),"",SUMIFS(Data!O$4:O500,Data!$A$4:$A500,"&gt;="&amp;$A126,Data!$A$4:$A500,"&lt;="&amp;$B126))</f>
        <v/>
      </c>
      <c r="Q126" s="178" t="str">
        <f>IF(OR($A126="",Q$2="Percentage"),"",SUMIFS(Data!P$4:P500,Data!$A$4:$A500,"&gt;="&amp;$A126,Data!$A$4:$A500,"&lt;="&amp;$B126))</f>
        <v/>
      </c>
      <c r="R126" s="178" t="str">
        <f>IF(OR($A126="",R$2="Percentage"),"",SUMIFS(Data!Q$4:Q500,Data!$A$4:$A500,"&gt;="&amp;$A126,Data!$A$4:$A500,"&lt;="&amp;$B126))</f>
        <v/>
      </c>
      <c r="S126" s="181" t="str">
        <f>IF($A126="","",IFERROR(AVERAGEIFS(Data!B$4:B500,Data!$A$4:$A500,"&gt;="&amp;$A126,Data!$A$4:$A500,"&lt;="&amp;$B126),0))</f>
        <v/>
      </c>
      <c r="T126" s="178" t="str">
        <f>IF($A126="","",IFERROR(AVERAGEIFS(Data!C$4:C500,Data!$A$4:$A500,"&gt;="&amp;$A126,Data!$A$4:$A500,"&lt;="&amp;$B126),0))</f>
        <v/>
      </c>
      <c r="U126" s="178" t="str">
        <f>IF($A126="","",IFERROR(AVERAGEIFS(Data!D$4:D500,Data!$A$4:$A500,"&gt;="&amp;$A126,Data!$A$4:$A500,"&lt;="&amp;$B126),0))</f>
        <v/>
      </c>
      <c r="V126" s="178" t="str">
        <f>IF($A126="","",IFERROR(AVERAGEIFS(Data!F$4:F500,Data!$A$4:$A500,"&gt;="&amp;$A126,Data!$A$4:$A500,"&lt;="&amp;$B126),0))</f>
        <v/>
      </c>
      <c r="W126" s="178" t="str">
        <f>IF($A126="","",IFERROR(AVERAGEIFS(Data!G$4:G500,Data!$A$4:$A500,"&gt;="&amp;$A126,Data!$A$4:$A500,"&lt;="&amp;$B126),0))</f>
        <v/>
      </c>
      <c r="X126" s="180" t="str">
        <f>IF($A126="","",IFERROR(AVERAGEIFS(Data!H$4:H500,Data!$A$4:$A500,"&gt;="&amp;$A126,Data!$A$4:$A500,"&lt;="&amp;$B126),0))</f>
        <v/>
      </c>
      <c r="Y126" s="178" t="str">
        <f>IF($A126="","",IFERROR(AVERAGEIFS(Data!I$4:I500,Data!$A$4:$A500,"&gt;="&amp;$A126,Data!$A$4:$A500,"&lt;="&amp;$B126),0))</f>
        <v/>
      </c>
      <c r="Z126" s="178" t="str">
        <f>IF($A126="","",IFERROR(AVERAGEIFS(Data!J$4:J500,Data!$A$4:$A500,"&gt;="&amp;$A126,Data!$A$4:$A500,"&lt;="&amp;$B126),0))</f>
        <v/>
      </c>
      <c r="AA126" s="179" t="str">
        <f>IF($A126="","",IFERROR(AVERAGEIFS(Data!K$4:K500,Data!$A$4:$A500,"&gt;="&amp;$A126,Data!$A$4:$A500,"&lt;="&amp;$B126),0))</f>
        <v/>
      </c>
      <c r="AB126" s="180" t="str">
        <f>IF($A126="","",IFERROR(AVERAGEIFS(Data!L$4:L500,Data!$A$4:$A500,"&gt;="&amp;$A126,Data!$A$4:$A500,"&lt;="&amp;$B126),0))</f>
        <v/>
      </c>
      <c r="AC126" s="179" t="str">
        <f>IF($A126="","",IFERROR(AVERAGEIFS(Data!M$4:M500,Data!$A$4:$A500,"&gt;="&amp;$A126,Data!$A$4:$A500,"&lt;="&amp;$B126),0))</f>
        <v/>
      </c>
      <c r="AD126" s="178" t="str">
        <f>IF($A126="","",IFERROR(AVERAGEIFS(Data!N$4:N500,Data!$A$4:$A500,"&gt;="&amp;$A126,Data!$A$4:$A500,"&lt;="&amp;$B126),0))</f>
        <v/>
      </c>
      <c r="AE126" s="180" t="str">
        <f>IF($A126="","",IFERROR(AVERAGEIFS(Data!O$4:O500,Data!$A$4:$A500,"&gt;="&amp;$A126,Data!$A$4:$A500,"&lt;="&amp;$B126),0))</f>
        <v/>
      </c>
      <c r="AF126" s="178" t="str">
        <f>IF($A126="","",IFERROR(AVERAGEIFS(Data!P$4:P500,Data!$A$4:$A500,"&gt;="&amp;$A126,Data!$A$4:$A500,"&lt;="&amp;$B126),0))</f>
        <v/>
      </c>
      <c r="AG126" s="178" t="str">
        <f>IF($A126="","",IFERROR(AVERAGEIFS(Data!Q$4:Q500,Data!$A$4:$A500,"&gt;="&amp;$A126,Data!$A$4:$A500,"&lt;="&amp;$B126),0))</f>
        <v/>
      </c>
      <c r="AH126" s="181" t="str">
        <f t="shared" ref="AH126:DS126" si="122">IF($A126="","",AH125)</f>
        <v/>
      </c>
      <c r="AI126" s="178" t="str">
        <f t="shared" si="122"/>
        <v/>
      </c>
      <c r="AJ126" s="178" t="str">
        <f t="shared" si="122"/>
        <v/>
      </c>
      <c r="AK126" s="178" t="str">
        <f t="shared" si="122"/>
        <v/>
      </c>
      <c r="AL126" s="178" t="str">
        <f t="shared" si="122"/>
        <v/>
      </c>
      <c r="AM126" s="180" t="str">
        <f t="shared" si="122"/>
        <v/>
      </c>
      <c r="AN126" s="178" t="str">
        <f t="shared" si="122"/>
        <v/>
      </c>
      <c r="AO126" s="178" t="str">
        <f t="shared" si="122"/>
        <v/>
      </c>
      <c r="AP126" s="179" t="str">
        <f t="shared" si="122"/>
        <v/>
      </c>
      <c r="AQ126" s="180" t="str">
        <f t="shared" si="122"/>
        <v/>
      </c>
      <c r="AR126" s="179" t="str">
        <f t="shared" si="122"/>
        <v/>
      </c>
      <c r="AS126" s="178" t="str">
        <f t="shared" si="122"/>
        <v/>
      </c>
      <c r="AT126" s="180" t="str">
        <f t="shared" si="122"/>
        <v/>
      </c>
      <c r="AU126" s="178" t="str">
        <f t="shared" si="122"/>
        <v/>
      </c>
      <c r="AV126" s="178" t="str">
        <f t="shared" si="122"/>
        <v/>
      </c>
      <c r="AW126" s="181" t="str">
        <f t="shared" si="122"/>
        <v/>
      </c>
      <c r="AX126" s="178" t="str">
        <f t="shared" si="122"/>
        <v/>
      </c>
      <c r="AY126" s="178" t="str">
        <f t="shared" si="122"/>
        <v/>
      </c>
      <c r="AZ126" s="178" t="str">
        <f t="shared" si="122"/>
        <v/>
      </c>
      <c r="BA126" s="178" t="str">
        <f t="shared" si="122"/>
        <v/>
      </c>
      <c r="BB126" s="180" t="str">
        <f t="shared" si="122"/>
        <v/>
      </c>
      <c r="BC126" s="178" t="str">
        <f t="shared" si="122"/>
        <v/>
      </c>
      <c r="BD126" s="178" t="str">
        <f t="shared" si="122"/>
        <v/>
      </c>
      <c r="BE126" s="179" t="str">
        <f t="shared" si="122"/>
        <v/>
      </c>
      <c r="BF126" s="180" t="str">
        <f t="shared" si="122"/>
        <v/>
      </c>
      <c r="BG126" s="179" t="str">
        <f t="shared" si="122"/>
        <v/>
      </c>
      <c r="BH126" s="178" t="str">
        <f t="shared" si="122"/>
        <v/>
      </c>
      <c r="BI126" s="180" t="str">
        <f t="shared" si="122"/>
        <v/>
      </c>
      <c r="BJ126" s="178" t="str">
        <f t="shared" si="122"/>
        <v/>
      </c>
      <c r="BK126" s="178" t="str">
        <f t="shared" si="122"/>
        <v/>
      </c>
      <c r="BL126" s="181" t="str">
        <f t="shared" si="122"/>
        <v/>
      </c>
      <c r="BM126" s="178" t="str">
        <f t="shared" si="122"/>
        <v/>
      </c>
      <c r="BN126" s="178" t="str">
        <f t="shared" si="122"/>
        <v/>
      </c>
      <c r="BO126" s="178" t="str">
        <f t="shared" si="122"/>
        <v/>
      </c>
      <c r="BP126" s="178" t="str">
        <f t="shared" si="122"/>
        <v/>
      </c>
      <c r="BQ126" s="180" t="str">
        <f t="shared" si="122"/>
        <v/>
      </c>
      <c r="BR126" s="178" t="str">
        <f t="shared" si="122"/>
        <v/>
      </c>
      <c r="BS126" s="178" t="str">
        <f t="shared" si="122"/>
        <v/>
      </c>
      <c r="BT126" s="179" t="str">
        <f t="shared" si="122"/>
        <v/>
      </c>
      <c r="BU126" s="180" t="str">
        <f t="shared" si="122"/>
        <v/>
      </c>
      <c r="BV126" s="179" t="str">
        <f t="shared" si="122"/>
        <v/>
      </c>
      <c r="BW126" s="178" t="str">
        <f t="shared" si="122"/>
        <v/>
      </c>
      <c r="BX126" s="180" t="str">
        <f t="shared" si="122"/>
        <v/>
      </c>
      <c r="BY126" s="178" t="str">
        <f t="shared" si="122"/>
        <v/>
      </c>
      <c r="BZ126" s="178" t="str">
        <f t="shared" si="122"/>
        <v/>
      </c>
      <c r="CA126" s="181" t="str">
        <f t="shared" si="122"/>
        <v/>
      </c>
      <c r="CB126" s="178" t="str">
        <f t="shared" si="122"/>
        <v/>
      </c>
      <c r="CC126" s="178" t="str">
        <f t="shared" si="122"/>
        <v/>
      </c>
      <c r="CD126" s="178" t="str">
        <f t="shared" si="122"/>
        <v/>
      </c>
      <c r="CE126" s="178" t="str">
        <f t="shared" si="122"/>
        <v/>
      </c>
      <c r="CF126" s="180" t="str">
        <f t="shared" si="122"/>
        <v/>
      </c>
      <c r="CG126" s="178" t="str">
        <f t="shared" si="122"/>
        <v/>
      </c>
      <c r="CH126" s="178" t="str">
        <f t="shared" si="122"/>
        <v/>
      </c>
      <c r="CI126" s="179" t="str">
        <f t="shared" si="122"/>
        <v/>
      </c>
      <c r="CJ126" s="180" t="str">
        <f t="shared" si="122"/>
        <v/>
      </c>
      <c r="CK126" s="179" t="str">
        <f t="shared" si="122"/>
        <v/>
      </c>
      <c r="CL126" s="178" t="str">
        <f t="shared" si="122"/>
        <v/>
      </c>
      <c r="CM126" s="180" t="str">
        <f t="shared" si="122"/>
        <v/>
      </c>
      <c r="CN126" s="178" t="str">
        <f t="shared" si="122"/>
        <v/>
      </c>
      <c r="CO126" s="178" t="str">
        <f t="shared" si="122"/>
        <v/>
      </c>
      <c r="CP126" s="181" t="str">
        <f t="shared" si="122"/>
        <v/>
      </c>
      <c r="CQ126" s="178" t="str">
        <f t="shared" si="122"/>
        <v/>
      </c>
      <c r="CR126" s="178" t="str">
        <f t="shared" si="122"/>
        <v/>
      </c>
      <c r="CS126" s="178" t="str">
        <f t="shared" si="122"/>
        <v/>
      </c>
      <c r="CT126" s="178" t="str">
        <f t="shared" si="122"/>
        <v/>
      </c>
      <c r="CU126" s="180" t="str">
        <f t="shared" si="122"/>
        <v/>
      </c>
      <c r="CV126" s="178" t="str">
        <f t="shared" si="122"/>
        <v/>
      </c>
      <c r="CW126" s="178" t="str">
        <f t="shared" si="122"/>
        <v/>
      </c>
      <c r="CX126" s="179" t="str">
        <f t="shared" si="122"/>
        <v/>
      </c>
      <c r="CY126" s="180" t="str">
        <f t="shared" si="122"/>
        <v/>
      </c>
      <c r="CZ126" s="179" t="str">
        <f t="shared" si="122"/>
        <v/>
      </c>
      <c r="DA126" s="178" t="str">
        <f t="shared" si="122"/>
        <v/>
      </c>
      <c r="DB126" s="180" t="str">
        <f t="shared" si="122"/>
        <v/>
      </c>
      <c r="DC126" s="178" t="str">
        <f t="shared" si="122"/>
        <v/>
      </c>
      <c r="DD126" s="178" t="str">
        <f t="shared" si="122"/>
        <v/>
      </c>
      <c r="DE126" s="181" t="str">
        <f t="shared" si="122"/>
        <v/>
      </c>
      <c r="DF126" s="178" t="str">
        <f t="shared" si="122"/>
        <v/>
      </c>
      <c r="DG126" s="178" t="str">
        <f t="shared" si="122"/>
        <v/>
      </c>
      <c r="DH126" s="178" t="str">
        <f t="shared" si="122"/>
        <v/>
      </c>
      <c r="DI126" s="178" t="str">
        <f t="shared" si="122"/>
        <v/>
      </c>
      <c r="DJ126" s="180" t="str">
        <f t="shared" si="122"/>
        <v/>
      </c>
      <c r="DK126" s="178" t="str">
        <f t="shared" si="122"/>
        <v/>
      </c>
      <c r="DL126" s="178" t="str">
        <f t="shared" si="122"/>
        <v/>
      </c>
      <c r="DM126" s="179" t="str">
        <f t="shared" si="122"/>
        <v/>
      </c>
      <c r="DN126" s="180" t="str">
        <f t="shared" si="122"/>
        <v/>
      </c>
      <c r="DO126" s="179" t="str">
        <f t="shared" si="122"/>
        <v/>
      </c>
      <c r="DP126" s="178" t="str">
        <f t="shared" si="122"/>
        <v/>
      </c>
      <c r="DQ126" s="180" t="str">
        <f t="shared" si="122"/>
        <v/>
      </c>
      <c r="DR126" s="178" t="str">
        <f t="shared" si="122"/>
        <v/>
      </c>
      <c r="DS126" s="178" t="str">
        <f t="shared" si="122"/>
        <v/>
      </c>
      <c r="DT126" s="178"/>
      <c r="DU126" s="178"/>
      <c r="DV126" s="178"/>
      <c r="DW126" s="178"/>
      <c r="DX126" s="178"/>
      <c r="DY126" s="178"/>
    </row>
    <row r="127">
      <c r="A127" s="176" t="str">
        <f>IF(A126="","",IF(B126+1&gt;EndDate,"",B126))</f>
        <v/>
      </c>
      <c r="B127" s="176" t="str">
        <f>IF(A127="","",SWITCH(Seg,"Daily",A127+1,"Weekly",A127+7,"Monthly",DATE(YEAR(A127),MONTH(A127)+1,1),"Quarterly",DATE(YEAR(A127),MONTH(A127)+3,1),"Yearly",DATE(YEAR(A127)+1,1,1)))</f>
        <v/>
      </c>
      <c r="C127" s="177" t="str">
        <f>IF(A127="","",SWITCH(Seg,"Daily",TEXT(A127,"dd/MM/YYYY"),"Weekly","W"&amp;WEEKNUM(A127,2)&amp;" "&amp;YEAR(A127),"Monthly",PROPER(TEXT(A127,"MMM yyyy")),"Quarterly","Q"&amp;ROUNDUP(MONTH($A127)/3,0)&amp;" "&amp;YEAR($A127),"Yearly",YEAR(A127),TEXT(A127,"dd/MM/YYYY")))</f>
        <v/>
      </c>
      <c r="D127" s="178" t="str">
        <f>IF(OR($A127="",D$2="Percentage"),"",SUMIFS(Data!B$4:B500,Data!$A$4:$A500,"&gt;="&amp;$A127,Data!$A$4:$A500,"&lt;="&amp;$B127))</f>
        <v>#REF!</v>
      </c>
      <c r="E127" s="179" t="str">
        <f>IF(OR($A127="",E$2="Percentage"),"",SUMIFS(Data!C$4:C500,Data!$A$4:$A500,"&gt;="&amp;$A127,Data!$A$4:$A500,"&lt;="&amp;$B127))</f>
        <v/>
      </c>
      <c r="F127" s="179" t="str">
        <f>IF(OR($A127="",F$2="Percentage"),"",SUMIFS(Data!D$4:D500,Data!$A$4:$A500,"&gt;="&amp;$A127,Data!$A$4:$A500,"&lt;="&amp;$B127))</f>
        <v/>
      </c>
      <c r="G127" s="179" t="str">
        <f>IF(OR($A127="",G$2="Percentage"),"",SUMIFS(Data!F$4:F500,Data!$A$4:$A500,"&gt;="&amp;$A127,Data!$A$4:$A500,"&lt;="&amp;$B127))</f>
        <v/>
      </c>
      <c r="H127" s="180" t="str">
        <f>IF(OR($A127="",H$2="Percentage"),"",SUMIFS(Data!G$4:G500,Data!$A$4:$A500,"&gt;="&amp;$A127,Data!$A$4:$A500,"&lt;="&amp;$B127))</f>
        <v/>
      </c>
      <c r="I127" s="180" t="str">
        <f>IF(OR($A127="",I$2="Percentage"),"",SUMIFS(Data!H$4:H500,Data!$A$4:$A500,"&gt;="&amp;$A127,Data!$A$4:$A500,"&lt;="&amp;$B127))</f>
        <v/>
      </c>
      <c r="J127" s="178" t="str">
        <f>IF(OR($A127="",J$2="Percentage"),"",SUMIFS(Data!I$4:I500,Data!$A$4:$A500,"&gt;="&amp;$A127,Data!$A$4:$A500,"&lt;="&amp;$B127))</f>
        <v/>
      </c>
      <c r="K127" s="178" t="str">
        <f>IF(OR($A127="",K$2="Percentage"),"",SUMIFS(Data!J$4:J500,Data!$A$4:$A500,"&gt;="&amp;$A127,Data!$A$4:$A500,"&lt;="&amp;$B127))</f>
        <v/>
      </c>
      <c r="L127" s="179" t="str">
        <f>IF(OR($A127="",L$2="Percentage"),"",SUMIFS(Data!K$4:K500,Data!$A$4:$A500,"&gt;="&amp;$A127,Data!$A$4:$A500,"&lt;="&amp;$B127))</f>
        <v/>
      </c>
      <c r="M127" s="180" t="str">
        <f>IF(OR($A127="",M$2="Percentage"),"",SUMIFS(Data!L$4:L500,Data!$A$4:$A500,"&gt;="&amp;$A127,Data!$A$4:$A500,"&lt;="&amp;$B127))</f>
        <v/>
      </c>
      <c r="N127" s="179" t="str">
        <f>IF(OR($A127="",N$2="Percentage"),"",SUMIFS(Data!M$4:M500,Data!$A$4:$A500,"&gt;="&amp;$A127,Data!$A$4:$A500,"&lt;="&amp;$B127))</f>
        <v/>
      </c>
      <c r="O127" s="178" t="str">
        <f>IF(OR($A127="",O$2="Percentage"),"",SUMIFS(Data!N$4:N500,Data!$A$4:$A500,"&gt;="&amp;$A127,Data!$A$4:$A500,"&lt;="&amp;$B127))</f>
        <v/>
      </c>
      <c r="P127" s="180" t="str">
        <f>IF(OR($A127="",P$2="Percentage"),"",SUMIFS(Data!O$4:O500,Data!$A$4:$A500,"&gt;="&amp;$A127,Data!$A$4:$A500,"&lt;="&amp;$B127))</f>
        <v/>
      </c>
      <c r="Q127" s="178" t="str">
        <f>IF(OR($A127="",Q$2="Percentage"),"",SUMIFS(Data!P$4:P500,Data!$A$4:$A500,"&gt;="&amp;$A127,Data!$A$4:$A500,"&lt;="&amp;$B127))</f>
        <v/>
      </c>
      <c r="R127" s="178" t="str">
        <f>IF(OR($A127="",R$2="Percentage"),"",SUMIFS(Data!Q$4:Q500,Data!$A$4:$A500,"&gt;="&amp;$A127,Data!$A$4:$A500,"&lt;="&amp;$B127))</f>
        <v/>
      </c>
      <c r="S127" s="181" t="str">
        <f>IF($A127="","",IFERROR(AVERAGEIFS(Data!B$4:B500,Data!$A$4:$A500,"&gt;="&amp;$A127,Data!$A$4:$A500,"&lt;="&amp;$B127),0))</f>
        <v/>
      </c>
      <c r="T127" s="178" t="str">
        <f>IF($A127="","",IFERROR(AVERAGEIFS(Data!C$4:C500,Data!$A$4:$A500,"&gt;="&amp;$A127,Data!$A$4:$A500,"&lt;="&amp;$B127),0))</f>
        <v/>
      </c>
      <c r="U127" s="178" t="str">
        <f>IF($A127="","",IFERROR(AVERAGEIFS(Data!D$4:D500,Data!$A$4:$A500,"&gt;="&amp;$A127,Data!$A$4:$A500,"&lt;="&amp;$B127),0))</f>
        <v/>
      </c>
      <c r="V127" s="178" t="str">
        <f>IF($A127="","",IFERROR(AVERAGEIFS(Data!F$4:F500,Data!$A$4:$A500,"&gt;="&amp;$A127,Data!$A$4:$A500,"&lt;="&amp;$B127),0))</f>
        <v/>
      </c>
      <c r="W127" s="178" t="str">
        <f>IF($A127="","",IFERROR(AVERAGEIFS(Data!G$4:G500,Data!$A$4:$A500,"&gt;="&amp;$A127,Data!$A$4:$A500,"&lt;="&amp;$B127),0))</f>
        <v/>
      </c>
      <c r="X127" s="180" t="str">
        <f>IF($A127="","",IFERROR(AVERAGEIFS(Data!H$4:H500,Data!$A$4:$A500,"&gt;="&amp;$A127,Data!$A$4:$A500,"&lt;="&amp;$B127),0))</f>
        <v/>
      </c>
      <c r="Y127" s="178" t="str">
        <f>IF($A127="","",IFERROR(AVERAGEIFS(Data!I$4:I500,Data!$A$4:$A500,"&gt;="&amp;$A127,Data!$A$4:$A500,"&lt;="&amp;$B127),0))</f>
        <v/>
      </c>
      <c r="Z127" s="178" t="str">
        <f>IF($A127="","",IFERROR(AVERAGEIFS(Data!J$4:J500,Data!$A$4:$A500,"&gt;="&amp;$A127,Data!$A$4:$A500,"&lt;="&amp;$B127),0))</f>
        <v/>
      </c>
      <c r="AA127" s="179" t="str">
        <f>IF($A127="","",IFERROR(AVERAGEIFS(Data!K$4:K500,Data!$A$4:$A500,"&gt;="&amp;$A127,Data!$A$4:$A500,"&lt;="&amp;$B127),0))</f>
        <v/>
      </c>
      <c r="AB127" s="180" t="str">
        <f>IF($A127="","",IFERROR(AVERAGEIFS(Data!L$4:L500,Data!$A$4:$A500,"&gt;="&amp;$A127,Data!$A$4:$A500,"&lt;="&amp;$B127),0))</f>
        <v/>
      </c>
      <c r="AC127" s="179" t="str">
        <f>IF($A127="","",IFERROR(AVERAGEIFS(Data!M$4:M500,Data!$A$4:$A500,"&gt;="&amp;$A127,Data!$A$4:$A500,"&lt;="&amp;$B127),0))</f>
        <v/>
      </c>
      <c r="AD127" s="178" t="str">
        <f>IF($A127="","",IFERROR(AVERAGEIFS(Data!N$4:N500,Data!$A$4:$A500,"&gt;="&amp;$A127,Data!$A$4:$A500,"&lt;="&amp;$B127),0))</f>
        <v/>
      </c>
      <c r="AE127" s="180" t="str">
        <f>IF($A127="","",IFERROR(AVERAGEIFS(Data!O$4:O500,Data!$A$4:$A500,"&gt;="&amp;$A127,Data!$A$4:$A500,"&lt;="&amp;$B127),0))</f>
        <v/>
      </c>
      <c r="AF127" s="178" t="str">
        <f>IF($A127="","",IFERROR(AVERAGEIFS(Data!P$4:P500,Data!$A$4:$A500,"&gt;="&amp;$A127,Data!$A$4:$A500,"&lt;="&amp;$B127),0))</f>
        <v/>
      </c>
      <c r="AG127" s="178" t="str">
        <f>IF($A127="","",IFERROR(AVERAGEIFS(Data!Q$4:Q500,Data!$A$4:$A500,"&gt;="&amp;$A127,Data!$A$4:$A500,"&lt;="&amp;$B127),0))</f>
        <v/>
      </c>
      <c r="AH127" s="181" t="str">
        <f t="shared" ref="AH127:DS127" si="123">IF($A127="","",AH126)</f>
        <v/>
      </c>
      <c r="AI127" s="178" t="str">
        <f t="shared" si="123"/>
        <v/>
      </c>
      <c r="AJ127" s="178" t="str">
        <f t="shared" si="123"/>
        <v/>
      </c>
      <c r="AK127" s="178" t="str">
        <f t="shared" si="123"/>
        <v/>
      </c>
      <c r="AL127" s="178" t="str">
        <f t="shared" si="123"/>
        <v/>
      </c>
      <c r="AM127" s="180" t="str">
        <f t="shared" si="123"/>
        <v/>
      </c>
      <c r="AN127" s="178" t="str">
        <f t="shared" si="123"/>
        <v/>
      </c>
      <c r="AO127" s="178" t="str">
        <f t="shared" si="123"/>
        <v/>
      </c>
      <c r="AP127" s="179" t="str">
        <f t="shared" si="123"/>
        <v/>
      </c>
      <c r="AQ127" s="180" t="str">
        <f t="shared" si="123"/>
        <v/>
      </c>
      <c r="AR127" s="179" t="str">
        <f t="shared" si="123"/>
        <v/>
      </c>
      <c r="AS127" s="178" t="str">
        <f t="shared" si="123"/>
        <v/>
      </c>
      <c r="AT127" s="180" t="str">
        <f t="shared" si="123"/>
        <v/>
      </c>
      <c r="AU127" s="178" t="str">
        <f t="shared" si="123"/>
        <v/>
      </c>
      <c r="AV127" s="178" t="str">
        <f t="shared" si="123"/>
        <v/>
      </c>
      <c r="AW127" s="181" t="str">
        <f t="shared" si="123"/>
        <v/>
      </c>
      <c r="AX127" s="178" t="str">
        <f t="shared" si="123"/>
        <v/>
      </c>
      <c r="AY127" s="178" t="str">
        <f t="shared" si="123"/>
        <v/>
      </c>
      <c r="AZ127" s="178" t="str">
        <f t="shared" si="123"/>
        <v/>
      </c>
      <c r="BA127" s="178" t="str">
        <f t="shared" si="123"/>
        <v/>
      </c>
      <c r="BB127" s="180" t="str">
        <f t="shared" si="123"/>
        <v/>
      </c>
      <c r="BC127" s="178" t="str">
        <f t="shared" si="123"/>
        <v/>
      </c>
      <c r="BD127" s="178" t="str">
        <f t="shared" si="123"/>
        <v/>
      </c>
      <c r="BE127" s="179" t="str">
        <f t="shared" si="123"/>
        <v/>
      </c>
      <c r="BF127" s="180" t="str">
        <f t="shared" si="123"/>
        <v/>
      </c>
      <c r="BG127" s="179" t="str">
        <f t="shared" si="123"/>
        <v/>
      </c>
      <c r="BH127" s="178" t="str">
        <f t="shared" si="123"/>
        <v/>
      </c>
      <c r="BI127" s="180" t="str">
        <f t="shared" si="123"/>
        <v/>
      </c>
      <c r="BJ127" s="178" t="str">
        <f t="shared" si="123"/>
        <v/>
      </c>
      <c r="BK127" s="178" t="str">
        <f t="shared" si="123"/>
        <v/>
      </c>
      <c r="BL127" s="181" t="str">
        <f t="shared" si="123"/>
        <v/>
      </c>
      <c r="BM127" s="178" t="str">
        <f t="shared" si="123"/>
        <v/>
      </c>
      <c r="BN127" s="178" t="str">
        <f t="shared" si="123"/>
        <v/>
      </c>
      <c r="BO127" s="178" t="str">
        <f t="shared" si="123"/>
        <v/>
      </c>
      <c r="BP127" s="178" t="str">
        <f t="shared" si="123"/>
        <v/>
      </c>
      <c r="BQ127" s="180" t="str">
        <f t="shared" si="123"/>
        <v/>
      </c>
      <c r="BR127" s="178" t="str">
        <f t="shared" si="123"/>
        <v/>
      </c>
      <c r="BS127" s="178" t="str">
        <f t="shared" si="123"/>
        <v/>
      </c>
      <c r="BT127" s="179" t="str">
        <f t="shared" si="123"/>
        <v/>
      </c>
      <c r="BU127" s="180" t="str">
        <f t="shared" si="123"/>
        <v/>
      </c>
      <c r="BV127" s="179" t="str">
        <f t="shared" si="123"/>
        <v/>
      </c>
      <c r="BW127" s="178" t="str">
        <f t="shared" si="123"/>
        <v/>
      </c>
      <c r="BX127" s="180" t="str">
        <f t="shared" si="123"/>
        <v/>
      </c>
      <c r="BY127" s="178" t="str">
        <f t="shared" si="123"/>
        <v/>
      </c>
      <c r="BZ127" s="178" t="str">
        <f t="shared" si="123"/>
        <v/>
      </c>
      <c r="CA127" s="181" t="str">
        <f t="shared" si="123"/>
        <v/>
      </c>
      <c r="CB127" s="178" t="str">
        <f t="shared" si="123"/>
        <v/>
      </c>
      <c r="CC127" s="178" t="str">
        <f t="shared" si="123"/>
        <v/>
      </c>
      <c r="CD127" s="178" t="str">
        <f t="shared" si="123"/>
        <v/>
      </c>
      <c r="CE127" s="178" t="str">
        <f t="shared" si="123"/>
        <v/>
      </c>
      <c r="CF127" s="180" t="str">
        <f t="shared" si="123"/>
        <v/>
      </c>
      <c r="CG127" s="178" t="str">
        <f t="shared" si="123"/>
        <v/>
      </c>
      <c r="CH127" s="178" t="str">
        <f t="shared" si="123"/>
        <v/>
      </c>
      <c r="CI127" s="179" t="str">
        <f t="shared" si="123"/>
        <v/>
      </c>
      <c r="CJ127" s="180" t="str">
        <f t="shared" si="123"/>
        <v/>
      </c>
      <c r="CK127" s="179" t="str">
        <f t="shared" si="123"/>
        <v/>
      </c>
      <c r="CL127" s="178" t="str">
        <f t="shared" si="123"/>
        <v/>
      </c>
      <c r="CM127" s="180" t="str">
        <f t="shared" si="123"/>
        <v/>
      </c>
      <c r="CN127" s="178" t="str">
        <f t="shared" si="123"/>
        <v/>
      </c>
      <c r="CO127" s="178" t="str">
        <f t="shared" si="123"/>
        <v/>
      </c>
      <c r="CP127" s="181" t="str">
        <f t="shared" si="123"/>
        <v/>
      </c>
      <c r="CQ127" s="178" t="str">
        <f t="shared" si="123"/>
        <v/>
      </c>
      <c r="CR127" s="178" t="str">
        <f t="shared" si="123"/>
        <v/>
      </c>
      <c r="CS127" s="178" t="str">
        <f t="shared" si="123"/>
        <v/>
      </c>
      <c r="CT127" s="178" t="str">
        <f t="shared" si="123"/>
        <v/>
      </c>
      <c r="CU127" s="180" t="str">
        <f t="shared" si="123"/>
        <v/>
      </c>
      <c r="CV127" s="178" t="str">
        <f t="shared" si="123"/>
        <v/>
      </c>
      <c r="CW127" s="178" t="str">
        <f t="shared" si="123"/>
        <v/>
      </c>
      <c r="CX127" s="179" t="str">
        <f t="shared" si="123"/>
        <v/>
      </c>
      <c r="CY127" s="180" t="str">
        <f t="shared" si="123"/>
        <v/>
      </c>
      <c r="CZ127" s="179" t="str">
        <f t="shared" si="123"/>
        <v/>
      </c>
      <c r="DA127" s="178" t="str">
        <f t="shared" si="123"/>
        <v/>
      </c>
      <c r="DB127" s="180" t="str">
        <f t="shared" si="123"/>
        <v/>
      </c>
      <c r="DC127" s="178" t="str">
        <f t="shared" si="123"/>
        <v/>
      </c>
      <c r="DD127" s="178" t="str">
        <f t="shared" si="123"/>
        <v/>
      </c>
      <c r="DE127" s="181" t="str">
        <f t="shared" si="123"/>
        <v/>
      </c>
      <c r="DF127" s="178" t="str">
        <f t="shared" si="123"/>
        <v/>
      </c>
      <c r="DG127" s="178" t="str">
        <f t="shared" si="123"/>
        <v/>
      </c>
      <c r="DH127" s="178" t="str">
        <f t="shared" si="123"/>
        <v/>
      </c>
      <c r="DI127" s="178" t="str">
        <f t="shared" si="123"/>
        <v/>
      </c>
      <c r="DJ127" s="180" t="str">
        <f t="shared" si="123"/>
        <v/>
      </c>
      <c r="DK127" s="178" t="str">
        <f t="shared" si="123"/>
        <v/>
      </c>
      <c r="DL127" s="178" t="str">
        <f t="shared" si="123"/>
        <v/>
      </c>
      <c r="DM127" s="179" t="str">
        <f t="shared" si="123"/>
        <v/>
      </c>
      <c r="DN127" s="180" t="str">
        <f t="shared" si="123"/>
        <v/>
      </c>
      <c r="DO127" s="179" t="str">
        <f t="shared" si="123"/>
        <v/>
      </c>
      <c r="DP127" s="178" t="str">
        <f t="shared" si="123"/>
        <v/>
      </c>
      <c r="DQ127" s="180" t="str">
        <f t="shared" si="123"/>
        <v/>
      </c>
      <c r="DR127" s="178" t="str">
        <f t="shared" si="123"/>
        <v/>
      </c>
      <c r="DS127" s="178" t="str">
        <f t="shared" si="123"/>
        <v/>
      </c>
      <c r="DT127" s="178"/>
      <c r="DU127" s="178"/>
      <c r="DV127" s="178"/>
      <c r="DW127" s="178"/>
      <c r="DX127" s="178"/>
      <c r="DY127" s="178"/>
    </row>
    <row r="128">
      <c r="A128" s="176" t="str">
        <f>IF(A127="","",IF(B127+1&gt;EndDate,"",B127))</f>
        <v/>
      </c>
      <c r="B128" s="176" t="str">
        <f>IF(A128="","",SWITCH(Seg,"Daily",A128+1,"Weekly",A128+7,"Monthly",DATE(YEAR(A128),MONTH(A128)+1,1),"Quarterly",DATE(YEAR(A128),MONTH(A128)+3,1),"Yearly",DATE(YEAR(A128)+1,1,1)))</f>
        <v/>
      </c>
      <c r="C128" s="177" t="str">
        <f>IF(A128="","",SWITCH(Seg,"Daily",TEXT(A128,"dd/MM/YYYY"),"Weekly","W"&amp;WEEKNUM(A128,2)&amp;" "&amp;YEAR(A128),"Monthly",PROPER(TEXT(A128,"MMM yyyy")),"Quarterly","Q"&amp;ROUNDUP(MONTH($A128)/3,0)&amp;" "&amp;YEAR($A128),"Yearly",YEAR(A128),TEXT(A128,"dd/MM/YYYY")))</f>
        <v/>
      </c>
      <c r="D128" s="178" t="str">
        <f>IF(OR($A128="",D$2="Percentage"),"",SUMIFS(Data!B$4:B500,Data!$A$4:$A500,"&gt;="&amp;$A128,Data!$A$4:$A500,"&lt;="&amp;$B128))</f>
        <v>#REF!</v>
      </c>
      <c r="E128" s="179" t="str">
        <f>IF(OR($A128="",E$2="Percentage"),"",SUMIFS(Data!C$4:C500,Data!$A$4:$A500,"&gt;="&amp;$A128,Data!$A$4:$A500,"&lt;="&amp;$B128))</f>
        <v/>
      </c>
      <c r="F128" s="179" t="str">
        <f>IF(OR($A128="",F$2="Percentage"),"",SUMIFS(Data!D$4:D500,Data!$A$4:$A500,"&gt;="&amp;$A128,Data!$A$4:$A500,"&lt;="&amp;$B128))</f>
        <v/>
      </c>
      <c r="G128" s="179" t="str">
        <f>IF(OR($A128="",G$2="Percentage"),"",SUMIFS(Data!F$4:F500,Data!$A$4:$A500,"&gt;="&amp;$A128,Data!$A$4:$A500,"&lt;="&amp;$B128))</f>
        <v/>
      </c>
      <c r="H128" s="180" t="str">
        <f>IF(OR($A128="",H$2="Percentage"),"",SUMIFS(Data!G$4:G500,Data!$A$4:$A500,"&gt;="&amp;$A128,Data!$A$4:$A500,"&lt;="&amp;$B128))</f>
        <v/>
      </c>
      <c r="I128" s="180" t="str">
        <f>IF(OR($A128="",I$2="Percentage"),"",SUMIFS(Data!H$4:H500,Data!$A$4:$A500,"&gt;="&amp;$A128,Data!$A$4:$A500,"&lt;="&amp;$B128))</f>
        <v/>
      </c>
      <c r="J128" s="178" t="str">
        <f>IF(OR($A128="",J$2="Percentage"),"",SUMIFS(Data!I$4:I500,Data!$A$4:$A500,"&gt;="&amp;$A128,Data!$A$4:$A500,"&lt;="&amp;$B128))</f>
        <v/>
      </c>
      <c r="K128" s="178" t="str">
        <f>IF(OR($A128="",K$2="Percentage"),"",SUMIFS(Data!J$4:J500,Data!$A$4:$A500,"&gt;="&amp;$A128,Data!$A$4:$A500,"&lt;="&amp;$B128))</f>
        <v/>
      </c>
      <c r="L128" s="179" t="str">
        <f>IF(OR($A128="",L$2="Percentage"),"",SUMIFS(Data!K$4:K500,Data!$A$4:$A500,"&gt;="&amp;$A128,Data!$A$4:$A500,"&lt;="&amp;$B128))</f>
        <v/>
      </c>
      <c r="M128" s="180" t="str">
        <f>IF(OR($A128="",M$2="Percentage"),"",SUMIFS(Data!L$4:L500,Data!$A$4:$A500,"&gt;="&amp;$A128,Data!$A$4:$A500,"&lt;="&amp;$B128))</f>
        <v/>
      </c>
      <c r="N128" s="179" t="str">
        <f>IF(OR($A128="",N$2="Percentage"),"",SUMIFS(Data!M$4:M500,Data!$A$4:$A500,"&gt;="&amp;$A128,Data!$A$4:$A500,"&lt;="&amp;$B128))</f>
        <v/>
      </c>
      <c r="O128" s="178" t="str">
        <f>IF(OR($A128="",O$2="Percentage"),"",SUMIFS(Data!N$4:N500,Data!$A$4:$A500,"&gt;="&amp;$A128,Data!$A$4:$A500,"&lt;="&amp;$B128))</f>
        <v/>
      </c>
      <c r="P128" s="180" t="str">
        <f>IF(OR($A128="",P$2="Percentage"),"",SUMIFS(Data!O$4:O500,Data!$A$4:$A500,"&gt;="&amp;$A128,Data!$A$4:$A500,"&lt;="&amp;$B128))</f>
        <v/>
      </c>
      <c r="Q128" s="178" t="str">
        <f>IF(OR($A128="",Q$2="Percentage"),"",SUMIFS(Data!P$4:P500,Data!$A$4:$A500,"&gt;="&amp;$A128,Data!$A$4:$A500,"&lt;="&amp;$B128))</f>
        <v/>
      </c>
      <c r="R128" s="178" t="str">
        <f>IF(OR($A128="",R$2="Percentage"),"",SUMIFS(Data!Q$4:Q500,Data!$A$4:$A500,"&gt;="&amp;$A128,Data!$A$4:$A500,"&lt;="&amp;$B128))</f>
        <v/>
      </c>
      <c r="S128" s="181" t="str">
        <f>IF($A128="","",IFERROR(AVERAGEIFS(Data!B$4:B500,Data!$A$4:$A500,"&gt;="&amp;$A128,Data!$A$4:$A500,"&lt;="&amp;$B128),0))</f>
        <v/>
      </c>
      <c r="T128" s="178" t="str">
        <f>IF($A128="","",IFERROR(AVERAGEIFS(Data!C$4:C500,Data!$A$4:$A500,"&gt;="&amp;$A128,Data!$A$4:$A500,"&lt;="&amp;$B128),0))</f>
        <v/>
      </c>
      <c r="U128" s="178" t="str">
        <f>IF($A128="","",IFERROR(AVERAGEIFS(Data!D$4:D500,Data!$A$4:$A500,"&gt;="&amp;$A128,Data!$A$4:$A500,"&lt;="&amp;$B128),0))</f>
        <v/>
      </c>
      <c r="V128" s="178" t="str">
        <f>IF($A128="","",IFERROR(AVERAGEIFS(Data!F$4:F500,Data!$A$4:$A500,"&gt;="&amp;$A128,Data!$A$4:$A500,"&lt;="&amp;$B128),0))</f>
        <v/>
      </c>
      <c r="W128" s="178" t="str">
        <f>IF($A128="","",IFERROR(AVERAGEIFS(Data!G$4:G500,Data!$A$4:$A500,"&gt;="&amp;$A128,Data!$A$4:$A500,"&lt;="&amp;$B128),0))</f>
        <v/>
      </c>
      <c r="X128" s="180" t="str">
        <f>IF($A128="","",IFERROR(AVERAGEIFS(Data!H$4:H500,Data!$A$4:$A500,"&gt;="&amp;$A128,Data!$A$4:$A500,"&lt;="&amp;$B128),0))</f>
        <v/>
      </c>
      <c r="Y128" s="178" t="str">
        <f>IF($A128="","",IFERROR(AVERAGEIFS(Data!I$4:I500,Data!$A$4:$A500,"&gt;="&amp;$A128,Data!$A$4:$A500,"&lt;="&amp;$B128),0))</f>
        <v/>
      </c>
      <c r="Z128" s="178" t="str">
        <f>IF($A128="","",IFERROR(AVERAGEIFS(Data!J$4:J500,Data!$A$4:$A500,"&gt;="&amp;$A128,Data!$A$4:$A500,"&lt;="&amp;$B128),0))</f>
        <v/>
      </c>
      <c r="AA128" s="179" t="str">
        <f>IF($A128="","",IFERROR(AVERAGEIFS(Data!K$4:K500,Data!$A$4:$A500,"&gt;="&amp;$A128,Data!$A$4:$A500,"&lt;="&amp;$B128),0))</f>
        <v/>
      </c>
      <c r="AB128" s="180" t="str">
        <f>IF($A128="","",IFERROR(AVERAGEIFS(Data!L$4:L500,Data!$A$4:$A500,"&gt;="&amp;$A128,Data!$A$4:$A500,"&lt;="&amp;$B128),0))</f>
        <v/>
      </c>
      <c r="AC128" s="179" t="str">
        <f>IF($A128="","",IFERROR(AVERAGEIFS(Data!M$4:M500,Data!$A$4:$A500,"&gt;="&amp;$A128,Data!$A$4:$A500,"&lt;="&amp;$B128),0))</f>
        <v/>
      </c>
      <c r="AD128" s="178" t="str">
        <f>IF($A128="","",IFERROR(AVERAGEIFS(Data!N$4:N500,Data!$A$4:$A500,"&gt;="&amp;$A128,Data!$A$4:$A500,"&lt;="&amp;$B128),0))</f>
        <v/>
      </c>
      <c r="AE128" s="180" t="str">
        <f>IF($A128="","",IFERROR(AVERAGEIFS(Data!O$4:O500,Data!$A$4:$A500,"&gt;="&amp;$A128,Data!$A$4:$A500,"&lt;="&amp;$B128),0))</f>
        <v/>
      </c>
      <c r="AF128" s="178" t="str">
        <f>IF($A128="","",IFERROR(AVERAGEIFS(Data!P$4:P500,Data!$A$4:$A500,"&gt;="&amp;$A128,Data!$A$4:$A500,"&lt;="&amp;$B128),0))</f>
        <v/>
      </c>
      <c r="AG128" s="178" t="str">
        <f>IF($A128="","",IFERROR(AVERAGEIFS(Data!Q$4:Q500,Data!$A$4:$A500,"&gt;="&amp;$A128,Data!$A$4:$A500,"&lt;="&amp;$B128),0))</f>
        <v/>
      </c>
      <c r="AH128" s="181" t="str">
        <f t="shared" ref="AH128:DS128" si="124">IF($A128="","",AH127)</f>
        <v/>
      </c>
      <c r="AI128" s="178" t="str">
        <f t="shared" si="124"/>
        <v/>
      </c>
      <c r="AJ128" s="178" t="str">
        <f t="shared" si="124"/>
        <v/>
      </c>
      <c r="AK128" s="178" t="str">
        <f t="shared" si="124"/>
        <v/>
      </c>
      <c r="AL128" s="178" t="str">
        <f t="shared" si="124"/>
        <v/>
      </c>
      <c r="AM128" s="180" t="str">
        <f t="shared" si="124"/>
        <v/>
      </c>
      <c r="AN128" s="178" t="str">
        <f t="shared" si="124"/>
        <v/>
      </c>
      <c r="AO128" s="178" t="str">
        <f t="shared" si="124"/>
        <v/>
      </c>
      <c r="AP128" s="179" t="str">
        <f t="shared" si="124"/>
        <v/>
      </c>
      <c r="AQ128" s="180" t="str">
        <f t="shared" si="124"/>
        <v/>
      </c>
      <c r="AR128" s="179" t="str">
        <f t="shared" si="124"/>
        <v/>
      </c>
      <c r="AS128" s="178" t="str">
        <f t="shared" si="124"/>
        <v/>
      </c>
      <c r="AT128" s="180" t="str">
        <f t="shared" si="124"/>
        <v/>
      </c>
      <c r="AU128" s="178" t="str">
        <f t="shared" si="124"/>
        <v/>
      </c>
      <c r="AV128" s="178" t="str">
        <f t="shared" si="124"/>
        <v/>
      </c>
      <c r="AW128" s="181" t="str">
        <f t="shared" si="124"/>
        <v/>
      </c>
      <c r="AX128" s="178" t="str">
        <f t="shared" si="124"/>
        <v/>
      </c>
      <c r="AY128" s="178" t="str">
        <f t="shared" si="124"/>
        <v/>
      </c>
      <c r="AZ128" s="178" t="str">
        <f t="shared" si="124"/>
        <v/>
      </c>
      <c r="BA128" s="178" t="str">
        <f t="shared" si="124"/>
        <v/>
      </c>
      <c r="BB128" s="180" t="str">
        <f t="shared" si="124"/>
        <v/>
      </c>
      <c r="BC128" s="178" t="str">
        <f t="shared" si="124"/>
        <v/>
      </c>
      <c r="BD128" s="178" t="str">
        <f t="shared" si="124"/>
        <v/>
      </c>
      <c r="BE128" s="179" t="str">
        <f t="shared" si="124"/>
        <v/>
      </c>
      <c r="BF128" s="180" t="str">
        <f t="shared" si="124"/>
        <v/>
      </c>
      <c r="BG128" s="179" t="str">
        <f t="shared" si="124"/>
        <v/>
      </c>
      <c r="BH128" s="178" t="str">
        <f t="shared" si="124"/>
        <v/>
      </c>
      <c r="BI128" s="180" t="str">
        <f t="shared" si="124"/>
        <v/>
      </c>
      <c r="BJ128" s="178" t="str">
        <f t="shared" si="124"/>
        <v/>
      </c>
      <c r="BK128" s="178" t="str">
        <f t="shared" si="124"/>
        <v/>
      </c>
      <c r="BL128" s="181" t="str">
        <f t="shared" si="124"/>
        <v/>
      </c>
      <c r="BM128" s="178" t="str">
        <f t="shared" si="124"/>
        <v/>
      </c>
      <c r="BN128" s="178" t="str">
        <f t="shared" si="124"/>
        <v/>
      </c>
      <c r="BO128" s="178" t="str">
        <f t="shared" si="124"/>
        <v/>
      </c>
      <c r="BP128" s="178" t="str">
        <f t="shared" si="124"/>
        <v/>
      </c>
      <c r="BQ128" s="180" t="str">
        <f t="shared" si="124"/>
        <v/>
      </c>
      <c r="BR128" s="178" t="str">
        <f t="shared" si="124"/>
        <v/>
      </c>
      <c r="BS128" s="178" t="str">
        <f t="shared" si="124"/>
        <v/>
      </c>
      <c r="BT128" s="179" t="str">
        <f t="shared" si="124"/>
        <v/>
      </c>
      <c r="BU128" s="180" t="str">
        <f t="shared" si="124"/>
        <v/>
      </c>
      <c r="BV128" s="179" t="str">
        <f t="shared" si="124"/>
        <v/>
      </c>
      <c r="BW128" s="178" t="str">
        <f t="shared" si="124"/>
        <v/>
      </c>
      <c r="BX128" s="180" t="str">
        <f t="shared" si="124"/>
        <v/>
      </c>
      <c r="BY128" s="178" t="str">
        <f t="shared" si="124"/>
        <v/>
      </c>
      <c r="BZ128" s="178" t="str">
        <f t="shared" si="124"/>
        <v/>
      </c>
      <c r="CA128" s="181" t="str">
        <f t="shared" si="124"/>
        <v/>
      </c>
      <c r="CB128" s="178" t="str">
        <f t="shared" si="124"/>
        <v/>
      </c>
      <c r="CC128" s="178" t="str">
        <f t="shared" si="124"/>
        <v/>
      </c>
      <c r="CD128" s="178" t="str">
        <f t="shared" si="124"/>
        <v/>
      </c>
      <c r="CE128" s="178" t="str">
        <f t="shared" si="124"/>
        <v/>
      </c>
      <c r="CF128" s="180" t="str">
        <f t="shared" si="124"/>
        <v/>
      </c>
      <c r="CG128" s="178" t="str">
        <f t="shared" si="124"/>
        <v/>
      </c>
      <c r="CH128" s="178" t="str">
        <f t="shared" si="124"/>
        <v/>
      </c>
      <c r="CI128" s="179" t="str">
        <f t="shared" si="124"/>
        <v/>
      </c>
      <c r="CJ128" s="180" t="str">
        <f t="shared" si="124"/>
        <v/>
      </c>
      <c r="CK128" s="179" t="str">
        <f t="shared" si="124"/>
        <v/>
      </c>
      <c r="CL128" s="178" t="str">
        <f t="shared" si="124"/>
        <v/>
      </c>
      <c r="CM128" s="180" t="str">
        <f t="shared" si="124"/>
        <v/>
      </c>
      <c r="CN128" s="178" t="str">
        <f t="shared" si="124"/>
        <v/>
      </c>
      <c r="CO128" s="178" t="str">
        <f t="shared" si="124"/>
        <v/>
      </c>
      <c r="CP128" s="181" t="str">
        <f t="shared" si="124"/>
        <v/>
      </c>
      <c r="CQ128" s="178" t="str">
        <f t="shared" si="124"/>
        <v/>
      </c>
      <c r="CR128" s="178" t="str">
        <f t="shared" si="124"/>
        <v/>
      </c>
      <c r="CS128" s="178" t="str">
        <f t="shared" si="124"/>
        <v/>
      </c>
      <c r="CT128" s="178" t="str">
        <f t="shared" si="124"/>
        <v/>
      </c>
      <c r="CU128" s="180" t="str">
        <f t="shared" si="124"/>
        <v/>
      </c>
      <c r="CV128" s="178" t="str">
        <f t="shared" si="124"/>
        <v/>
      </c>
      <c r="CW128" s="178" t="str">
        <f t="shared" si="124"/>
        <v/>
      </c>
      <c r="CX128" s="179" t="str">
        <f t="shared" si="124"/>
        <v/>
      </c>
      <c r="CY128" s="180" t="str">
        <f t="shared" si="124"/>
        <v/>
      </c>
      <c r="CZ128" s="179" t="str">
        <f t="shared" si="124"/>
        <v/>
      </c>
      <c r="DA128" s="178" t="str">
        <f t="shared" si="124"/>
        <v/>
      </c>
      <c r="DB128" s="180" t="str">
        <f t="shared" si="124"/>
        <v/>
      </c>
      <c r="DC128" s="178" t="str">
        <f t="shared" si="124"/>
        <v/>
      </c>
      <c r="DD128" s="178" t="str">
        <f t="shared" si="124"/>
        <v/>
      </c>
      <c r="DE128" s="181" t="str">
        <f t="shared" si="124"/>
        <v/>
      </c>
      <c r="DF128" s="178" t="str">
        <f t="shared" si="124"/>
        <v/>
      </c>
      <c r="DG128" s="178" t="str">
        <f t="shared" si="124"/>
        <v/>
      </c>
      <c r="DH128" s="178" t="str">
        <f t="shared" si="124"/>
        <v/>
      </c>
      <c r="DI128" s="178" t="str">
        <f t="shared" si="124"/>
        <v/>
      </c>
      <c r="DJ128" s="180" t="str">
        <f t="shared" si="124"/>
        <v/>
      </c>
      <c r="DK128" s="178" t="str">
        <f t="shared" si="124"/>
        <v/>
      </c>
      <c r="DL128" s="178" t="str">
        <f t="shared" si="124"/>
        <v/>
      </c>
      <c r="DM128" s="179" t="str">
        <f t="shared" si="124"/>
        <v/>
      </c>
      <c r="DN128" s="180" t="str">
        <f t="shared" si="124"/>
        <v/>
      </c>
      <c r="DO128" s="179" t="str">
        <f t="shared" si="124"/>
        <v/>
      </c>
      <c r="DP128" s="178" t="str">
        <f t="shared" si="124"/>
        <v/>
      </c>
      <c r="DQ128" s="180" t="str">
        <f t="shared" si="124"/>
        <v/>
      </c>
      <c r="DR128" s="178" t="str">
        <f t="shared" si="124"/>
        <v/>
      </c>
      <c r="DS128" s="178" t="str">
        <f t="shared" si="124"/>
        <v/>
      </c>
      <c r="DT128" s="178"/>
      <c r="DU128" s="178"/>
      <c r="DV128" s="178"/>
      <c r="DW128" s="178"/>
      <c r="DX128" s="178"/>
      <c r="DY128" s="178"/>
    </row>
    <row r="129">
      <c r="A129" s="176" t="str">
        <f>IF(A128="","",IF(B128+1&gt;EndDate,"",B128))</f>
        <v/>
      </c>
      <c r="B129" s="176" t="str">
        <f>IF(A129="","",SWITCH(Seg,"Daily",A129+1,"Weekly",A129+7,"Monthly",DATE(YEAR(A129),MONTH(A129)+1,1),"Quarterly",DATE(YEAR(A129),MONTH(A129)+3,1),"Yearly",DATE(YEAR(A129)+1,1,1)))</f>
        <v/>
      </c>
      <c r="C129" s="177" t="str">
        <f>IF(A129="","",SWITCH(Seg,"Daily",TEXT(A129,"dd/MM/YYYY"),"Weekly","W"&amp;WEEKNUM(A129,2)&amp;" "&amp;YEAR(A129),"Monthly",PROPER(TEXT(A129,"MMM yyyy")),"Quarterly","Q"&amp;ROUNDUP(MONTH($A129)/3,0)&amp;" "&amp;YEAR($A129),"Yearly",YEAR(A129),TEXT(A129,"dd/MM/YYYY")))</f>
        <v/>
      </c>
      <c r="D129" s="178" t="str">
        <f>IF(OR($A129="",D$2="Percentage"),"",SUMIFS(Data!B$4:B500,Data!$A$4:$A500,"&gt;="&amp;$A129,Data!$A$4:$A500,"&lt;="&amp;$B129))</f>
        <v>#REF!</v>
      </c>
      <c r="E129" s="179" t="str">
        <f>IF(OR($A129="",E$2="Percentage"),"",SUMIFS(Data!C$4:C500,Data!$A$4:$A500,"&gt;="&amp;$A129,Data!$A$4:$A500,"&lt;="&amp;$B129))</f>
        <v/>
      </c>
      <c r="F129" s="179" t="str">
        <f>IF(OR($A129="",F$2="Percentage"),"",SUMIFS(Data!D$4:D500,Data!$A$4:$A500,"&gt;="&amp;$A129,Data!$A$4:$A500,"&lt;="&amp;$B129))</f>
        <v/>
      </c>
      <c r="G129" s="179" t="str">
        <f>IF(OR($A129="",G$2="Percentage"),"",SUMIFS(Data!F$4:F500,Data!$A$4:$A500,"&gt;="&amp;$A129,Data!$A$4:$A500,"&lt;="&amp;$B129))</f>
        <v/>
      </c>
      <c r="H129" s="180" t="str">
        <f>IF(OR($A129="",H$2="Percentage"),"",SUMIFS(Data!G$4:G500,Data!$A$4:$A500,"&gt;="&amp;$A129,Data!$A$4:$A500,"&lt;="&amp;$B129))</f>
        <v/>
      </c>
      <c r="I129" s="180" t="str">
        <f>IF(OR($A129="",I$2="Percentage"),"",SUMIFS(Data!H$4:H500,Data!$A$4:$A500,"&gt;="&amp;$A129,Data!$A$4:$A500,"&lt;="&amp;$B129))</f>
        <v/>
      </c>
      <c r="J129" s="178" t="str">
        <f>IF(OR($A129="",J$2="Percentage"),"",SUMIFS(Data!I$4:I500,Data!$A$4:$A500,"&gt;="&amp;$A129,Data!$A$4:$A500,"&lt;="&amp;$B129))</f>
        <v/>
      </c>
      <c r="K129" s="178" t="str">
        <f>IF(OR($A129="",K$2="Percentage"),"",SUMIFS(Data!J$4:J500,Data!$A$4:$A500,"&gt;="&amp;$A129,Data!$A$4:$A500,"&lt;="&amp;$B129))</f>
        <v/>
      </c>
      <c r="L129" s="179" t="str">
        <f>IF(OR($A129="",L$2="Percentage"),"",SUMIFS(Data!K$4:K500,Data!$A$4:$A500,"&gt;="&amp;$A129,Data!$A$4:$A500,"&lt;="&amp;$B129))</f>
        <v/>
      </c>
      <c r="M129" s="180" t="str">
        <f>IF(OR($A129="",M$2="Percentage"),"",SUMIFS(Data!L$4:L500,Data!$A$4:$A500,"&gt;="&amp;$A129,Data!$A$4:$A500,"&lt;="&amp;$B129))</f>
        <v/>
      </c>
      <c r="N129" s="179" t="str">
        <f>IF(OR($A129="",N$2="Percentage"),"",SUMIFS(Data!M$4:M500,Data!$A$4:$A500,"&gt;="&amp;$A129,Data!$A$4:$A500,"&lt;="&amp;$B129))</f>
        <v/>
      </c>
      <c r="O129" s="178" t="str">
        <f>IF(OR($A129="",O$2="Percentage"),"",SUMIFS(Data!N$4:N500,Data!$A$4:$A500,"&gt;="&amp;$A129,Data!$A$4:$A500,"&lt;="&amp;$B129))</f>
        <v/>
      </c>
      <c r="P129" s="180" t="str">
        <f>IF(OR($A129="",P$2="Percentage"),"",SUMIFS(Data!O$4:O500,Data!$A$4:$A500,"&gt;="&amp;$A129,Data!$A$4:$A500,"&lt;="&amp;$B129))</f>
        <v/>
      </c>
      <c r="Q129" s="178" t="str">
        <f>IF(OR($A129="",Q$2="Percentage"),"",SUMIFS(Data!P$4:P500,Data!$A$4:$A500,"&gt;="&amp;$A129,Data!$A$4:$A500,"&lt;="&amp;$B129))</f>
        <v/>
      </c>
      <c r="R129" s="178" t="str">
        <f>IF(OR($A129="",R$2="Percentage"),"",SUMIFS(Data!Q$4:Q500,Data!$A$4:$A500,"&gt;="&amp;$A129,Data!$A$4:$A500,"&lt;="&amp;$B129))</f>
        <v/>
      </c>
      <c r="S129" s="181" t="str">
        <f>IF($A129="","",IFERROR(AVERAGEIFS(Data!B$4:B500,Data!$A$4:$A500,"&gt;="&amp;$A129,Data!$A$4:$A500,"&lt;="&amp;$B129),0))</f>
        <v/>
      </c>
      <c r="T129" s="178" t="str">
        <f>IF($A129="","",IFERROR(AVERAGEIFS(Data!C$4:C500,Data!$A$4:$A500,"&gt;="&amp;$A129,Data!$A$4:$A500,"&lt;="&amp;$B129),0))</f>
        <v/>
      </c>
      <c r="U129" s="178" t="str">
        <f>IF($A129="","",IFERROR(AVERAGEIFS(Data!D$4:D500,Data!$A$4:$A500,"&gt;="&amp;$A129,Data!$A$4:$A500,"&lt;="&amp;$B129),0))</f>
        <v/>
      </c>
      <c r="V129" s="178" t="str">
        <f>IF($A129="","",IFERROR(AVERAGEIFS(Data!F$4:F500,Data!$A$4:$A500,"&gt;="&amp;$A129,Data!$A$4:$A500,"&lt;="&amp;$B129),0))</f>
        <v/>
      </c>
      <c r="W129" s="178" t="str">
        <f>IF($A129="","",IFERROR(AVERAGEIFS(Data!G$4:G500,Data!$A$4:$A500,"&gt;="&amp;$A129,Data!$A$4:$A500,"&lt;="&amp;$B129),0))</f>
        <v/>
      </c>
      <c r="X129" s="180" t="str">
        <f>IF($A129="","",IFERROR(AVERAGEIFS(Data!H$4:H500,Data!$A$4:$A500,"&gt;="&amp;$A129,Data!$A$4:$A500,"&lt;="&amp;$B129),0))</f>
        <v/>
      </c>
      <c r="Y129" s="178" t="str">
        <f>IF($A129="","",IFERROR(AVERAGEIFS(Data!I$4:I500,Data!$A$4:$A500,"&gt;="&amp;$A129,Data!$A$4:$A500,"&lt;="&amp;$B129),0))</f>
        <v/>
      </c>
      <c r="Z129" s="178" t="str">
        <f>IF($A129="","",IFERROR(AVERAGEIFS(Data!J$4:J500,Data!$A$4:$A500,"&gt;="&amp;$A129,Data!$A$4:$A500,"&lt;="&amp;$B129),0))</f>
        <v/>
      </c>
      <c r="AA129" s="179" t="str">
        <f>IF($A129="","",IFERROR(AVERAGEIFS(Data!K$4:K500,Data!$A$4:$A500,"&gt;="&amp;$A129,Data!$A$4:$A500,"&lt;="&amp;$B129),0))</f>
        <v/>
      </c>
      <c r="AB129" s="180" t="str">
        <f>IF($A129="","",IFERROR(AVERAGEIFS(Data!L$4:L500,Data!$A$4:$A500,"&gt;="&amp;$A129,Data!$A$4:$A500,"&lt;="&amp;$B129),0))</f>
        <v/>
      </c>
      <c r="AC129" s="179" t="str">
        <f>IF($A129="","",IFERROR(AVERAGEIFS(Data!M$4:M500,Data!$A$4:$A500,"&gt;="&amp;$A129,Data!$A$4:$A500,"&lt;="&amp;$B129),0))</f>
        <v/>
      </c>
      <c r="AD129" s="178" t="str">
        <f>IF($A129="","",IFERROR(AVERAGEIFS(Data!N$4:N500,Data!$A$4:$A500,"&gt;="&amp;$A129,Data!$A$4:$A500,"&lt;="&amp;$B129),0))</f>
        <v/>
      </c>
      <c r="AE129" s="180" t="str">
        <f>IF($A129="","",IFERROR(AVERAGEIFS(Data!O$4:O500,Data!$A$4:$A500,"&gt;="&amp;$A129,Data!$A$4:$A500,"&lt;="&amp;$B129),0))</f>
        <v/>
      </c>
      <c r="AF129" s="178" t="str">
        <f>IF($A129="","",IFERROR(AVERAGEIFS(Data!P$4:P500,Data!$A$4:$A500,"&gt;="&amp;$A129,Data!$A$4:$A500,"&lt;="&amp;$B129),0))</f>
        <v/>
      </c>
      <c r="AG129" s="178" t="str">
        <f>IF($A129="","",IFERROR(AVERAGEIFS(Data!Q$4:Q500,Data!$A$4:$A500,"&gt;="&amp;$A129,Data!$A$4:$A500,"&lt;="&amp;$B129),0))</f>
        <v/>
      </c>
      <c r="AH129" s="181" t="str">
        <f t="shared" ref="AH129:DS129" si="125">IF($A129="","",AH128)</f>
        <v/>
      </c>
      <c r="AI129" s="178" t="str">
        <f t="shared" si="125"/>
        <v/>
      </c>
      <c r="AJ129" s="178" t="str">
        <f t="shared" si="125"/>
        <v/>
      </c>
      <c r="AK129" s="178" t="str">
        <f t="shared" si="125"/>
        <v/>
      </c>
      <c r="AL129" s="178" t="str">
        <f t="shared" si="125"/>
        <v/>
      </c>
      <c r="AM129" s="180" t="str">
        <f t="shared" si="125"/>
        <v/>
      </c>
      <c r="AN129" s="178" t="str">
        <f t="shared" si="125"/>
        <v/>
      </c>
      <c r="AO129" s="178" t="str">
        <f t="shared" si="125"/>
        <v/>
      </c>
      <c r="AP129" s="179" t="str">
        <f t="shared" si="125"/>
        <v/>
      </c>
      <c r="AQ129" s="180" t="str">
        <f t="shared" si="125"/>
        <v/>
      </c>
      <c r="AR129" s="179" t="str">
        <f t="shared" si="125"/>
        <v/>
      </c>
      <c r="AS129" s="178" t="str">
        <f t="shared" si="125"/>
        <v/>
      </c>
      <c r="AT129" s="180" t="str">
        <f t="shared" si="125"/>
        <v/>
      </c>
      <c r="AU129" s="178" t="str">
        <f t="shared" si="125"/>
        <v/>
      </c>
      <c r="AV129" s="178" t="str">
        <f t="shared" si="125"/>
        <v/>
      </c>
      <c r="AW129" s="181" t="str">
        <f t="shared" si="125"/>
        <v/>
      </c>
      <c r="AX129" s="178" t="str">
        <f t="shared" si="125"/>
        <v/>
      </c>
      <c r="AY129" s="178" t="str">
        <f t="shared" si="125"/>
        <v/>
      </c>
      <c r="AZ129" s="178" t="str">
        <f t="shared" si="125"/>
        <v/>
      </c>
      <c r="BA129" s="178" t="str">
        <f t="shared" si="125"/>
        <v/>
      </c>
      <c r="BB129" s="180" t="str">
        <f t="shared" si="125"/>
        <v/>
      </c>
      <c r="BC129" s="178" t="str">
        <f t="shared" si="125"/>
        <v/>
      </c>
      <c r="BD129" s="178" t="str">
        <f t="shared" si="125"/>
        <v/>
      </c>
      <c r="BE129" s="179" t="str">
        <f t="shared" si="125"/>
        <v/>
      </c>
      <c r="BF129" s="180" t="str">
        <f t="shared" si="125"/>
        <v/>
      </c>
      <c r="BG129" s="179" t="str">
        <f t="shared" si="125"/>
        <v/>
      </c>
      <c r="BH129" s="178" t="str">
        <f t="shared" si="125"/>
        <v/>
      </c>
      <c r="BI129" s="180" t="str">
        <f t="shared" si="125"/>
        <v/>
      </c>
      <c r="BJ129" s="178" t="str">
        <f t="shared" si="125"/>
        <v/>
      </c>
      <c r="BK129" s="178" t="str">
        <f t="shared" si="125"/>
        <v/>
      </c>
      <c r="BL129" s="181" t="str">
        <f t="shared" si="125"/>
        <v/>
      </c>
      <c r="BM129" s="178" t="str">
        <f t="shared" si="125"/>
        <v/>
      </c>
      <c r="BN129" s="178" t="str">
        <f t="shared" si="125"/>
        <v/>
      </c>
      <c r="BO129" s="178" t="str">
        <f t="shared" si="125"/>
        <v/>
      </c>
      <c r="BP129" s="178" t="str">
        <f t="shared" si="125"/>
        <v/>
      </c>
      <c r="BQ129" s="180" t="str">
        <f t="shared" si="125"/>
        <v/>
      </c>
      <c r="BR129" s="178" t="str">
        <f t="shared" si="125"/>
        <v/>
      </c>
      <c r="BS129" s="178" t="str">
        <f t="shared" si="125"/>
        <v/>
      </c>
      <c r="BT129" s="179" t="str">
        <f t="shared" si="125"/>
        <v/>
      </c>
      <c r="BU129" s="180" t="str">
        <f t="shared" si="125"/>
        <v/>
      </c>
      <c r="BV129" s="179" t="str">
        <f t="shared" si="125"/>
        <v/>
      </c>
      <c r="BW129" s="178" t="str">
        <f t="shared" si="125"/>
        <v/>
      </c>
      <c r="BX129" s="180" t="str">
        <f t="shared" si="125"/>
        <v/>
      </c>
      <c r="BY129" s="178" t="str">
        <f t="shared" si="125"/>
        <v/>
      </c>
      <c r="BZ129" s="178" t="str">
        <f t="shared" si="125"/>
        <v/>
      </c>
      <c r="CA129" s="181" t="str">
        <f t="shared" si="125"/>
        <v/>
      </c>
      <c r="CB129" s="178" t="str">
        <f t="shared" si="125"/>
        <v/>
      </c>
      <c r="CC129" s="178" t="str">
        <f t="shared" si="125"/>
        <v/>
      </c>
      <c r="CD129" s="178" t="str">
        <f t="shared" si="125"/>
        <v/>
      </c>
      <c r="CE129" s="178" t="str">
        <f t="shared" si="125"/>
        <v/>
      </c>
      <c r="CF129" s="180" t="str">
        <f t="shared" si="125"/>
        <v/>
      </c>
      <c r="CG129" s="178" t="str">
        <f t="shared" si="125"/>
        <v/>
      </c>
      <c r="CH129" s="178" t="str">
        <f t="shared" si="125"/>
        <v/>
      </c>
      <c r="CI129" s="179" t="str">
        <f t="shared" si="125"/>
        <v/>
      </c>
      <c r="CJ129" s="180" t="str">
        <f t="shared" si="125"/>
        <v/>
      </c>
      <c r="CK129" s="179" t="str">
        <f t="shared" si="125"/>
        <v/>
      </c>
      <c r="CL129" s="178" t="str">
        <f t="shared" si="125"/>
        <v/>
      </c>
      <c r="CM129" s="180" t="str">
        <f t="shared" si="125"/>
        <v/>
      </c>
      <c r="CN129" s="178" t="str">
        <f t="shared" si="125"/>
        <v/>
      </c>
      <c r="CO129" s="178" t="str">
        <f t="shared" si="125"/>
        <v/>
      </c>
      <c r="CP129" s="181" t="str">
        <f t="shared" si="125"/>
        <v/>
      </c>
      <c r="CQ129" s="178" t="str">
        <f t="shared" si="125"/>
        <v/>
      </c>
      <c r="CR129" s="178" t="str">
        <f t="shared" si="125"/>
        <v/>
      </c>
      <c r="CS129" s="178" t="str">
        <f t="shared" si="125"/>
        <v/>
      </c>
      <c r="CT129" s="178" t="str">
        <f t="shared" si="125"/>
        <v/>
      </c>
      <c r="CU129" s="180" t="str">
        <f t="shared" si="125"/>
        <v/>
      </c>
      <c r="CV129" s="178" t="str">
        <f t="shared" si="125"/>
        <v/>
      </c>
      <c r="CW129" s="178" t="str">
        <f t="shared" si="125"/>
        <v/>
      </c>
      <c r="CX129" s="179" t="str">
        <f t="shared" si="125"/>
        <v/>
      </c>
      <c r="CY129" s="180" t="str">
        <f t="shared" si="125"/>
        <v/>
      </c>
      <c r="CZ129" s="179" t="str">
        <f t="shared" si="125"/>
        <v/>
      </c>
      <c r="DA129" s="178" t="str">
        <f t="shared" si="125"/>
        <v/>
      </c>
      <c r="DB129" s="180" t="str">
        <f t="shared" si="125"/>
        <v/>
      </c>
      <c r="DC129" s="178" t="str">
        <f t="shared" si="125"/>
        <v/>
      </c>
      <c r="DD129" s="178" t="str">
        <f t="shared" si="125"/>
        <v/>
      </c>
      <c r="DE129" s="181" t="str">
        <f t="shared" si="125"/>
        <v/>
      </c>
      <c r="DF129" s="178" t="str">
        <f t="shared" si="125"/>
        <v/>
      </c>
      <c r="DG129" s="178" t="str">
        <f t="shared" si="125"/>
        <v/>
      </c>
      <c r="DH129" s="178" t="str">
        <f t="shared" si="125"/>
        <v/>
      </c>
      <c r="DI129" s="178" t="str">
        <f t="shared" si="125"/>
        <v/>
      </c>
      <c r="DJ129" s="180" t="str">
        <f t="shared" si="125"/>
        <v/>
      </c>
      <c r="DK129" s="178" t="str">
        <f t="shared" si="125"/>
        <v/>
      </c>
      <c r="DL129" s="178" t="str">
        <f t="shared" si="125"/>
        <v/>
      </c>
      <c r="DM129" s="179" t="str">
        <f t="shared" si="125"/>
        <v/>
      </c>
      <c r="DN129" s="180" t="str">
        <f t="shared" si="125"/>
        <v/>
      </c>
      <c r="DO129" s="179" t="str">
        <f t="shared" si="125"/>
        <v/>
      </c>
      <c r="DP129" s="178" t="str">
        <f t="shared" si="125"/>
        <v/>
      </c>
      <c r="DQ129" s="180" t="str">
        <f t="shared" si="125"/>
        <v/>
      </c>
      <c r="DR129" s="178" t="str">
        <f t="shared" si="125"/>
        <v/>
      </c>
      <c r="DS129" s="178" t="str">
        <f t="shared" si="125"/>
        <v/>
      </c>
      <c r="DT129" s="178"/>
      <c r="DU129" s="178"/>
      <c r="DV129" s="178"/>
      <c r="DW129" s="178"/>
      <c r="DX129" s="178"/>
      <c r="DY129" s="178"/>
    </row>
    <row r="130">
      <c r="A130" s="176" t="str">
        <f>IF(A129="","",IF(B129+1&gt;EndDate,"",B129))</f>
        <v/>
      </c>
      <c r="B130" s="176" t="str">
        <f>IF(A130="","",SWITCH(Seg,"Daily",A130+1,"Weekly",A130+7,"Monthly",DATE(YEAR(A130),MONTH(A130)+1,1),"Quarterly",DATE(YEAR(A130),MONTH(A130)+3,1),"Yearly",DATE(YEAR(A130)+1,1,1)))</f>
        <v/>
      </c>
      <c r="C130" s="177" t="str">
        <f>IF(A130="","",SWITCH(Seg,"Daily",TEXT(A130,"dd/MM/YYYY"),"Weekly","W"&amp;WEEKNUM(A130,2)&amp;" "&amp;YEAR(A130),"Monthly",PROPER(TEXT(A130,"MMM yyyy")),"Quarterly","Q"&amp;ROUNDUP(MONTH($A130)/3,0)&amp;" "&amp;YEAR($A130),"Yearly",YEAR(A130),TEXT(A130,"dd/MM/YYYY")))</f>
        <v/>
      </c>
      <c r="D130" s="178" t="str">
        <f>IF(OR($A130="",D$2="Percentage"),"",SUMIFS(Data!B$4:B500,Data!$A$4:$A500,"&gt;="&amp;$A130,Data!$A$4:$A500,"&lt;="&amp;$B130))</f>
        <v>#REF!</v>
      </c>
      <c r="E130" s="179" t="str">
        <f>IF(OR($A130="",E$2="Percentage"),"",SUMIFS(Data!C$4:C500,Data!$A$4:$A500,"&gt;="&amp;$A130,Data!$A$4:$A500,"&lt;="&amp;$B130))</f>
        <v/>
      </c>
      <c r="F130" s="179" t="str">
        <f>IF(OR($A130="",F$2="Percentage"),"",SUMIFS(Data!D$4:D500,Data!$A$4:$A500,"&gt;="&amp;$A130,Data!$A$4:$A500,"&lt;="&amp;$B130))</f>
        <v/>
      </c>
      <c r="G130" s="179" t="str">
        <f>IF(OR($A130="",G$2="Percentage"),"",SUMIFS(Data!F$4:F500,Data!$A$4:$A500,"&gt;="&amp;$A130,Data!$A$4:$A500,"&lt;="&amp;$B130))</f>
        <v/>
      </c>
      <c r="H130" s="180" t="str">
        <f>IF(OR($A130="",H$2="Percentage"),"",SUMIFS(Data!G$4:G500,Data!$A$4:$A500,"&gt;="&amp;$A130,Data!$A$4:$A500,"&lt;="&amp;$B130))</f>
        <v/>
      </c>
      <c r="I130" s="180" t="str">
        <f>IF(OR($A130="",I$2="Percentage"),"",SUMIFS(Data!H$4:H500,Data!$A$4:$A500,"&gt;="&amp;$A130,Data!$A$4:$A500,"&lt;="&amp;$B130))</f>
        <v/>
      </c>
      <c r="J130" s="178" t="str">
        <f>IF(OR($A130="",J$2="Percentage"),"",SUMIFS(Data!I$4:I500,Data!$A$4:$A500,"&gt;="&amp;$A130,Data!$A$4:$A500,"&lt;="&amp;$B130))</f>
        <v/>
      </c>
      <c r="K130" s="178" t="str">
        <f>IF(OR($A130="",K$2="Percentage"),"",SUMIFS(Data!J$4:J500,Data!$A$4:$A500,"&gt;="&amp;$A130,Data!$A$4:$A500,"&lt;="&amp;$B130))</f>
        <v/>
      </c>
      <c r="L130" s="179" t="str">
        <f>IF(OR($A130="",L$2="Percentage"),"",SUMIFS(Data!K$4:K500,Data!$A$4:$A500,"&gt;="&amp;$A130,Data!$A$4:$A500,"&lt;="&amp;$B130))</f>
        <v/>
      </c>
      <c r="M130" s="180" t="str">
        <f>IF(OR($A130="",M$2="Percentage"),"",SUMIFS(Data!L$4:L500,Data!$A$4:$A500,"&gt;="&amp;$A130,Data!$A$4:$A500,"&lt;="&amp;$B130))</f>
        <v/>
      </c>
      <c r="N130" s="179" t="str">
        <f>IF(OR($A130="",N$2="Percentage"),"",SUMIFS(Data!M$4:M500,Data!$A$4:$A500,"&gt;="&amp;$A130,Data!$A$4:$A500,"&lt;="&amp;$B130))</f>
        <v/>
      </c>
      <c r="O130" s="178" t="str">
        <f>IF(OR($A130="",O$2="Percentage"),"",SUMIFS(Data!N$4:N500,Data!$A$4:$A500,"&gt;="&amp;$A130,Data!$A$4:$A500,"&lt;="&amp;$B130))</f>
        <v/>
      </c>
      <c r="P130" s="180" t="str">
        <f>IF(OR($A130="",P$2="Percentage"),"",SUMIFS(Data!O$4:O500,Data!$A$4:$A500,"&gt;="&amp;$A130,Data!$A$4:$A500,"&lt;="&amp;$B130))</f>
        <v/>
      </c>
      <c r="Q130" s="178" t="str">
        <f>IF(OR($A130="",Q$2="Percentage"),"",SUMIFS(Data!P$4:P500,Data!$A$4:$A500,"&gt;="&amp;$A130,Data!$A$4:$A500,"&lt;="&amp;$B130))</f>
        <v/>
      </c>
      <c r="R130" s="178" t="str">
        <f>IF(OR($A130="",R$2="Percentage"),"",SUMIFS(Data!Q$4:Q500,Data!$A$4:$A500,"&gt;="&amp;$A130,Data!$A$4:$A500,"&lt;="&amp;$B130))</f>
        <v/>
      </c>
      <c r="S130" s="181" t="str">
        <f>IF($A130="","",IFERROR(AVERAGEIFS(Data!B$4:B500,Data!$A$4:$A500,"&gt;="&amp;$A130,Data!$A$4:$A500,"&lt;="&amp;$B130),0))</f>
        <v/>
      </c>
      <c r="T130" s="178" t="str">
        <f>IF($A130="","",IFERROR(AVERAGEIFS(Data!C$4:C500,Data!$A$4:$A500,"&gt;="&amp;$A130,Data!$A$4:$A500,"&lt;="&amp;$B130),0))</f>
        <v/>
      </c>
      <c r="U130" s="178" t="str">
        <f>IF($A130="","",IFERROR(AVERAGEIFS(Data!D$4:D500,Data!$A$4:$A500,"&gt;="&amp;$A130,Data!$A$4:$A500,"&lt;="&amp;$B130),0))</f>
        <v/>
      </c>
      <c r="V130" s="178" t="str">
        <f>IF($A130="","",IFERROR(AVERAGEIFS(Data!F$4:F500,Data!$A$4:$A500,"&gt;="&amp;$A130,Data!$A$4:$A500,"&lt;="&amp;$B130),0))</f>
        <v/>
      </c>
      <c r="W130" s="178" t="str">
        <f>IF($A130="","",IFERROR(AVERAGEIFS(Data!G$4:G500,Data!$A$4:$A500,"&gt;="&amp;$A130,Data!$A$4:$A500,"&lt;="&amp;$B130),0))</f>
        <v/>
      </c>
      <c r="X130" s="180" t="str">
        <f>IF($A130="","",IFERROR(AVERAGEIFS(Data!H$4:H500,Data!$A$4:$A500,"&gt;="&amp;$A130,Data!$A$4:$A500,"&lt;="&amp;$B130),0))</f>
        <v/>
      </c>
      <c r="Y130" s="178" t="str">
        <f>IF($A130="","",IFERROR(AVERAGEIFS(Data!I$4:I500,Data!$A$4:$A500,"&gt;="&amp;$A130,Data!$A$4:$A500,"&lt;="&amp;$B130),0))</f>
        <v/>
      </c>
      <c r="Z130" s="178" t="str">
        <f>IF($A130="","",IFERROR(AVERAGEIFS(Data!J$4:J500,Data!$A$4:$A500,"&gt;="&amp;$A130,Data!$A$4:$A500,"&lt;="&amp;$B130),0))</f>
        <v/>
      </c>
      <c r="AA130" s="179" t="str">
        <f>IF($A130="","",IFERROR(AVERAGEIFS(Data!K$4:K500,Data!$A$4:$A500,"&gt;="&amp;$A130,Data!$A$4:$A500,"&lt;="&amp;$B130),0))</f>
        <v/>
      </c>
      <c r="AB130" s="180" t="str">
        <f>IF($A130="","",IFERROR(AVERAGEIFS(Data!L$4:L500,Data!$A$4:$A500,"&gt;="&amp;$A130,Data!$A$4:$A500,"&lt;="&amp;$B130),0))</f>
        <v/>
      </c>
      <c r="AC130" s="179" t="str">
        <f>IF($A130="","",IFERROR(AVERAGEIFS(Data!M$4:M500,Data!$A$4:$A500,"&gt;="&amp;$A130,Data!$A$4:$A500,"&lt;="&amp;$B130),0))</f>
        <v/>
      </c>
      <c r="AD130" s="178" t="str">
        <f>IF($A130="","",IFERROR(AVERAGEIFS(Data!N$4:N500,Data!$A$4:$A500,"&gt;="&amp;$A130,Data!$A$4:$A500,"&lt;="&amp;$B130),0))</f>
        <v/>
      </c>
      <c r="AE130" s="180" t="str">
        <f>IF($A130="","",IFERROR(AVERAGEIFS(Data!O$4:O500,Data!$A$4:$A500,"&gt;="&amp;$A130,Data!$A$4:$A500,"&lt;="&amp;$B130),0))</f>
        <v/>
      </c>
      <c r="AF130" s="178" t="str">
        <f>IF($A130="","",IFERROR(AVERAGEIFS(Data!P$4:P500,Data!$A$4:$A500,"&gt;="&amp;$A130,Data!$A$4:$A500,"&lt;="&amp;$B130),0))</f>
        <v/>
      </c>
      <c r="AG130" s="178" t="str">
        <f>IF($A130="","",IFERROR(AVERAGEIFS(Data!Q$4:Q500,Data!$A$4:$A500,"&gt;="&amp;$A130,Data!$A$4:$A500,"&lt;="&amp;$B130),0))</f>
        <v/>
      </c>
      <c r="AH130" s="181" t="str">
        <f t="shared" ref="AH130:DS130" si="126">IF($A130="","",AH129)</f>
        <v/>
      </c>
      <c r="AI130" s="178" t="str">
        <f t="shared" si="126"/>
        <v/>
      </c>
      <c r="AJ130" s="178" t="str">
        <f t="shared" si="126"/>
        <v/>
      </c>
      <c r="AK130" s="178" t="str">
        <f t="shared" si="126"/>
        <v/>
      </c>
      <c r="AL130" s="178" t="str">
        <f t="shared" si="126"/>
        <v/>
      </c>
      <c r="AM130" s="180" t="str">
        <f t="shared" si="126"/>
        <v/>
      </c>
      <c r="AN130" s="178" t="str">
        <f t="shared" si="126"/>
        <v/>
      </c>
      <c r="AO130" s="178" t="str">
        <f t="shared" si="126"/>
        <v/>
      </c>
      <c r="AP130" s="179" t="str">
        <f t="shared" si="126"/>
        <v/>
      </c>
      <c r="AQ130" s="180" t="str">
        <f t="shared" si="126"/>
        <v/>
      </c>
      <c r="AR130" s="179" t="str">
        <f t="shared" si="126"/>
        <v/>
      </c>
      <c r="AS130" s="178" t="str">
        <f t="shared" si="126"/>
        <v/>
      </c>
      <c r="AT130" s="180" t="str">
        <f t="shared" si="126"/>
        <v/>
      </c>
      <c r="AU130" s="178" t="str">
        <f t="shared" si="126"/>
        <v/>
      </c>
      <c r="AV130" s="178" t="str">
        <f t="shared" si="126"/>
        <v/>
      </c>
      <c r="AW130" s="181" t="str">
        <f t="shared" si="126"/>
        <v/>
      </c>
      <c r="AX130" s="178" t="str">
        <f t="shared" si="126"/>
        <v/>
      </c>
      <c r="AY130" s="178" t="str">
        <f t="shared" si="126"/>
        <v/>
      </c>
      <c r="AZ130" s="178" t="str">
        <f t="shared" si="126"/>
        <v/>
      </c>
      <c r="BA130" s="178" t="str">
        <f t="shared" si="126"/>
        <v/>
      </c>
      <c r="BB130" s="180" t="str">
        <f t="shared" si="126"/>
        <v/>
      </c>
      <c r="BC130" s="178" t="str">
        <f t="shared" si="126"/>
        <v/>
      </c>
      <c r="BD130" s="178" t="str">
        <f t="shared" si="126"/>
        <v/>
      </c>
      <c r="BE130" s="179" t="str">
        <f t="shared" si="126"/>
        <v/>
      </c>
      <c r="BF130" s="180" t="str">
        <f t="shared" si="126"/>
        <v/>
      </c>
      <c r="BG130" s="179" t="str">
        <f t="shared" si="126"/>
        <v/>
      </c>
      <c r="BH130" s="178" t="str">
        <f t="shared" si="126"/>
        <v/>
      </c>
      <c r="BI130" s="180" t="str">
        <f t="shared" si="126"/>
        <v/>
      </c>
      <c r="BJ130" s="178" t="str">
        <f t="shared" si="126"/>
        <v/>
      </c>
      <c r="BK130" s="178" t="str">
        <f t="shared" si="126"/>
        <v/>
      </c>
      <c r="BL130" s="181" t="str">
        <f t="shared" si="126"/>
        <v/>
      </c>
      <c r="BM130" s="178" t="str">
        <f t="shared" si="126"/>
        <v/>
      </c>
      <c r="BN130" s="178" t="str">
        <f t="shared" si="126"/>
        <v/>
      </c>
      <c r="BO130" s="178" t="str">
        <f t="shared" si="126"/>
        <v/>
      </c>
      <c r="BP130" s="178" t="str">
        <f t="shared" si="126"/>
        <v/>
      </c>
      <c r="BQ130" s="180" t="str">
        <f t="shared" si="126"/>
        <v/>
      </c>
      <c r="BR130" s="178" t="str">
        <f t="shared" si="126"/>
        <v/>
      </c>
      <c r="BS130" s="178" t="str">
        <f t="shared" si="126"/>
        <v/>
      </c>
      <c r="BT130" s="179" t="str">
        <f t="shared" si="126"/>
        <v/>
      </c>
      <c r="BU130" s="180" t="str">
        <f t="shared" si="126"/>
        <v/>
      </c>
      <c r="BV130" s="179" t="str">
        <f t="shared" si="126"/>
        <v/>
      </c>
      <c r="BW130" s="178" t="str">
        <f t="shared" si="126"/>
        <v/>
      </c>
      <c r="BX130" s="180" t="str">
        <f t="shared" si="126"/>
        <v/>
      </c>
      <c r="BY130" s="178" t="str">
        <f t="shared" si="126"/>
        <v/>
      </c>
      <c r="BZ130" s="178" t="str">
        <f t="shared" si="126"/>
        <v/>
      </c>
      <c r="CA130" s="181" t="str">
        <f t="shared" si="126"/>
        <v/>
      </c>
      <c r="CB130" s="178" t="str">
        <f t="shared" si="126"/>
        <v/>
      </c>
      <c r="CC130" s="178" t="str">
        <f t="shared" si="126"/>
        <v/>
      </c>
      <c r="CD130" s="178" t="str">
        <f t="shared" si="126"/>
        <v/>
      </c>
      <c r="CE130" s="178" t="str">
        <f t="shared" si="126"/>
        <v/>
      </c>
      <c r="CF130" s="180" t="str">
        <f t="shared" si="126"/>
        <v/>
      </c>
      <c r="CG130" s="178" t="str">
        <f t="shared" si="126"/>
        <v/>
      </c>
      <c r="CH130" s="178" t="str">
        <f t="shared" si="126"/>
        <v/>
      </c>
      <c r="CI130" s="179" t="str">
        <f t="shared" si="126"/>
        <v/>
      </c>
      <c r="CJ130" s="180" t="str">
        <f t="shared" si="126"/>
        <v/>
      </c>
      <c r="CK130" s="179" t="str">
        <f t="shared" si="126"/>
        <v/>
      </c>
      <c r="CL130" s="178" t="str">
        <f t="shared" si="126"/>
        <v/>
      </c>
      <c r="CM130" s="180" t="str">
        <f t="shared" si="126"/>
        <v/>
      </c>
      <c r="CN130" s="178" t="str">
        <f t="shared" si="126"/>
        <v/>
      </c>
      <c r="CO130" s="178" t="str">
        <f t="shared" si="126"/>
        <v/>
      </c>
      <c r="CP130" s="181" t="str">
        <f t="shared" si="126"/>
        <v/>
      </c>
      <c r="CQ130" s="178" t="str">
        <f t="shared" si="126"/>
        <v/>
      </c>
      <c r="CR130" s="178" t="str">
        <f t="shared" si="126"/>
        <v/>
      </c>
      <c r="CS130" s="178" t="str">
        <f t="shared" si="126"/>
        <v/>
      </c>
      <c r="CT130" s="178" t="str">
        <f t="shared" si="126"/>
        <v/>
      </c>
      <c r="CU130" s="180" t="str">
        <f t="shared" si="126"/>
        <v/>
      </c>
      <c r="CV130" s="178" t="str">
        <f t="shared" si="126"/>
        <v/>
      </c>
      <c r="CW130" s="178" t="str">
        <f t="shared" si="126"/>
        <v/>
      </c>
      <c r="CX130" s="179" t="str">
        <f t="shared" si="126"/>
        <v/>
      </c>
      <c r="CY130" s="180" t="str">
        <f t="shared" si="126"/>
        <v/>
      </c>
      <c r="CZ130" s="179" t="str">
        <f t="shared" si="126"/>
        <v/>
      </c>
      <c r="DA130" s="178" t="str">
        <f t="shared" si="126"/>
        <v/>
      </c>
      <c r="DB130" s="180" t="str">
        <f t="shared" si="126"/>
        <v/>
      </c>
      <c r="DC130" s="178" t="str">
        <f t="shared" si="126"/>
        <v/>
      </c>
      <c r="DD130" s="178" t="str">
        <f t="shared" si="126"/>
        <v/>
      </c>
      <c r="DE130" s="181" t="str">
        <f t="shared" si="126"/>
        <v/>
      </c>
      <c r="DF130" s="178" t="str">
        <f t="shared" si="126"/>
        <v/>
      </c>
      <c r="DG130" s="178" t="str">
        <f t="shared" si="126"/>
        <v/>
      </c>
      <c r="DH130" s="178" t="str">
        <f t="shared" si="126"/>
        <v/>
      </c>
      <c r="DI130" s="178" t="str">
        <f t="shared" si="126"/>
        <v/>
      </c>
      <c r="DJ130" s="180" t="str">
        <f t="shared" si="126"/>
        <v/>
      </c>
      <c r="DK130" s="178" t="str">
        <f t="shared" si="126"/>
        <v/>
      </c>
      <c r="DL130" s="178" t="str">
        <f t="shared" si="126"/>
        <v/>
      </c>
      <c r="DM130" s="179" t="str">
        <f t="shared" si="126"/>
        <v/>
      </c>
      <c r="DN130" s="180" t="str">
        <f t="shared" si="126"/>
        <v/>
      </c>
      <c r="DO130" s="179" t="str">
        <f t="shared" si="126"/>
        <v/>
      </c>
      <c r="DP130" s="178" t="str">
        <f t="shared" si="126"/>
        <v/>
      </c>
      <c r="DQ130" s="180" t="str">
        <f t="shared" si="126"/>
        <v/>
      </c>
      <c r="DR130" s="178" t="str">
        <f t="shared" si="126"/>
        <v/>
      </c>
      <c r="DS130" s="178" t="str">
        <f t="shared" si="126"/>
        <v/>
      </c>
      <c r="DT130" s="178"/>
      <c r="DU130" s="178"/>
      <c r="DV130" s="178"/>
      <c r="DW130" s="178"/>
      <c r="DX130" s="178"/>
      <c r="DY130" s="178"/>
    </row>
    <row r="131">
      <c r="A131" s="176" t="str">
        <f>IF(A130="","",IF(B130+1&gt;EndDate,"",B130))</f>
        <v/>
      </c>
      <c r="B131" s="176" t="str">
        <f>IF(A131="","",SWITCH(Seg,"Daily",A131+1,"Weekly",A131+7,"Monthly",DATE(YEAR(A131),MONTH(A131)+1,1),"Quarterly",DATE(YEAR(A131),MONTH(A131)+3,1),"Yearly",DATE(YEAR(A131)+1,1,1)))</f>
        <v/>
      </c>
      <c r="C131" s="177" t="str">
        <f>IF(A131="","",SWITCH(Seg,"Daily",TEXT(A131,"dd/MM/YYYY"),"Weekly","W"&amp;WEEKNUM(A131,2)&amp;" "&amp;YEAR(A131),"Monthly",PROPER(TEXT(A131,"MMM yyyy")),"Quarterly","Q"&amp;ROUNDUP(MONTH($A131)/3,0)&amp;" "&amp;YEAR($A131),"Yearly",YEAR(A131),TEXT(A131,"dd/MM/YYYY")))</f>
        <v/>
      </c>
      <c r="D131" s="178" t="str">
        <f>IF(OR($A131="",D$2="Percentage"),"",SUMIFS(Data!B$4:B500,Data!$A$4:$A500,"&gt;="&amp;$A131,Data!$A$4:$A500,"&lt;="&amp;$B131))</f>
        <v>#REF!</v>
      </c>
      <c r="E131" s="179" t="str">
        <f>IF(OR($A131="",E$2="Percentage"),"",SUMIFS(Data!C$4:C500,Data!$A$4:$A500,"&gt;="&amp;$A131,Data!$A$4:$A500,"&lt;="&amp;$B131))</f>
        <v/>
      </c>
      <c r="F131" s="179" t="str">
        <f>IF(OR($A131="",F$2="Percentage"),"",SUMIFS(Data!D$4:D500,Data!$A$4:$A500,"&gt;="&amp;$A131,Data!$A$4:$A500,"&lt;="&amp;$B131))</f>
        <v/>
      </c>
      <c r="G131" s="179" t="str">
        <f>IF(OR($A131="",G$2="Percentage"),"",SUMIFS(Data!F$4:F500,Data!$A$4:$A500,"&gt;="&amp;$A131,Data!$A$4:$A500,"&lt;="&amp;$B131))</f>
        <v/>
      </c>
      <c r="H131" s="180" t="str">
        <f>IF(OR($A131="",H$2="Percentage"),"",SUMIFS(Data!G$4:G500,Data!$A$4:$A500,"&gt;="&amp;$A131,Data!$A$4:$A500,"&lt;="&amp;$B131))</f>
        <v/>
      </c>
      <c r="I131" s="180" t="str">
        <f>IF(OR($A131="",I$2="Percentage"),"",SUMIFS(Data!H$4:H500,Data!$A$4:$A500,"&gt;="&amp;$A131,Data!$A$4:$A500,"&lt;="&amp;$B131))</f>
        <v/>
      </c>
      <c r="J131" s="178" t="str">
        <f>IF(OR($A131="",J$2="Percentage"),"",SUMIFS(Data!I$4:I500,Data!$A$4:$A500,"&gt;="&amp;$A131,Data!$A$4:$A500,"&lt;="&amp;$B131))</f>
        <v/>
      </c>
      <c r="K131" s="178" t="str">
        <f>IF(OR($A131="",K$2="Percentage"),"",SUMIFS(Data!J$4:J500,Data!$A$4:$A500,"&gt;="&amp;$A131,Data!$A$4:$A500,"&lt;="&amp;$B131))</f>
        <v/>
      </c>
      <c r="L131" s="179" t="str">
        <f>IF(OR($A131="",L$2="Percentage"),"",SUMIFS(Data!K$4:K500,Data!$A$4:$A500,"&gt;="&amp;$A131,Data!$A$4:$A500,"&lt;="&amp;$B131))</f>
        <v/>
      </c>
      <c r="M131" s="180" t="str">
        <f>IF(OR($A131="",M$2="Percentage"),"",SUMIFS(Data!L$4:L500,Data!$A$4:$A500,"&gt;="&amp;$A131,Data!$A$4:$A500,"&lt;="&amp;$B131))</f>
        <v/>
      </c>
      <c r="N131" s="179" t="str">
        <f>IF(OR($A131="",N$2="Percentage"),"",SUMIFS(Data!M$4:M500,Data!$A$4:$A500,"&gt;="&amp;$A131,Data!$A$4:$A500,"&lt;="&amp;$B131))</f>
        <v/>
      </c>
      <c r="O131" s="178" t="str">
        <f>IF(OR($A131="",O$2="Percentage"),"",SUMIFS(Data!N$4:N500,Data!$A$4:$A500,"&gt;="&amp;$A131,Data!$A$4:$A500,"&lt;="&amp;$B131))</f>
        <v/>
      </c>
      <c r="P131" s="180" t="str">
        <f>IF(OR($A131="",P$2="Percentage"),"",SUMIFS(Data!O$4:O500,Data!$A$4:$A500,"&gt;="&amp;$A131,Data!$A$4:$A500,"&lt;="&amp;$B131))</f>
        <v/>
      </c>
      <c r="Q131" s="178" t="str">
        <f>IF(OR($A131="",Q$2="Percentage"),"",SUMIFS(Data!P$4:P500,Data!$A$4:$A500,"&gt;="&amp;$A131,Data!$A$4:$A500,"&lt;="&amp;$B131))</f>
        <v/>
      </c>
      <c r="R131" s="178" t="str">
        <f>IF(OR($A131="",R$2="Percentage"),"",SUMIFS(Data!Q$4:Q500,Data!$A$4:$A500,"&gt;="&amp;$A131,Data!$A$4:$A500,"&lt;="&amp;$B131))</f>
        <v/>
      </c>
      <c r="S131" s="181" t="str">
        <f>IF($A131="","",IFERROR(AVERAGEIFS(Data!B$4:B500,Data!$A$4:$A500,"&gt;="&amp;$A131,Data!$A$4:$A500,"&lt;="&amp;$B131),0))</f>
        <v/>
      </c>
      <c r="T131" s="178" t="str">
        <f>IF($A131="","",IFERROR(AVERAGEIFS(Data!C$4:C500,Data!$A$4:$A500,"&gt;="&amp;$A131,Data!$A$4:$A500,"&lt;="&amp;$B131),0))</f>
        <v/>
      </c>
      <c r="U131" s="178" t="str">
        <f>IF($A131="","",IFERROR(AVERAGEIFS(Data!D$4:D500,Data!$A$4:$A500,"&gt;="&amp;$A131,Data!$A$4:$A500,"&lt;="&amp;$B131),0))</f>
        <v/>
      </c>
      <c r="V131" s="178" t="str">
        <f>IF($A131="","",IFERROR(AVERAGEIFS(Data!F$4:F500,Data!$A$4:$A500,"&gt;="&amp;$A131,Data!$A$4:$A500,"&lt;="&amp;$B131),0))</f>
        <v/>
      </c>
      <c r="W131" s="178" t="str">
        <f>IF($A131="","",IFERROR(AVERAGEIFS(Data!G$4:G500,Data!$A$4:$A500,"&gt;="&amp;$A131,Data!$A$4:$A500,"&lt;="&amp;$B131),0))</f>
        <v/>
      </c>
      <c r="X131" s="180" t="str">
        <f>IF($A131="","",IFERROR(AVERAGEIFS(Data!H$4:H500,Data!$A$4:$A500,"&gt;="&amp;$A131,Data!$A$4:$A500,"&lt;="&amp;$B131),0))</f>
        <v/>
      </c>
      <c r="Y131" s="178" t="str">
        <f>IF($A131="","",IFERROR(AVERAGEIFS(Data!I$4:I500,Data!$A$4:$A500,"&gt;="&amp;$A131,Data!$A$4:$A500,"&lt;="&amp;$B131),0))</f>
        <v/>
      </c>
      <c r="Z131" s="178" t="str">
        <f>IF($A131="","",IFERROR(AVERAGEIFS(Data!J$4:J500,Data!$A$4:$A500,"&gt;="&amp;$A131,Data!$A$4:$A500,"&lt;="&amp;$B131),0))</f>
        <v/>
      </c>
      <c r="AA131" s="179" t="str">
        <f>IF($A131="","",IFERROR(AVERAGEIFS(Data!K$4:K500,Data!$A$4:$A500,"&gt;="&amp;$A131,Data!$A$4:$A500,"&lt;="&amp;$B131),0))</f>
        <v/>
      </c>
      <c r="AB131" s="180" t="str">
        <f>IF($A131="","",IFERROR(AVERAGEIFS(Data!L$4:L500,Data!$A$4:$A500,"&gt;="&amp;$A131,Data!$A$4:$A500,"&lt;="&amp;$B131),0))</f>
        <v/>
      </c>
      <c r="AC131" s="179" t="str">
        <f>IF($A131="","",IFERROR(AVERAGEIFS(Data!M$4:M500,Data!$A$4:$A500,"&gt;="&amp;$A131,Data!$A$4:$A500,"&lt;="&amp;$B131),0))</f>
        <v/>
      </c>
      <c r="AD131" s="178" t="str">
        <f>IF($A131="","",IFERROR(AVERAGEIFS(Data!N$4:N500,Data!$A$4:$A500,"&gt;="&amp;$A131,Data!$A$4:$A500,"&lt;="&amp;$B131),0))</f>
        <v/>
      </c>
      <c r="AE131" s="180" t="str">
        <f>IF($A131="","",IFERROR(AVERAGEIFS(Data!O$4:O500,Data!$A$4:$A500,"&gt;="&amp;$A131,Data!$A$4:$A500,"&lt;="&amp;$B131),0))</f>
        <v/>
      </c>
      <c r="AF131" s="178" t="str">
        <f>IF($A131="","",IFERROR(AVERAGEIFS(Data!P$4:P500,Data!$A$4:$A500,"&gt;="&amp;$A131,Data!$A$4:$A500,"&lt;="&amp;$B131),0))</f>
        <v/>
      </c>
      <c r="AG131" s="178" t="str">
        <f>IF($A131="","",IFERROR(AVERAGEIFS(Data!Q$4:Q500,Data!$A$4:$A500,"&gt;="&amp;$A131,Data!$A$4:$A500,"&lt;="&amp;$B131),0))</f>
        <v/>
      </c>
      <c r="AH131" s="181" t="str">
        <f t="shared" ref="AH131:DS131" si="127">IF($A131="","",AH130)</f>
        <v/>
      </c>
      <c r="AI131" s="178" t="str">
        <f t="shared" si="127"/>
        <v/>
      </c>
      <c r="AJ131" s="178" t="str">
        <f t="shared" si="127"/>
        <v/>
      </c>
      <c r="AK131" s="178" t="str">
        <f t="shared" si="127"/>
        <v/>
      </c>
      <c r="AL131" s="178" t="str">
        <f t="shared" si="127"/>
        <v/>
      </c>
      <c r="AM131" s="180" t="str">
        <f t="shared" si="127"/>
        <v/>
      </c>
      <c r="AN131" s="178" t="str">
        <f t="shared" si="127"/>
        <v/>
      </c>
      <c r="AO131" s="178" t="str">
        <f t="shared" si="127"/>
        <v/>
      </c>
      <c r="AP131" s="179" t="str">
        <f t="shared" si="127"/>
        <v/>
      </c>
      <c r="AQ131" s="180" t="str">
        <f t="shared" si="127"/>
        <v/>
      </c>
      <c r="AR131" s="179" t="str">
        <f t="shared" si="127"/>
        <v/>
      </c>
      <c r="AS131" s="178" t="str">
        <f t="shared" si="127"/>
        <v/>
      </c>
      <c r="AT131" s="180" t="str">
        <f t="shared" si="127"/>
        <v/>
      </c>
      <c r="AU131" s="178" t="str">
        <f t="shared" si="127"/>
        <v/>
      </c>
      <c r="AV131" s="178" t="str">
        <f t="shared" si="127"/>
        <v/>
      </c>
      <c r="AW131" s="181" t="str">
        <f t="shared" si="127"/>
        <v/>
      </c>
      <c r="AX131" s="178" t="str">
        <f t="shared" si="127"/>
        <v/>
      </c>
      <c r="AY131" s="178" t="str">
        <f t="shared" si="127"/>
        <v/>
      </c>
      <c r="AZ131" s="178" t="str">
        <f t="shared" si="127"/>
        <v/>
      </c>
      <c r="BA131" s="178" t="str">
        <f t="shared" si="127"/>
        <v/>
      </c>
      <c r="BB131" s="180" t="str">
        <f t="shared" si="127"/>
        <v/>
      </c>
      <c r="BC131" s="178" t="str">
        <f t="shared" si="127"/>
        <v/>
      </c>
      <c r="BD131" s="178" t="str">
        <f t="shared" si="127"/>
        <v/>
      </c>
      <c r="BE131" s="179" t="str">
        <f t="shared" si="127"/>
        <v/>
      </c>
      <c r="BF131" s="180" t="str">
        <f t="shared" si="127"/>
        <v/>
      </c>
      <c r="BG131" s="179" t="str">
        <f t="shared" si="127"/>
        <v/>
      </c>
      <c r="BH131" s="178" t="str">
        <f t="shared" si="127"/>
        <v/>
      </c>
      <c r="BI131" s="180" t="str">
        <f t="shared" si="127"/>
        <v/>
      </c>
      <c r="BJ131" s="178" t="str">
        <f t="shared" si="127"/>
        <v/>
      </c>
      <c r="BK131" s="178" t="str">
        <f t="shared" si="127"/>
        <v/>
      </c>
      <c r="BL131" s="181" t="str">
        <f t="shared" si="127"/>
        <v/>
      </c>
      <c r="BM131" s="178" t="str">
        <f t="shared" si="127"/>
        <v/>
      </c>
      <c r="BN131" s="178" t="str">
        <f t="shared" si="127"/>
        <v/>
      </c>
      <c r="BO131" s="178" t="str">
        <f t="shared" si="127"/>
        <v/>
      </c>
      <c r="BP131" s="178" t="str">
        <f t="shared" si="127"/>
        <v/>
      </c>
      <c r="BQ131" s="180" t="str">
        <f t="shared" si="127"/>
        <v/>
      </c>
      <c r="BR131" s="178" t="str">
        <f t="shared" si="127"/>
        <v/>
      </c>
      <c r="BS131" s="178" t="str">
        <f t="shared" si="127"/>
        <v/>
      </c>
      <c r="BT131" s="179" t="str">
        <f t="shared" si="127"/>
        <v/>
      </c>
      <c r="BU131" s="180" t="str">
        <f t="shared" si="127"/>
        <v/>
      </c>
      <c r="BV131" s="179" t="str">
        <f t="shared" si="127"/>
        <v/>
      </c>
      <c r="BW131" s="178" t="str">
        <f t="shared" si="127"/>
        <v/>
      </c>
      <c r="BX131" s="180" t="str">
        <f t="shared" si="127"/>
        <v/>
      </c>
      <c r="BY131" s="178" t="str">
        <f t="shared" si="127"/>
        <v/>
      </c>
      <c r="BZ131" s="178" t="str">
        <f t="shared" si="127"/>
        <v/>
      </c>
      <c r="CA131" s="181" t="str">
        <f t="shared" si="127"/>
        <v/>
      </c>
      <c r="CB131" s="178" t="str">
        <f t="shared" si="127"/>
        <v/>
      </c>
      <c r="CC131" s="178" t="str">
        <f t="shared" si="127"/>
        <v/>
      </c>
      <c r="CD131" s="178" t="str">
        <f t="shared" si="127"/>
        <v/>
      </c>
      <c r="CE131" s="178" t="str">
        <f t="shared" si="127"/>
        <v/>
      </c>
      <c r="CF131" s="180" t="str">
        <f t="shared" si="127"/>
        <v/>
      </c>
      <c r="CG131" s="178" t="str">
        <f t="shared" si="127"/>
        <v/>
      </c>
      <c r="CH131" s="178" t="str">
        <f t="shared" si="127"/>
        <v/>
      </c>
      <c r="CI131" s="179" t="str">
        <f t="shared" si="127"/>
        <v/>
      </c>
      <c r="CJ131" s="180" t="str">
        <f t="shared" si="127"/>
        <v/>
      </c>
      <c r="CK131" s="179" t="str">
        <f t="shared" si="127"/>
        <v/>
      </c>
      <c r="CL131" s="178" t="str">
        <f t="shared" si="127"/>
        <v/>
      </c>
      <c r="CM131" s="180" t="str">
        <f t="shared" si="127"/>
        <v/>
      </c>
      <c r="CN131" s="178" t="str">
        <f t="shared" si="127"/>
        <v/>
      </c>
      <c r="CO131" s="178" t="str">
        <f t="shared" si="127"/>
        <v/>
      </c>
      <c r="CP131" s="181" t="str">
        <f t="shared" si="127"/>
        <v/>
      </c>
      <c r="CQ131" s="178" t="str">
        <f t="shared" si="127"/>
        <v/>
      </c>
      <c r="CR131" s="178" t="str">
        <f t="shared" si="127"/>
        <v/>
      </c>
      <c r="CS131" s="178" t="str">
        <f t="shared" si="127"/>
        <v/>
      </c>
      <c r="CT131" s="178" t="str">
        <f t="shared" si="127"/>
        <v/>
      </c>
      <c r="CU131" s="180" t="str">
        <f t="shared" si="127"/>
        <v/>
      </c>
      <c r="CV131" s="178" t="str">
        <f t="shared" si="127"/>
        <v/>
      </c>
      <c r="CW131" s="178" t="str">
        <f t="shared" si="127"/>
        <v/>
      </c>
      <c r="CX131" s="179" t="str">
        <f t="shared" si="127"/>
        <v/>
      </c>
      <c r="CY131" s="180" t="str">
        <f t="shared" si="127"/>
        <v/>
      </c>
      <c r="CZ131" s="179" t="str">
        <f t="shared" si="127"/>
        <v/>
      </c>
      <c r="DA131" s="178" t="str">
        <f t="shared" si="127"/>
        <v/>
      </c>
      <c r="DB131" s="180" t="str">
        <f t="shared" si="127"/>
        <v/>
      </c>
      <c r="DC131" s="178" t="str">
        <f t="shared" si="127"/>
        <v/>
      </c>
      <c r="DD131" s="178" t="str">
        <f t="shared" si="127"/>
        <v/>
      </c>
      <c r="DE131" s="181" t="str">
        <f t="shared" si="127"/>
        <v/>
      </c>
      <c r="DF131" s="178" t="str">
        <f t="shared" si="127"/>
        <v/>
      </c>
      <c r="DG131" s="178" t="str">
        <f t="shared" si="127"/>
        <v/>
      </c>
      <c r="DH131" s="178" t="str">
        <f t="shared" si="127"/>
        <v/>
      </c>
      <c r="DI131" s="178" t="str">
        <f t="shared" si="127"/>
        <v/>
      </c>
      <c r="DJ131" s="180" t="str">
        <f t="shared" si="127"/>
        <v/>
      </c>
      <c r="DK131" s="178" t="str">
        <f t="shared" si="127"/>
        <v/>
      </c>
      <c r="DL131" s="178" t="str">
        <f t="shared" si="127"/>
        <v/>
      </c>
      <c r="DM131" s="179" t="str">
        <f t="shared" si="127"/>
        <v/>
      </c>
      <c r="DN131" s="180" t="str">
        <f t="shared" si="127"/>
        <v/>
      </c>
      <c r="DO131" s="179" t="str">
        <f t="shared" si="127"/>
        <v/>
      </c>
      <c r="DP131" s="178" t="str">
        <f t="shared" si="127"/>
        <v/>
      </c>
      <c r="DQ131" s="180" t="str">
        <f t="shared" si="127"/>
        <v/>
      </c>
      <c r="DR131" s="178" t="str">
        <f t="shared" si="127"/>
        <v/>
      </c>
      <c r="DS131" s="178" t="str">
        <f t="shared" si="127"/>
        <v/>
      </c>
      <c r="DT131" s="178"/>
      <c r="DU131" s="178"/>
      <c r="DV131" s="178"/>
      <c r="DW131" s="178"/>
      <c r="DX131" s="178"/>
      <c r="DY131" s="178"/>
    </row>
    <row r="132">
      <c r="A132" s="176" t="str">
        <f>IF(A131="","",IF(B131+1&gt;EndDate,"",B131))</f>
        <v/>
      </c>
      <c r="B132" s="176" t="str">
        <f>IF(A132="","",SWITCH(Seg,"Daily",A132+1,"Weekly",A132+7,"Monthly",DATE(YEAR(A132),MONTH(A132)+1,1),"Quarterly",DATE(YEAR(A132),MONTH(A132)+3,1),"Yearly",DATE(YEAR(A132)+1,1,1)))</f>
        <v/>
      </c>
      <c r="C132" s="177" t="str">
        <f>IF(A132="","",SWITCH(Seg,"Daily",TEXT(A132,"dd/MM/YYYY"),"Weekly","W"&amp;WEEKNUM(A132,2)&amp;" "&amp;YEAR(A132),"Monthly",PROPER(TEXT(A132,"MMM yyyy")),"Quarterly","Q"&amp;ROUNDUP(MONTH($A132)/3,0)&amp;" "&amp;YEAR($A132),"Yearly",YEAR(A132),TEXT(A132,"dd/MM/YYYY")))</f>
        <v/>
      </c>
      <c r="D132" s="178" t="str">
        <f>IF(OR($A132="",D$2="Percentage"),"",SUMIFS(Data!B$4:B500,Data!$A$4:$A500,"&gt;="&amp;$A132,Data!$A$4:$A500,"&lt;="&amp;$B132))</f>
        <v>#REF!</v>
      </c>
      <c r="E132" s="179" t="str">
        <f>IF(OR($A132="",E$2="Percentage"),"",SUMIFS(Data!C$4:C500,Data!$A$4:$A500,"&gt;="&amp;$A132,Data!$A$4:$A500,"&lt;="&amp;$B132))</f>
        <v/>
      </c>
      <c r="F132" s="179" t="str">
        <f>IF(OR($A132="",F$2="Percentage"),"",SUMIFS(Data!D$4:D500,Data!$A$4:$A500,"&gt;="&amp;$A132,Data!$A$4:$A500,"&lt;="&amp;$B132))</f>
        <v/>
      </c>
      <c r="G132" s="179" t="str">
        <f>IF(OR($A132="",G$2="Percentage"),"",SUMIFS(Data!F$4:F500,Data!$A$4:$A500,"&gt;="&amp;$A132,Data!$A$4:$A500,"&lt;="&amp;$B132))</f>
        <v/>
      </c>
      <c r="H132" s="180" t="str">
        <f>IF(OR($A132="",H$2="Percentage"),"",SUMIFS(Data!G$4:G500,Data!$A$4:$A500,"&gt;="&amp;$A132,Data!$A$4:$A500,"&lt;="&amp;$B132))</f>
        <v/>
      </c>
      <c r="I132" s="180" t="str">
        <f>IF(OR($A132="",I$2="Percentage"),"",SUMIFS(Data!H$4:H500,Data!$A$4:$A500,"&gt;="&amp;$A132,Data!$A$4:$A500,"&lt;="&amp;$B132))</f>
        <v/>
      </c>
      <c r="J132" s="178" t="str">
        <f>IF(OR($A132="",J$2="Percentage"),"",SUMIFS(Data!I$4:I500,Data!$A$4:$A500,"&gt;="&amp;$A132,Data!$A$4:$A500,"&lt;="&amp;$B132))</f>
        <v/>
      </c>
      <c r="K132" s="178" t="str">
        <f>IF(OR($A132="",K$2="Percentage"),"",SUMIFS(Data!J$4:J500,Data!$A$4:$A500,"&gt;="&amp;$A132,Data!$A$4:$A500,"&lt;="&amp;$B132))</f>
        <v/>
      </c>
      <c r="L132" s="179" t="str">
        <f>IF(OR($A132="",L$2="Percentage"),"",SUMIFS(Data!K$4:K500,Data!$A$4:$A500,"&gt;="&amp;$A132,Data!$A$4:$A500,"&lt;="&amp;$B132))</f>
        <v/>
      </c>
      <c r="M132" s="180" t="str">
        <f>IF(OR($A132="",M$2="Percentage"),"",SUMIFS(Data!L$4:L500,Data!$A$4:$A500,"&gt;="&amp;$A132,Data!$A$4:$A500,"&lt;="&amp;$B132))</f>
        <v/>
      </c>
      <c r="N132" s="179" t="str">
        <f>IF(OR($A132="",N$2="Percentage"),"",SUMIFS(Data!M$4:M500,Data!$A$4:$A500,"&gt;="&amp;$A132,Data!$A$4:$A500,"&lt;="&amp;$B132))</f>
        <v/>
      </c>
      <c r="O132" s="178" t="str">
        <f>IF(OR($A132="",O$2="Percentage"),"",SUMIFS(Data!N$4:N500,Data!$A$4:$A500,"&gt;="&amp;$A132,Data!$A$4:$A500,"&lt;="&amp;$B132))</f>
        <v/>
      </c>
      <c r="P132" s="180" t="str">
        <f>IF(OR($A132="",P$2="Percentage"),"",SUMIFS(Data!O$4:O500,Data!$A$4:$A500,"&gt;="&amp;$A132,Data!$A$4:$A500,"&lt;="&amp;$B132))</f>
        <v/>
      </c>
      <c r="Q132" s="178" t="str">
        <f>IF(OR($A132="",Q$2="Percentage"),"",SUMIFS(Data!P$4:P500,Data!$A$4:$A500,"&gt;="&amp;$A132,Data!$A$4:$A500,"&lt;="&amp;$B132))</f>
        <v/>
      </c>
      <c r="R132" s="178" t="str">
        <f>IF(OR($A132="",R$2="Percentage"),"",SUMIFS(Data!Q$4:Q500,Data!$A$4:$A500,"&gt;="&amp;$A132,Data!$A$4:$A500,"&lt;="&amp;$B132))</f>
        <v/>
      </c>
      <c r="S132" s="181" t="str">
        <f>IF($A132="","",IFERROR(AVERAGEIFS(Data!B$4:B500,Data!$A$4:$A500,"&gt;="&amp;$A132,Data!$A$4:$A500,"&lt;="&amp;$B132),0))</f>
        <v/>
      </c>
      <c r="T132" s="178" t="str">
        <f>IF($A132="","",IFERROR(AVERAGEIFS(Data!C$4:C500,Data!$A$4:$A500,"&gt;="&amp;$A132,Data!$A$4:$A500,"&lt;="&amp;$B132),0))</f>
        <v/>
      </c>
      <c r="U132" s="178" t="str">
        <f>IF($A132="","",IFERROR(AVERAGEIFS(Data!D$4:D500,Data!$A$4:$A500,"&gt;="&amp;$A132,Data!$A$4:$A500,"&lt;="&amp;$B132),0))</f>
        <v/>
      </c>
      <c r="V132" s="178" t="str">
        <f>IF($A132="","",IFERROR(AVERAGEIFS(Data!F$4:F500,Data!$A$4:$A500,"&gt;="&amp;$A132,Data!$A$4:$A500,"&lt;="&amp;$B132),0))</f>
        <v/>
      </c>
      <c r="W132" s="178" t="str">
        <f>IF($A132="","",IFERROR(AVERAGEIFS(Data!G$4:G500,Data!$A$4:$A500,"&gt;="&amp;$A132,Data!$A$4:$A500,"&lt;="&amp;$B132),0))</f>
        <v/>
      </c>
      <c r="X132" s="180" t="str">
        <f>IF($A132="","",IFERROR(AVERAGEIFS(Data!H$4:H500,Data!$A$4:$A500,"&gt;="&amp;$A132,Data!$A$4:$A500,"&lt;="&amp;$B132),0))</f>
        <v/>
      </c>
      <c r="Y132" s="178" t="str">
        <f>IF($A132="","",IFERROR(AVERAGEIFS(Data!I$4:I500,Data!$A$4:$A500,"&gt;="&amp;$A132,Data!$A$4:$A500,"&lt;="&amp;$B132),0))</f>
        <v/>
      </c>
      <c r="Z132" s="178" t="str">
        <f>IF($A132="","",IFERROR(AVERAGEIFS(Data!J$4:J500,Data!$A$4:$A500,"&gt;="&amp;$A132,Data!$A$4:$A500,"&lt;="&amp;$B132),0))</f>
        <v/>
      </c>
      <c r="AA132" s="179" t="str">
        <f>IF($A132="","",IFERROR(AVERAGEIFS(Data!K$4:K500,Data!$A$4:$A500,"&gt;="&amp;$A132,Data!$A$4:$A500,"&lt;="&amp;$B132),0))</f>
        <v/>
      </c>
      <c r="AB132" s="180" t="str">
        <f>IF($A132="","",IFERROR(AVERAGEIFS(Data!L$4:L500,Data!$A$4:$A500,"&gt;="&amp;$A132,Data!$A$4:$A500,"&lt;="&amp;$B132),0))</f>
        <v/>
      </c>
      <c r="AC132" s="179" t="str">
        <f>IF($A132="","",IFERROR(AVERAGEIFS(Data!M$4:M500,Data!$A$4:$A500,"&gt;="&amp;$A132,Data!$A$4:$A500,"&lt;="&amp;$B132),0))</f>
        <v/>
      </c>
      <c r="AD132" s="178" t="str">
        <f>IF($A132="","",IFERROR(AVERAGEIFS(Data!N$4:N500,Data!$A$4:$A500,"&gt;="&amp;$A132,Data!$A$4:$A500,"&lt;="&amp;$B132),0))</f>
        <v/>
      </c>
      <c r="AE132" s="180" t="str">
        <f>IF($A132="","",IFERROR(AVERAGEIFS(Data!O$4:O500,Data!$A$4:$A500,"&gt;="&amp;$A132,Data!$A$4:$A500,"&lt;="&amp;$B132),0))</f>
        <v/>
      </c>
      <c r="AF132" s="178" t="str">
        <f>IF($A132="","",IFERROR(AVERAGEIFS(Data!P$4:P500,Data!$A$4:$A500,"&gt;="&amp;$A132,Data!$A$4:$A500,"&lt;="&amp;$B132),0))</f>
        <v/>
      </c>
      <c r="AG132" s="178" t="str">
        <f>IF($A132="","",IFERROR(AVERAGEIFS(Data!Q$4:Q500,Data!$A$4:$A500,"&gt;="&amp;$A132,Data!$A$4:$A500,"&lt;="&amp;$B132),0))</f>
        <v/>
      </c>
      <c r="AH132" s="181" t="str">
        <f t="shared" ref="AH132:DS132" si="128">IF($A132="","",AH131)</f>
        <v/>
      </c>
      <c r="AI132" s="178" t="str">
        <f t="shared" si="128"/>
        <v/>
      </c>
      <c r="AJ132" s="178" t="str">
        <f t="shared" si="128"/>
        <v/>
      </c>
      <c r="AK132" s="178" t="str">
        <f t="shared" si="128"/>
        <v/>
      </c>
      <c r="AL132" s="178" t="str">
        <f t="shared" si="128"/>
        <v/>
      </c>
      <c r="AM132" s="180" t="str">
        <f t="shared" si="128"/>
        <v/>
      </c>
      <c r="AN132" s="178" t="str">
        <f t="shared" si="128"/>
        <v/>
      </c>
      <c r="AO132" s="178" t="str">
        <f t="shared" si="128"/>
        <v/>
      </c>
      <c r="AP132" s="179" t="str">
        <f t="shared" si="128"/>
        <v/>
      </c>
      <c r="AQ132" s="180" t="str">
        <f t="shared" si="128"/>
        <v/>
      </c>
      <c r="AR132" s="179" t="str">
        <f t="shared" si="128"/>
        <v/>
      </c>
      <c r="AS132" s="178" t="str">
        <f t="shared" si="128"/>
        <v/>
      </c>
      <c r="AT132" s="180" t="str">
        <f t="shared" si="128"/>
        <v/>
      </c>
      <c r="AU132" s="178" t="str">
        <f t="shared" si="128"/>
        <v/>
      </c>
      <c r="AV132" s="178" t="str">
        <f t="shared" si="128"/>
        <v/>
      </c>
      <c r="AW132" s="181" t="str">
        <f t="shared" si="128"/>
        <v/>
      </c>
      <c r="AX132" s="178" t="str">
        <f t="shared" si="128"/>
        <v/>
      </c>
      <c r="AY132" s="178" t="str">
        <f t="shared" si="128"/>
        <v/>
      </c>
      <c r="AZ132" s="178" t="str">
        <f t="shared" si="128"/>
        <v/>
      </c>
      <c r="BA132" s="178" t="str">
        <f t="shared" si="128"/>
        <v/>
      </c>
      <c r="BB132" s="180" t="str">
        <f t="shared" si="128"/>
        <v/>
      </c>
      <c r="BC132" s="178" t="str">
        <f t="shared" si="128"/>
        <v/>
      </c>
      <c r="BD132" s="178" t="str">
        <f t="shared" si="128"/>
        <v/>
      </c>
      <c r="BE132" s="179" t="str">
        <f t="shared" si="128"/>
        <v/>
      </c>
      <c r="BF132" s="180" t="str">
        <f t="shared" si="128"/>
        <v/>
      </c>
      <c r="BG132" s="179" t="str">
        <f t="shared" si="128"/>
        <v/>
      </c>
      <c r="BH132" s="178" t="str">
        <f t="shared" si="128"/>
        <v/>
      </c>
      <c r="BI132" s="180" t="str">
        <f t="shared" si="128"/>
        <v/>
      </c>
      <c r="BJ132" s="178" t="str">
        <f t="shared" si="128"/>
        <v/>
      </c>
      <c r="BK132" s="178" t="str">
        <f t="shared" si="128"/>
        <v/>
      </c>
      <c r="BL132" s="181" t="str">
        <f t="shared" si="128"/>
        <v/>
      </c>
      <c r="BM132" s="178" t="str">
        <f t="shared" si="128"/>
        <v/>
      </c>
      <c r="BN132" s="178" t="str">
        <f t="shared" si="128"/>
        <v/>
      </c>
      <c r="BO132" s="178" t="str">
        <f t="shared" si="128"/>
        <v/>
      </c>
      <c r="BP132" s="178" t="str">
        <f t="shared" si="128"/>
        <v/>
      </c>
      <c r="BQ132" s="180" t="str">
        <f t="shared" si="128"/>
        <v/>
      </c>
      <c r="BR132" s="178" t="str">
        <f t="shared" si="128"/>
        <v/>
      </c>
      <c r="BS132" s="178" t="str">
        <f t="shared" si="128"/>
        <v/>
      </c>
      <c r="BT132" s="179" t="str">
        <f t="shared" si="128"/>
        <v/>
      </c>
      <c r="BU132" s="180" t="str">
        <f t="shared" si="128"/>
        <v/>
      </c>
      <c r="BV132" s="179" t="str">
        <f t="shared" si="128"/>
        <v/>
      </c>
      <c r="BW132" s="178" t="str">
        <f t="shared" si="128"/>
        <v/>
      </c>
      <c r="BX132" s="180" t="str">
        <f t="shared" si="128"/>
        <v/>
      </c>
      <c r="BY132" s="178" t="str">
        <f t="shared" si="128"/>
        <v/>
      </c>
      <c r="BZ132" s="178" t="str">
        <f t="shared" si="128"/>
        <v/>
      </c>
      <c r="CA132" s="181" t="str">
        <f t="shared" si="128"/>
        <v/>
      </c>
      <c r="CB132" s="178" t="str">
        <f t="shared" si="128"/>
        <v/>
      </c>
      <c r="CC132" s="178" t="str">
        <f t="shared" si="128"/>
        <v/>
      </c>
      <c r="CD132" s="178" t="str">
        <f t="shared" si="128"/>
        <v/>
      </c>
      <c r="CE132" s="178" t="str">
        <f t="shared" si="128"/>
        <v/>
      </c>
      <c r="CF132" s="180" t="str">
        <f t="shared" si="128"/>
        <v/>
      </c>
      <c r="CG132" s="178" t="str">
        <f t="shared" si="128"/>
        <v/>
      </c>
      <c r="CH132" s="178" t="str">
        <f t="shared" si="128"/>
        <v/>
      </c>
      <c r="CI132" s="179" t="str">
        <f t="shared" si="128"/>
        <v/>
      </c>
      <c r="CJ132" s="180" t="str">
        <f t="shared" si="128"/>
        <v/>
      </c>
      <c r="CK132" s="179" t="str">
        <f t="shared" si="128"/>
        <v/>
      </c>
      <c r="CL132" s="178" t="str">
        <f t="shared" si="128"/>
        <v/>
      </c>
      <c r="CM132" s="180" t="str">
        <f t="shared" si="128"/>
        <v/>
      </c>
      <c r="CN132" s="178" t="str">
        <f t="shared" si="128"/>
        <v/>
      </c>
      <c r="CO132" s="178" t="str">
        <f t="shared" si="128"/>
        <v/>
      </c>
      <c r="CP132" s="181" t="str">
        <f t="shared" si="128"/>
        <v/>
      </c>
      <c r="CQ132" s="178" t="str">
        <f t="shared" si="128"/>
        <v/>
      </c>
      <c r="CR132" s="178" t="str">
        <f t="shared" si="128"/>
        <v/>
      </c>
      <c r="CS132" s="178" t="str">
        <f t="shared" si="128"/>
        <v/>
      </c>
      <c r="CT132" s="178" t="str">
        <f t="shared" si="128"/>
        <v/>
      </c>
      <c r="CU132" s="180" t="str">
        <f t="shared" si="128"/>
        <v/>
      </c>
      <c r="CV132" s="178" t="str">
        <f t="shared" si="128"/>
        <v/>
      </c>
      <c r="CW132" s="178" t="str">
        <f t="shared" si="128"/>
        <v/>
      </c>
      <c r="CX132" s="179" t="str">
        <f t="shared" si="128"/>
        <v/>
      </c>
      <c r="CY132" s="180" t="str">
        <f t="shared" si="128"/>
        <v/>
      </c>
      <c r="CZ132" s="179" t="str">
        <f t="shared" si="128"/>
        <v/>
      </c>
      <c r="DA132" s="178" t="str">
        <f t="shared" si="128"/>
        <v/>
      </c>
      <c r="DB132" s="180" t="str">
        <f t="shared" si="128"/>
        <v/>
      </c>
      <c r="DC132" s="178" t="str">
        <f t="shared" si="128"/>
        <v/>
      </c>
      <c r="DD132" s="178" t="str">
        <f t="shared" si="128"/>
        <v/>
      </c>
      <c r="DE132" s="181" t="str">
        <f t="shared" si="128"/>
        <v/>
      </c>
      <c r="DF132" s="178" t="str">
        <f t="shared" si="128"/>
        <v/>
      </c>
      <c r="DG132" s="178" t="str">
        <f t="shared" si="128"/>
        <v/>
      </c>
      <c r="DH132" s="178" t="str">
        <f t="shared" si="128"/>
        <v/>
      </c>
      <c r="DI132" s="178" t="str">
        <f t="shared" si="128"/>
        <v/>
      </c>
      <c r="DJ132" s="180" t="str">
        <f t="shared" si="128"/>
        <v/>
      </c>
      <c r="DK132" s="178" t="str">
        <f t="shared" si="128"/>
        <v/>
      </c>
      <c r="DL132" s="178" t="str">
        <f t="shared" si="128"/>
        <v/>
      </c>
      <c r="DM132" s="179" t="str">
        <f t="shared" si="128"/>
        <v/>
      </c>
      <c r="DN132" s="180" t="str">
        <f t="shared" si="128"/>
        <v/>
      </c>
      <c r="DO132" s="179" t="str">
        <f t="shared" si="128"/>
        <v/>
      </c>
      <c r="DP132" s="178" t="str">
        <f t="shared" si="128"/>
        <v/>
      </c>
      <c r="DQ132" s="180" t="str">
        <f t="shared" si="128"/>
        <v/>
      </c>
      <c r="DR132" s="178" t="str">
        <f t="shared" si="128"/>
        <v/>
      </c>
      <c r="DS132" s="178" t="str">
        <f t="shared" si="128"/>
        <v/>
      </c>
      <c r="DT132" s="178"/>
      <c r="DU132" s="178"/>
      <c r="DV132" s="178"/>
      <c r="DW132" s="178"/>
      <c r="DX132" s="178"/>
      <c r="DY132" s="178"/>
    </row>
    <row r="133">
      <c r="A133" s="176" t="str">
        <f>IF(A132="","",IF(B132+1&gt;EndDate,"",B132))</f>
        <v/>
      </c>
      <c r="B133" s="176" t="str">
        <f>IF(A133="","",SWITCH(Seg,"Daily",A133+1,"Weekly",A133+7,"Monthly",DATE(YEAR(A133),MONTH(A133)+1,1),"Quarterly",DATE(YEAR(A133),MONTH(A133)+3,1),"Yearly",DATE(YEAR(A133)+1,1,1)))</f>
        <v/>
      </c>
      <c r="C133" s="177" t="str">
        <f>IF(A133="","",SWITCH(Seg,"Daily",TEXT(A133,"dd/MM/YYYY"),"Weekly","W"&amp;WEEKNUM(A133,2)&amp;" "&amp;YEAR(A133),"Monthly",PROPER(TEXT(A133,"MMM yyyy")),"Quarterly","Q"&amp;ROUNDUP(MONTH($A133)/3,0)&amp;" "&amp;YEAR($A133),"Yearly",YEAR(A133),TEXT(A133,"dd/MM/YYYY")))</f>
        <v/>
      </c>
      <c r="D133" s="178" t="str">
        <f>IF(OR($A133="",D$2="Percentage"),"",SUMIFS(Data!B$4:B500,Data!$A$4:$A500,"&gt;="&amp;$A133,Data!$A$4:$A500,"&lt;="&amp;$B133))</f>
        <v>#REF!</v>
      </c>
      <c r="E133" s="179" t="str">
        <f>IF(OR($A133="",E$2="Percentage"),"",SUMIFS(Data!C$4:C500,Data!$A$4:$A500,"&gt;="&amp;$A133,Data!$A$4:$A500,"&lt;="&amp;$B133))</f>
        <v/>
      </c>
      <c r="F133" s="179" t="str">
        <f>IF(OR($A133="",F$2="Percentage"),"",SUMIFS(Data!D$4:D500,Data!$A$4:$A500,"&gt;="&amp;$A133,Data!$A$4:$A500,"&lt;="&amp;$B133))</f>
        <v/>
      </c>
      <c r="G133" s="179" t="str">
        <f>IF(OR($A133="",G$2="Percentage"),"",SUMIFS(Data!F$4:F500,Data!$A$4:$A500,"&gt;="&amp;$A133,Data!$A$4:$A500,"&lt;="&amp;$B133))</f>
        <v/>
      </c>
      <c r="H133" s="180" t="str">
        <f>IF(OR($A133="",H$2="Percentage"),"",SUMIFS(Data!G$4:G500,Data!$A$4:$A500,"&gt;="&amp;$A133,Data!$A$4:$A500,"&lt;="&amp;$B133))</f>
        <v/>
      </c>
      <c r="I133" s="180" t="str">
        <f>IF(OR($A133="",I$2="Percentage"),"",SUMIFS(Data!H$4:H500,Data!$A$4:$A500,"&gt;="&amp;$A133,Data!$A$4:$A500,"&lt;="&amp;$B133))</f>
        <v/>
      </c>
      <c r="J133" s="178" t="str">
        <f>IF(OR($A133="",J$2="Percentage"),"",SUMIFS(Data!I$4:I500,Data!$A$4:$A500,"&gt;="&amp;$A133,Data!$A$4:$A500,"&lt;="&amp;$B133))</f>
        <v/>
      </c>
      <c r="K133" s="178" t="str">
        <f>IF(OR($A133="",K$2="Percentage"),"",SUMIFS(Data!J$4:J500,Data!$A$4:$A500,"&gt;="&amp;$A133,Data!$A$4:$A500,"&lt;="&amp;$B133))</f>
        <v/>
      </c>
      <c r="L133" s="179" t="str">
        <f>IF(OR($A133="",L$2="Percentage"),"",SUMIFS(Data!K$4:K500,Data!$A$4:$A500,"&gt;="&amp;$A133,Data!$A$4:$A500,"&lt;="&amp;$B133))</f>
        <v/>
      </c>
      <c r="M133" s="180" t="str">
        <f>IF(OR($A133="",M$2="Percentage"),"",SUMIFS(Data!L$4:L500,Data!$A$4:$A500,"&gt;="&amp;$A133,Data!$A$4:$A500,"&lt;="&amp;$B133))</f>
        <v/>
      </c>
      <c r="N133" s="179" t="str">
        <f>IF(OR($A133="",N$2="Percentage"),"",SUMIFS(Data!M$4:M500,Data!$A$4:$A500,"&gt;="&amp;$A133,Data!$A$4:$A500,"&lt;="&amp;$B133))</f>
        <v/>
      </c>
      <c r="O133" s="178" t="str">
        <f>IF(OR($A133="",O$2="Percentage"),"",SUMIFS(Data!N$4:N500,Data!$A$4:$A500,"&gt;="&amp;$A133,Data!$A$4:$A500,"&lt;="&amp;$B133))</f>
        <v/>
      </c>
      <c r="P133" s="180" t="str">
        <f>IF(OR($A133="",P$2="Percentage"),"",SUMIFS(Data!O$4:O500,Data!$A$4:$A500,"&gt;="&amp;$A133,Data!$A$4:$A500,"&lt;="&amp;$B133))</f>
        <v/>
      </c>
      <c r="Q133" s="178" t="str">
        <f>IF(OR($A133="",Q$2="Percentage"),"",SUMIFS(Data!P$4:P500,Data!$A$4:$A500,"&gt;="&amp;$A133,Data!$A$4:$A500,"&lt;="&amp;$B133))</f>
        <v/>
      </c>
      <c r="R133" s="178" t="str">
        <f>IF(OR($A133="",R$2="Percentage"),"",SUMIFS(Data!Q$4:Q500,Data!$A$4:$A500,"&gt;="&amp;$A133,Data!$A$4:$A500,"&lt;="&amp;$B133))</f>
        <v/>
      </c>
      <c r="S133" s="181" t="str">
        <f>IF($A133="","",IFERROR(AVERAGEIFS(Data!B$4:B500,Data!$A$4:$A500,"&gt;="&amp;$A133,Data!$A$4:$A500,"&lt;="&amp;$B133),0))</f>
        <v/>
      </c>
      <c r="T133" s="178" t="str">
        <f>IF($A133="","",IFERROR(AVERAGEIFS(Data!C$4:C500,Data!$A$4:$A500,"&gt;="&amp;$A133,Data!$A$4:$A500,"&lt;="&amp;$B133),0))</f>
        <v/>
      </c>
      <c r="U133" s="178" t="str">
        <f>IF($A133="","",IFERROR(AVERAGEIFS(Data!D$4:D500,Data!$A$4:$A500,"&gt;="&amp;$A133,Data!$A$4:$A500,"&lt;="&amp;$B133),0))</f>
        <v/>
      </c>
      <c r="V133" s="178" t="str">
        <f>IF($A133="","",IFERROR(AVERAGEIFS(Data!F$4:F500,Data!$A$4:$A500,"&gt;="&amp;$A133,Data!$A$4:$A500,"&lt;="&amp;$B133),0))</f>
        <v/>
      </c>
      <c r="W133" s="178" t="str">
        <f>IF($A133="","",IFERROR(AVERAGEIFS(Data!G$4:G500,Data!$A$4:$A500,"&gt;="&amp;$A133,Data!$A$4:$A500,"&lt;="&amp;$B133),0))</f>
        <v/>
      </c>
      <c r="X133" s="180" t="str">
        <f>IF($A133="","",IFERROR(AVERAGEIFS(Data!H$4:H500,Data!$A$4:$A500,"&gt;="&amp;$A133,Data!$A$4:$A500,"&lt;="&amp;$B133),0))</f>
        <v/>
      </c>
      <c r="Y133" s="178" t="str">
        <f>IF($A133="","",IFERROR(AVERAGEIFS(Data!I$4:I500,Data!$A$4:$A500,"&gt;="&amp;$A133,Data!$A$4:$A500,"&lt;="&amp;$B133),0))</f>
        <v/>
      </c>
      <c r="Z133" s="178" t="str">
        <f>IF($A133="","",IFERROR(AVERAGEIFS(Data!J$4:J500,Data!$A$4:$A500,"&gt;="&amp;$A133,Data!$A$4:$A500,"&lt;="&amp;$B133),0))</f>
        <v/>
      </c>
      <c r="AA133" s="179" t="str">
        <f>IF($A133="","",IFERROR(AVERAGEIFS(Data!K$4:K500,Data!$A$4:$A500,"&gt;="&amp;$A133,Data!$A$4:$A500,"&lt;="&amp;$B133),0))</f>
        <v/>
      </c>
      <c r="AB133" s="180" t="str">
        <f>IF($A133="","",IFERROR(AVERAGEIFS(Data!L$4:L500,Data!$A$4:$A500,"&gt;="&amp;$A133,Data!$A$4:$A500,"&lt;="&amp;$B133),0))</f>
        <v/>
      </c>
      <c r="AC133" s="179" t="str">
        <f>IF($A133="","",IFERROR(AVERAGEIFS(Data!M$4:M500,Data!$A$4:$A500,"&gt;="&amp;$A133,Data!$A$4:$A500,"&lt;="&amp;$B133),0))</f>
        <v/>
      </c>
      <c r="AD133" s="178" t="str">
        <f>IF($A133="","",IFERROR(AVERAGEIFS(Data!N$4:N500,Data!$A$4:$A500,"&gt;="&amp;$A133,Data!$A$4:$A500,"&lt;="&amp;$B133),0))</f>
        <v/>
      </c>
      <c r="AE133" s="180" t="str">
        <f>IF($A133="","",IFERROR(AVERAGEIFS(Data!O$4:O500,Data!$A$4:$A500,"&gt;="&amp;$A133,Data!$A$4:$A500,"&lt;="&amp;$B133),0))</f>
        <v/>
      </c>
      <c r="AF133" s="178" t="str">
        <f>IF($A133="","",IFERROR(AVERAGEIFS(Data!P$4:P500,Data!$A$4:$A500,"&gt;="&amp;$A133,Data!$A$4:$A500,"&lt;="&amp;$B133),0))</f>
        <v/>
      </c>
      <c r="AG133" s="178" t="str">
        <f>IF($A133="","",IFERROR(AVERAGEIFS(Data!Q$4:Q500,Data!$A$4:$A500,"&gt;="&amp;$A133,Data!$A$4:$A500,"&lt;="&amp;$B133),0))</f>
        <v/>
      </c>
      <c r="AH133" s="181" t="str">
        <f t="shared" ref="AH133:DS133" si="129">IF($A133="","",AH132)</f>
        <v/>
      </c>
      <c r="AI133" s="178" t="str">
        <f t="shared" si="129"/>
        <v/>
      </c>
      <c r="AJ133" s="178" t="str">
        <f t="shared" si="129"/>
        <v/>
      </c>
      <c r="AK133" s="178" t="str">
        <f t="shared" si="129"/>
        <v/>
      </c>
      <c r="AL133" s="178" t="str">
        <f t="shared" si="129"/>
        <v/>
      </c>
      <c r="AM133" s="180" t="str">
        <f t="shared" si="129"/>
        <v/>
      </c>
      <c r="AN133" s="178" t="str">
        <f t="shared" si="129"/>
        <v/>
      </c>
      <c r="AO133" s="178" t="str">
        <f t="shared" si="129"/>
        <v/>
      </c>
      <c r="AP133" s="179" t="str">
        <f t="shared" si="129"/>
        <v/>
      </c>
      <c r="AQ133" s="180" t="str">
        <f t="shared" si="129"/>
        <v/>
      </c>
      <c r="AR133" s="179" t="str">
        <f t="shared" si="129"/>
        <v/>
      </c>
      <c r="AS133" s="178" t="str">
        <f t="shared" si="129"/>
        <v/>
      </c>
      <c r="AT133" s="180" t="str">
        <f t="shared" si="129"/>
        <v/>
      </c>
      <c r="AU133" s="178" t="str">
        <f t="shared" si="129"/>
        <v/>
      </c>
      <c r="AV133" s="178" t="str">
        <f t="shared" si="129"/>
        <v/>
      </c>
      <c r="AW133" s="181" t="str">
        <f t="shared" si="129"/>
        <v/>
      </c>
      <c r="AX133" s="178" t="str">
        <f t="shared" si="129"/>
        <v/>
      </c>
      <c r="AY133" s="178" t="str">
        <f t="shared" si="129"/>
        <v/>
      </c>
      <c r="AZ133" s="178" t="str">
        <f t="shared" si="129"/>
        <v/>
      </c>
      <c r="BA133" s="178" t="str">
        <f t="shared" si="129"/>
        <v/>
      </c>
      <c r="BB133" s="180" t="str">
        <f t="shared" si="129"/>
        <v/>
      </c>
      <c r="BC133" s="178" t="str">
        <f t="shared" si="129"/>
        <v/>
      </c>
      <c r="BD133" s="178" t="str">
        <f t="shared" si="129"/>
        <v/>
      </c>
      <c r="BE133" s="179" t="str">
        <f t="shared" si="129"/>
        <v/>
      </c>
      <c r="BF133" s="180" t="str">
        <f t="shared" si="129"/>
        <v/>
      </c>
      <c r="BG133" s="179" t="str">
        <f t="shared" si="129"/>
        <v/>
      </c>
      <c r="BH133" s="178" t="str">
        <f t="shared" si="129"/>
        <v/>
      </c>
      <c r="BI133" s="180" t="str">
        <f t="shared" si="129"/>
        <v/>
      </c>
      <c r="BJ133" s="178" t="str">
        <f t="shared" si="129"/>
        <v/>
      </c>
      <c r="BK133" s="178" t="str">
        <f t="shared" si="129"/>
        <v/>
      </c>
      <c r="BL133" s="181" t="str">
        <f t="shared" si="129"/>
        <v/>
      </c>
      <c r="BM133" s="178" t="str">
        <f t="shared" si="129"/>
        <v/>
      </c>
      <c r="BN133" s="178" t="str">
        <f t="shared" si="129"/>
        <v/>
      </c>
      <c r="BO133" s="178" t="str">
        <f t="shared" si="129"/>
        <v/>
      </c>
      <c r="BP133" s="178" t="str">
        <f t="shared" si="129"/>
        <v/>
      </c>
      <c r="BQ133" s="180" t="str">
        <f t="shared" si="129"/>
        <v/>
      </c>
      <c r="BR133" s="178" t="str">
        <f t="shared" si="129"/>
        <v/>
      </c>
      <c r="BS133" s="178" t="str">
        <f t="shared" si="129"/>
        <v/>
      </c>
      <c r="BT133" s="179" t="str">
        <f t="shared" si="129"/>
        <v/>
      </c>
      <c r="BU133" s="180" t="str">
        <f t="shared" si="129"/>
        <v/>
      </c>
      <c r="BV133" s="179" t="str">
        <f t="shared" si="129"/>
        <v/>
      </c>
      <c r="BW133" s="178" t="str">
        <f t="shared" si="129"/>
        <v/>
      </c>
      <c r="BX133" s="180" t="str">
        <f t="shared" si="129"/>
        <v/>
      </c>
      <c r="BY133" s="178" t="str">
        <f t="shared" si="129"/>
        <v/>
      </c>
      <c r="BZ133" s="178" t="str">
        <f t="shared" si="129"/>
        <v/>
      </c>
      <c r="CA133" s="181" t="str">
        <f t="shared" si="129"/>
        <v/>
      </c>
      <c r="CB133" s="178" t="str">
        <f t="shared" si="129"/>
        <v/>
      </c>
      <c r="CC133" s="178" t="str">
        <f t="shared" si="129"/>
        <v/>
      </c>
      <c r="CD133" s="178" t="str">
        <f t="shared" si="129"/>
        <v/>
      </c>
      <c r="CE133" s="178" t="str">
        <f t="shared" si="129"/>
        <v/>
      </c>
      <c r="CF133" s="180" t="str">
        <f t="shared" si="129"/>
        <v/>
      </c>
      <c r="CG133" s="178" t="str">
        <f t="shared" si="129"/>
        <v/>
      </c>
      <c r="CH133" s="178" t="str">
        <f t="shared" si="129"/>
        <v/>
      </c>
      <c r="CI133" s="179" t="str">
        <f t="shared" si="129"/>
        <v/>
      </c>
      <c r="CJ133" s="180" t="str">
        <f t="shared" si="129"/>
        <v/>
      </c>
      <c r="CK133" s="179" t="str">
        <f t="shared" si="129"/>
        <v/>
      </c>
      <c r="CL133" s="178" t="str">
        <f t="shared" si="129"/>
        <v/>
      </c>
      <c r="CM133" s="180" t="str">
        <f t="shared" si="129"/>
        <v/>
      </c>
      <c r="CN133" s="178" t="str">
        <f t="shared" si="129"/>
        <v/>
      </c>
      <c r="CO133" s="178" t="str">
        <f t="shared" si="129"/>
        <v/>
      </c>
      <c r="CP133" s="181" t="str">
        <f t="shared" si="129"/>
        <v/>
      </c>
      <c r="CQ133" s="178" t="str">
        <f t="shared" si="129"/>
        <v/>
      </c>
      <c r="CR133" s="178" t="str">
        <f t="shared" si="129"/>
        <v/>
      </c>
      <c r="CS133" s="178" t="str">
        <f t="shared" si="129"/>
        <v/>
      </c>
      <c r="CT133" s="178" t="str">
        <f t="shared" si="129"/>
        <v/>
      </c>
      <c r="CU133" s="180" t="str">
        <f t="shared" si="129"/>
        <v/>
      </c>
      <c r="CV133" s="178" t="str">
        <f t="shared" si="129"/>
        <v/>
      </c>
      <c r="CW133" s="178" t="str">
        <f t="shared" si="129"/>
        <v/>
      </c>
      <c r="CX133" s="179" t="str">
        <f t="shared" si="129"/>
        <v/>
      </c>
      <c r="CY133" s="180" t="str">
        <f t="shared" si="129"/>
        <v/>
      </c>
      <c r="CZ133" s="179" t="str">
        <f t="shared" si="129"/>
        <v/>
      </c>
      <c r="DA133" s="178" t="str">
        <f t="shared" si="129"/>
        <v/>
      </c>
      <c r="DB133" s="180" t="str">
        <f t="shared" si="129"/>
        <v/>
      </c>
      <c r="DC133" s="178" t="str">
        <f t="shared" si="129"/>
        <v/>
      </c>
      <c r="DD133" s="178" t="str">
        <f t="shared" si="129"/>
        <v/>
      </c>
      <c r="DE133" s="181" t="str">
        <f t="shared" si="129"/>
        <v/>
      </c>
      <c r="DF133" s="178" t="str">
        <f t="shared" si="129"/>
        <v/>
      </c>
      <c r="DG133" s="178" t="str">
        <f t="shared" si="129"/>
        <v/>
      </c>
      <c r="DH133" s="178" t="str">
        <f t="shared" si="129"/>
        <v/>
      </c>
      <c r="DI133" s="178" t="str">
        <f t="shared" si="129"/>
        <v/>
      </c>
      <c r="DJ133" s="180" t="str">
        <f t="shared" si="129"/>
        <v/>
      </c>
      <c r="DK133" s="178" t="str">
        <f t="shared" si="129"/>
        <v/>
      </c>
      <c r="DL133" s="178" t="str">
        <f t="shared" si="129"/>
        <v/>
      </c>
      <c r="DM133" s="179" t="str">
        <f t="shared" si="129"/>
        <v/>
      </c>
      <c r="DN133" s="180" t="str">
        <f t="shared" si="129"/>
        <v/>
      </c>
      <c r="DO133" s="179" t="str">
        <f t="shared" si="129"/>
        <v/>
      </c>
      <c r="DP133" s="178" t="str">
        <f t="shared" si="129"/>
        <v/>
      </c>
      <c r="DQ133" s="180" t="str">
        <f t="shared" si="129"/>
        <v/>
      </c>
      <c r="DR133" s="178" t="str">
        <f t="shared" si="129"/>
        <v/>
      </c>
      <c r="DS133" s="178" t="str">
        <f t="shared" si="129"/>
        <v/>
      </c>
      <c r="DT133" s="178"/>
      <c r="DU133" s="178"/>
      <c r="DV133" s="178"/>
      <c r="DW133" s="178"/>
      <c r="DX133" s="178"/>
      <c r="DY133" s="178"/>
    </row>
    <row r="134">
      <c r="A134" s="176" t="str">
        <f>IF(A133="","",IF(B133+1&gt;EndDate,"",B133))</f>
        <v/>
      </c>
      <c r="B134" s="176" t="str">
        <f>IF(A134="","",SWITCH(Seg,"Daily",A134+1,"Weekly",A134+7,"Monthly",DATE(YEAR(A134),MONTH(A134)+1,1),"Quarterly",DATE(YEAR(A134),MONTH(A134)+3,1),"Yearly",DATE(YEAR(A134)+1,1,1)))</f>
        <v/>
      </c>
      <c r="C134" s="177" t="str">
        <f>IF(A134="","",SWITCH(Seg,"Daily",TEXT(A134,"dd/MM/YYYY"),"Weekly","W"&amp;WEEKNUM(A134,2)&amp;" "&amp;YEAR(A134),"Monthly",PROPER(TEXT(A134,"MMM yyyy")),"Quarterly","Q"&amp;ROUNDUP(MONTH($A134)/3,0)&amp;" "&amp;YEAR($A134),"Yearly",YEAR(A134),TEXT(A134,"dd/MM/YYYY")))</f>
        <v/>
      </c>
      <c r="D134" s="178" t="str">
        <f>IF(OR($A134="",D$2="Percentage"),"",SUMIFS(Data!B$4:B500,Data!$A$4:$A500,"&gt;="&amp;$A134,Data!$A$4:$A500,"&lt;="&amp;$B134))</f>
        <v>#REF!</v>
      </c>
      <c r="E134" s="179" t="str">
        <f>IF(OR($A134="",E$2="Percentage"),"",SUMIFS(Data!C$4:C500,Data!$A$4:$A500,"&gt;="&amp;$A134,Data!$A$4:$A500,"&lt;="&amp;$B134))</f>
        <v/>
      </c>
      <c r="F134" s="179" t="str">
        <f>IF(OR($A134="",F$2="Percentage"),"",SUMIFS(Data!D$4:D500,Data!$A$4:$A500,"&gt;="&amp;$A134,Data!$A$4:$A500,"&lt;="&amp;$B134))</f>
        <v/>
      </c>
      <c r="G134" s="179" t="str">
        <f>IF(OR($A134="",G$2="Percentage"),"",SUMIFS(Data!F$4:F500,Data!$A$4:$A500,"&gt;="&amp;$A134,Data!$A$4:$A500,"&lt;="&amp;$B134))</f>
        <v/>
      </c>
      <c r="H134" s="180" t="str">
        <f>IF(OR($A134="",H$2="Percentage"),"",SUMIFS(Data!G$4:G500,Data!$A$4:$A500,"&gt;="&amp;$A134,Data!$A$4:$A500,"&lt;="&amp;$B134))</f>
        <v/>
      </c>
      <c r="I134" s="180" t="str">
        <f>IF(OR($A134="",I$2="Percentage"),"",SUMIFS(Data!H$4:H500,Data!$A$4:$A500,"&gt;="&amp;$A134,Data!$A$4:$A500,"&lt;="&amp;$B134))</f>
        <v/>
      </c>
      <c r="J134" s="178" t="str">
        <f>IF(OR($A134="",J$2="Percentage"),"",SUMIFS(Data!I$4:I500,Data!$A$4:$A500,"&gt;="&amp;$A134,Data!$A$4:$A500,"&lt;="&amp;$B134))</f>
        <v/>
      </c>
      <c r="K134" s="178" t="str">
        <f>IF(OR($A134="",K$2="Percentage"),"",SUMIFS(Data!J$4:J500,Data!$A$4:$A500,"&gt;="&amp;$A134,Data!$A$4:$A500,"&lt;="&amp;$B134))</f>
        <v/>
      </c>
      <c r="L134" s="179" t="str">
        <f>IF(OR($A134="",L$2="Percentage"),"",SUMIFS(Data!K$4:K500,Data!$A$4:$A500,"&gt;="&amp;$A134,Data!$A$4:$A500,"&lt;="&amp;$B134))</f>
        <v/>
      </c>
      <c r="M134" s="180" t="str">
        <f>IF(OR($A134="",M$2="Percentage"),"",SUMIFS(Data!L$4:L500,Data!$A$4:$A500,"&gt;="&amp;$A134,Data!$A$4:$A500,"&lt;="&amp;$B134))</f>
        <v/>
      </c>
      <c r="N134" s="179" t="str">
        <f>IF(OR($A134="",N$2="Percentage"),"",SUMIFS(Data!M$4:M500,Data!$A$4:$A500,"&gt;="&amp;$A134,Data!$A$4:$A500,"&lt;="&amp;$B134))</f>
        <v/>
      </c>
      <c r="O134" s="178" t="str">
        <f>IF(OR($A134="",O$2="Percentage"),"",SUMIFS(Data!N$4:N500,Data!$A$4:$A500,"&gt;="&amp;$A134,Data!$A$4:$A500,"&lt;="&amp;$B134))</f>
        <v/>
      </c>
      <c r="P134" s="180" t="str">
        <f>IF(OR($A134="",P$2="Percentage"),"",SUMIFS(Data!O$4:O500,Data!$A$4:$A500,"&gt;="&amp;$A134,Data!$A$4:$A500,"&lt;="&amp;$B134))</f>
        <v/>
      </c>
      <c r="Q134" s="178" t="str">
        <f>IF(OR($A134="",Q$2="Percentage"),"",SUMIFS(Data!P$4:P500,Data!$A$4:$A500,"&gt;="&amp;$A134,Data!$A$4:$A500,"&lt;="&amp;$B134))</f>
        <v/>
      </c>
      <c r="R134" s="178" t="str">
        <f>IF(OR($A134="",R$2="Percentage"),"",SUMIFS(Data!Q$4:Q500,Data!$A$4:$A500,"&gt;="&amp;$A134,Data!$A$4:$A500,"&lt;="&amp;$B134))</f>
        <v/>
      </c>
      <c r="S134" s="181" t="str">
        <f>IF($A134="","",IFERROR(AVERAGEIFS(Data!B$4:B500,Data!$A$4:$A500,"&gt;="&amp;$A134,Data!$A$4:$A500,"&lt;="&amp;$B134),0))</f>
        <v/>
      </c>
      <c r="T134" s="178" t="str">
        <f>IF($A134="","",IFERROR(AVERAGEIFS(Data!C$4:C500,Data!$A$4:$A500,"&gt;="&amp;$A134,Data!$A$4:$A500,"&lt;="&amp;$B134),0))</f>
        <v/>
      </c>
      <c r="U134" s="178" t="str">
        <f>IF($A134="","",IFERROR(AVERAGEIFS(Data!D$4:D500,Data!$A$4:$A500,"&gt;="&amp;$A134,Data!$A$4:$A500,"&lt;="&amp;$B134),0))</f>
        <v/>
      </c>
      <c r="V134" s="178" t="str">
        <f>IF($A134="","",IFERROR(AVERAGEIFS(Data!F$4:F500,Data!$A$4:$A500,"&gt;="&amp;$A134,Data!$A$4:$A500,"&lt;="&amp;$B134),0))</f>
        <v/>
      </c>
      <c r="W134" s="178" t="str">
        <f>IF($A134="","",IFERROR(AVERAGEIFS(Data!G$4:G500,Data!$A$4:$A500,"&gt;="&amp;$A134,Data!$A$4:$A500,"&lt;="&amp;$B134),0))</f>
        <v/>
      </c>
      <c r="X134" s="180" t="str">
        <f>IF($A134="","",IFERROR(AVERAGEIFS(Data!H$4:H500,Data!$A$4:$A500,"&gt;="&amp;$A134,Data!$A$4:$A500,"&lt;="&amp;$B134),0))</f>
        <v/>
      </c>
      <c r="Y134" s="178" t="str">
        <f>IF($A134="","",IFERROR(AVERAGEIFS(Data!I$4:I500,Data!$A$4:$A500,"&gt;="&amp;$A134,Data!$A$4:$A500,"&lt;="&amp;$B134),0))</f>
        <v/>
      </c>
      <c r="Z134" s="178" t="str">
        <f>IF($A134="","",IFERROR(AVERAGEIFS(Data!J$4:J500,Data!$A$4:$A500,"&gt;="&amp;$A134,Data!$A$4:$A500,"&lt;="&amp;$B134),0))</f>
        <v/>
      </c>
      <c r="AA134" s="179" t="str">
        <f>IF($A134="","",IFERROR(AVERAGEIFS(Data!K$4:K500,Data!$A$4:$A500,"&gt;="&amp;$A134,Data!$A$4:$A500,"&lt;="&amp;$B134),0))</f>
        <v/>
      </c>
      <c r="AB134" s="180" t="str">
        <f>IF($A134="","",IFERROR(AVERAGEIFS(Data!L$4:L500,Data!$A$4:$A500,"&gt;="&amp;$A134,Data!$A$4:$A500,"&lt;="&amp;$B134),0))</f>
        <v/>
      </c>
      <c r="AC134" s="179" t="str">
        <f>IF($A134="","",IFERROR(AVERAGEIFS(Data!M$4:M500,Data!$A$4:$A500,"&gt;="&amp;$A134,Data!$A$4:$A500,"&lt;="&amp;$B134),0))</f>
        <v/>
      </c>
      <c r="AD134" s="178" t="str">
        <f>IF($A134="","",IFERROR(AVERAGEIFS(Data!N$4:N500,Data!$A$4:$A500,"&gt;="&amp;$A134,Data!$A$4:$A500,"&lt;="&amp;$B134),0))</f>
        <v/>
      </c>
      <c r="AE134" s="180" t="str">
        <f>IF($A134="","",IFERROR(AVERAGEIFS(Data!O$4:O500,Data!$A$4:$A500,"&gt;="&amp;$A134,Data!$A$4:$A500,"&lt;="&amp;$B134),0))</f>
        <v/>
      </c>
      <c r="AF134" s="178" t="str">
        <f>IF($A134="","",IFERROR(AVERAGEIFS(Data!P$4:P500,Data!$A$4:$A500,"&gt;="&amp;$A134,Data!$A$4:$A500,"&lt;="&amp;$B134),0))</f>
        <v/>
      </c>
      <c r="AG134" s="178" t="str">
        <f>IF($A134="","",IFERROR(AVERAGEIFS(Data!Q$4:Q500,Data!$A$4:$A500,"&gt;="&amp;$A134,Data!$A$4:$A500,"&lt;="&amp;$B134),0))</f>
        <v/>
      </c>
      <c r="AH134" s="181" t="str">
        <f t="shared" ref="AH134:DS134" si="130">IF($A134="","",AH133)</f>
        <v/>
      </c>
      <c r="AI134" s="178" t="str">
        <f t="shared" si="130"/>
        <v/>
      </c>
      <c r="AJ134" s="178" t="str">
        <f t="shared" si="130"/>
        <v/>
      </c>
      <c r="AK134" s="178" t="str">
        <f t="shared" si="130"/>
        <v/>
      </c>
      <c r="AL134" s="178" t="str">
        <f t="shared" si="130"/>
        <v/>
      </c>
      <c r="AM134" s="180" t="str">
        <f t="shared" si="130"/>
        <v/>
      </c>
      <c r="AN134" s="178" t="str">
        <f t="shared" si="130"/>
        <v/>
      </c>
      <c r="AO134" s="178" t="str">
        <f t="shared" si="130"/>
        <v/>
      </c>
      <c r="AP134" s="179" t="str">
        <f t="shared" si="130"/>
        <v/>
      </c>
      <c r="AQ134" s="180" t="str">
        <f t="shared" si="130"/>
        <v/>
      </c>
      <c r="AR134" s="179" t="str">
        <f t="shared" si="130"/>
        <v/>
      </c>
      <c r="AS134" s="178" t="str">
        <f t="shared" si="130"/>
        <v/>
      </c>
      <c r="AT134" s="180" t="str">
        <f t="shared" si="130"/>
        <v/>
      </c>
      <c r="AU134" s="178" t="str">
        <f t="shared" si="130"/>
        <v/>
      </c>
      <c r="AV134" s="178" t="str">
        <f t="shared" si="130"/>
        <v/>
      </c>
      <c r="AW134" s="181" t="str">
        <f t="shared" si="130"/>
        <v/>
      </c>
      <c r="AX134" s="178" t="str">
        <f t="shared" si="130"/>
        <v/>
      </c>
      <c r="AY134" s="178" t="str">
        <f t="shared" si="130"/>
        <v/>
      </c>
      <c r="AZ134" s="178" t="str">
        <f t="shared" si="130"/>
        <v/>
      </c>
      <c r="BA134" s="178" t="str">
        <f t="shared" si="130"/>
        <v/>
      </c>
      <c r="BB134" s="180" t="str">
        <f t="shared" si="130"/>
        <v/>
      </c>
      <c r="BC134" s="178" t="str">
        <f t="shared" si="130"/>
        <v/>
      </c>
      <c r="BD134" s="178" t="str">
        <f t="shared" si="130"/>
        <v/>
      </c>
      <c r="BE134" s="179" t="str">
        <f t="shared" si="130"/>
        <v/>
      </c>
      <c r="BF134" s="180" t="str">
        <f t="shared" si="130"/>
        <v/>
      </c>
      <c r="BG134" s="179" t="str">
        <f t="shared" si="130"/>
        <v/>
      </c>
      <c r="BH134" s="178" t="str">
        <f t="shared" si="130"/>
        <v/>
      </c>
      <c r="BI134" s="180" t="str">
        <f t="shared" si="130"/>
        <v/>
      </c>
      <c r="BJ134" s="178" t="str">
        <f t="shared" si="130"/>
        <v/>
      </c>
      <c r="BK134" s="178" t="str">
        <f t="shared" si="130"/>
        <v/>
      </c>
      <c r="BL134" s="181" t="str">
        <f t="shared" si="130"/>
        <v/>
      </c>
      <c r="BM134" s="178" t="str">
        <f t="shared" si="130"/>
        <v/>
      </c>
      <c r="BN134" s="178" t="str">
        <f t="shared" si="130"/>
        <v/>
      </c>
      <c r="BO134" s="178" t="str">
        <f t="shared" si="130"/>
        <v/>
      </c>
      <c r="BP134" s="178" t="str">
        <f t="shared" si="130"/>
        <v/>
      </c>
      <c r="BQ134" s="180" t="str">
        <f t="shared" si="130"/>
        <v/>
      </c>
      <c r="BR134" s="178" t="str">
        <f t="shared" si="130"/>
        <v/>
      </c>
      <c r="BS134" s="178" t="str">
        <f t="shared" si="130"/>
        <v/>
      </c>
      <c r="BT134" s="179" t="str">
        <f t="shared" si="130"/>
        <v/>
      </c>
      <c r="BU134" s="180" t="str">
        <f t="shared" si="130"/>
        <v/>
      </c>
      <c r="BV134" s="179" t="str">
        <f t="shared" si="130"/>
        <v/>
      </c>
      <c r="BW134" s="178" t="str">
        <f t="shared" si="130"/>
        <v/>
      </c>
      <c r="BX134" s="180" t="str">
        <f t="shared" si="130"/>
        <v/>
      </c>
      <c r="BY134" s="178" t="str">
        <f t="shared" si="130"/>
        <v/>
      </c>
      <c r="BZ134" s="178" t="str">
        <f t="shared" si="130"/>
        <v/>
      </c>
      <c r="CA134" s="181" t="str">
        <f t="shared" si="130"/>
        <v/>
      </c>
      <c r="CB134" s="178" t="str">
        <f t="shared" si="130"/>
        <v/>
      </c>
      <c r="CC134" s="178" t="str">
        <f t="shared" si="130"/>
        <v/>
      </c>
      <c r="CD134" s="178" t="str">
        <f t="shared" si="130"/>
        <v/>
      </c>
      <c r="CE134" s="178" t="str">
        <f t="shared" si="130"/>
        <v/>
      </c>
      <c r="CF134" s="180" t="str">
        <f t="shared" si="130"/>
        <v/>
      </c>
      <c r="CG134" s="178" t="str">
        <f t="shared" si="130"/>
        <v/>
      </c>
      <c r="CH134" s="178" t="str">
        <f t="shared" si="130"/>
        <v/>
      </c>
      <c r="CI134" s="179" t="str">
        <f t="shared" si="130"/>
        <v/>
      </c>
      <c r="CJ134" s="180" t="str">
        <f t="shared" si="130"/>
        <v/>
      </c>
      <c r="CK134" s="179" t="str">
        <f t="shared" si="130"/>
        <v/>
      </c>
      <c r="CL134" s="178" t="str">
        <f t="shared" si="130"/>
        <v/>
      </c>
      <c r="CM134" s="180" t="str">
        <f t="shared" si="130"/>
        <v/>
      </c>
      <c r="CN134" s="178" t="str">
        <f t="shared" si="130"/>
        <v/>
      </c>
      <c r="CO134" s="178" t="str">
        <f t="shared" si="130"/>
        <v/>
      </c>
      <c r="CP134" s="181" t="str">
        <f t="shared" si="130"/>
        <v/>
      </c>
      <c r="CQ134" s="178" t="str">
        <f t="shared" si="130"/>
        <v/>
      </c>
      <c r="CR134" s="178" t="str">
        <f t="shared" si="130"/>
        <v/>
      </c>
      <c r="CS134" s="178" t="str">
        <f t="shared" si="130"/>
        <v/>
      </c>
      <c r="CT134" s="178" t="str">
        <f t="shared" si="130"/>
        <v/>
      </c>
      <c r="CU134" s="180" t="str">
        <f t="shared" si="130"/>
        <v/>
      </c>
      <c r="CV134" s="178" t="str">
        <f t="shared" si="130"/>
        <v/>
      </c>
      <c r="CW134" s="178" t="str">
        <f t="shared" si="130"/>
        <v/>
      </c>
      <c r="CX134" s="179" t="str">
        <f t="shared" si="130"/>
        <v/>
      </c>
      <c r="CY134" s="180" t="str">
        <f t="shared" si="130"/>
        <v/>
      </c>
      <c r="CZ134" s="179" t="str">
        <f t="shared" si="130"/>
        <v/>
      </c>
      <c r="DA134" s="178" t="str">
        <f t="shared" si="130"/>
        <v/>
      </c>
      <c r="DB134" s="180" t="str">
        <f t="shared" si="130"/>
        <v/>
      </c>
      <c r="DC134" s="178" t="str">
        <f t="shared" si="130"/>
        <v/>
      </c>
      <c r="DD134" s="178" t="str">
        <f t="shared" si="130"/>
        <v/>
      </c>
      <c r="DE134" s="181" t="str">
        <f t="shared" si="130"/>
        <v/>
      </c>
      <c r="DF134" s="178" t="str">
        <f t="shared" si="130"/>
        <v/>
      </c>
      <c r="DG134" s="178" t="str">
        <f t="shared" si="130"/>
        <v/>
      </c>
      <c r="DH134" s="178" t="str">
        <f t="shared" si="130"/>
        <v/>
      </c>
      <c r="DI134" s="178" t="str">
        <f t="shared" si="130"/>
        <v/>
      </c>
      <c r="DJ134" s="180" t="str">
        <f t="shared" si="130"/>
        <v/>
      </c>
      <c r="DK134" s="178" t="str">
        <f t="shared" si="130"/>
        <v/>
      </c>
      <c r="DL134" s="178" t="str">
        <f t="shared" si="130"/>
        <v/>
      </c>
      <c r="DM134" s="179" t="str">
        <f t="shared" si="130"/>
        <v/>
      </c>
      <c r="DN134" s="180" t="str">
        <f t="shared" si="130"/>
        <v/>
      </c>
      <c r="DO134" s="179" t="str">
        <f t="shared" si="130"/>
        <v/>
      </c>
      <c r="DP134" s="178" t="str">
        <f t="shared" si="130"/>
        <v/>
      </c>
      <c r="DQ134" s="180" t="str">
        <f t="shared" si="130"/>
        <v/>
      </c>
      <c r="DR134" s="178" t="str">
        <f t="shared" si="130"/>
        <v/>
      </c>
      <c r="DS134" s="178" t="str">
        <f t="shared" si="130"/>
        <v/>
      </c>
      <c r="DT134" s="178"/>
      <c r="DU134" s="178"/>
      <c r="DV134" s="178"/>
      <c r="DW134" s="178"/>
      <c r="DX134" s="178"/>
      <c r="DY134" s="178"/>
    </row>
    <row r="135">
      <c r="A135" s="176" t="str">
        <f>IF(A134="","",IF(B134+1&gt;EndDate,"",B134))</f>
        <v/>
      </c>
      <c r="B135" s="176" t="str">
        <f>IF(A135="","",SWITCH(Seg,"Daily",A135+1,"Weekly",A135+7,"Monthly",DATE(YEAR(A135),MONTH(A135)+1,1),"Quarterly",DATE(YEAR(A135),MONTH(A135)+3,1),"Yearly",DATE(YEAR(A135)+1,1,1)))</f>
        <v/>
      </c>
      <c r="C135" s="177" t="str">
        <f>IF(A135="","",SWITCH(Seg,"Daily",TEXT(A135,"dd/MM/YYYY"),"Weekly","W"&amp;WEEKNUM(A135,2)&amp;" "&amp;YEAR(A135),"Monthly",PROPER(TEXT(A135,"MMM yyyy")),"Quarterly","Q"&amp;ROUNDUP(MONTH($A135)/3,0)&amp;" "&amp;YEAR($A135),"Yearly",YEAR(A135),TEXT(A135,"dd/MM/YYYY")))</f>
        <v/>
      </c>
      <c r="D135" s="178" t="str">
        <f>IF(OR($A135="",D$2="Percentage"),"",SUMIFS(Data!B$4:B500,Data!$A$4:$A500,"&gt;="&amp;$A135,Data!$A$4:$A500,"&lt;="&amp;$B135))</f>
        <v>#REF!</v>
      </c>
      <c r="E135" s="179" t="str">
        <f>IF(OR($A135="",E$2="Percentage"),"",SUMIFS(Data!C$4:C500,Data!$A$4:$A500,"&gt;="&amp;$A135,Data!$A$4:$A500,"&lt;="&amp;$B135))</f>
        <v/>
      </c>
      <c r="F135" s="179" t="str">
        <f>IF(OR($A135="",F$2="Percentage"),"",SUMIFS(Data!D$4:D500,Data!$A$4:$A500,"&gt;="&amp;$A135,Data!$A$4:$A500,"&lt;="&amp;$B135))</f>
        <v/>
      </c>
      <c r="G135" s="179" t="str">
        <f>IF(OR($A135="",G$2="Percentage"),"",SUMIFS(Data!F$4:F500,Data!$A$4:$A500,"&gt;="&amp;$A135,Data!$A$4:$A500,"&lt;="&amp;$B135))</f>
        <v/>
      </c>
      <c r="H135" s="180" t="str">
        <f>IF(OR($A135="",H$2="Percentage"),"",SUMIFS(Data!G$4:G500,Data!$A$4:$A500,"&gt;="&amp;$A135,Data!$A$4:$A500,"&lt;="&amp;$B135))</f>
        <v/>
      </c>
      <c r="I135" s="180" t="str">
        <f>IF(OR($A135="",I$2="Percentage"),"",SUMIFS(Data!H$4:H500,Data!$A$4:$A500,"&gt;="&amp;$A135,Data!$A$4:$A500,"&lt;="&amp;$B135))</f>
        <v/>
      </c>
      <c r="J135" s="178" t="str">
        <f>IF(OR($A135="",J$2="Percentage"),"",SUMIFS(Data!I$4:I500,Data!$A$4:$A500,"&gt;="&amp;$A135,Data!$A$4:$A500,"&lt;="&amp;$B135))</f>
        <v/>
      </c>
      <c r="K135" s="178" t="str">
        <f>IF(OR($A135="",K$2="Percentage"),"",SUMIFS(Data!J$4:J500,Data!$A$4:$A500,"&gt;="&amp;$A135,Data!$A$4:$A500,"&lt;="&amp;$B135))</f>
        <v/>
      </c>
      <c r="L135" s="179" t="str">
        <f>IF(OR($A135="",L$2="Percentage"),"",SUMIFS(Data!K$4:K500,Data!$A$4:$A500,"&gt;="&amp;$A135,Data!$A$4:$A500,"&lt;="&amp;$B135))</f>
        <v/>
      </c>
      <c r="M135" s="180" t="str">
        <f>IF(OR($A135="",M$2="Percentage"),"",SUMIFS(Data!L$4:L500,Data!$A$4:$A500,"&gt;="&amp;$A135,Data!$A$4:$A500,"&lt;="&amp;$B135))</f>
        <v/>
      </c>
      <c r="N135" s="179" t="str">
        <f>IF(OR($A135="",N$2="Percentage"),"",SUMIFS(Data!M$4:M500,Data!$A$4:$A500,"&gt;="&amp;$A135,Data!$A$4:$A500,"&lt;="&amp;$B135))</f>
        <v/>
      </c>
      <c r="O135" s="178" t="str">
        <f>IF(OR($A135="",O$2="Percentage"),"",SUMIFS(Data!N$4:N500,Data!$A$4:$A500,"&gt;="&amp;$A135,Data!$A$4:$A500,"&lt;="&amp;$B135))</f>
        <v/>
      </c>
      <c r="P135" s="180" t="str">
        <f>IF(OR($A135="",P$2="Percentage"),"",SUMIFS(Data!O$4:O500,Data!$A$4:$A500,"&gt;="&amp;$A135,Data!$A$4:$A500,"&lt;="&amp;$B135))</f>
        <v/>
      </c>
      <c r="Q135" s="178" t="str">
        <f>IF(OR($A135="",Q$2="Percentage"),"",SUMIFS(Data!P$4:P500,Data!$A$4:$A500,"&gt;="&amp;$A135,Data!$A$4:$A500,"&lt;="&amp;$B135))</f>
        <v/>
      </c>
      <c r="R135" s="178" t="str">
        <f>IF(OR($A135="",R$2="Percentage"),"",SUMIFS(Data!Q$4:Q500,Data!$A$4:$A500,"&gt;="&amp;$A135,Data!$A$4:$A500,"&lt;="&amp;$B135))</f>
        <v/>
      </c>
      <c r="S135" s="181" t="str">
        <f>IF($A135="","",IFERROR(AVERAGEIFS(Data!B$4:B500,Data!$A$4:$A500,"&gt;="&amp;$A135,Data!$A$4:$A500,"&lt;="&amp;$B135),0))</f>
        <v/>
      </c>
      <c r="T135" s="178" t="str">
        <f>IF($A135="","",IFERROR(AVERAGEIFS(Data!C$4:C500,Data!$A$4:$A500,"&gt;="&amp;$A135,Data!$A$4:$A500,"&lt;="&amp;$B135),0))</f>
        <v/>
      </c>
      <c r="U135" s="178" t="str">
        <f>IF($A135="","",IFERROR(AVERAGEIFS(Data!D$4:D500,Data!$A$4:$A500,"&gt;="&amp;$A135,Data!$A$4:$A500,"&lt;="&amp;$B135),0))</f>
        <v/>
      </c>
      <c r="V135" s="178" t="str">
        <f>IF($A135="","",IFERROR(AVERAGEIFS(Data!F$4:F500,Data!$A$4:$A500,"&gt;="&amp;$A135,Data!$A$4:$A500,"&lt;="&amp;$B135),0))</f>
        <v/>
      </c>
      <c r="W135" s="178" t="str">
        <f>IF($A135="","",IFERROR(AVERAGEIFS(Data!G$4:G500,Data!$A$4:$A500,"&gt;="&amp;$A135,Data!$A$4:$A500,"&lt;="&amp;$B135),0))</f>
        <v/>
      </c>
      <c r="X135" s="180" t="str">
        <f>IF($A135="","",IFERROR(AVERAGEIFS(Data!H$4:H500,Data!$A$4:$A500,"&gt;="&amp;$A135,Data!$A$4:$A500,"&lt;="&amp;$B135),0))</f>
        <v/>
      </c>
      <c r="Y135" s="178" t="str">
        <f>IF($A135="","",IFERROR(AVERAGEIFS(Data!I$4:I500,Data!$A$4:$A500,"&gt;="&amp;$A135,Data!$A$4:$A500,"&lt;="&amp;$B135),0))</f>
        <v/>
      </c>
      <c r="Z135" s="178" t="str">
        <f>IF($A135="","",IFERROR(AVERAGEIFS(Data!J$4:J500,Data!$A$4:$A500,"&gt;="&amp;$A135,Data!$A$4:$A500,"&lt;="&amp;$B135),0))</f>
        <v/>
      </c>
      <c r="AA135" s="179" t="str">
        <f>IF($A135="","",IFERROR(AVERAGEIFS(Data!K$4:K500,Data!$A$4:$A500,"&gt;="&amp;$A135,Data!$A$4:$A500,"&lt;="&amp;$B135),0))</f>
        <v/>
      </c>
      <c r="AB135" s="180" t="str">
        <f>IF($A135="","",IFERROR(AVERAGEIFS(Data!L$4:L500,Data!$A$4:$A500,"&gt;="&amp;$A135,Data!$A$4:$A500,"&lt;="&amp;$B135),0))</f>
        <v/>
      </c>
      <c r="AC135" s="179" t="str">
        <f>IF($A135="","",IFERROR(AVERAGEIFS(Data!M$4:M500,Data!$A$4:$A500,"&gt;="&amp;$A135,Data!$A$4:$A500,"&lt;="&amp;$B135),0))</f>
        <v/>
      </c>
      <c r="AD135" s="178" t="str">
        <f>IF($A135="","",IFERROR(AVERAGEIFS(Data!N$4:N500,Data!$A$4:$A500,"&gt;="&amp;$A135,Data!$A$4:$A500,"&lt;="&amp;$B135),0))</f>
        <v/>
      </c>
      <c r="AE135" s="180" t="str">
        <f>IF($A135="","",IFERROR(AVERAGEIFS(Data!O$4:O500,Data!$A$4:$A500,"&gt;="&amp;$A135,Data!$A$4:$A500,"&lt;="&amp;$B135),0))</f>
        <v/>
      </c>
      <c r="AF135" s="178" t="str">
        <f>IF($A135="","",IFERROR(AVERAGEIFS(Data!P$4:P500,Data!$A$4:$A500,"&gt;="&amp;$A135,Data!$A$4:$A500,"&lt;="&amp;$B135),0))</f>
        <v/>
      </c>
      <c r="AG135" s="178" t="str">
        <f>IF($A135="","",IFERROR(AVERAGEIFS(Data!Q$4:Q500,Data!$A$4:$A500,"&gt;="&amp;$A135,Data!$A$4:$A500,"&lt;="&amp;$B135),0))</f>
        <v/>
      </c>
      <c r="AH135" s="181" t="str">
        <f t="shared" ref="AH135:DS135" si="131">IF($A135="","",AH134)</f>
        <v/>
      </c>
      <c r="AI135" s="178" t="str">
        <f t="shared" si="131"/>
        <v/>
      </c>
      <c r="AJ135" s="178" t="str">
        <f t="shared" si="131"/>
        <v/>
      </c>
      <c r="AK135" s="178" t="str">
        <f t="shared" si="131"/>
        <v/>
      </c>
      <c r="AL135" s="178" t="str">
        <f t="shared" si="131"/>
        <v/>
      </c>
      <c r="AM135" s="180" t="str">
        <f t="shared" si="131"/>
        <v/>
      </c>
      <c r="AN135" s="178" t="str">
        <f t="shared" si="131"/>
        <v/>
      </c>
      <c r="AO135" s="178" t="str">
        <f t="shared" si="131"/>
        <v/>
      </c>
      <c r="AP135" s="179" t="str">
        <f t="shared" si="131"/>
        <v/>
      </c>
      <c r="AQ135" s="180" t="str">
        <f t="shared" si="131"/>
        <v/>
      </c>
      <c r="AR135" s="179" t="str">
        <f t="shared" si="131"/>
        <v/>
      </c>
      <c r="AS135" s="178" t="str">
        <f t="shared" si="131"/>
        <v/>
      </c>
      <c r="AT135" s="180" t="str">
        <f t="shared" si="131"/>
        <v/>
      </c>
      <c r="AU135" s="178" t="str">
        <f t="shared" si="131"/>
        <v/>
      </c>
      <c r="AV135" s="178" t="str">
        <f t="shared" si="131"/>
        <v/>
      </c>
      <c r="AW135" s="181" t="str">
        <f t="shared" si="131"/>
        <v/>
      </c>
      <c r="AX135" s="178" t="str">
        <f t="shared" si="131"/>
        <v/>
      </c>
      <c r="AY135" s="178" t="str">
        <f t="shared" si="131"/>
        <v/>
      </c>
      <c r="AZ135" s="178" t="str">
        <f t="shared" si="131"/>
        <v/>
      </c>
      <c r="BA135" s="178" t="str">
        <f t="shared" si="131"/>
        <v/>
      </c>
      <c r="BB135" s="180" t="str">
        <f t="shared" si="131"/>
        <v/>
      </c>
      <c r="BC135" s="178" t="str">
        <f t="shared" si="131"/>
        <v/>
      </c>
      <c r="BD135" s="178" t="str">
        <f t="shared" si="131"/>
        <v/>
      </c>
      <c r="BE135" s="179" t="str">
        <f t="shared" si="131"/>
        <v/>
      </c>
      <c r="BF135" s="180" t="str">
        <f t="shared" si="131"/>
        <v/>
      </c>
      <c r="BG135" s="179" t="str">
        <f t="shared" si="131"/>
        <v/>
      </c>
      <c r="BH135" s="178" t="str">
        <f t="shared" si="131"/>
        <v/>
      </c>
      <c r="BI135" s="180" t="str">
        <f t="shared" si="131"/>
        <v/>
      </c>
      <c r="BJ135" s="178" t="str">
        <f t="shared" si="131"/>
        <v/>
      </c>
      <c r="BK135" s="178" t="str">
        <f t="shared" si="131"/>
        <v/>
      </c>
      <c r="BL135" s="181" t="str">
        <f t="shared" si="131"/>
        <v/>
      </c>
      <c r="BM135" s="178" t="str">
        <f t="shared" si="131"/>
        <v/>
      </c>
      <c r="BN135" s="178" t="str">
        <f t="shared" si="131"/>
        <v/>
      </c>
      <c r="BO135" s="178" t="str">
        <f t="shared" si="131"/>
        <v/>
      </c>
      <c r="BP135" s="178" t="str">
        <f t="shared" si="131"/>
        <v/>
      </c>
      <c r="BQ135" s="180" t="str">
        <f t="shared" si="131"/>
        <v/>
      </c>
      <c r="BR135" s="178" t="str">
        <f t="shared" si="131"/>
        <v/>
      </c>
      <c r="BS135" s="178" t="str">
        <f t="shared" si="131"/>
        <v/>
      </c>
      <c r="BT135" s="179" t="str">
        <f t="shared" si="131"/>
        <v/>
      </c>
      <c r="BU135" s="180" t="str">
        <f t="shared" si="131"/>
        <v/>
      </c>
      <c r="BV135" s="179" t="str">
        <f t="shared" si="131"/>
        <v/>
      </c>
      <c r="BW135" s="178" t="str">
        <f t="shared" si="131"/>
        <v/>
      </c>
      <c r="BX135" s="180" t="str">
        <f t="shared" si="131"/>
        <v/>
      </c>
      <c r="BY135" s="178" t="str">
        <f t="shared" si="131"/>
        <v/>
      </c>
      <c r="BZ135" s="178" t="str">
        <f t="shared" si="131"/>
        <v/>
      </c>
      <c r="CA135" s="181" t="str">
        <f t="shared" si="131"/>
        <v/>
      </c>
      <c r="CB135" s="178" t="str">
        <f t="shared" si="131"/>
        <v/>
      </c>
      <c r="CC135" s="178" t="str">
        <f t="shared" si="131"/>
        <v/>
      </c>
      <c r="CD135" s="178" t="str">
        <f t="shared" si="131"/>
        <v/>
      </c>
      <c r="CE135" s="178" t="str">
        <f t="shared" si="131"/>
        <v/>
      </c>
      <c r="CF135" s="180" t="str">
        <f t="shared" si="131"/>
        <v/>
      </c>
      <c r="CG135" s="178" t="str">
        <f t="shared" si="131"/>
        <v/>
      </c>
      <c r="CH135" s="178" t="str">
        <f t="shared" si="131"/>
        <v/>
      </c>
      <c r="CI135" s="179" t="str">
        <f t="shared" si="131"/>
        <v/>
      </c>
      <c r="CJ135" s="180" t="str">
        <f t="shared" si="131"/>
        <v/>
      </c>
      <c r="CK135" s="179" t="str">
        <f t="shared" si="131"/>
        <v/>
      </c>
      <c r="CL135" s="178" t="str">
        <f t="shared" si="131"/>
        <v/>
      </c>
      <c r="CM135" s="180" t="str">
        <f t="shared" si="131"/>
        <v/>
      </c>
      <c r="CN135" s="178" t="str">
        <f t="shared" si="131"/>
        <v/>
      </c>
      <c r="CO135" s="178" t="str">
        <f t="shared" si="131"/>
        <v/>
      </c>
      <c r="CP135" s="181" t="str">
        <f t="shared" si="131"/>
        <v/>
      </c>
      <c r="CQ135" s="178" t="str">
        <f t="shared" si="131"/>
        <v/>
      </c>
      <c r="CR135" s="178" t="str">
        <f t="shared" si="131"/>
        <v/>
      </c>
      <c r="CS135" s="178" t="str">
        <f t="shared" si="131"/>
        <v/>
      </c>
      <c r="CT135" s="178" t="str">
        <f t="shared" si="131"/>
        <v/>
      </c>
      <c r="CU135" s="180" t="str">
        <f t="shared" si="131"/>
        <v/>
      </c>
      <c r="CV135" s="178" t="str">
        <f t="shared" si="131"/>
        <v/>
      </c>
      <c r="CW135" s="178" t="str">
        <f t="shared" si="131"/>
        <v/>
      </c>
      <c r="CX135" s="179" t="str">
        <f t="shared" si="131"/>
        <v/>
      </c>
      <c r="CY135" s="180" t="str">
        <f t="shared" si="131"/>
        <v/>
      </c>
      <c r="CZ135" s="179" t="str">
        <f t="shared" si="131"/>
        <v/>
      </c>
      <c r="DA135" s="178" t="str">
        <f t="shared" si="131"/>
        <v/>
      </c>
      <c r="DB135" s="180" t="str">
        <f t="shared" si="131"/>
        <v/>
      </c>
      <c r="DC135" s="178" t="str">
        <f t="shared" si="131"/>
        <v/>
      </c>
      <c r="DD135" s="178" t="str">
        <f t="shared" si="131"/>
        <v/>
      </c>
      <c r="DE135" s="181" t="str">
        <f t="shared" si="131"/>
        <v/>
      </c>
      <c r="DF135" s="178" t="str">
        <f t="shared" si="131"/>
        <v/>
      </c>
      <c r="DG135" s="178" t="str">
        <f t="shared" si="131"/>
        <v/>
      </c>
      <c r="DH135" s="178" t="str">
        <f t="shared" si="131"/>
        <v/>
      </c>
      <c r="DI135" s="178" t="str">
        <f t="shared" si="131"/>
        <v/>
      </c>
      <c r="DJ135" s="180" t="str">
        <f t="shared" si="131"/>
        <v/>
      </c>
      <c r="DK135" s="178" t="str">
        <f t="shared" si="131"/>
        <v/>
      </c>
      <c r="DL135" s="178" t="str">
        <f t="shared" si="131"/>
        <v/>
      </c>
      <c r="DM135" s="179" t="str">
        <f t="shared" si="131"/>
        <v/>
      </c>
      <c r="DN135" s="180" t="str">
        <f t="shared" si="131"/>
        <v/>
      </c>
      <c r="DO135" s="179" t="str">
        <f t="shared" si="131"/>
        <v/>
      </c>
      <c r="DP135" s="178" t="str">
        <f t="shared" si="131"/>
        <v/>
      </c>
      <c r="DQ135" s="180" t="str">
        <f t="shared" si="131"/>
        <v/>
      </c>
      <c r="DR135" s="178" t="str">
        <f t="shared" si="131"/>
        <v/>
      </c>
      <c r="DS135" s="178" t="str">
        <f t="shared" si="131"/>
        <v/>
      </c>
      <c r="DT135" s="178"/>
      <c r="DU135" s="178"/>
      <c r="DV135" s="178"/>
      <c r="DW135" s="178"/>
      <c r="DX135" s="178"/>
      <c r="DY135" s="178"/>
    </row>
    <row r="136">
      <c r="A136" s="176" t="str">
        <f>IF(A135="","",IF(B135+1&gt;EndDate,"",B135))</f>
        <v/>
      </c>
      <c r="B136" s="176" t="str">
        <f>IF(A136="","",SWITCH(Seg,"Daily",A136+1,"Weekly",A136+7,"Monthly",DATE(YEAR(A136),MONTH(A136)+1,1),"Quarterly",DATE(YEAR(A136),MONTH(A136)+3,1),"Yearly",DATE(YEAR(A136)+1,1,1)))</f>
        <v/>
      </c>
      <c r="C136" s="177" t="str">
        <f>IF(A136="","",SWITCH(Seg,"Daily",TEXT(A136,"dd/MM/YYYY"),"Weekly","W"&amp;WEEKNUM(A136,2)&amp;" "&amp;YEAR(A136),"Monthly",PROPER(TEXT(A136,"MMM yyyy")),"Quarterly","Q"&amp;ROUNDUP(MONTH($A136)/3,0)&amp;" "&amp;YEAR($A136),"Yearly",YEAR(A136),TEXT(A136,"dd/MM/YYYY")))</f>
        <v/>
      </c>
      <c r="D136" s="178" t="str">
        <f>IF(OR($A136="",D$2="Percentage"),"",SUMIFS(Data!B$4:B500,Data!$A$4:$A500,"&gt;="&amp;$A136,Data!$A$4:$A500,"&lt;="&amp;$B136))</f>
        <v>#REF!</v>
      </c>
      <c r="E136" s="179" t="str">
        <f>IF(OR($A136="",E$2="Percentage"),"",SUMIFS(Data!C$4:C500,Data!$A$4:$A500,"&gt;="&amp;$A136,Data!$A$4:$A500,"&lt;="&amp;$B136))</f>
        <v/>
      </c>
      <c r="F136" s="179" t="str">
        <f>IF(OR($A136="",F$2="Percentage"),"",SUMIFS(Data!D$4:D500,Data!$A$4:$A500,"&gt;="&amp;$A136,Data!$A$4:$A500,"&lt;="&amp;$B136))</f>
        <v/>
      </c>
      <c r="G136" s="179" t="str">
        <f>IF(OR($A136="",G$2="Percentage"),"",SUMIFS(Data!F$4:F500,Data!$A$4:$A500,"&gt;="&amp;$A136,Data!$A$4:$A500,"&lt;="&amp;$B136))</f>
        <v/>
      </c>
      <c r="H136" s="180" t="str">
        <f>IF(OR($A136="",H$2="Percentage"),"",SUMIFS(Data!G$4:G500,Data!$A$4:$A500,"&gt;="&amp;$A136,Data!$A$4:$A500,"&lt;="&amp;$B136))</f>
        <v/>
      </c>
      <c r="I136" s="180" t="str">
        <f>IF(OR($A136="",I$2="Percentage"),"",SUMIFS(Data!H$4:H500,Data!$A$4:$A500,"&gt;="&amp;$A136,Data!$A$4:$A500,"&lt;="&amp;$B136))</f>
        <v/>
      </c>
      <c r="J136" s="178" t="str">
        <f>IF(OR($A136="",J$2="Percentage"),"",SUMIFS(Data!I$4:I500,Data!$A$4:$A500,"&gt;="&amp;$A136,Data!$A$4:$A500,"&lt;="&amp;$B136))</f>
        <v/>
      </c>
      <c r="K136" s="178" t="str">
        <f>IF(OR($A136="",K$2="Percentage"),"",SUMIFS(Data!J$4:J500,Data!$A$4:$A500,"&gt;="&amp;$A136,Data!$A$4:$A500,"&lt;="&amp;$B136))</f>
        <v/>
      </c>
      <c r="L136" s="179" t="str">
        <f>IF(OR($A136="",L$2="Percentage"),"",SUMIFS(Data!K$4:K500,Data!$A$4:$A500,"&gt;="&amp;$A136,Data!$A$4:$A500,"&lt;="&amp;$B136))</f>
        <v/>
      </c>
      <c r="M136" s="180" t="str">
        <f>IF(OR($A136="",M$2="Percentage"),"",SUMIFS(Data!L$4:L500,Data!$A$4:$A500,"&gt;="&amp;$A136,Data!$A$4:$A500,"&lt;="&amp;$B136))</f>
        <v/>
      </c>
      <c r="N136" s="179" t="str">
        <f>IF(OR($A136="",N$2="Percentage"),"",SUMIFS(Data!M$4:M500,Data!$A$4:$A500,"&gt;="&amp;$A136,Data!$A$4:$A500,"&lt;="&amp;$B136))</f>
        <v/>
      </c>
      <c r="O136" s="178" t="str">
        <f>IF(OR($A136="",O$2="Percentage"),"",SUMIFS(Data!N$4:N500,Data!$A$4:$A500,"&gt;="&amp;$A136,Data!$A$4:$A500,"&lt;="&amp;$B136))</f>
        <v/>
      </c>
      <c r="P136" s="180" t="str">
        <f>IF(OR($A136="",P$2="Percentage"),"",SUMIFS(Data!O$4:O500,Data!$A$4:$A500,"&gt;="&amp;$A136,Data!$A$4:$A500,"&lt;="&amp;$B136))</f>
        <v/>
      </c>
      <c r="Q136" s="178" t="str">
        <f>IF(OR($A136="",Q$2="Percentage"),"",SUMIFS(Data!P$4:P500,Data!$A$4:$A500,"&gt;="&amp;$A136,Data!$A$4:$A500,"&lt;="&amp;$B136))</f>
        <v/>
      </c>
      <c r="R136" s="178" t="str">
        <f>IF(OR($A136="",R$2="Percentage"),"",SUMIFS(Data!Q$4:Q500,Data!$A$4:$A500,"&gt;="&amp;$A136,Data!$A$4:$A500,"&lt;="&amp;$B136))</f>
        <v/>
      </c>
      <c r="S136" s="181" t="str">
        <f>IF($A136="","",IFERROR(AVERAGEIFS(Data!B$4:B500,Data!$A$4:$A500,"&gt;="&amp;$A136,Data!$A$4:$A500,"&lt;="&amp;$B136),0))</f>
        <v/>
      </c>
      <c r="T136" s="178" t="str">
        <f>IF($A136="","",IFERROR(AVERAGEIFS(Data!C$4:C500,Data!$A$4:$A500,"&gt;="&amp;$A136,Data!$A$4:$A500,"&lt;="&amp;$B136),0))</f>
        <v/>
      </c>
      <c r="U136" s="178" t="str">
        <f>IF($A136="","",IFERROR(AVERAGEIFS(Data!D$4:D500,Data!$A$4:$A500,"&gt;="&amp;$A136,Data!$A$4:$A500,"&lt;="&amp;$B136),0))</f>
        <v/>
      </c>
      <c r="V136" s="178" t="str">
        <f>IF($A136="","",IFERROR(AVERAGEIFS(Data!F$4:F500,Data!$A$4:$A500,"&gt;="&amp;$A136,Data!$A$4:$A500,"&lt;="&amp;$B136),0))</f>
        <v/>
      </c>
      <c r="W136" s="178" t="str">
        <f>IF($A136="","",IFERROR(AVERAGEIFS(Data!G$4:G500,Data!$A$4:$A500,"&gt;="&amp;$A136,Data!$A$4:$A500,"&lt;="&amp;$B136),0))</f>
        <v/>
      </c>
      <c r="X136" s="180" t="str">
        <f>IF($A136="","",IFERROR(AVERAGEIFS(Data!H$4:H500,Data!$A$4:$A500,"&gt;="&amp;$A136,Data!$A$4:$A500,"&lt;="&amp;$B136),0))</f>
        <v/>
      </c>
      <c r="Y136" s="178" t="str">
        <f>IF($A136="","",IFERROR(AVERAGEIFS(Data!I$4:I500,Data!$A$4:$A500,"&gt;="&amp;$A136,Data!$A$4:$A500,"&lt;="&amp;$B136),0))</f>
        <v/>
      </c>
      <c r="Z136" s="178" t="str">
        <f>IF($A136="","",IFERROR(AVERAGEIFS(Data!J$4:J500,Data!$A$4:$A500,"&gt;="&amp;$A136,Data!$A$4:$A500,"&lt;="&amp;$B136),0))</f>
        <v/>
      </c>
      <c r="AA136" s="179" t="str">
        <f>IF($A136="","",IFERROR(AVERAGEIFS(Data!K$4:K500,Data!$A$4:$A500,"&gt;="&amp;$A136,Data!$A$4:$A500,"&lt;="&amp;$B136),0))</f>
        <v/>
      </c>
      <c r="AB136" s="180" t="str">
        <f>IF($A136="","",IFERROR(AVERAGEIFS(Data!L$4:L500,Data!$A$4:$A500,"&gt;="&amp;$A136,Data!$A$4:$A500,"&lt;="&amp;$B136),0))</f>
        <v/>
      </c>
      <c r="AC136" s="179" t="str">
        <f>IF($A136="","",IFERROR(AVERAGEIFS(Data!M$4:M500,Data!$A$4:$A500,"&gt;="&amp;$A136,Data!$A$4:$A500,"&lt;="&amp;$B136),0))</f>
        <v/>
      </c>
      <c r="AD136" s="178" t="str">
        <f>IF($A136="","",IFERROR(AVERAGEIFS(Data!N$4:N500,Data!$A$4:$A500,"&gt;="&amp;$A136,Data!$A$4:$A500,"&lt;="&amp;$B136),0))</f>
        <v/>
      </c>
      <c r="AE136" s="180" t="str">
        <f>IF($A136="","",IFERROR(AVERAGEIFS(Data!O$4:O500,Data!$A$4:$A500,"&gt;="&amp;$A136,Data!$A$4:$A500,"&lt;="&amp;$B136),0))</f>
        <v/>
      </c>
      <c r="AF136" s="178" t="str">
        <f>IF($A136="","",IFERROR(AVERAGEIFS(Data!P$4:P500,Data!$A$4:$A500,"&gt;="&amp;$A136,Data!$A$4:$A500,"&lt;="&amp;$B136),0))</f>
        <v/>
      </c>
      <c r="AG136" s="178" t="str">
        <f>IF($A136="","",IFERROR(AVERAGEIFS(Data!Q$4:Q500,Data!$A$4:$A500,"&gt;="&amp;$A136,Data!$A$4:$A500,"&lt;="&amp;$B136),0))</f>
        <v/>
      </c>
      <c r="AH136" s="181" t="str">
        <f t="shared" ref="AH136:DS136" si="132">IF($A136="","",AH135)</f>
        <v/>
      </c>
      <c r="AI136" s="178" t="str">
        <f t="shared" si="132"/>
        <v/>
      </c>
      <c r="AJ136" s="178" t="str">
        <f t="shared" si="132"/>
        <v/>
      </c>
      <c r="AK136" s="178" t="str">
        <f t="shared" si="132"/>
        <v/>
      </c>
      <c r="AL136" s="178" t="str">
        <f t="shared" si="132"/>
        <v/>
      </c>
      <c r="AM136" s="180" t="str">
        <f t="shared" si="132"/>
        <v/>
      </c>
      <c r="AN136" s="178" t="str">
        <f t="shared" si="132"/>
        <v/>
      </c>
      <c r="AO136" s="178" t="str">
        <f t="shared" si="132"/>
        <v/>
      </c>
      <c r="AP136" s="179" t="str">
        <f t="shared" si="132"/>
        <v/>
      </c>
      <c r="AQ136" s="180" t="str">
        <f t="shared" si="132"/>
        <v/>
      </c>
      <c r="AR136" s="179" t="str">
        <f t="shared" si="132"/>
        <v/>
      </c>
      <c r="AS136" s="178" t="str">
        <f t="shared" si="132"/>
        <v/>
      </c>
      <c r="AT136" s="180" t="str">
        <f t="shared" si="132"/>
        <v/>
      </c>
      <c r="AU136" s="178" t="str">
        <f t="shared" si="132"/>
        <v/>
      </c>
      <c r="AV136" s="178" t="str">
        <f t="shared" si="132"/>
        <v/>
      </c>
      <c r="AW136" s="181" t="str">
        <f t="shared" si="132"/>
        <v/>
      </c>
      <c r="AX136" s="178" t="str">
        <f t="shared" si="132"/>
        <v/>
      </c>
      <c r="AY136" s="178" t="str">
        <f t="shared" si="132"/>
        <v/>
      </c>
      <c r="AZ136" s="178" t="str">
        <f t="shared" si="132"/>
        <v/>
      </c>
      <c r="BA136" s="178" t="str">
        <f t="shared" si="132"/>
        <v/>
      </c>
      <c r="BB136" s="180" t="str">
        <f t="shared" si="132"/>
        <v/>
      </c>
      <c r="BC136" s="178" t="str">
        <f t="shared" si="132"/>
        <v/>
      </c>
      <c r="BD136" s="178" t="str">
        <f t="shared" si="132"/>
        <v/>
      </c>
      <c r="BE136" s="179" t="str">
        <f t="shared" si="132"/>
        <v/>
      </c>
      <c r="BF136" s="180" t="str">
        <f t="shared" si="132"/>
        <v/>
      </c>
      <c r="BG136" s="179" t="str">
        <f t="shared" si="132"/>
        <v/>
      </c>
      <c r="BH136" s="178" t="str">
        <f t="shared" si="132"/>
        <v/>
      </c>
      <c r="BI136" s="180" t="str">
        <f t="shared" si="132"/>
        <v/>
      </c>
      <c r="BJ136" s="178" t="str">
        <f t="shared" si="132"/>
        <v/>
      </c>
      <c r="BK136" s="178" t="str">
        <f t="shared" si="132"/>
        <v/>
      </c>
      <c r="BL136" s="181" t="str">
        <f t="shared" si="132"/>
        <v/>
      </c>
      <c r="BM136" s="178" t="str">
        <f t="shared" si="132"/>
        <v/>
      </c>
      <c r="BN136" s="178" t="str">
        <f t="shared" si="132"/>
        <v/>
      </c>
      <c r="BO136" s="178" t="str">
        <f t="shared" si="132"/>
        <v/>
      </c>
      <c r="BP136" s="178" t="str">
        <f t="shared" si="132"/>
        <v/>
      </c>
      <c r="BQ136" s="180" t="str">
        <f t="shared" si="132"/>
        <v/>
      </c>
      <c r="BR136" s="178" t="str">
        <f t="shared" si="132"/>
        <v/>
      </c>
      <c r="BS136" s="178" t="str">
        <f t="shared" si="132"/>
        <v/>
      </c>
      <c r="BT136" s="179" t="str">
        <f t="shared" si="132"/>
        <v/>
      </c>
      <c r="BU136" s="180" t="str">
        <f t="shared" si="132"/>
        <v/>
      </c>
      <c r="BV136" s="179" t="str">
        <f t="shared" si="132"/>
        <v/>
      </c>
      <c r="BW136" s="178" t="str">
        <f t="shared" si="132"/>
        <v/>
      </c>
      <c r="BX136" s="180" t="str">
        <f t="shared" si="132"/>
        <v/>
      </c>
      <c r="BY136" s="178" t="str">
        <f t="shared" si="132"/>
        <v/>
      </c>
      <c r="BZ136" s="178" t="str">
        <f t="shared" si="132"/>
        <v/>
      </c>
      <c r="CA136" s="181" t="str">
        <f t="shared" si="132"/>
        <v/>
      </c>
      <c r="CB136" s="178" t="str">
        <f t="shared" si="132"/>
        <v/>
      </c>
      <c r="CC136" s="178" t="str">
        <f t="shared" si="132"/>
        <v/>
      </c>
      <c r="CD136" s="178" t="str">
        <f t="shared" si="132"/>
        <v/>
      </c>
      <c r="CE136" s="178" t="str">
        <f t="shared" si="132"/>
        <v/>
      </c>
      <c r="CF136" s="180" t="str">
        <f t="shared" si="132"/>
        <v/>
      </c>
      <c r="CG136" s="178" t="str">
        <f t="shared" si="132"/>
        <v/>
      </c>
      <c r="CH136" s="178" t="str">
        <f t="shared" si="132"/>
        <v/>
      </c>
      <c r="CI136" s="179" t="str">
        <f t="shared" si="132"/>
        <v/>
      </c>
      <c r="CJ136" s="180" t="str">
        <f t="shared" si="132"/>
        <v/>
      </c>
      <c r="CK136" s="179" t="str">
        <f t="shared" si="132"/>
        <v/>
      </c>
      <c r="CL136" s="178" t="str">
        <f t="shared" si="132"/>
        <v/>
      </c>
      <c r="CM136" s="180" t="str">
        <f t="shared" si="132"/>
        <v/>
      </c>
      <c r="CN136" s="178" t="str">
        <f t="shared" si="132"/>
        <v/>
      </c>
      <c r="CO136" s="178" t="str">
        <f t="shared" si="132"/>
        <v/>
      </c>
      <c r="CP136" s="181" t="str">
        <f t="shared" si="132"/>
        <v/>
      </c>
      <c r="CQ136" s="178" t="str">
        <f t="shared" si="132"/>
        <v/>
      </c>
      <c r="CR136" s="178" t="str">
        <f t="shared" si="132"/>
        <v/>
      </c>
      <c r="CS136" s="178" t="str">
        <f t="shared" si="132"/>
        <v/>
      </c>
      <c r="CT136" s="178" t="str">
        <f t="shared" si="132"/>
        <v/>
      </c>
      <c r="CU136" s="180" t="str">
        <f t="shared" si="132"/>
        <v/>
      </c>
      <c r="CV136" s="178" t="str">
        <f t="shared" si="132"/>
        <v/>
      </c>
      <c r="CW136" s="178" t="str">
        <f t="shared" si="132"/>
        <v/>
      </c>
      <c r="CX136" s="179" t="str">
        <f t="shared" si="132"/>
        <v/>
      </c>
      <c r="CY136" s="180" t="str">
        <f t="shared" si="132"/>
        <v/>
      </c>
      <c r="CZ136" s="179" t="str">
        <f t="shared" si="132"/>
        <v/>
      </c>
      <c r="DA136" s="178" t="str">
        <f t="shared" si="132"/>
        <v/>
      </c>
      <c r="DB136" s="180" t="str">
        <f t="shared" si="132"/>
        <v/>
      </c>
      <c r="DC136" s="178" t="str">
        <f t="shared" si="132"/>
        <v/>
      </c>
      <c r="DD136" s="178" t="str">
        <f t="shared" si="132"/>
        <v/>
      </c>
      <c r="DE136" s="181" t="str">
        <f t="shared" si="132"/>
        <v/>
      </c>
      <c r="DF136" s="178" t="str">
        <f t="shared" si="132"/>
        <v/>
      </c>
      <c r="DG136" s="178" t="str">
        <f t="shared" si="132"/>
        <v/>
      </c>
      <c r="DH136" s="178" t="str">
        <f t="shared" si="132"/>
        <v/>
      </c>
      <c r="DI136" s="178" t="str">
        <f t="shared" si="132"/>
        <v/>
      </c>
      <c r="DJ136" s="180" t="str">
        <f t="shared" si="132"/>
        <v/>
      </c>
      <c r="DK136" s="178" t="str">
        <f t="shared" si="132"/>
        <v/>
      </c>
      <c r="DL136" s="178" t="str">
        <f t="shared" si="132"/>
        <v/>
      </c>
      <c r="DM136" s="179" t="str">
        <f t="shared" si="132"/>
        <v/>
      </c>
      <c r="DN136" s="180" t="str">
        <f t="shared" si="132"/>
        <v/>
      </c>
      <c r="DO136" s="179" t="str">
        <f t="shared" si="132"/>
        <v/>
      </c>
      <c r="DP136" s="178" t="str">
        <f t="shared" si="132"/>
        <v/>
      </c>
      <c r="DQ136" s="180" t="str">
        <f t="shared" si="132"/>
        <v/>
      </c>
      <c r="DR136" s="178" t="str">
        <f t="shared" si="132"/>
        <v/>
      </c>
      <c r="DS136" s="178" t="str">
        <f t="shared" si="132"/>
        <v/>
      </c>
      <c r="DT136" s="178"/>
      <c r="DU136" s="178"/>
      <c r="DV136" s="178"/>
      <c r="DW136" s="178"/>
      <c r="DX136" s="178"/>
      <c r="DY136" s="178"/>
    </row>
    <row r="137">
      <c r="A137" s="176" t="str">
        <f>IF(A136="","",IF(B136+1&gt;EndDate,"",B136))</f>
        <v/>
      </c>
      <c r="B137" s="176" t="str">
        <f>IF(A137="","",SWITCH(Seg,"Daily",A137+1,"Weekly",A137+7,"Monthly",DATE(YEAR(A137),MONTH(A137)+1,1),"Quarterly",DATE(YEAR(A137),MONTH(A137)+3,1),"Yearly",DATE(YEAR(A137)+1,1,1)))</f>
        <v/>
      </c>
      <c r="C137" s="177" t="str">
        <f>IF(A137="","",SWITCH(Seg,"Daily",TEXT(A137,"dd/MM/YYYY"),"Weekly","W"&amp;WEEKNUM(A137,2)&amp;" "&amp;YEAR(A137),"Monthly",PROPER(TEXT(A137,"MMM yyyy")),"Quarterly","Q"&amp;ROUNDUP(MONTH($A137)/3,0)&amp;" "&amp;YEAR($A137),"Yearly",YEAR(A137),TEXT(A137,"dd/MM/YYYY")))</f>
        <v/>
      </c>
      <c r="D137" s="178" t="str">
        <f>IF(OR($A137="",D$2="Percentage"),"",SUMIFS(Data!B$4:B500,Data!$A$4:$A500,"&gt;="&amp;$A137,Data!$A$4:$A500,"&lt;="&amp;$B137))</f>
        <v>#REF!</v>
      </c>
      <c r="E137" s="179" t="str">
        <f>IF(OR($A137="",E$2="Percentage"),"",SUMIFS(Data!C$4:C500,Data!$A$4:$A500,"&gt;="&amp;$A137,Data!$A$4:$A500,"&lt;="&amp;$B137))</f>
        <v/>
      </c>
      <c r="F137" s="179" t="str">
        <f>IF(OR($A137="",F$2="Percentage"),"",SUMIFS(Data!D$4:D500,Data!$A$4:$A500,"&gt;="&amp;$A137,Data!$A$4:$A500,"&lt;="&amp;$B137))</f>
        <v/>
      </c>
      <c r="G137" s="179" t="str">
        <f>IF(OR($A137="",G$2="Percentage"),"",SUMIFS(Data!F$4:F500,Data!$A$4:$A500,"&gt;="&amp;$A137,Data!$A$4:$A500,"&lt;="&amp;$B137))</f>
        <v/>
      </c>
      <c r="H137" s="180" t="str">
        <f>IF(OR($A137="",H$2="Percentage"),"",SUMIFS(Data!G$4:G500,Data!$A$4:$A500,"&gt;="&amp;$A137,Data!$A$4:$A500,"&lt;="&amp;$B137))</f>
        <v/>
      </c>
      <c r="I137" s="180" t="str">
        <f>IF(OR($A137="",I$2="Percentage"),"",SUMIFS(Data!H$4:H500,Data!$A$4:$A500,"&gt;="&amp;$A137,Data!$A$4:$A500,"&lt;="&amp;$B137))</f>
        <v/>
      </c>
      <c r="J137" s="178" t="str">
        <f>IF(OR($A137="",J$2="Percentage"),"",SUMIFS(Data!I$4:I500,Data!$A$4:$A500,"&gt;="&amp;$A137,Data!$A$4:$A500,"&lt;="&amp;$B137))</f>
        <v/>
      </c>
      <c r="K137" s="178" t="str">
        <f>IF(OR($A137="",K$2="Percentage"),"",SUMIFS(Data!J$4:J500,Data!$A$4:$A500,"&gt;="&amp;$A137,Data!$A$4:$A500,"&lt;="&amp;$B137))</f>
        <v/>
      </c>
      <c r="L137" s="179" t="str">
        <f>IF(OR($A137="",L$2="Percentage"),"",SUMIFS(Data!K$4:K500,Data!$A$4:$A500,"&gt;="&amp;$A137,Data!$A$4:$A500,"&lt;="&amp;$B137))</f>
        <v/>
      </c>
      <c r="M137" s="180" t="str">
        <f>IF(OR($A137="",M$2="Percentage"),"",SUMIFS(Data!L$4:L500,Data!$A$4:$A500,"&gt;="&amp;$A137,Data!$A$4:$A500,"&lt;="&amp;$B137))</f>
        <v/>
      </c>
      <c r="N137" s="179" t="str">
        <f>IF(OR($A137="",N$2="Percentage"),"",SUMIFS(Data!M$4:M500,Data!$A$4:$A500,"&gt;="&amp;$A137,Data!$A$4:$A500,"&lt;="&amp;$B137))</f>
        <v/>
      </c>
      <c r="O137" s="178" t="str">
        <f>IF(OR($A137="",O$2="Percentage"),"",SUMIFS(Data!N$4:N500,Data!$A$4:$A500,"&gt;="&amp;$A137,Data!$A$4:$A500,"&lt;="&amp;$B137))</f>
        <v/>
      </c>
      <c r="P137" s="180" t="str">
        <f>IF(OR($A137="",P$2="Percentage"),"",SUMIFS(Data!O$4:O500,Data!$A$4:$A500,"&gt;="&amp;$A137,Data!$A$4:$A500,"&lt;="&amp;$B137))</f>
        <v/>
      </c>
      <c r="Q137" s="178" t="str">
        <f>IF(OR($A137="",Q$2="Percentage"),"",SUMIFS(Data!P$4:P500,Data!$A$4:$A500,"&gt;="&amp;$A137,Data!$A$4:$A500,"&lt;="&amp;$B137))</f>
        <v/>
      </c>
      <c r="R137" s="178" t="str">
        <f>IF(OR($A137="",R$2="Percentage"),"",SUMIFS(Data!Q$4:Q500,Data!$A$4:$A500,"&gt;="&amp;$A137,Data!$A$4:$A500,"&lt;="&amp;$B137))</f>
        <v/>
      </c>
      <c r="S137" s="181" t="str">
        <f>IF($A137="","",IFERROR(AVERAGEIFS(Data!B$4:B500,Data!$A$4:$A500,"&gt;="&amp;$A137,Data!$A$4:$A500,"&lt;="&amp;$B137),0))</f>
        <v/>
      </c>
      <c r="T137" s="178" t="str">
        <f>IF($A137="","",IFERROR(AVERAGEIFS(Data!C$4:C500,Data!$A$4:$A500,"&gt;="&amp;$A137,Data!$A$4:$A500,"&lt;="&amp;$B137),0))</f>
        <v/>
      </c>
      <c r="U137" s="178" t="str">
        <f>IF($A137="","",IFERROR(AVERAGEIFS(Data!D$4:D500,Data!$A$4:$A500,"&gt;="&amp;$A137,Data!$A$4:$A500,"&lt;="&amp;$B137),0))</f>
        <v/>
      </c>
      <c r="V137" s="178" t="str">
        <f>IF($A137="","",IFERROR(AVERAGEIFS(Data!F$4:F500,Data!$A$4:$A500,"&gt;="&amp;$A137,Data!$A$4:$A500,"&lt;="&amp;$B137),0))</f>
        <v/>
      </c>
      <c r="W137" s="178" t="str">
        <f>IF($A137="","",IFERROR(AVERAGEIFS(Data!G$4:G500,Data!$A$4:$A500,"&gt;="&amp;$A137,Data!$A$4:$A500,"&lt;="&amp;$B137),0))</f>
        <v/>
      </c>
      <c r="X137" s="180" t="str">
        <f>IF($A137="","",IFERROR(AVERAGEIFS(Data!H$4:H500,Data!$A$4:$A500,"&gt;="&amp;$A137,Data!$A$4:$A500,"&lt;="&amp;$B137),0))</f>
        <v/>
      </c>
      <c r="Y137" s="178" t="str">
        <f>IF($A137="","",IFERROR(AVERAGEIFS(Data!I$4:I500,Data!$A$4:$A500,"&gt;="&amp;$A137,Data!$A$4:$A500,"&lt;="&amp;$B137),0))</f>
        <v/>
      </c>
      <c r="Z137" s="178" t="str">
        <f>IF($A137="","",IFERROR(AVERAGEIFS(Data!J$4:J500,Data!$A$4:$A500,"&gt;="&amp;$A137,Data!$A$4:$A500,"&lt;="&amp;$B137),0))</f>
        <v/>
      </c>
      <c r="AA137" s="179" t="str">
        <f>IF($A137="","",IFERROR(AVERAGEIFS(Data!K$4:K500,Data!$A$4:$A500,"&gt;="&amp;$A137,Data!$A$4:$A500,"&lt;="&amp;$B137),0))</f>
        <v/>
      </c>
      <c r="AB137" s="180" t="str">
        <f>IF($A137="","",IFERROR(AVERAGEIFS(Data!L$4:L500,Data!$A$4:$A500,"&gt;="&amp;$A137,Data!$A$4:$A500,"&lt;="&amp;$B137),0))</f>
        <v/>
      </c>
      <c r="AC137" s="179" t="str">
        <f>IF($A137="","",IFERROR(AVERAGEIFS(Data!M$4:M500,Data!$A$4:$A500,"&gt;="&amp;$A137,Data!$A$4:$A500,"&lt;="&amp;$B137),0))</f>
        <v/>
      </c>
      <c r="AD137" s="178" t="str">
        <f>IF($A137="","",IFERROR(AVERAGEIFS(Data!N$4:N500,Data!$A$4:$A500,"&gt;="&amp;$A137,Data!$A$4:$A500,"&lt;="&amp;$B137),0))</f>
        <v/>
      </c>
      <c r="AE137" s="180" t="str">
        <f>IF($A137="","",IFERROR(AVERAGEIFS(Data!O$4:O500,Data!$A$4:$A500,"&gt;="&amp;$A137,Data!$A$4:$A500,"&lt;="&amp;$B137),0))</f>
        <v/>
      </c>
      <c r="AF137" s="178" t="str">
        <f>IF($A137="","",IFERROR(AVERAGEIFS(Data!P$4:P500,Data!$A$4:$A500,"&gt;="&amp;$A137,Data!$A$4:$A500,"&lt;="&amp;$B137),0))</f>
        <v/>
      </c>
      <c r="AG137" s="178" t="str">
        <f>IF($A137="","",IFERROR(AVERAGEIFS(Data!Q$4:Q500,Data!$A$4:$A500,"&gt;="&amp;$A137,Data!$A$4:$A500,"&lt;="&amp;$B137),0))</f>
        <v/>
      </c>
      <c r="AH137" s="181" t="str">
        <f t="shared" ref="AH137:DS137" si="133">IF($A137="","",AH136)</f>
        <v/>
      </c>
      <c r="AI137" s="178" t="str">
        <f t="shared" si="133"/>
        <v/>
      </c>
      <c r="AJ137" s="178" t="str">
        <f t="shared" si="133"/>
        <v/>
      </c>
      <c r="AK137" s="178" t="str">
        <f t="shared" si="133"/>
        <v/>
      </c>
      <c r="AL137" s="178" t="str">
        <f t="shared" si="133"/>
        <v/>
      </c>
      <c r="AM137" s="180" t="str">
        <f t="shared" si="133"/>
        <v/>
      </c>
      <c r="AN137" s="178" t="str">
        <f t="shared" si="133"/>
        <v/>
      </c>
      <c r="AO137" s="178" t="str">
        <f t="shared" si="133"/>
        <v/>
      </c>
      <c r="AP137" s="179" t="str">
        <f t="shared" si="133"/>
        <v/>
      </c>
      <c r="AQ137" s="180" t="str">
        <f t="shared" si="133"/>
        <v/>
      </c>
      <c r="AR137" s="179" t="str">
        <f t="shared" si="133"/>
        <v/>
      </c>
      <c r="AS137" s="178" t="str">
        <f t="shared" si="133"/>
        <v/>
      </c>
      <c r="AT137" s="180" t="str">
        <f t="shared" si="133"/>
        <v/>
      </c>
      <c r="AU137" s="178" t="str">
        <f t="shared" si="133"/>
        <v/>
      </c>
      <c r="AV137" s="178" t="str">
        <f t="shared" si="133"/>
        <v/>
      </c>
      <c r="AW137" s="181" t="str">
        <f t="shared" si="133"/>
        <v/>
      </c>
      <c r="AX137" s="178" t="str">
        <f t="shared" si="133"/>
        <v/>
      </c>
      <c r="AY137" s="178" t="str">
        <f t="shared" si="133"/>
        <v/>
      </c>
      <c r="AZ137" s="178" t="str">
        <f t="shared" si="133"/>
        <v/>
      </c>
      <c r="BA137" s="178" t="str">
        <f t="shared" si="133"/>
        <v/>
      </c>
      <c r="BB137" s="180" t="str">
        <f t="shared" si="133"/>
        <v/>
      </c>
      <c r="BC137" s="178" t="str">
        <f t="shared" si="133"/>
        <v/>
      </c>
      <c r="BD137" s="178" t="str">
        <f t="shared" si="133"/>
        <v/>
      </c>
      <c r="BE137" s="179" t="str">
        <f t="shared" si="133"/>
        <v/>
      </c>
      <c r="BF137" s="180" t="str">
        <f t="shared" si="133"/>
        <v/>
      </c>
      <c r="BG137" s="179" t="str">
        <f t="shared" si="133"/>
        <v/>
      </c>
      <c r="BH137" s="178" t="str">
        <f t="shared" si="133"/>
        <v/>
      </c>
      <c r="BI137" s="180" t="str">
        <f t="shared" si="133"/>
        <v/>
      </c>
      <c r="BJ137" s="178" t="str">
        <f t="shared" si="133"/>
        <v/>
      </c>
      <c r="BK137" s="178" t="str">
        <f t="shared" si="133"/>
        <v/>
      </c>
      <c r="BL137" s="181" t="str">
        <f t="shared" si="133"/>
        <v/>
      </c>
      <c r="BM137" s="178" t="str">
        <f t="shared" si="133"/>
        <v/>
      </c>
      <c r="BN137" s="178" t="str">
        <f t="shared" si="133"/>
        <v/>
      </c>
      <c r="BO137" s="178" t="str">
        <f t="shared" si="133"/>
        <v/>
      </c>
      <c r="BP137" s="178" t="str">
        <f t="shared" si="133"/>
        <v/>
      </c>
      <c r="BQ137" s="180" t="str">
        <f t="shared" si="133"/>
        <v/>
      </c>
      <c r="BR137" s="178" t="str">
        <f t="shared" si="133"/>
        <v/>
      </c>
      <c r="BS137" s="178" t="str">
        <f t="shared" si="133"/>
        <v/>
      </c>
      <c r="BT137" s="179" t="str">
        <f t="shared" si="133"/>
        <v/>
      </c>
      <c r="BU137" s="180" t="str">
        <f t="shared" si="133"/>
        <v/>
      </c>
      <c r="BV137" s="179" t="str">
        <f t="shared" si="133"/>
        <v/>
      </c>
      <c r="BW137" s="178" t="str">
        <f t="shared" si="133"/>
        <v/>
      </c>
      <c r="BX137" s="180" t="str">
        <f t="shared" si="133"/>
        <v/>
      </c>
      <c r="BY137" s="178" t="str">
        <f t="shared" si="133"/>
        <v/>
      </c>
      <c r="BZ137" s="178" t="str">
        <f t="shared" si="133"/>
        <v/>
      </c>
      <c r="CA137" s="181" t="str">
        <f t="shared" si="133"/>
        <v/>
      </c>
      <c r="CB137" s="178" t="str">
        <f t="shared" si="133"/>
        <v/>
      </c>
      <c r="CC137" s="178" t="str">
        <f t="shared" si="133"/>
        <v/>
      </c>
      <c r="CD137" s="178" t="str">
        <f t="shared" si="133"/>
        <v/>
      </c>
      <c r="CE137" s="178" t="str">
        <f t="shared" si="133"/>
        <v/>
      </c>
      <c r="CF137" s="180" t="str">
        <f t="shared" si="133"/>
        <v/>
      </c>
      <c r="CG137" s="178" t="str">
        <f t="shared" si="133"/>
        <v/>
      </c>
      <c r="CH137" s="178" t="str">
        <f t="shared" si="133"/>
        <v/>
      </c>
      <c r="CI137" s="179" t="str">
        <f t="shared" si="133"/>
        <v/>
      </c>
      <c r="CJ137" s="180" t="str">
        <f t="shared" si="133"/>
        <v/>
      </c>
      <c r="CK137" s="179" t="str">
        <f t="shared" si="133"/>
        <v/>
      </c>
      <c r="CL137" s="178" t="str">
        <f t="shared" si="133"/>
        <v/>
      </c>
      <c r="CM137" s="180" t="str">
        <f t="shared" si="133"/>
        <v/>
      </c>
      <c r="CN137" s="178" t="str">
        <f t="shared" si="133"/>
        <v/>
      </c>
      <c r="CO137" s="178" t="str">
        <f t="shared" si="133"/>
        <v/>
      </c>
      <c r="CP137" s="181" t="str">
        <f t="shared" si="133"/>
        <v/>
      </c>
      <c r="CQ137" s="178" t="str">
        <f t="shared" si="133"/>
        <v/>
      </c>
      <c r="CR137" s="178" t="str">
        <f t="shared" si="133"/>
        <v/>
      </c>
      <c r="CS137" s="178" t="str">
        <f t="shared" si="133"/>
        <v/>
      </c>
      <c r="CT137" s="178" t="str">
        <f t="shared" si="133"/>
        <v/>
      </c>
      <c r="CU137" s="180" t="str">
        <f t="shared" si="133"/>
        <v/>
      </c>
      <c r="CV137" s="178" t="str">
        <f t="shared" si="133"/>
        <v/>
      </c>
      <c r="CW137" s="178" t="str">
        <f t="shared" si="133"/>
        <v/>
      </c>
      <c r="CX137" s="179" t="str">
        <f t="shared" si="133"/>
        <v/>
      </c>
      <c r="CY137" s="180" t="str">
        <f t="shared" si="133"/>
        <v/>
      </c>
      <c r="CZ137" s="179" t="str">
        <f t="shared" si="133"/>
        <v/>
      </c>
      <c r="DA137" s="178" t="str">
        <f t="shared" si="133"/>
        <v/>
      </c>
      <c r="DB137" s="180" t="str">
        <f t="shared" si="133"/>
        <v/>
      </c>
      <c r="DC137" s="178" t="str">
        <f t="shared" si="133"/>
        <v/>
      </c>
      <c r="DD137" s="178" t="str">
        <f t="shared" si="133"/>
        <v/>
      </c>
      <c r="DE137" s="181" t="str">
        <f t="shared" si="133"/>
        <v/>
      </c>
      <c r="DF137" s="178" t="str">
        <f t="shared" si="133"/>
        <v/>
      </c>
      <c r="DG137" s="178" t="str">
        <f t="shared" si="133"/>
        <v/>
      </c>
      <c r="DH137" s="178" t="str">
        <f t="shared" si="133"/>
        <v/>
      </c>
      <c r="DI137" s="178" t="str">
        <f t="shared" si="133"/>
        <v/>
      </c>
      <c r="DJ137" s="180" t="str">
        <f t="shared" si="133"/>
        <v/>
      </c>
      <c r="DK137" s="178" t="str">
        <f t="shared" si="133"/>
        <v/>
      </c>
      <c r="DL137" s="178" t="str">
        <f t="shared" si="133"/>
        <v/>
      </c>
      <c r="DM137" s="179" t="str">
        <f t="shared" si="133"/>
        <v/>
      </c>
      <c r="DN137" s="180" t="str">
        <f t="shared" si="133"/>
        <v/>
      </c>
      <c r="DO137" s="179" t="str">
        <f t="shared" si="133"/>
        <v/>
      </c>
      <c r="DP137" s="178" t="str">
        <f t="shared" si="133"/>
        <v/>
      </c>
      <c r="DQ137" s="180" t="str">
        <f t="shared" si="133"/>
        <v/>
      </c>
      <c r="DR137" s="178" t="str">
        <f t="shared" si="133"/>
        <v/>
      </c>
      <c r="DS137" s="178" t="str">
        <f t="shared" si="133"/>
        <v/>
      </c>
      <c r="DT137" s="178"/>
      <c r="DU137" s="178"/>
      <c r="DV137" s="178"/>
      <c r="DW137" s="178"/>
      <c r="DX137" s="178"/>
      <c r="DY137" s="178"/>
    </row>
    <row r="138">
      <c r="A138" s="176" t="str">
        <f>IF(A137="","",IF(B137+1&gt;EndDate,"",B137))</f>
        <v/>
      </c>
      <c r="B138" s="176" t="str">
        <f>IF(A138="","",SWITCH(Seg,"Daily",A138+1,"Weekly",A138+7,"Monthly",DATE(YEAR(A138),MONTH(A138)+1,1),"Quarterly",DATE(YEAR(A138),MONTH(A138)+3,1),"Yearly",DATE(YEAR(A138)+1,1,1)))</f>
        <v/>
      </c>
      <c r="C138" s="177" t="str">
        <f>IF(A138="","",SWITCH(Seg,"Daily",TEXT(A138,"dd/MM/YYYY"),"Weekly","W"&amp;WEEKNUM(A138,2)&amp;" "&amp;YEAR(A138),"Monthly",PROPER(TEXT(A138,"MMM yyyy")),"Quarterly","Q"&amp;ROUNDUP(MONTH($A138)/3,0)&amp;" "&amp;YEAR($A138),"Yearly",YEAR(A138),TEXT(A138,"dd/MM/YYYY")))</f>
        <v/>
      </c>
      <c r="D138" s="178" t="str">
        <f>IF(OR($A138="",D$2="Percentage"),"",SUMIFS(Data!B$4:B500,Data!$A$4:$A500,"&gt;="&amp;$A138,Data!$A$4:$A500,"&lt;="&amp;$B138))</f>
        <v>#REF!</v>
      </c>
      <c r="E138" s="179" t="str">
        <f>IF(OR($A138="",E$2="Percentage"),"",SUMIFS(Data!C$4:C500,Data!$A$4:$A500,"&gt;="&amp;$A138,Data!$A$4:$A500,"&lt;="&amp;$B138))</f>
        <v/>
      </c>
      <c r="F138" s="179" t="str">
        <f>IF(OR($A138="",F$2="Percentage"),"",SUMIFS(Data!D$4:D500,Data!$A$4:$A500,"&gt;="&amp;$A138,Data!$A$4:$A500,"&lt;="&amp;$B138))</f>
        <v/>
      </c>
      <c r="G138" s="179" t="str">
        <f>IF(OR($A138="",G$2="Percentage"),"",SUMIFS(Data!F$4:F500,Data!$A$4:$A500,"&gt;="&amp;$A138,Data!$A$4:$A500,"&lt;="&amp;$B138))</f>
        <v/>
      </c>
      <c r="H138" s="180" t="str">
        <f>IF(OR($A138="",H$2="Percentage"),"",SUMIFS(Data!G$4:G500,Data!$A$4:$A500,"&gt;="&amp;$A138,Data!$A$4:$A500,"&lt;="&amp;$B138))</f>
        <v/>
      </c>
      <c r="I138" s="180" t="str">
        <f>IF(OR($A138="",I$2="Percentage"),"",SUMIFS(Data!H$4:H500,Data!$A$4:$A500,"&gt;="&amp;$A138,Data!$A$4:$A500,"&lt;="&amp;$B138))</f>
        <v/>
      </c>
      <c r="J138" s="178" t="str">
        <f>IF(OR($A138="",J$2="Percentage"),"",SUMIFS(Data!I$4:I500,Data!$A$4:$A500,"&gt;="&amp;$A138,Data!$A$4:$A500,"&lt;="&amp;$B138))</f>
        <v/>
      </c>
      <c r="K138" s="178" t="str">
        <f>IF(OR($A138="",K$2="Percentage"),"",SUMIFS(Data!J$4:J500,Data!$A$4:$A500,"&gt;="&amp;$A138,Data!$A$4:$A500,"&lt;="&amp;$B138))</f>
        <v/>
      </c>
      <c r="L138" s="179" t="str">
        <f>IF(OR($A138="",L$2="Percentage"),"",SUMIFS(Data!K$4:K500,Data!$A$4:$A500,"&gt;="&amp;$A138,Data!$A$4:$A500,"&lt;="&amp;$B138))</f>
        <v/>
      </c>
      <c r="M138" s="180" t="str">
        <f>IF(OR($A138="",M$2="Percentage"),"",SUMIFS(Data!L$4:L500,Data!$A$4:$A500,"&gt;="&amp;$A138,Data!$A$4:$A500,"&lt;="&amp;$B138))</f>
        <v/>
      </c>
      <c r="N138" s="179" t="str">
        <f>IF(OR($A138="",N$2="Percentage"),"",SUMIFS(Data!M$4:M500,Data!$A$4:$A500,"&gt;="&amp;$A138,Data!$A$4:$A500,"&lt;="&amp;$B138))</f>
        <v/>
      </c>
      <c r="O138" s="178" t="str">
        <f>IF(OR($A138="",O$2="Percentage"),"",SUMIFS(Data!N$4:N500,Data!$A$4:$A500,"&gt;="&amp;$A138,Data!$A$4:$A500,"&lt;="&amp;$B138))</f>
        <v/>
      </c>
      <c r="P138" s="180" t="str">
        <f>IF(OR($A138="",P$2="Percentage"),"",SUMIFS(Data!O$4:O500,Data!$A$4:$A500,"&gt;="&amp;$A138,Data!$A$4:$A500,"&lt;="&amp;$B138))</f>
        <v/>
      </c>
      <c r="Q138" s="178" t="str">
        <f>IF(OR($A138="",Q$2="Percentage"),"",SUMIFS(Data!P$4:P500,Data!$A$4:$A500,"&gt;="&amp;$A138,Data!$A$4:$A500,"&lt;="&amp;$B138))</f>
        <v/>
      </c>
      <c r="R138" s="178" t="str">
        <f>IF(OR($A138="",R$2="Percentage"),"",SUMIFS(Data!Q$4:Q500,Data!$A$4:$A500,"&gt;="&amp;$A138,Data!$A$4:$A500,"&lt;="&amp;$B138))</f>
        <v/>
      </c>
      <c r="S138" s="181" t="str">
        <f>IF($A138="","",IFERROR(AVERAGEIFS(Data!B$4:B500,Data!$A$4:$A500,"&gt;="&amp;$A138,Data!$A$4:$A500,"&lt;="&amp;$B138),0))</f>
        <v/>
      </c>
      <c r="T138" s="178" t="str">
        <f>IF($A138="","",IFERROR(AVERAGEIFS(Data!C$4:C500,Data!$A$4:$A500,"&gt;="&amp;$A138,Data!$A$4:$A500,"&lt;="&amp;$B138),0))</f>
        <v/>
      </c>
      <c r="U138" s="178" t="str">
        <f>IF($A138="","",IFERROR(AVERAGEIFS(Data!D$4:D500,Data!$A$4:$A500,"&gt;="&amp;$A138,Data!$A$4:$A500,"&lt;="&amp;$B138),0))</f>
        <v/>
      </c>
      <c r="V138" s="178" t="str">
        <f>IF($A138="","",IFERROR(AVERAGEIFS(Data!F$4:F500,Data!$A$4:$A500,"&gt;="&amp;$A138,Data!$A$4:$A500,"&lt;="&amp;$B138),0))</f>
        <v/>
      </c>
      <c r="W138" s="178" t="str">
        <f>IF($A138="","",IFERROR(AVERAGEIFS(Data!G$4:G500,Data!$A$4:$A500,"&gt;="&amp;$A138,Data!$A$4:$A500,"&lt;="&amp;$B138),0))</f>
        <v/>
      </c>
      <c r="X138" s="180" t="str">
        <f>IF($A138="","",IFERROR(AVERAGEIFS(Data!H$4:H500,Data!$A$4:$A500,"&gt;="&amp;$A138,Data!$A$4:$A500,"&lt;="&amp;$B138),0))</f>
        <v/>
      </c>
      <c r="Y138" s="178" t="str">
        <f>IF($A138="","",IFERROR(AVERAGEIFS(Data!I$4:I500,Data!$A$4:$A500,"&gt;="&amp;$A138,Data!$A$4:$A500,"&lt;="&amp;$B138),0))</f>
        <v/>
      </c>
      <c r="Z138" s="178" t="str">
        <f>IF($A138="","",IFERROR(AVERAGEIFS(Data!J$4:J500,Data!$A$4:$A500,"&gt;="&amp;$A138,Data!$A$4:$A500,"&lt;="&amp;$B138),0))</f>
        <v/>
      </c>
      <c r="AA138" s="179" t="str">
        <f>IF($A138="","",IFERROR(AVERAGEIFS(Data!K$4:K500,Data!$A$4:$A500,"&gt;="&amp;$A138,Data!$A$4:$A500,"&lt;="&amp;$B138),0))</f>
        <v/>
      </c>
      <c r="AB138" s="180" t="str">
        <f>IF($A138="","",IFERROR(AVERAGEIFS(Data!L$4:L500,Data!$A$4:$A500,"&gt;="&amp;$A138,Data!$A$4:$A500,"&lt;="&amp;$B138),0))</f>
        <v/>
      </c>
      <c r="AC138" s="179" t="str">
        <f>IF($A138="","",IFERROR(AVERAGEIFS(Data!M$4:M500,Data!$A$4:$A500,"&gt;="&amp;$A138,Data!$A$4:$A500,"&lt;="&amp;$B138),0))</f>
        <v/>
      </c>
      <c r="AD138" s="178" t="str">
        <f>IF($A138="","",IFERROR(AVERAGEIFS(Data!N$4:N500,Data!$A$4:$A500,"&gt;="&amp;$A138,Data!$A$4:$A500,"&lt;="&amp;$B138),0))</f>
        <v/>
      </c>
      <c r="AE138" s="180" t="str">
        <f>IF($A138="","",IFERROR(AVERAGEIFS(Data!O$4:O500,Data!$A$4:$A500,"&gt;="&amp;$A138,Data!$A$4:$A500,"&lt;="&amp;$B138),0))</f>
        <v/>
      </c>
      <c r="AF138" s="178" t="str">
        <f>IF($A138="","",IFERROR(AVERAGEIFS(Data!P$4:P500,Data!$A$4:$A500,"&gt;="&amp;$A138,Data!$A$4:$A500,"&lt;="&amp;$B138),0))</f>
        <v/>
      </c>
      <c r="AG138" s="178" t="str">
        <f>IF($A138="","",IFERROR(AVERAGEIFS(Data!Q$4:Q500,Data!$A$4:$A500,"&gt;="&amp;$A138,Data!$A$4:$A500,"&lt;="&amp;$B138),0))</f>
        <v/>
      </c>
      <c r="AH138" s="181" t="str">
        <f t="shared" ref="AH138:DS138" si="134">IF($A138="","",AH137)</f>
        <v/>
      </c>
      <c r="AI138" s="178" t="str">
        <f t="shared" si="134"/>
        <v/>
      </c>
      <c r="AJ138" s="178" t="str">
        <f t="shared" si="134"/>
        <v/>
      </c>
      <c r="AK138" s="178" t="str">
        <f t="shared" si="134"/>
        <v/>
      </c>
      <c r="AL138" s="178" t="str">
        <f t="shared" si="134"/>
        <v/>
      </c>
      <c r="AM138" s="180" t="str">
        <f t="shared" si="134"/>
        <v/>
      </c>
      <c r="AN138" s="178" t="str">
        <f t="shared" si="134"/>
        <v/>
      </c>
      <c r="AO138" s="178" t="str">
        <f t="shared" si="134"/>
        <v/>
      </c>
      <c r="AP138" s="179" t="str">
        <f t="shared" si="134"/>
        <v/>
      </c>
      <c r="AQ138" s="180" t="str">
        <f t="shared" si="134"/>
        <v/>
      </c>
      <c r="AR138" s="179" t="str">
        <f t="shared" si="134"/>
        <v/>
      </c>
      <c r="AS138" s="178" t="str">
        <f t="shared" si="134"/>
        <v/>
      </c>
      <c r="AT138" s="180" t="str">
        <f t="shared" si="134"/>
        <v/>
      </c>
      <c r="AU138" s="178" t="str">
        <f t="shared" si="134"/>
        <v/>
      </c>
      <c r="AV138" s="178" t="str">
        <f t="shared" si="134"/>
        <v/>
      </c>
      <c r="AW138" s="181" t="str">
        <f t="shared" si="134"/>
        <v/>
      </c>
      <c r="AX138" s="178" t="str">
        <f t="shared" si="134"/>
        <v/>
      </c>
      <c r="AY138" s="178" t="str">
        <f t="shared" si="134"/>
        <v/>
      </c>
      <c r="AZ138" s="178" t="str">
        <f t="shared" si="134"/>
        <v/>
      </c>
      <c r="BA138" s="178" t="str">
        <f t="shared" si="134"/>
        <v/>
      </c>
      <c r="BB138" s="180" t="str">
        <f t="shared" si="134"/>
        <v/>
      </c>
      <c r="BC138" s="178" t="str">
        <f t="shared" si="134"/>
        <v/>
      </c>
      <c r="BD138" s="178" t="str">
        <f t="shared" si="134"/>
        <v/>
      </c>
      <c r="BE138" s="179" t="str">
        <f t="shared" si="134"/>
        <v/>
      </c>
      <c r="BF138" s="180" t="str">
        <f t="shared" si="134"/>
        <v/>
      </c>
      <c r="BG138" s="179" t="str">
        <f t="shared" si="134"/>
        <v/>
      </c>
      <c r="BH138" s="178" t="str">
        <f t="shared" si="134"/>
        <v/>
      </c>
      <c r="BI138" s="180" t="str">
        <f t="shared" si="134"/>
        <v/>
      </c>
      <c r="BJ138" s="178" t="str">
        <f t="shared" si="134"/>
        <v/>
      </c>
      <c r="BK138" s="178" t="str">
        <f t="shared" si="134"/>
        <v/>
      </c>
      <c r="BL138" s="181" t="str">
        <f t="shared" si="134"/>
        <v/>
      </c>
      <c r="BM138" s="178" t="str">
        <f t="shared" si="134"/>
        <v/>
      </c>
      <c r="BN138" s="178" t="str">
        <f t="shared" si="134"/>
        <v/>
      </c>
      <c r="BO138" s="178" t="str">
        <f t="shared" si="134"/>
        <v/>
      </c>
      <c r="BP138" s="178" t="str">
        <f t="shared" si="134"/>
        <v/>
      </c>
      <c r="BQ138" s="180" t="str">
        <f t="shared" si="134"/>
        <v/>
      </c>
      <c r="BR138" s="178" t="str">
        <f t="shared" si="134"/>
        <v/>
      </c>
      <c r="BS138" s="178" t="str">
        <f t="shared" si="134"/>
        <v/>
      </c>
      <c r="BT138" s="179" t="str">
        <f t="shared" si="134"/>
        <v/>
      </c>
      <c r="BU138" s="180" t="str">
        <f t="shared" si="134"/>
        <v/>
      </c>
      <c r="BV138" s="179" t="str">
        <f t="shared" si="134"/>
        <v/>
      </c>
      <c r="BW138" s="178" t="str">
        <f t="shared" si="134"/>
        <v/>
      </c>
      <c r="BX138" s="180" t="str">
        <f t="shared" si="134"/>
        <v/>
      </c>
      <c r="BY138" s="178" t="str">
        <f t="shared" si="134"/>
        <v/>
      </c>
      <c r="BZ138" s="178" t="str">
        <f t="shared" si="134"/>
        <v/>
      </c>
      <c r="CA138" s="181" t="str">
        <f t="shared" si="134"/>
        <v/>
      </c>
      <c r="CB138" s="178" t="str">
        <f t="shared" si="134"/>
        <v/>
      </c>
      <c r="CC138" s="178" t="str">
        <f t="shared" si="134"/>
        <v/>
      </c>
      <c r="CD138" s="178" t="str">
        <f t="shared" si="134"/>
        <v/>
      </c>
      <c r="CE138" s="178" t="str">
        <f t="shared" si="134"/>
        <v/>
      </c>
      <c r="CF138" s="180" t="str">
        <f t="shared" si="134"/>
        <v/>
      </c>
      <c r="CG138" s="178" t="str">
        <f t="shared" si="134"/>
        <v/>
      </c>
      <c r="CH138" s="178" t="str">
        <f t="shared" si="134"/>
        <v/>
      </c>
      <c r="CI138" s="179" t="str">
        <f t="shared" si="134"/>
        <v/>
      </c>
      <c r="CJ138" s="180" t="str">
        <f t="shared" si="134"/>
        <v/>
      </c>
      <c r="CK138" s="179" t="str">
        <f t="shared" si="134"/>
        <v/>
      </c>
      <c r="CL138" s="178" t="str">
        <f t="shared" si="134"/>
        <v/>
      </c>
      <c r="CM138" s="180" t="str">
        <f t="shared" si="134"/>
        <v/>
      </c>
      <c r="CN138" s="178" t="str">
        <f t="shared" si="134"/>
        <v/>
      </c>
      <c r="CO138" s="178" t="str">
        <f t="shared" si="134"/>
        <v/>
      </c>
      <c r="CP138" s="181" t="str">
        <f t="shared" si="134"/>
        <v/>
      </c>
      <c r="CQ138" s="178" t="str">
        <f t="shared" si="134"/>
        <v/>
      </c>
      <c r="CR138" s="178" t="str">
        <f t="shared" si="134"/>
        <v/>
      </c>
      <c r="CS138" s="178" t="str">
        <f t="shared" si="134"/>
        <v/>
      </c>
      <c r="CT138" s="178" t="str">
        <f t="shared" si="134"/>
        <v/>
      </c>
      <c r="CU138" s="180" t="str">
        <f t="shared" si="134"/>
        <v/>
      </c>
      <c r="CV138" s="178" t="str">
        <f t="shared" si="134"/>
        <v/>
      </c>
      <c r="CW138" s="178" t="str">
        <f t="shared" si="134"/>
        <v/>
      </c>
      <c r="CX138" s="179" t="str">
        <f t="shared" si="134"/>
        <v/>
      </c>
      <c r="CY138" s="180" t="str">
        <f t="shared" si="134"/>
        <v/>
      </c>
      <c r="CZ138" s="179" t="str">
        <f t="shared" si="134"/>
        <v/>
      </c>
      <c r="DA138" s="178" t="str">
        <f t="shared" si="134"/>
        <v/>
      </c>
      <c r="DB138" s="180" t="str">
        <f t="shared" si="134"/>
        <v/>
      </c>
      <c r="DC138" s="178" t="str">
        <f t="shared" si="134"/>
        <v/>
      </c>
      <c r="DD138" s="178" t="str">
        <f t="shared" si="134"/>
        <v/>
      </c>
      <c r="DE138" s="181" t="str">
        <f t="shared" si="134"/>
        <v/>
      </c>
      <c r="DF138" s="178" t="str">
        <f t="shared" si="134"/>
        <v/>
      </c>
      <c r="DG138" s="178" t="str">
        <f t="shared" si="134"/>
        <v/>
      </c>
      <c r="DH138" s="178" t="str">
        <f t="shared" si="134"/>
        <v/>
      </c>
      <c r="DI138" s="178" t="str">
        <f t="shared" si="134"/>
        <v/>
      </c>
      <c r="DJ138" s="180" t="str">
        <f t="shared" si="134"/>
        <v/>
      </c>
      <c r="DK138" s="178" t="str">
        <f t="shared" si="134"/>
        <v/>
      </c>
      <c r="DL138" s="178" t="str">
        <f t="shared" si="134"/>
        <v/>
      </c>
      <c r="DM138" s="179" t="str">
        <f t="shared" si="134"/>
        <v/>
      </c>
      <c r="DN138" s="180" t="str">
        <f t="shared" si="134"/>
        <v/>
      </c>
      <c r="DO138" s="179" t="str">
        <f t="shared" si="134"/>
        <v/>
      </c>
      <c r="DP138" s="178" t="str">
        <f t="shared" si="134"/>
        <v/>
      </c>
      <c r="DQ138" s="180" t="str">
        <f t="shared" si="134"/>
        <v/>
      </c>
      <c r="DR138" s="178" t="str">
        <f t="shared" si="134"/>
        <v/>
      </c>
      <c r="DS138" s="178" t="str">
        <f t="shared" si="134"/>
        <v/>
      </c>
      <c r="DT138" s="178"/>
      <c r="DU138" s="178"/>
      <c r="DV138" s="178"/>
      <c r="DW138" s="178"/>
      <c r="DX138" s="178"/>
      <c r="DY138" s="178"/>
    </row>
    <row r="139">
      <c r="A139" s="176" t="str">
        <f>IF(A138="","",IF(B138+1&gt;EndDate,"",B138))</f>
        <v/>
      </c>
      <c r="B139" s="176" t="str">
        <f>IF(A139="","",SWITCH(Seg,"Daily",A139+1,"Weekly",A139+7,"Monthly",DATE(YEAR(A139),MONTH(A139)+1,1),"Quarterly",DATE(YEAR(A139),MONTH(A139)+3,1),"Yearly",DATE(YEAR(A139)+1,1,1)))</f>
        <v/>
      </c>
      <c r="C139" s="177" t="str">
        <f>IF(A139="","",SWITCH(Seg,"Daily",TEXT(A139,"dd/MM/YYYY"),"Weekly","W"&amp;WEEKNUM(A139,2)&amp;" "&amp;YEAR(A139),"Monthly",PROPER(TEXT(A139,"MMM yyyy")),"Quarterly","Q"&amp;ROUNDUP(MONTH($A139)/3,0)&amp;" "&amp;YEAR($A139),"Yearly",YEAR(A139),TEXT(A139,"dd/MM/YYYY")))</f>
        <v/>
      </c>
      <c r="D139" s="178" t="str">
        <f>IF(OR($A139="",D$2="Percentage"),"",SUMIFS(Data!B$4:B500,Data!$A$4:$A500,"&gt;="&amp;$A139,Data!$A$4:$A500,"&lt;="&amp;$B139))</f>
        <v>#REF!</v>
      </c>
      <c r="E139" s="179" t="str">
        <f>IF(OR($A139="",E$2="Percentage"),"",SUMIFS(Data!C$4:C500,Data!$A$4:$A500,"&gt;="&amp;$A139,Data!$A$4:$A500,"&lt;="&amp;$B139))</f>
        <v/>
      </c>
      <c r="F139" s="179" t="str">
        <f>IF(OR($A139="",F$2="Percentage"),"",SUMIFS(Data!D$4:D500,Data!$A$4:$A500,"&gt;="&amp;$A139,Data!$A$4:$A500,"&lt;="&amp;$B139))</f>
        <v/>
      </c>
      <c r="G139" s="179" t="str">
        <f>IF(OR($A139="",G$2="Percentage"),"",SUMIFS(Data!F$4:F500,Data!$A$4:$A500,"&gt;="&amp;$A139,Data!$A$4:$A500,"&lt;="&amp;$B139))</f>
        <v/>
      </c>
      <c r="H139" s="180" t="str">
        <f>IF(OR($A139="",H$2="Percentage"),"",SUMIFS(Data!G$4:G500,Data!$A$4:$A500,"&gt;="&amp;$A139,Data!$A$4:$A500,"&lt;="&amp;$B139))</f>
        <v/>
      </c>
      <c r="I139" s="180" t="str">
        <f>IF(OR($A139="",I$2="Percentage"),"",SUMIFS(Data!H$4:H500,Data!$A$4:$A500,"&gt;="&amp;$A139,Data!$A$4:$A500,"&lt;="&amp;$B139))</f>
        <v/>
      </c>
      <c r="J139" s="178" t="str">
        <f>IF(OR($A139="",J$2="Percentage"),"",SUMIFS(Data!I$4:I500,Data!$A$4:$A500,"&gt;="&amp;$A139,Data!$A$4:$A500,"&lt;="&amp;$B139))</f>
        <v/>
      </c>
      <c r="K139" s="178" t="str">
        <f>IF(OR($A139="",K$2="Percentage"),"",SUMIFS(Data!J$4:J500,Data!$A$4:$A500,"&gt;="&amp;$A139,Data!$A$4:$A500,"&lt;="&amp;$B139))</f>
        <v/>
      </c>
      <c r="L139" s="179" t="str">
        <f>IF(OR($A139="",L$2="Percentage"),"",SUMIFS(Data!K$4:K500,Data!$A$4:$A500,"&gt;="&amp;$A139,Data!$A$4:$A500,"&lt;="&amp;$B139))</f>
        <v/>
      </c>
      <c r="M139" s="180" t="str">
        <f>IF(OR($A139="",M$2="Percentage"),"",SUMIFS(Data!L$4:L500,Data!$A$4:$A500,"&gt;="&amp;$A139,Data!$A$4:$A500,"&lt;="&amp;$B139))</f>
        <v/>
      </c>
      <c r="N139" s="179" t="str">
        <f>IF(OR($A139="",N$2="Percentage"),"",SUMIFS(Data!M$4:M500,Data!$A$4:$A500,"&gt;="&amp;$A139,Data!$A$4:$A500,"&lt;="&amp;$B139))</f>
        <v/>
      </c>
      <c r="O139" s="178" t="str">
        <f>IF(OR($A139="",O$2="Percentage"),"",SUMIFS(Data!N$4:N500,Data!$A$4:$A500,"&gt;="&amp;$A139,Data!$A$4:$A500,"&lt;="&amp;$B139))</f>
        <v/>
      </c>
      <c r="P139" s="180" t="str">
        <f>IF(OR($A139="",P$2="Percentage"),"",SUMIFS(Data!O$4:O500,Data!$A$4:$A500,"&gt;="&amp;$A139,Data!$A$4:$A500,"&lt;="&amp;$B139))</f>
        <v/>
      </c>
      <c r="Q139" s="178" t="str">
        <f>IF(OR($A139="",Q$2="Percentage"),"",SUMIFS(Data!P$4:P500,Data!$A$4:$A500,"&gt;="&amp;$A139,Data!$A$4:$A500,"&lt;="&amp;$B139))</f>
        <v/>
      </c>
      <c r="R139" s="178" t="str">
        <f>IF(OR($A139="",R$2="Percentage"),"",SUMIFS(Data!Q$4:Q500,Data!$A$4:$A500,"&gt;="&amp;$A139,Data!$A$4:$A500,"&lt;="&amp;$B139))</f>
        <v/>
      </c>
      <c r="S139" s="181" t="str">
        <f>IF($A139="","",IFERROR(AVERAGEIFS(Data!B$4:B500,Data!$A$4:$A500,"&gt;="&amp;$A139,Data!$A$4:$A500,"&lt;="&amp;$B139),0))</f>
        <v/>
      </c>
      <c r="T139" s="178" t="str">
        <f>IF($A139="","",IFERROR(AVERAGEIFS(Data!C$4:C500,Data!$A$4:$A500,"&gt;="&amp;$A139,Data!$A$4:$A500,"&lt;="&amp;$B139),0))</f>
        <v/>
      </c>
      <c r="U139" s="178" t="str">
        <f>IF($A139="","",IFERROR(AVERAGEIFS(Data!D$4:D500,Data!$A$4:$A500,"&gt;="&amp;$A139,Data!$A$4:$A500,"&lt;="&amp;$B139),0))</f>
        <v/>
      </c>
      <c r="V139" s="178" t="str">
        <f>IF($A139="","",IFERROR(AVERAGEIFS(Data!F$4:F500,Data!$A$4:$A500,"&gt;="&amp;$A139,Data!$A$4:$A500,"&lt;="&amp;$B139),0))</f>
        <v/>
      </c>
      <c r="W139" s="178" t="str">
        <f>IF($A139="","",IFERROR(AVERAGEIFS(Data!G$4:G500,Data!$A$4:$A500,"&gt;="&amp;$A139,Data!$A$4:$A500,"&lt;="&amp;$B139),0))</f>
        <v/>
      </c>
      <c r="X139" s="180" t="str">
        <f>IF($A139="","",IFERROR(AVERAGEIFS(Data!H$4:H500,Data!$A$4:$A500,"&gt;="&amp;$A139,Data!$A$4:$A500,"&lt;="&amp;$B139),0))</f>
        <v/>
      </c>
      <c r="Y139" s="178" t="str">
        <f>IF($A139="","",IFERROR(AVERAGEIFS(Data!I$4:I500,Data!$A$4:$A500,"&gt;="&amp;$A139,Data!$A$4:$A500,"&lt;="&amp;$B139),0))</f>
        <v/>
      </c>
      <c r="Z139" s="178" t="str">
        <f>IF($A139="","",IFERROR(AVERAGEIFS(Data!J$4:J500,Data!$A$4:$A500,"&gt;="&amp;$A139,Data!$A$4:$A500,"&lt;="&amp;$B139),0))</f>
        <v/>
      </c>
      <c r="AA139" s="179" t="str">
        <f>IF($A139="","",IFERROR(AVERAGEIFS(Data!K$4:K500,Data!$A$4:$A500,"&gt;="&amp;$A139,Data!$A$4:$A500,"&lt;="&amp;$B139),0))</f>
        <v/>
      </c>
      <c r="AB139" s="180" t="str">
        <f>IF($A139="","",IFERROR(AVERAGEIFS(Data!L$4:L500,Data!$A$4:$A500,"&gt;="&amp;$A139,Data!$A$4:$A500,"&lt;="&amp;$B139),0))</f>
        <v/>
      </c>
      <c r="AC139" s="179" t="str">
        <f>IF($A139="","",IFERROR(AVERAGEIFS(Data!M$4:M500,Data!$A$4:$A500,"&gt;="&amp;$A139,Data!$A$4:$A500,"&lt;="&amp;$B139),0))</f>
        <v/>
      </c>
      <c r="AD139" s="178" t="str">
        <f>IF($A139="","",IFERROR(AVERAGEIFS(Data!N$4:N500,Data!$A$4:$A500,"&gt;="&amp;$A139,Data!$A$4:$A500,"&lt;="&amp;$B139),0))</f>
        <v/>
      </c>
      <c r="AE139" s="180" t="str">
        <f>IF($A139="","",IFERROR(AVERAGEIFS(Data!O$4:O500,Data!$A$4:$A500,"&gt;="&amp;$A139,Data!$A$4:$A500,"&lt;="&amp;$B139),0))</f>
        <v/>
      </c>
      <c r="AF139" s="178" t="str">
        <f>IF($A139="","",IFERROR(AVERAGEIFS(Data!P$4:P500,Data!$A$4:$A500,"&gt;="&amp;$A139,Data!$A$4:$A500,"&lt;="&amp;$B139),0))</f>
        <v/>
      </c>
      <c r="AG139" s="178" t="str">
        <f>IF($A139="","",IFERROR(AVERAGEIFS(Data!Q$4:Q500,Data!$A$4:$A500,"&gt;="&amp;$A139,Data!$A$4:$A500,"&lt;="&amp;$B139),0))</f>
        <v/>
      </c>
      <c r="AH139" s="181" t="str">
        <f t="shared" ref="AH139:DS139" si="135">IF($A139="","",AH138)</f>
        <v/>
      </c>
      <c r="AI139" s="178" t="str">
        <f t="shared" si="135"/>
        <v/>
      </c>
      <c r="AJ139" s="178" t="str">
        <f t="shared" si="135"/>
        <v/>
      </c>
      <c r="AK139" s="178" t="str">
        <f t="shared" si="135"/>
        <v/>
      </c>
      <c r="AL139" s="178" t="str">
        <f t="shared" si="135"/>
        <v/>
      </c>
      <c r="AM139" s="180" t="str">
        <f t="shared" si="135"/>
        <v/>
      </c>
      <c r="AN139" s="178" t="str">
        <f t="shared" si="135"/>
        <v/>
      </c>
      <c r="AO139" s="178" t="str">
        <f t="shared" si="135"/>
        <v/>
      </c>
      <c r="AP139" s="179" t="str">
        <f t="shared" si="135"/>
        <v/>
      </c>
      <c r="AQ139" s="180" t="str">
        <f t="shared" si="135"/>
        <v/>
      </c>
      <c r="AR139" s="179" t="str">
        <f t="shared" si="135"/>
        <v/>
      </c>
      <c r="AS139" s="178" t="str">
        <f t="shared" si="135"/>
        <v/>
      </c>
      <c r="AT139" s="180" t="str">
        <f t="shared" si="135"/>
        <v/>
      </c>
      <c r="AU139" s="178" t="str">
        <f t="shared" si="135"/>
        <v/>
      </c>
      <c r="AV139" s="178" t="str">
        <f t="shared" si="135"/>
        <v/>
      </c>
      <c r="AW139" s="181" t="str">
        <f t="shared" si="135"/>
        <v/>
      </c>
      <c r="AX139" s="178" t="str">
        <f t="shared" si="135"/>
        <v/>
      </c>
      <c r="AY139" s="178" t="str">
        <f t="shared" si="135"/>
        <v/>
      </c>
      <c r="AZ139" s="178" t="str">
        <f t="shared" si="135"/>
        <v/>
      </c>
      <c r="BA139" s="178" t="str">
        <f t="shared" si="135"/>
        <v/>
      </c>
      <c r="BB139" s="180" t="str">
        <f t="shared" si="135"/>
        <v/>
      </c>
      <c r="BC139" s="178" t="str">
        <f t="shared" si="135"/>
        <v/>
      </c>
      <c r="BD139" s="178" t="str">
        <f t="shared" si="135"/>
        <v/>
      </c>
      <c r="BE139" s="179" t="str">
        <f t="shared" si="135"/>
        <v/>
      </c>
      <c r="BF139" s="180" t="str">
        <f t="shared" si="135"/>
        <v/>
      </c>
      <c r="BG139" s="179" t="str">
        <f t="shared" si="135"/>
        <v/>
      </c>
      <c r="BH139" s="178" t="str">
        <f t="shared" si="135"/>
        <v/>
      </c>
      <c r="BI139" s="180" t="str">
        <f t="shared" si="135"/>
        <v/>
      </c>
      <c r="BJ139" s="178" t="str">
        <f t="shared" si="135"/>
        <v/>
      </c>
      <c r="BK139" s="178" t="str">
        <f t="shared" si="135"/>
        <v/>
      </c>
      <c r="BL139" s="181" t="str">
        <f t="shared" si="135"/>
        <v/>
      </c>
      <c r="BM139" s="178" t="str">
        <f t="shared" si="135"/>
        <v/>
      </c>
      <c r="BN139" s="178" t="str">
        <f t="shared" si="135"/>
        <v/>
      </c>
      <c r="BO139" s="178" t="str">
        <f t="shared" si="135"/>
        <v/>
      </c>
      <c r="BP139" s="178" t="str">
        <f t="shared" si="135"/>
        <v/>
      </c>
      <c r="BQ139" s="180" t="str">
        <f t="shared" si="135"/>
        <v/>
      </c>
      <c r="BR139" s="178" t="str">
        <f t="shared" si="135"/>
        <v/>
      </c>
      <c r="BS139" s="178" t="str">
        <f t="shared" si="135"/>
        <v/>
      </c>
      <c r="BT139" s="179" t="str">
        <f t="shared" si="135"/>
        <v/>
      </c>
      <c r="BU139" s="180" t="str">
        <f t="shared" si="135"/>
        <v/>
      </c>
      <c r="BV139" s="179" t="str">
        <f t="shared" si="135"/>
        <v/>
      </c>
      <c r="BW139" s="178" t="str">
        <f t="shared" si="135"/>
        <v/>
      </c>
      <c r="BX139" s="180" t="str">
        <f t="shared" si="135"/>
        <v/>
      </c>
      <c r="BY139" s="178" t="str">
        <f t="shared" si="135"/>
        <v/>
      </c>
      <c r="BZ139" s="178" t="str">
        <f t="shared" si="135"/>
        <v/>
      </c>
      <c r="CA139" s="181" t="str">
        <f t="shared" si="135"/>
        <v/>
      </c>
      <c r="CB139" s="178" t="str">
        <f t="shared" si="135"/>
        <v/>
      </c>
      <c r="CC139" s="178" t="str">
        <f t="shared" si="135"/>
        <v/>
      </c>
      <c r="CD139" s="178" t="str">
        <f t="shared" si="135"/>
        <v/>
      </c>
      <c r="CE139" s="178" t="str">
        <f t="shared" si="135"/>
        <v/>
      </c>
      <c r="CF139" s="180" t="str">
        <f t="shared" si="135"/>
        <v/>
      </c>
      <c r="CG139" s="178" t="str">
        <f t="shared" si="135"/>
        <v/>
      </c>
      <c r="CH139" s="178" t="str">
        <f t="shared" si="135"/>
        <v/>
      </c>
      <c r="CI139" s="179" t="str">
        <f t="shared" si="135"/>
        <v/>
      </c>
      <c r="CJ139" s="180" t="str">
        <f t="shared" si="135"/>
        <v/>
      </c>
      <c r="CK139" s="179" t="str">
        <f t="shared" si="135"/>
        <v/>
      </c>
      <c r="CL139" s="178" t="str">
        <f t="shared" si="135"/>
        <v/>
      </c>
      <c r="CM139" s="180" t="str">
        <f t="shared" si="135"/>
        <v/>
      </c>
      <c r="CN139" s="178" t="str">
        <f t="shared" si="135"/>
        <v/>
      </c>
      <c r="CO139" s="178" t="str">
        <f t="shared" si="135"/>
        <v/>
      </c>
      <c r="CP139" s="181" t="str">
        <f t="shared" si="135"/>
        <v/>
      </c>
      <c r="CQ139" s="178" t="str">
        <f t="shared" si="135"/>
        <v/>
      </c>
      <c r="CR139" s="178" t="str">
        <f t="shared" si="135"/>
        <v/>
      </c>
      <c r="CS139" s="178" t="str">
        <f t="shared" si="135"/>
        <v/>
      </c>
      <c r="CT139" s="178" t="str">
        <f t="shared" si="135"/>
        <v/>
      </c>
      <c r="CU139" s="180" t="str">
        <f t="shared" si="135"/>
        <v/>
      </c>
      <c r="CV139" s="178" t="str">
        <f t="shared" si="135"/>
        <v/>
      </c>
      <c r="CW139" s="178" t="str">
        <f t="shared" si="135"/>
        <v/>
      </c>
      <c r="CX139" s="179" t="str">
        <f t="shared" si="135"/>
        <v/>
      </c>
      <c r="CY139" s="180" t="str">
        <f t="shared" si="135"/>
        <v/>
      </c>
      <c r="CZ139" s="179" t="str">
        <f t="shared" si="135"/>
        <v/>
      </c>
      <c r="DA139" s="178" t="str">
        <f t="shared" si="135"/>
        <v/>
      </c>
      <c r="DB139" s="180" t="str">
        <f t="shared" si="135"/>
        <v/>
      </c>
      <c r="DC139" s="178" t="str">
        <f t="shared" si="135"/>
        <v/>
      </c>
      <c r="DD139" s="178" t="str">
        <f t="shared" si="135"/>
        <v/>
      </c>
      <c r="DE139" s="181" t="str">
        <f t="shared" si="135"/>
        <v/>
      </c>
      <c r="DF139" s="178" t="str">
        <f t="shared" si="135"/>
        <v/>
      </c>
      <c r="DG139" s="178" t="str">
        <f t="shared" si="135"/>
        <v/>
      </c>
      <c r="DH139" s="178" t="str">
        <f t="shared" si="135"/>
        <v/>
      </c>
      <c r="DI139" s="178" t="str">
        <f t="shared" si="135"/>
        <v/>
      </c>
      <c r="DJ139" s="180" t="str">
        <f t="shared" si="135"/>
        <v/>
      </c>
      <c r="DK139" s="178" t="str">
        <f t="shared" si="135"/>
        <v/>
      </c>
      <c r="DL139" s="178" t="str">
        <f t="shared" si="135"/>
        <v/>
      </c>
      <c r="DM139" s="179" t="str">
        <f t="shared" si="135"/>
        <v/>
      </c>
      <c r="DN139" s="180" t="str">
        <f t="shared" si="135"/>
        <v/>
      </c>
      <c r="DO139" s="179" t="str">
        <f t="shared" si="135"/>
        <v/>
      </c>
      <c r="DP139" s="178" t="str">
        <f t="shared" si="135"/>
        <v/>
      </c>
      <c r="DQ139" s="180" t="str">
        <f t="shared" si="135"/>
        <v/>
      </c>
      <c r="DR139" s="178" t="str">
        <f t="shared" si="135"/>
        <v/>
      </c>
      <c r="DS139" s="178" t="str">
        <f t="shared" si="135"/>
        <v/>
      </c>
      <c r="DT139" s="178"/>
      <c r="DU139" s="178"/>
      <c r="DV139" s="178"/>
      <c r="DW139" s="178"/>
      <c r="DX139" s="178"/>
      <c r="DY139" s="178"/>
    </row>
    <row r="140">
      <c r="A140" s="176" t="str">
        <f>IF(A139="","",IF(B139+1&gt;EndDate,"",B139))</f>
        <v/>
      </c>
      <c r="B140" s="176" t="str">
        <f>IF(A140="","",SWITCH(Seg,"Daily",A140+1,"Weekly",A140+7,"Monthly",DATE(YEAR(A140),MONTH(A140)+1,1),"Quarterly",DATE(YEAR(A140),MONTH(A140)+3,1),"Yearly",DATE(YEAR(A140)+1,1,1)))</f>
        <v/>
      </c>
      <c r="C140" s="177" t="str">
        <f>IF(A140="","",SWITCH(Seg,"Daily",TEXT(A140,"dd/MM/YYYY"),"Weekly","W"&amp;WEEKNUM(A140,2)&amp;" "&amp;YEAR(A140),"Monthly",PROPER(TEXT(A140,"MMM yyyy")),"Quarterly","Q"&amp;ROUNDUP(MONTH($A140)/3,0)&amp;" "&amp;YEAR($A140),"Yearly",YEAR(A140),TEXT(A140,"dd/MM/YYYY")))</f>
        <v/>
      </c>
      <c r="D140" s="178" t="str">
        <f>IF(OR($A140="",D$2="Percentage"),"",SUMIFS(Data!B$4:B500,Data!$A$4:$A500,"&gt;="&amp;$A140,Data!$A$4:$A500,"&lt;="&amp;$B140))</f>
        <v>#REF!</v>
      </c>
      <c r="E140" s="179" t="str">
        <f>IF(OR($A140="",E$2="Percentage"),"",SUMIFS(Data!C$4:C500,Data!$A$4:$A500,"&gt;="&amp;$A140,Data!$A$4:$A500,"&lt;="&amp;$B140))</f>
        <v/>
      </c>
      <c r="F140" s="179" t="str">
        <f>IF(OR($A140="",F$2="Percentage"),"",SUMIFS(Data!D$4:D500,Data!$A$4:$A500,"&gt;="&amp;$A140,Data!$A$4:$A500,"&lt;="&amp;$B140))</f>
        <v/>
      </c>
      <c r="G140" s="179" t="str">
        <f>IF(OR($A140="",G$2="Percentage"),"",SUMIFS(Data!F$4:F500,Data!$A$4:$A500,"&gt;="&amp;$A140,Data!$A$4:$A500,"&lt;="&amp;$B140))</f>
        <v/>
      </c>
      <c r="H140" s="180" t="str">
        <f>IF(OR($A140="",H$2="Percentage"),"",SUMIFS(Data!G$4:G500,Data!$A$4:$A500,"&gt;="&amp;$A140,Data!$A$4:$A500,"&lt;="&amp;$B140))</f>
        <v/>
      </c>
      <c r="I140" s="180" t="str">
        <f>IF(OR($A140="",I$2="Percentage"),"",SUMIFS(Data!H$4:H500,Data!$A$4:$A500,"&gt;="&amp;$A140,Data!$A$4:$A500,"&lt;="&amp;$B140))</f>
        <v/>
      </c>
      <c r="J140" s="178" t="str">
        <f>IF(OR($A140="",J$2="Percentage"),"",SUMIFS(Data!I$4:I500,Data!$A$4:$A500,"&gt;="&amp;$A140,Data!$A$4:$A500,"&lt;="&amp;$B140))</f>
        <v/>
      </c>
      <c r="K140" s="178" t="str">
        <f>IF(OR($A140="",K$2="Percentage"),"",SUMIFS(Data!J$4:J500,Data!$A$4:$A500,"&gt;="&amp;$A140,Data!$A$4:$A500,"&lt;="&amp;$B140))</f>
        <v/>
      </c>
      <c r="L140" s="179" t="str">
        <f>IF(OR($A140="",L$2="Percentage"),"",SUMIFS(Data!K$4:K500,Data!$A$4:$A500,"&gt;="&amp;$A140,Data!$A$4:$A500,"&lt;="&amp;$B140))</f>
        <v/>
      </c>
      <c r="M140" s="180" t="str">
        <f>IF(OR($A140="",M$2="Percentage"),"",SUMIFS(Data!L$4:L500,Data!$A$4:$A500,"&gt;="&amp;$A140,Data!$A$4:$A500,"&lt;="&amp;$B140))</f>
        <v/>
      </c>
      <c r="N140" s="179" t="str">
        <f>IF(OR($A140="",N$2="Percentage"),"",SUMIFS(Data!M$4:M500,Data!$A$4:$A500,"&gt;="&amp;$A140,Data!$A$4:$A500,"&lt;="&amp;$B140))</f>
        <v/>
      </c>
      <c r="O140" s="178" t="str">
        <f>IF(OR($A140="",O$2="Percentage"),"",SUMIFS(Data!N$4:N500,Data!$A$4:$A500,"&gt;="&amp;$A140,Data!$A$4:$A500,"&lt;="&amp;$B140))</f>
        <v/>
      </c>
      <c r="P140" s="180" t="str">
        <f>IF(OR($A140="",P$2="Percentage"),"",SUMIFS(Data!O$4:O500,Data!$A$4:$A500,"&gt;="&amp;$A140,Data!$A$4:$A500,"&lt;="&amp;$B140))</f>
        <v/>
      </c>
      <c r="Q140" s="178" t="str">
        <f>IF(OR($A140="",Q$2="Percentage"),"",SUMIFS(Data!P$4:P500,Data!$A$4:$A500,"&gt;="&amp;$A140,Data!$A$4:$A500,"&lt;="&amp;$B140))</f>
        <v/>
      </c>
      <c r="R140" s="178" t="str">
        <f>IF(OR($A140="",R$2="Percentage"),"",SUMIFS(Data!Q$4:Q500,Data!$A$4:$A500,"&gt;="&amp;$A140,Data!$A$4:$A500,"&lt;="&amp;$B140))</f>
        <v/>
      </c>
      <c r="S140" s="181" t="str">
        <f>IF($A140="","",IFERROR(AVERAGEIFS(Data!B$4:B500,Data!$A$4:$A500,"&gt;="&amp;$A140,Data!$A$4:$A500,"&lt;="&amp;$B140),0))</f>
        <v/>
      </c>
      <c r="T140" s="178" t="str">
        <f>IF($A140="","",IFERROR(AVERAGEIFS(Data!C$4:C500,Data!$A$4:$A500,"&gt;="&amp;$A140,Data!$A$4:$A500,"&lt;="&amp;$B140),0))</f>
        <v/>
      </c>
      <c r="U140" s="178" t="str">
        <f>IF($A140="","",IFERROR(AVERAGEIFS(Data!D$4:D500,Data!$A$4:$A500,"&gt;="&amp;$A140,Data!$A$4:$A500,"&lt;="&amp;$B140),0))</f>
        <v/>
      </c>
      <c r="V140" s="178" t="str">
        <f>IF($A140="","",IFERROR(AVERAGEIFS(Data!F$4:F500,Data!$A$4:$A500,"&gt;="&amp;$A140,Data!$A$4:$A500,"&lt;="&amp;$B140),0))</f>
        <v/>
      </c>
      <c r="W140" s="178" t="str">
        <f>IF($A140="","",IFERROR(AVERAGEIFS(Data!G$4:G500,Data!$A$4:$A500,"&gt;="&amp;$A140,Data!$A$4:$A500,"&lt;="&amp;$B140),0))</f>
        <v/>
      </c>
      <c r="X140" s="180" t="str">
        <f>IF($A140="","",IFERROR(AVERAGEIFS(Data!H$4:H500,Data!$A$4:$A500,"&gt;="&amp;$A140,Data!$A$4:$A500,"&lt;="&amp;$B140),0))</f>
        <v/>
      </c>
      <c r="Y140" s="178" t="str">
        <f>IF($A140="","",IFERROR(AVERAGEIFS(Data!I$4:I500,Data!$A$4:$A500,"&gt;="&amp;$A140,Data!$A$4:$A500,"&lt;="&amp;$B140),0))</f>
        <v/>
      </c>
      <c r="Z140" s="178" t="str">
        <f>IF($A140="","",IFERROR(AVERAGEIFS(Data!J$4:J500,Data!$A$4:$A500,"&gt;="&amp;$A140,Data!$A$4:$A500,"&lt;="&amp;$B140),0))</f>
        <v/>
      </c>
      <c r="AA140" s="179" t="str">
        <f>IF($A140="","",IFERROR(AVERAGEIFS(Data!K$4:K500,Data!$A$4:$A500,"&gt;="&amp;$A140,Data!$A$4:$A500,"&lt;="&amp;$B140),0))</f>
        <v/>
      </c>
      <c r="AB140" s="180" t="str">
        <f>IF($A140="","",IFERROR(AVERAGEIFS(Data!L$4:L500,Data!$A$4:$A500,"&gt;="&amp;$A140,Data!$A$4:$A500,"&lt;="&amp;$B140),0))</f>
        <v/>
      </c>
      <c r="AC140" s="179" t="str">
        <f>IF($A140="","",IFERROR(AVERAGEIFS(Data!M$4:M500,Data!$A$4:$A500,"&gt;="&amp;$A140,Data!$A$4:$A500,"&lt;="&amp;$B140),0))</f>
        <v/>
      </c>
      <c r="AD140" s="178" t="str">
        <f>IF($A140="","",IFERROR(AVERAGEIFS(Data!N$4:N500,Data!$A$4:$A500,"&gt;="&amp;$A140,Data!$A$4:$A500,"&lt;="&amp;$B140),0))</f>
        <v/>
      </c>
      <c r="AE140" s="180" t="str">
        <f>IF($A140="","",IFERROR(AVERAGEIFS(Data!O$4:O500,Data!$A$4:$A500,"&gt;="&amp;$A140,Data!$A$4:$A500,"&lt;="&amp;$B140),0))</f>
        <v/>
      </c>
      <c r="AF140" s="178" t="str">
        <f>IF($A140="","",IFERROR(AVERAGEIFS(Data!P$4:P500,Data!$A$4:$A500,"&gt;="&amp;$A140,Data!$A$4:$A500,"&lt;="&amp;$B140),0))</f>
        <v/>
      </c>
      <c r="AG140" s="178" t="str">
        <f>IF($A140="","",IFERROR(AVERAGEIFS(Data!Q$4:Q500,Data!$A$4:$A500,"&gt;="&amp;$A140,Data!$A$4:$A500,"&lt;="&amp;$B140),0))</f>
        <v/>
      </c>
      <c r="AH140" s="181" t="str">
        <f t="shared" ref="AH140:DS140" si="136">IF($A140="","",AH139)</f>
        <v/>
      </c>
      <c r="AI140" s="178" t="str">
        <f t="shared" si="136"/>
        <v/>
      </c>
      <c r="AJ140" s="178" t="str">
        <f t="shared" si="136"/>
        <v/>
      </c>
      <c r="AK140" s="178" t="str">
        <f t="shared" si="136"/>
        <v/>
      </c>
      <c r="AL140" s="178" t="str">
        <f t="shared" si="136"/>
        <v/>
      </c>
      <c r="AM140" s="180" t="str">
        <f t="shared" si="136"/>
        <v/>
      </c>
      <c r="AN140" s="178" t="str">
        <f t="shared" si="136"/>
        <v/>
      </c>
      <c r="AO140" s="178" t="str">
        <f t="shared" si="136"/>
        <v/>
      </c>
      <c r="AP140" s="179" t="str">
        <f t="shared" si="136"/>
        <v/>
      </c>
      <c r="AQ140" s="180" t="str">
        <f t="shared" si="136"/>
        <v/>
      </c>
      <c r="AR140" s="179" t="str">
        <f t="shared" si="136"/>
        <v/>
      </c>
      <c r="AS140" s="178" t="str">
        <f t="shared" si="136"/>
        <v/>
      </c>
      <c r="AT140" s="180" t="str">
        <f t="shared" si="136"/>
        <v/>
      </c>
      <c r="AU140" s="178" t="str">
        <f t="shared" si="136"/>
        <v/>
      </c>
      <c r="AV140" s="178" t="str">
        <f t="shared" si="136"/>
        <v/>
      </c>
      <c r="AW140" s="181" t="str">
        <f t="shared" si="136"/>
        <v/>
      </c>
      <c r="AX140" s="178" t="str">
        <f t="shared" si="136"/>
        <v/>
      </c>
      <c r="AY140" s="178" t="str">
        <f t="shared" si="136"/>
        <v/>
      </c>
      <c r="AZ140" s="178" t="str">
        <f t="shared" si="136"/>
        <v/>
      </c>
      <c r="BA140" s="178" t="str">
        <f t="shared" si="136"/>
        <v/>
      </c>
      <c r="BB140" s="180" t="str">
        <f t="shared" si="136"/>
        <v/>
      </c>
      <c r="BC140" s="178" t="str">
        <f t="shared" si="136"/>
        <v/>
      </c>
      <c r="BD140" s="178" t="str">
        <f t="shared" si="136"/>
        <v/>
      </c>
      <c r="BE140" s="179" t="str">
        <f t="shared" si="136"/>
        <v/>
      </c>
      <c r="BF140" s="180" t="str">
        <f t="shared" si="136"/>
        <v/>
      </c>
      <c r="BG140" s="179" t="str">
        <f t="shared" si="136"/>
        <v/>
      </c>
      <c r="BH140" s="178" t="str">
        <f t="shared" si="136"/>
        <v/>
      </c>
      <c r="BI140" s="180" t="str">
        <f t="shared" si="136"/>
        <v/>
      </c>
      <c r="BJ140" s="178" t="str">
        <f t="shared" si="136"/>
        <v/>
      </c>
      <c r="BK140" s="178" t="str">
        <f t="shared" si="136"/>
        <v/>
      </c>
      <c r="BL140" s="181" t="str">
        <f t="shared" si="136"/>
        <v/>
      </c>
      <c r="BM140" s="178" t="str">
        <f t="shared" si="136"/>
        <v/>
      </c>
      <c r="BN140" s="178" t="str">
        <f t="shared" si="136"/>
        <v/>
      </c>
      <c r="BO140" s="178" t="str">
        <f t="shared" si="136"/>
        <v/>
      </c>
      <c r="BP140" s="178" t="str">
        <f t="shared" si="136"/>
        <v/>
      </c>
      <c r="BQ140" s="180" t="str">
        <f t="shared" si="136"/>
        <v/>
      </c>
      <c r="BR140" s="178" t="str">
        <f t="shared" si="136"/>
        <v/>
      </c>
      <c r="BS140" s="178" t="str">
        <f t="shared" si="136"/>
        <v/>
      </c>
      <c r="BT140" s="179" t="str">
        <f t="shared" si="136"/>
        <v/>
      </c>
      <c r="BU140" s="180" t="str">
        <f t="shared" si="136"/>
        <v/>
      </c>
      <c r="BV140" s="179" t="str">
        <f t="shared" si="136"/>
        <v/>
      </c>
      <c r="BW140" s="178" t="str">
        <f t="shared" si="136"/>
        <v/>
      </c>
      <c r="BX140" s="180" t="str">
        <f t="shared" si="136"/>
        <v/>
      </c>
      <c r="BY140" s="178" t="str">
        <f t="shared" si="136"/>
        <v/>
      </c>
      <c r="BZ140" s="178" t="str">
        <f t="shared" si="136"/>
        <v/>
      </c>
      <c r="CA140" s="181" t="str">
        <f t="shared" si="136"/>
        <v/>
      </c>
      <c r="CB140" s="178" t="str">
        <f t="shared" si="136"/>
        <v/>
      </c>
      <c r="CC140" s="178" t="str">
        <f t="shared" si="136"/>
        <v/>
      </c>
      <c r="CD140" s="178" t="str">
        <f t="shared" si="136"/>
        <v/>
      </c>
      <c r="CE140" s="178" t="str">
        <f t="shared" si="136"/>
        <v/>
      </c>
      <c r="CF140" s="180" t="str">
        <f t="shared" si="136"/>
        <v/>
      </c>
      <c r="CG140" s="178" t="str">
        <f t="shared" si="136"/>
        <v/>
      </c>
      <c r="CH140" s="178" t="str">
        <f t="shared" si="136"/>
        <v/>
      </c>
      <c r="CI140" s="179" t="str">
        <f t="shared" si="136"/>
        <v/>
      </c>
      <c r="CJ140" s="180" t="str">
        <f t="shared" si="136"/>
        <v/>
      </c>
      <c r="CK140" s="179" t="str">
        <f t="shared" si="136"/>
        <v/>
      </c>
      <c r="CL140" s="178" t="str">
        <f t="shared" si="136"/>
        <v/>
      </c>
      <c r="CM140" s="180" t="str">
        <f t="shared" si="136"/>
        <v/>
      </c>
      <c r="CN140" s="178" t="str">
        <f t="shared" si="136"/>
        <v/>
      </c>
      <c r="CO140" s="178" t="str">
        <f t="shared" si="136"/>
        <v/>
      </c>
      <c r="CP140" s="181" t="str">
        <f t="shared" si="136"/>
        <v/>
      </c>
      <c r="CQ140" s="178" t="str">
        <f t="shared" si="136"/>
        <v/>
      </c>
      <c r="CR140" s="178" t="str">
        <f t="shared" si="136"/>
        <v/>
      </c>
      <c r="CS140" s="178" t="str">
        <f t="shared" si="136"/>
        <v/>
      </c>
      <c r="CT140" s="178" t="str">
        <f t="shared" si="136"/>
        <v/>
      </c>
      <c r="CU140" s="180" t="str">
        <f t="shared" si="136"/>
        <v/>
      </c>
      <c r="CV140" s="178" t="str">
        <f t="shared" si="136"/>
        <v/>
      </c>
      <c r="CW140" s="178" t="str">
        <f t="shared" si="136"/>
        <v/>
      </c>
      <c r="CX140" s="179" t="str">
        <f t="shared" si="136"/>
        <v/>
      </c>
      <c r="CY140" s="180" t="str">
        <f t="shared" si="136"/>
        <v/>
      </c>
      <c r="CZ140" s="179" t="str">
        <f t="shared" si="136"/>
        <v/>
      </c>
      <c r="DA140" s="178" t="str">
        <f t="shared" si="136"/>
        <v/>
      </c>
      <c r="DB140" s="180" t="str">
        <f t="shared" si="136"/>
        <v/>
      </c>
      <c r="DC140" s="178" t="str">
        <f t="shared" si="136"/>
        <v/>
      </c>
      <c r="DD140" s="178" t="str">
        <f t="shared" si="136"/>
        <v/>
      </c>
      <c r="DE140" s="181" t="str">
        <f t="shared" si="136"/>
        <v/>
      </c>
      <c r="DF140" s="178" t="str">
        <f t="shared" si="136"/>
        <v/>
      </c>
      <c r="DG140" s="178" t="str">
        <f t="shared" si="136"/>
        <v/>
      </c>
      <c r="DH140" s="178" t="str">
        <f t="shared" si="136"/>
        <v/>
      </c>
      <c r="DI140" s="178" t="str">
        <f t="shared" si="136"/>
        <v/>
      </c>
      <c r="DJ140" s="180" t="str">
        <f t="shared" si="136"/>
        <v/>
      </c>
      <c r="DK140" s="178" t="str">
        <f t="shared" si="136"/>
        <v/>
      </c>
      <c r="DL140" s="178" t="str">
        <f t="shared" si="136"/>
        <v/>
      </c>
      <c r="DM140" s="179" t="str">
        <f t="shared" si="136"/>
        <v/>
      </c>
      <c r="DN140" s="180" t="str">
        <f t="shared" si="136"/>
        <v/>
      </c>
      <c r="DO140" s="179" t="str">
        <f t="shared" si="136"/>
        <v/>
      </c>
      <c r="DP140" s="178" t="str">
        <f t="shared" si="136"/>
        <v/>
      </c>
      <c r="DQ140" s="180" t="str">
        <f t="shared" si="136"/>
        <v/>
      </c>
      <c r="DR140" s="178" t="str">
        <f t="shared" si="136"/>
        <v/>
      </c>
      <c r="DS140" s="178" t="str">
        <f t="shared" si="136"/>
        <v/>
      </c>
      <c r="DT140" s="178"/>
      <c r="DU140" s="178"/>
      <c r="DV140" s="178"/>
      <c r="DW140" s="178"/>
      <c r="DX140" s="178"/>
      <c r="DY140" s="178"/>
    </row>
    <row r="141">
      <c r="A141" s="176" t="str">
        <f>IF(A140="","",IF(B140+1&gt;EndDate,"",B140))</f>
        <v/>
      </c>
      <c r="B141" s="176" t="str">
        <f>IF(A141="","",SWITCH(Seg,"Daily",A141+1,"Weekly",A141+7,"Monthly",DATE(YEAR(A141),MONTH(A141)+1,1),"Quarterly",DATE(YEAR(A141),MONTH(A141)+3,1),"Yearly",DATE(YEAR(A141)+1,1,1)))</f>
        <v/>
      </c>
      <c r="C141" s="177" t="str">
        <f>IF(A141="","",SWITCH(Seg,"Daily",TEXT(A141,"dd/MM/YYYY"),"Weekly","W"&amp;WEEKNUM(A141,2)&amp;" "&amp;YEAR(A141),"Monthly",PROPER(TEXT(A141,"MMM yyyy")),"Quarterly","Q"&amp;ROUNDUP(MONTH($A141)/3,0)&amp;" "&amp;YEAR($A141),"Yearly",YEAR(A141),TEXT(A141,"dd/MM/YYYY")))</f>
        <v/>
      </c>
      <c r="D141" s="178" t="str">
        <f>IF(OR($A141="",D$2="Percentage"),"",SUMIFS(Data!B$4:B500,Data!$A$4:$A500,"&gt;="&amp;$A141,Data!$A$4:$A500,"&lt;="&amp;$B141))</f>
        <v>#REF!</v>
      </c>
      <c r="E141" s="179" t="str">
        <f>IF(OR($A141="",E$2="Percentage"),"",SUMIFS(Data!C$4:C500,Data!$A$4:$A500,"&gt;="&amp;$A141,Data!$A$4:$A500,"&lt;="&amp;$B141))</f>
        <v/>
      </c>
      <c r="F141" s="179" t="str">
        <f>IF(OR($A141="",F$2="Percentage"),"",SUMIFS(Data!D$4:D500,Data!$A$4:$A500,"&gt;="&amp;$A141,Data!$A$4:$A500,"&lt;="&amp;$B141))</f>
        <v/>
      </c>
      <c r="G141" s="179" t="str">
        <f>IF(OR($A141="",G$2="Percentage"),"",SUMIFS(Data!F$4:F500,Data!$A$4:$A500,"&gt;="&amp;$A141,Data!$A$4:$A500,"&lt;="&amp;$B141))</f>
        <v/>
      </c>
      <c r="H141" s="180" t="str">
        <f>IF(OR($A141="",H$2="Percentage"),"",SUMIFS(Data!G$4:G500,Data!$A$4:$A500,"&gt;="&amp;$A141,Data!$A$4:$A500,"&lt;="&amp;$B141))</f>
        <v/>
      </c>
      <c r="I141" s="180" t="str">
        <f>IF(OR($A141="",I$2="Percentage"),"",SUMIFS(Data!H$4:H500,Data!$A$4:$A500,"&gt;="&amp;$A141,Data!$A$4:$A500,"&lt;="&amp;$B141))</f>
        <v/>
      </c>
      <c r="J141" s="178" t="str">
        <f>IF(OR($A141="",J$2="Percentage"),"",SUMIFS(Data!I$4:I500,Data!$A$4:$A500,"&gt;="&amp;$A141,Data!$A$4:$A500,"&lt;="&amp;$B141))</f>
        <v/>
      </c>
      <c r="K141" s="178" t="str">
        <f>IF(OR($A141="",K$2="Percentage"),"",SUMIFS(Data!J$4:J500,Data!$A$4:$A500,"&gt;="&amp;$A141,Data!$A$4:$A500,"&lt;="&amp;$B141))</f>
        <v/>
      </c>
      <c r="L141" s="179" t="str">
        <f>IF(OR($A141="",L$2="Percentage"),"",SUMIFS(Data!K$4:K500,Data!$A$4:$A500,"&gt;="&amp;$A141,Data!$A$4:$A500,"&lt;="&amp;$B141))</f>
        <v/>
      </c>
      <c r="M141" s="180" t="str">
        <f>IF(OR($A141="",M$2="Percentage"),"",SUMIFS(Data!L$4:L500,Data!$A$4:$A500,"&gt;="&amp;$A141,Data!$A$4:$A500,"&lt;="&amp;$B141))</f>
        <v/>
      </c>
      <c r="N141" s="179" t="str">
        <f>IF(OR($A141="",N$2="Percentage"),"",SUMIFS(Data!M$4:M500,Data!$A$4:$A500,"&gt;="&amp;$A141,Data!$A$4:$A500,"&lt;="&amp;$B141))</f>
        <v/>
      </c>
      <c r="O141" s="178" t="str">
        <f>IF(OR($A141="",O$2="Percentage"),"",SUMIFS(Data!N$4:N500,Data!$A$4:$A500,"&gt;="&amp;$A141,Data!$A$4:$A500,"&lt;="&amp;$B141))</f>
        <v/>
      </c>
      <c r="P141" s="180" t="str">
        <f>IF(OR($A141="",P$2="Percentage"),"",SUMIFS(Data!O$4:O500,Data!$A$4:$A500,"&gt;="&amp;$A141,Data!$A$4:$A500,"&lt;="&amp;$B141))</f>
        <v/>
      </c>
      <c r="Q141" s="178" t="str">
        <f>IF(OR($A141="",Q$2="Percentage"),"",SUMIFS(Data!P$4:P500,Data!$A$4:$A500,"&gt;="&amp;$A141,Data!$A$4:$A500,"&lt;="&amp;$B141))</f>
        <v/>
      </c>
      <c r="R141" s="178" t="str">
        <f>IF(OR($A141="",R$2="Percentage"),"",SUMIFS(Data!Q$4:Q500,Data!$A$4:$A500,"&gt;="&amp;$A141,Data!$A$4:$A500,"&lt;="&amp;$B141))</f>
        <v/>
      </c>
      <c r="S141" s="181" t="str">
        <f>IF($A141="","",IFERROR(AVERAGEIFS(Data!B$4:B500,Data!$A$4:$A500,"&gt;="&amp;$A141,Data!$A$4:$A500,"&lt;="&amp;$B141),0))</f>
        <v/>
      </c>
      <c r="T141" s="178" t="str">
        <f>IF($A141="","",IFERROR(AVERAGEIFS(Data!C$4:C500,Data!$A$4:$A500,"&gt;="&amp;$A141,Data!$A$4:$A500,"&lt;="&amp;$B141),0))</f>
        <v/>
      </c>
      <c r="U141" s="178" t="str">
        <f>IF($A141="","",IFERROR(AVERAGEIFS(Data!D$4:D500,Data!$A$4:$A500,"&gt;="&amp;$A141,Data!$A$4:$A500,"&lt;="&amp;$B141),0))</f>
        <v/>
      </c>
      <c r="V141" s="178" t="str">
        <f>IF($A141="","",IFERROR(AVERAGEIFS(Data!F$4:F500,Data!$A$4:$A500,"&gt;="&amp;$A141,Data!$A$4:$A500,"&lt;="&amp;$B141),0))</f>
        <v/>
      </c>
      <c r="W141" s="178" t="str">
        <f>IF($A141="","",IFERROR(AVERAGEIFS(Data!G$4:G500,Data!$A$4:$A500,"&gt;="&amp;$A141,Data!$A$4:$A500,"&lt;="&amp;$B141),0))</f>
        <v/>
      </c>
      <c r="X141" s="180" t="str">
        <f>IF($A141="","",IFERROR(AVERAGEIFS(Data!H$4:H500,Data!$A$4:$A500,"&gt;="&amp;$A141,Data!$A$4:$A500,"&lt;="&amp;$B141),0))</f>
        <v/>
      </c>
      <c r="Y141" s="178" t="str">
        <f>IF($A141="","",IFERROR(AVERAGEIFS(Data!I$4:I500,Data!$A$4:$A500,"&gt;="&amp;$A141,Data!$A$4:$A500,"&lt;="&amp;$B141),0))</f>
        <v/>
      </c>
      <c r="Z141" s="178" t="str">
        <f>IF($A141="","",IFERROR(AVERAGEIFS(Data!J$4:J500,Data!$A$4:$A500,"&gt;="&amp;$A141,Data!$A$4:$A500,"&lt;="&amp;$B141),0))</f>
        <v/>
      </c>
      <c r="AA141" s="179" t="str">
        <f>IF($A141="","",IFERROR(AVERAGEIFS(Data!K$4:K500,Data!$A$4:$A500,"&gt;="&amp;$A141,Data!$A$4:$A500,"&lt;="&amp;$B141),0))</f>
        <v/>
      </c>
      <c r="AB141" s="180" t="str">
        <f>IF($A141="","",IFERROR(AVERAGEIFS(Data!L$4:L500,Data!$A$4:$A500,"&gt;="&amp;$A141,Data!$A$4:$A500,"&lt;="&amp;$B141),0))</f>
        <v/>
      </c>
      <c r="AC141" s="179" t="str">
        <f>IF($A141="","",IFERROR(AVERAGEIFS(Data!M$4:M500,Data!$A$4:$A500,"&gt;="&amp;$A141,Data!$A$4:$A500,"&lt;="&amp;$B141),0))</f>
        <v/>
      </c>
      <c r="AD141" s="178" t="str">
        <f>IF($A141="","",IFERROR(AVERAGEIFS(Data!N$4:N500,Data!$A$4:$A500,"&gt;="&amp;$A141,Data!$A$4:$A500,"&lt;="&amp;$B141),0))</f>
        <v/>
      </c>
      <c r="AE141" s="180" t="str">
        <f>IF($A141="","",IFERROR(AVERAGEIFS(Data!O$4:O500,Data!$A$4:$A500,"&gt;="&amp;$A141,Data!$A$4:$A500,"&lt;="&amp;$B141),0))</f>
        <v/>
      </c>
      <c r="AF141" s="178" t="str">
        <f>IF($A141="","",IFERROR(AVERAGEIFS(Data!P$4:P500,Data!$A$4:$A500,"&gt;="&amp;$A141,Data!$A$4:$A500,"&lt;="&amp;$B141),0))</f>
        <v/>
      </c>
      <c r="AG141" s="178" t="str">
        <f>IF($A141="","",IFERROR(AVERAGEIFS(Data!Q$4:Q500,Data!$A$4:$A500,"&gt;="&amp;$A141,Data!$A$4:$A500,"&lt;="&amp;$B141),0))</f>
        <v/>
      </c>
      <c r="AH141" s="181" t="str">
        <f t="shared" ref="AH141:DS141" si="137">IF($A141="","",AH140)</f>
        <v/>
      </c>
      <c r="AI141" s="178" t="str">
        <f t="shared" si="137"/>
        <v/>
      </c>
      <c r="AJ141" s="178" t="str">
        <f t="shared" si="137"/>
        <v/>
      </c>
      <c r="AK141" s="178" t="str">
        <f t="shared" si="137"/>
        <v/>
      </c>
      <c r="AL141" s="178" t="str">
        <f t="shared" si="137"/>
        <v/>
      </c>
      <c r="AM141" s="180" t="str">
        <f t="shared" si="137"/>
        <v/>
      </c>
      <c r="AN141" s="178" t="str">
        <f t="shared" si="137"/>
        <v/>
      </c>
      <c r="AO141" s="178" t="str">
        <f t="shared" si="137"/>
        <v/>
      </c>
      <c r="AP141" s="179" t="str">
        <f t="shared" si="137"/>
        <v/>
      </c>
      <c r="AQ141" s="180" t="str">
        <f t="shared" si="137"/>
        <v/>
      </c>
      <c r="AR141" s="179" t="str">
        <f t="shared" si="137"/>
        <v/>
      </c>
      <c r="AS141" s="178" t="str">
        <f t="shared" si="137"/>
        <v/>
      </c>
      <c r="AT141" s="180" t="str">
        <f t="shared" si="137"/>
        <v/>
      </c>
      <c r="AU141" s="178" t="str">
        <f t="shared" si="137"/>
        <v/>
      </c>
      <c r="AV141" s="178" t="str">
        <f t="shared" si="137"/>
        <v/>
      </c>
      <c r="AW141" s="181" t="str">
        <f t="shared" si="137"/>
        <v/>
      </c>
      <c r="AX141" s="178" t="str">
        <f t="shared" si="137"/>
        <v/>
      </c>
      <c r="AY141" s="178" t="str">
        <f t="shared" si="137"/>
        <v/>
      </c>
      <c r="AZ141" s="178" t="str">
        <f t="shared" si="137"/>
        <v/>
      </c>
      <c r="BA141" s="178" t="str">
        <f t="shared" si="137"/>
        <v/>
      </c>
      <c r="BB141" s="180" t="str">
        <f t="shared" si="137"/>
        <v/>
      </c>
      <c r="BC141" s="178" t="str">
        <f t="shared" si="137"/>
        <v/>
      </c>
      <c r="BD141" s="178" t="str">
        <f t="shared" si="137"/>
        <v/>
      </c>
      <c r="BE141" s="179" t="str">
        <f t="shared" si="137"/>
        <v/>
      </c>
      <c r="BF141" s="180" t="str">
        <f t="shared" si="137"/>
        <v/>
      </c>
      <c r="BG141" s="179" t="str">
        <f t="shared" si="137"/>
        <v/>
      </c>
      <c r="BH141" s="178" t="str">
        <f t="shared" si="137"/>
        <v/>
      </c>
      <c r="BI141" s="180" t="str">
        <f t="shared" si="137"/>
        <v/>
      </c>
      <c r="BJ141" s="178" t="str">
        <f t="shared" si="137"/>
        <v/>
      </c>
      <c r="BK141" s="178" t="str">
        <f t="shared" si="137"/>
        <v/>
      </c>
      <c r="BL141" s="181" t="str">
        <f t="shared" si="137"/>
        <v/>
      </c>
      <c r="BM141" s="178" t="str">
        <f t="shared" si="137"/>
        <v/>
      </c>
      <c r="BN141" s="178" t="str">
        <f t="shared" si="137"/>
        <v/>
      </c>
      <c r="BO141" s="178" t="str">
        <f t="shared" si="137"/>
        <v/>
      </c>
      <c r="BP141" s="178" t="str">
        <f t="shared" si="137"/>
        <v/>
      </c>
      <c r="BQ141" s="180" t="str">
        <f t="shared" si="137"/>
        <v/>
      </c>
      <c r="BR141" s="178" t="str">
        <f t="shared" si="137"/>
        <v/>
      </c>
      <c r="BS141" s="178" t="str">
        <f t="shared" si="137"/>
        <v/>
      </c>
      <c r="BT141" s="179" t="str">
        <f t="shared" si="137"/>
        <v/>
      </c>
      <c r="BU141" s="180" t="str">
        <f t="shared" si="137"/>
        <v/>
      </c>
      <c r="BV141" s="179" t="str">
        <f t="shared" si="137"/>
        <v/>
      </c>
      <c r="BW141" s="178" t="str">
        <f t="shared" si="137"/>
        <v/>
      </c>
      <c r="BX141" s="180" t="str">
        <f t="shared" si="137"/>
        <v/>
      </c>
      <c r="BY141" s="178" t="str">
        <f t="shared" si="137"/>
        <v/>
      </c>
      <c r="BZ141" s="178" t="str">
        <f t="shared" si="137"/>
        <v/>
      </c>
      <c r="CA141" s="181" t="str">
        <f t="shared" si="137"/>
        <v/>
      </c>
      <c r="CB141" s="178" t="str">
        <f t="shared" si="137"/>
        <v/>
      </c>
      <c r="CC141" s="178" t="str">
        <f t="shared" si="137"/>
        <v/>
      </c>
      <c r="CD141" s="178" t="str">
        <f t="shared" si="137"/>
        <v/>
      </c>
      <c r="CE141" s="178" t="str">
        <f t="shared" si="137"/>
        <v/>
      </c>
      <c r="CF141" s="180" t="str">
        <f t="shared" si="137"/>
        <v/>
      </c>
      <c r="CG141" s="178" t="str">
        <f t="shared" si="137"/>
        <v/>
      </c>
      <c r="CH141" s="178" t="str">
        <f t="shared" si="137"/>
        <v/>
      </c>
      <c r="CI141" s="179" t="str">
        <f t="shared" si="137"/>
        <v/>
      </c>
      <c r="CJ141" s="180" t="str">
        <f t="shared" si="137"/>
        <v/>
      </c>
      <c r="CK141" s="179" t="str">
        <f t="shared" si="137"/>
        <v/>
      </c>
      <c r="CL141" s="178" t="str">
        <f t="shared" si="137"/>
        <v/>
      </c>
      <c r="CM141" s="180" t="str">
        <f t="shared" si="137"/>
        <v/>
      </c>
      <c r="CN141" s="178" t="str">
        <f t="shared" si="137"/>
        <v/>
      </c>
      <c r="CO141" s="178" t="str">
        <f t="shared" si="137"/>
        <v/>
      </c>
      <c r="CP141" s="181" t="str">
        <f t="shared" si="137"/>
        <v/>
      </c>
      <c r="CQ141" s="178" t="str">
        <f t="shared" si="137"/>
        <v/>
      </c>
      <c r="CR141" s="178" t="str">
        <f t="shared" si="137"/>
        <v/>
      </c>
      <c r="CS141" s="178" t="str">
        <f t="shared" si="137"/>
        <v/>
      </c>
      <c r="CT141" s="178" t="str">
        <f t="shared" si="137"/>
        <v/>
      </c>
      <c r="CU141" s="180" t="str">
        <f t="shared" si="137"/>
        <v/>
      </c>
      <c r="CV141" s="178" t="str">
        <f t="shared" si="137"/>
        <v/>
      </c>
      <c r="CW141" s="178" t="str">
        <f t="shared" si="137"/>
        <v/>
      </c>
      <c r="CX141" s="179" t="str">
        <f t="shared" si="137"/>
        <v/>
      </c>
      <c r="CY141" s="180" t="str">
        <f t="shared" si="137"/>
        <v/>
      </c>
      <c r="CZ141" s="179" t="str">
        <f t="shared" si="137"/>
        <v/>
      </c>
      <c r="DA141" s="178" t="str">
        <f t="shared" si="137"/>
        <v/>
      </c>
      <c r="DB141" s="180" t="str">
        <f t="shared" si="137"/>
        <v/>
      </c>
      <c r="DC141" s="178" t="str">
        <f t="shared" si="137"/>
        <v/>
      </c>
      <c r="DD141" s="178" t="str">
        <f t="shared" si="137"/>
        <v/>
      </c>
      <c r="DE141" s="181" t="str">
        <f t="shared" si="137"/>
        <v/>
      </c>
      <c r="DF141" s="178" t="str">
        <f t="shared" si="137"/>
        <v/>
      </c>
      <c r="DG141" s="178" t="str">
        <f t="shared" si="137"/>
        <v/>
      </c>
      <c r="DH141" s="178" t="str">
        <f t="shared" si="137"/>
        <v/>
      </c>
      <c r="DI141" s="178" t="str">
        <f t="shared" si="137"/>
        <v/>
      </c>
      <c r="DJ141" s="180" t="str">
        <f t="shared" si="137"/>
        <v/>
      </c>
      <c r="DK141" s="178" t="str">
        <f t="shared" si="137"/>
        <v/>
      </c>
      <c r="DL141" s="178" t="str">
        <f t="shared" si="137"/>
        <v/>
      </c>
      <c r="DM141" s="179" t="str">
        <f t="shared" si="137"/>
        <v/>
      </c>
      <c r="DN141" s="180" t="str">
        <f t="shared" si="137"/>
        <v/>
      </c>
      <c r="DO141" s="179" t="str">
        <f t="shared" si="137"/>
        <v/>
      </c>
      <c r="DP141" s="178" t="str">
        <f t="shared" si="137"/>
        <v/>
      </c>
      <c r="DQ141" s="180" t="str">
        <f t="shared" si="137"/>
        <v/>
      </c>
      <c r="DR141" s="178" t="str">
        <f t="shared" si="137"/>
        <v/>
      </c>
      <c r="DS141" s="178" t="str">
        <f t="shared" si="137"/>
        <v/>
      </c>
      <c r="DT141" s="178"/>
      <c r="DU141" s="178"/>
      <c r="DV141" s="178"/>
      <c r="DW141" s="178"/>
      <c r="DX141" s="178"/>
      <c r="DY141" s="178"/>
    </row>
    <row r="142">
      <c r="A142" s="176" t="str">
        <f>IF(A141="","",IF(B141+1&gt;EndDate,"",B141))</f>
        <v/>
      </c>
      <c r="B142" s="176" t="str">
        <f>IF(A142="","",SWITCH(Seg,"Daily",A142+1,"Weekly",A142+7,"Monthly",DATE(YEAR(A142),MONTH(A142)+1,1),"Quarterly",DATE(YEAR(A142),MONTH(A142)+3,1),"Yearly",DATE(YEAR(A142)+1,1,1)))</f>
        <v/>
      </c>
      <c r="C142" s="177" t="str">
        <f>IF(A142="","",SWITCH(Seg,"Daily",TEXT(A142,"dd/MM/YYYY"),"Weekly","W"&amp;WEEKNUM(A142,2)&amp;" "&amp;YEAR(A142),"Monthly",PROPER(TEXT(A142,"MMM yyyy")),"Quarterly","Q"&amp;ROUNDUP(MONTH($A142)/3,0)&amp;" "&amp;YEAR($A142),"Yearly",YEAR(A142),TEXT(A142,"dd/MM/YYYY")))</f>
        <v/>
      </c>
      <c r="D142" s="178" t="str">
        <f>IF(OR($A142="",D$2="Percentage"),"",SUMIFS(Data!B$4:B500,Data!$A$4:$A500,"&gt;="&amp;$A142,Data!$A$4:$A500,"&lt;="&amp;$B142))</f>
        <v>#REF!</v>
      </c>
      <c r="E142" s="179" t="str">
        <f>IF(OR($A142="",E$2="Percentage"),"",SUMIFS(Data!C$4:C500,Data!$A$4:$A500,"&gt;="&amp;$A142,Data!$A$4:$A500,"&lt;="&amp;$B142))</f>
        <v/>
      </c>
      <c r="F142" s="179" t="str">
        <f>IF(OR($A142="",F$2="Percentage"),"",SUMIFS(Data!D$4:D500,Data!$A$4:$A500,"&gt;="&amp;$A142,Data!$A$4:$A500,"&lt;="&amp;$B142))</f>
        <v/>
      </c>
      <c r="G142" s="179" t="str">
        <f>IF(OR($A142="",G$2="Percentage"),"",SUMIFS(Data!F$4:F500,Data!$A$4:$A500,"&gt;="&amp;$A142,Data!$A$4:$A500,"&lt;="&amp;$B142))</f>
        <v/>
      </c>
      <c r="H142" s="180" t="str">
        <f>IF(OR($A142="",H$2="Percentage"),"",SUMIFS(Data!G$4:G500,Data!$A$4:$A500,"&gt;="&amp;$A142,Data!$A$4:$A500,"&lt;="&amp;$B142))</f>
        <v/>
      </c>
      <c r="I142" s="180" t="str">
        <f>IF(OR($A142="",I$2="Percentage"),"",SUMIFS(Data!H$4:H500,Data!$A$4:$A500,"&gt;="&amp;$A142,Data!$A$4:$A500,"&lt;="&amp;$B142))</f>
        <v/>
      </c>
      <c r="J142" s="178" t="str">
        <f>IF(OR($A142="",J$2="Percentage"),"",SUMIFS(Data!I$4:I500,Data!$A$4:$A500,"&gt;="&amp;$A142,Data!$A$4:$A500,"&lt;="&amp;$B142))</f>
        <v/>
      </c>
      <c r="K142" s="178" t="str">
        <f>IF(OR($A142="",K$2="Percentage"),"",SUMIFS(Data!J$4:J500,Data!$A$4:$A500,"&gt;="&amp;$A142,Data!$A$4:$A500,"&lt;="&amp;$B142))</f>
        <v/>
      </c>
      <c r="L142" s="179" t="str">
        <f>IF(OR($A142="",L$2="Percentage"),"",SUMIFS(Data!K$4:K500,Data!$A$4:$A500,"&gt;="&amp;$A142,Data!$A$4:$A500,"&lt;="&amp;$B142))</f>
        <v/>
      </c>
      <c r="M142" s="180" t="str">
        <f>IF(OR($A142="",M$2="Percentage"),"",SUMIFS(Data!L$4:L500,Data!$A$4:$A500,"&gt;="&amp;$A142,Data!$A$4:$A500,"&lt;="&amp;$B142))</f>
        <v/>
      </c>
      <c r="N142" s="179" t="str">
        <f>IF(OR($A142="",N$2="Percentage"),"",SUMIFS(Data!M$4:M500,Data!$A$4:$A500,"&gt;="&amp;$A142,Data!$A$4:$A500,"&lt;="&amp;$B142))</f>
        <v/>
      </c>
      <c r="O142" s="178" t="str">
        <f>IF(OR($A142="",O$2="Percentage"),"",SUMIFS(Data!N$4:N500,Data!$A$4:$A500,"&gt;="&amp;$A142,Data!$A$4:$A500,"&lt;="&amp;$B142))</f>
        <v/>
      </c>
      <c r="P142" s="180" t="str">
        <f>IF(OR($A142="",P$2="Percentage"),"",SUMIFS(Data!O$4:O500,Data!$A$4:$A500,"&gt;="&amp;$A142,Data!$A$4:$A500,"&lt;="&amp;$B142))</f>
        <v/>
      </c>
      <c r="Q142" s="178" t="str">
        <f>IF(OR($A142="",Q$2="Percentage"),"",SUMIFS(Data!P$4:P500,Data!$A$4:$A500,"&gt;="&amp;$A142,Data!$A$4:$A500,"&lt;="&amp;$B142))</f>
        <v/>
      </c>
      <c r="R142" s="178" t="str">
        <f>IF(OR($A142="",R$2="Percentage"),"",SUMIFS(Data!Q$4:Q500,Data!$A$4:$A500,"&gt;="&amp;$A142,Data!$A$4:$A500,"&lt;="&amp;$B142))</f>
        <v/>
      </c>
      <c r="S142" s="181" t="str">
        <f>IF($A142="","",IFERROR(AVERAGEIFS(Data!B$4:B500,Data!$A$4:$A500,"&gt;="&amp;$A142,Data!$A$4:$A500,"&lt;="&amp;$B142),0))</f>
        <v/>
      </c>
      <c r="T142" s="178" t="str">
        <f>IF($A142="","",IFERROR(AVERAGEIFS(Data!C$4:C500,Data!$A$4:$A500,"&gt;="&amp;$A142,Data!$A$4:$A500,"&lt;="&amp;$B142),0))</f>
        <v/>
      </c>
      <c r="U142" s="178" t="str">
        <f>IF($A142="","",IFERROR(AVERAGEIFS(Data!D$4:D500,Data!$A$4:$A500,"&gt;="&amp;$A142,Data!$A$4:$A500,"&lt;="&amp;$B142),0))</f>
        <v/>
      </c>
      <c r="V142" s="178" t="str">
        <f>IF($A142="","",IFERROR(AVERAGEIFS(Data!F$4:F500,Data!$A$4:$A500,"&gt;="&amp;$A142,Data!$A$4:$A500,"&lt;="&amp;$B142),0))</f>
        <v/>
      </c>
      <c r="W142" s="178" t="str">
        <f>IF($A142="","",IFERROR(AVERAGEIFS(Data!G$4:G500,Data!$A$4:$A500,"&gt;="&amp;$A142,Data!$A$4:$A500,"&lt;="&amp;$B142),0))</f>
        <v/>
      </c>
      <c r="X142" s="180" t="str">
        <f>IF($A142="","",IFERROR(AVERAGEIFS(Data!H$4:H500,Data!$A$4:$A500,"&gt;="&amp;$A142,Data!$A$4:$A500,"&lt;="&amp;$B142),0))</f>
        <v/>
      </c>
      <c r="Y142" s="178" t="str">
        <f>IF($A142="","",IFERROR(AVERAGEIFS(Data!I$4:I500,Data!$A$4:$A500,"&gt;="&amp;$A142,Data!$A$4:$A500,"&lt;="&amp;$B142),0))</f>
        <v/>
      </c>
      <c r="Z142" s="178" t="str">
        <f>IF($A142="","",IFERROR(AVERAGEIFS(Data!J$4:J500,Data!$A$4:$A500,"&gt;="&amp;$A142,Data!$A$4:$A500,"&lt;="&amp;$B142),0))</f>
        <v/>
      </c>
      <c r="AA142" s="179" t="str">
        <f>IF($A142="","",IFERROR(AVERAGEIFS(Data!K$4:K500,Data!$A$4:$A500,"&gt;="&amp;$A142,Data!$A$4:$A500,"&lt;="&amp;$B142),0))</f>
        <v/>
      </c>
      <c r="AB142" s="180" t="str">
        <f>IF($A142="","",IFERROR(AVERAGEIFS(Data!L$4:L500,Data!$A$4:$A500,"&gt;="&amp;$A142,Data!$A$4:$A500,"&lt;="&amp;$B142),0))</f>
        <v/>
      </c>
      <c r="AC142" s="179" t="str">
        <f>IF($A142="","",IFERROR(AVERAGEIFS(Data!M$4:M500,Data!$A$4:$A500,"&gt;="&amp;$A142,Data!$A$4:$A500,"&lt;="&amp;$B142),0))</f>
        <v/>
      </c>
      <c r="AD142" s="178" t="str">
        <f>IF($A142="","",IFERROR(AVERAGEIFS(Data!N$4:N500,Data!$A$4:$A500,"&gt;="&amp;$A142,Data!$A$4:$A500,"&lt;="&amp;$B142),0))</f>
        <v/>
      </c>
      <c r="AE142" s="180" t="str">
        <f>IF($A142="","",IFERROR(AVERAGEIFS(Data!O$4:O500,Data!$A$4:$A500,"&gt;="&amp;$A142,Data!$A$4:$A500,"&lt;="&amp;$B142),0))</f>
        <v/>
      </c>
      <c r="AF142" s="178" t="str">
        <f>IF($A142="","",IFERROR(AVERAGEIFS(Data!P$4:P500,Data!$A$4:$A500,"&gt;="&amp;$A142,Data!$A$4:$A500,"&lt;="&amp;$B142),0))</f>
        <v/>
      </c>
      <c r="AG142" s="178" t="str">
        <f>IF($A142="","",IFERROR(AVERAGEIFS(Data!Q$4:Q500,Data!$A$4:$A500,"&gt;="&amp;$A142,Data!$A$4:$A500,"&lt;="&amp;$B142),0))</f>
        <v/>
      </c>
      <c r="AH142" s="181" t="str">
        <f t="shared" ref="AH142:DS142" si="138">IF($A142="","",AH141)</f>
        <v/>
      </c>
      <c r="AI142" s="178" t="str">
        <f t="shared" si="138"/>
        <v/>
      </c>
      <c r="AJ142" s="178" t="str">
        <f t="shared" si="138"/>
        <v/>
      </c>
      <c r="AK142" s="178" t="str">
        <f t="shared" si="138"/>
        <v/>
      </c>
      <c r="AL142" s="178" t="str">
        <f t="shared" si="138"/>
        <v/>
      </c>
      <c r="AM142" s="180" t="str">
        <f t="shared" si="138"/>
        <v/>
      </c>
      <c r="AN142" s="178" t="str">
        <f t="shared" si="138"/>
        <v/>
      </c>
      <c r="AO142" s="178" t="str">
        <f t="shared" si="138"/>
        <v/>
      </c>
      <c r="AP142" s="179" t="str">
        <f t="shared" si="138"/>
        <v/>
      </c>
      <c r="AQ142" s="180" t="str">
        <f t="shared" si="138"/>
        <v/>
      </c>
      <c r="AR142" s="179" t="str">
        <f t="shared" si="138"/>
        <v/>
      </c>
      <c r="AS142" s="178" t="str">
        <f t="shared" si="138"/>
        <v/>
      </c>
      <c r="AT142" s="180" t="str">
        <f t="shared" si="138"/>
        <v/>
      </c>
      <c r="AU142" s="178" t="str">
        <f t="shared" si="138"/>
        <v/>
      </c>
      <c r="AV142" s="178" t="str">
        <f t="shared" si="138"/>
        <v/>
      </c>
      <c r="AW142" s="181" t="str">
        <f t="shared" si="138"/>
        <v/>
      </c>
      <c r="AX142" s="178" t="str">
        <f t="shared" si="138"/>
        <v/>
      </c>
      <c r="AY142" s="178" t="str">
        <f t="shared" si="138"/>
        <v/>
      </c>
      <c r="AZ142" s="178" t="str">
        <f t="shared" si="138"/>
        <v/>
      </c>
      <c r="BA142" s="178" t="str">
        <f t="shared" si="138"/>
        <v/>
      </c>
      <c r="BB142" s="180" t="str">
        <f t="shared" si="138"/>
        <v/>
      </c>
      <c r="BC142" s="178" t="str">
        <f t="shared" si="138"/>
        <v/>
      </c>
      <c r="BD142" s="178" t="str">
        <f t="shared" si="138"/>
        <v/>
      </c>
      <c r="BE142" s="179" t="str">
        <f t="shared" si="138"/>
        <v/>
      </c>
      <c r="BF142" s="180" t="str">
        <f t="shared" si="138"/>
        <v/>
      </c>
      <c r="BG142" s="179" t="str">
        <f t="shared" si="138"/>
        <v/>
      </c>
      <c r="BH142" s="178" t="str">
        <f t="shared" si="138"/>
        <v/>
      </c>
      <c r="BI142" s="180" t="str">
        <f t="shared" si="138"/>
        <v/>
      </c>
      <c r="BJ142" s="178" t="str">
        <f t="shared" si="138"/>
        <v/>
      </c>
      <c r="BK142" s="178" t="str">
        <f t="shared" si="138"/>
        <v/>
      </c>
      <c r="BL142" s="181" t="str">
        <f t="shared" si="138"/>
        <v/>
      </c>
      <c r="BM142" s="178" t="str">
        <f t="shared" si="138"/>
        <v/>
      </c>
      <c r="BN142" s="178" t="str">
        <f t="shared" si="138"/>
        <v/>
      </c>
      <c r="BO142" s="178" t="str">
        <f t="shared" si="138"/>
        <v/>
      </c>
      <c r="BP142" s="178" t="str">
        <f t="shared" si="138"/>
        <v/>
      </c>
      <c r="BQ142" s="180" t="str">
        <f t="shared" si="138"/>
        <v/>
      </c>
      <c r="BR142" s="178" t="str">
        <f t="shared" si="138"/>
        <v/>
      </c>
      <c r="BS142" s="178" t="str">
        <f t="shared" si="138"/>
        <v/>
      </c>
      <c r="BT142" s="179" t="str">
        <f t="shared" si="138"/>
        <v/>
      </c>
      <c r="BU142" s="180" t="str">
        <f t="shared" si="138"/>
        <v/>
      </c>
      <c r="BV142" s="179" t="str">
        <f t="shared" si="138"/>
        <v/>
      </c>
      <c r="BW142" s="178" t="str">
        <f t="shared" si="138"/>
        <v/>
      </c>
      <c r="BX142" s="180" t="str">
        <f t="shared" si="138"/>
        <v/>
      </c>
      <c r="BY142" s="178" t="str">
        <f t="shared" si="138"/>
        <v/>
      </c>
      <c r="BZ142" s="178" t="str">
        <f t="shared" si="138"/>
        <v/>
      </c>
      <c r="CA142" s="181" t="str">
        <f t="shared" si="138"/>
        <v/>
      </c>
      <c r="CB142" s="178" t="str">
        <f t="shared" si="138"/>
        <v/>
      </c>
      <c r="CC142" s="178" t="str">
        <f t="shared" si="138"/>
        <v/>
      </c>
      <c r="CD142" s="178" t="str">
        <f t="shared" si="138"/>
        <v/>
      </c>
      <c r="CE142" s="178" t="str">
        <f t="shared" si="138"/>
        <v/>
      </c>
      <c r="CF142" s="180" t="str">
        <f t="shared" si="138"/>
        <v/>
      </c>
      <c r="CG142" s="178" t="str">
        <f t="shared" si="138"/>
        <v/>
      </c>
      <c r="CH142" s="178" t="str">
        <f t="shared" si="138"/>
        <v/>
      </c>
      <c r="CI142" s="179" t="str">
        <f t="shared" si="138"/>
        <v/>
      </c>
      <c r="CJ142" s="180" t="str">
        <f t="shared" si="138"/>
        <v/>
      </c>
      <c r="CK142" s="179" t="str">
        <f t="shared" si="138"/>
        <v/>
      </c>
      <c r="CL142" s="178" t="str">
        <f t="shared" si="138"/>
        <v/>
      </c>
      <c r="CM142" s="180" t="str">
        <f t="shared" si="138"/>
        <v/>
      </c>
      <c r="CN142" s="178" t="str">
        <f t="shared" si="138"/>
        <v/>
      </c>
      <c r="CO142" s="178" t="str">
        <f t="shared" si="138"/>
        <v/>
      </c>
      <c r="CP142" s="181" t="str">
        <f t="shared" si="138"/>
        <v/>
      </c>
      <c r="CQ142" s="178" t="str">
        <f t="shared" si="138"/>
        <v/>
      </c>
      <c r="CR142" s="178" t="str">
        <f t="shared" si="138"/>
        <v/>
      </c>
      <c r="CS142" s="178" t="str">
        <f t="shared" si="138"/>
        <v/>
      </c>
      <c r="CT142" s="178" t="str">
        <f t="shared" si="138"/>
        <v/>
      </c>
      <c r="CU142" s="180" t="str">
        <f t="shared" si="138"/>
        <v/>
      </c>
      <c r="CV142" s="178" t="str">
        <f t="shared" si="138"/>
        <v/>
      </c>
      <c r="CW142" s="178" t="str">
        <f t="shared" si="138"/>
        <v/>
      </c>
      <c r="CX142" s="179" t="str">
        <f t="shared" si="138"/>
        <v/>
      </c>
      <c r="CY142" s="180" t="str">
        <f t="shared" si="138"/>
        <v/>
      </c>
      <c r="CZ142" s="179" t="str">
        <f t="shared" si="138"/>
        <v/>
      </c>
      <c r="DA142" s="178" t="str">
        <f t="shared" si="138"/>
        <v/>
      </c>
      <c r="DB142" s="180" t="str">
        <f t="shared" si="138"/>
        <v/>
      </c>
      <c r="DC142" s="178" t="str">
        <f t="shared" si="138"/>
        <v/>
      </c>
      <c r="DD142" s="178" t="str">
        <f t="shared" si="138"/>
        <v/>
      </c>
      <c r="DE142" s="181" t="str">
        <f t="shared" si="138"/>
        <v/>
      </c>
      <c r="DF142" s="178" t="str">
        <f t="shared" si="138"/>
        <v/>
      </c>
      <c r="DG142" s="178" t="str">
        <f t="shared" si="138"/>
        <v/>
      </c>
      <c r="DH142" s="178" t="str">
        <f t="shared" si="138"/>
        <v/>
      </c>
      <c r="DI142" s="178" t="str">
        <f t="shared" si="138"/>
        <v/>
      </c>
      <c r="DJ142" s="180" t="str">
        <f t="shared" si="138"/>
        <v/>
      </c>
      <c r="DK142" s="178" t="str">
        <f t="shared" si="138"/>
        <v/>
      </c>
      <c r="DL142" s="178" t="str">
        <f t="shared" si="138"/>
        <v/>
      </c>
      <c r="DM142" s="179" t="str">
        <f t="shared" si="138"/>
        <v/>
      </c>
      <c r="DN142" s="180" t="str">
        <f t="shared" si="138"/>
        <v/>
      </c>
      <c r="DO142" s="179" t="str">
        <f t="shared" si="138"/>
        <v/>
      </c>
      <c r="DP142" s="178" t="str">
        <f t="shared" si="138"/>
        <v/>
      </c>
      <c r="DQ142" s="180" t="str">
        <f t="shared" si="138"/>
        <v/>
      </c>
      <c r="DR142" s="178" t="str">
        <f t="shared" si="138"/>
        <v/>
      </c>
      <c r="DS142" s="178" t="str">
        <f t="shared" si="138"/>
        <v/>
      </c>
      <c r="DT142" s="178"/>
      <c r="DU142" s="178"/>
      <c r="DV142" s="178"/>
      <c r="DW142" s="178"/>
      <c r="DX142" s="178"/>
      <c r="DY142" s="178"/>
    </row>
    <row r="143">
      <c r="A143" s="176" t="str">
        <f>IF(A142="","",IF(B142+1&gt;EndDate,"",B142))</f>
        <v/>
      </c>
      <c r="B143" s="176" t="str">
        <f>IF(A143="","",SWITCH(Seg,"Daily",A143+1,"Weekly",A143+7,"Monthly",DATE(YEAR(A143),MONTH(A143)+1,1),"Quarterly",DATE(YEAR(A143),MONTH(A143)+3,1),"Yearly",DATE(YEAR(A143)+1,1,1)))</f>
        <v/>
      </c>
      <c r="C143" s="177" t="str">
        <f>IF(A143="","",SWITCH(Seg,"Daily",TEXT(A143,"dd/MM/YYYY"),"Weekly","W"&amp;WEEKNUM(A143,2)&amp;" "&amp;YEAR(A143),"Monthly",PROPER(TEXT(A143,"MMM yyyy")),"Quarterly","Q"&amp;ROUNDUP(MONTH($A143)/3,0)&amp;" "&amp;YEAR($A143),"Yearly",YEAR(A143),TEXT(A143,"dd/MM/YYYY")))</f>
        <v/>
      </c>
      <c r="D143" s="178" t="str">
        <f>IF(OR($A143="",D$2="Percentage"),"",SUMIFS(Data!B$4:B500,Data!$A$4:$A500,"&gt;="&amp;$A143,Data!$A$4:$A500,"&lt;="&amp;$B143))</f>
        <v>#REF!</v>
      </c>
      <c r="E143" s="179" t="str">
        <f>IF(OR($A143="",E$2="Percentage"),"",SUMIFS(Data!C$4:C500,Data!$A$4:$A500,"&gt;="&amp;$A143,Data!$A$4:$A500,"&lt;="&amp;$B143))</f>
        <v/>
      </c>
      <c r="F143" s="179" t="str">
        <f>IF(OR($A143="",F$2="Percentage"),"",SUMIFS(Data!D$4:D500,Data!$A$4:$A500,"&gt;="&amp;$A143,Data!$A$4:$A500,"&lt;="&amp;$B143))</f>
        <v/>
      </c>
      <c r="G143" s="179" t="str">
        <f>IF(OR($A143="",G$2="Percentage"),"",SUMIFS(Data!F$4:F500,Data!$A$4:$A500,"&gt;="&amp;$A143,Data!$A$4:$A500,"&lt;="&amp;$B143))</f>
        <v/>
      </c>
      <c r="H143" s="180" t="str">
        <f>IF(OR($A143="",H$2="Percentage"),"",SUMIFS(Data!G$4:G500,Data!$A$4:$A500,"&gt;="&amp;$A143,Data!$A$4:$A500,"&lt;="&amp;$B143))</f>
        <v/>
      </c>
      <c r="I143" s="180" t="str">
        <f>IF(OR($A143="",I$2="Percentage"),"",SUMIFS(Data!H$4:H500,Data!$A$4:$A500,"&gt;="&amp;$A143,Data!$A$4:$A500,"&lt;="&amp;$B143))</f>
        <v/>
      </c>
      <c r="J143" s="178" t="str">
        <f>IF(OR($A143="",J$2="Percentage"),"",SUMIFS(Data!I$4:I500,Data!$A$4:$A500,"&gt;="&amp;$A143,Data!$A$4:$A500,"&lt;="&amp;$B143))</f>
        <v/>
      </c>
      <c r="K143" s="178" t="str">
        <f>IF(OR($A143="",K$2="Percentage"),"",SUMIFS(Data!J$4:J500,Data!$A$4:$A500,"&gt;="&amp;$A143,Data!$A$4:$A500,"&lt;="&amp;$B143))</f>
        <v/>
      </c>
      <c r="L143" s="179" t="str">
        <f>IF(OR($A143="",L$2="Percentage"),"",SUMIFS(Data!K$4:K500,Data!$A$4:$A500,"&gt;="&amp;$A143,Data!$A$4:$A500,"&lt;="&amp;$B143))</f>
        <v/>
      </c>
      <c r="M143" s="180" t="str">
        <f>IF(OR($A143="",M$2="Percentage"),"",SUMIFS(Data!L$4:L500,Data!$A$4:$A500,"&gt;="&amp;$A143,Data!$A$4:$A500,"&lt;="&amp;$B143))</f>
        <v/>
      </c>
      <c r="N143" s="179" t="str">
        <f>IF(OR($A143="",N$2="Percentage"),"",SUMIFS(Data!M$4:M500,Data!$A$4:$A500,"&gt;="&amp;$A143,Data!$A$4:$A500,"&lt;="&amp;$B143))</f>
        <v/>
      </c>
      <c r="O143" s="178" t="str">
        <f>IF(OR($A143="",O$2="Percentage"),"",SUMIFS(Data!N$4:N500,Data!$A$4:$A500,"&gt;="&amp;$A143,Data!$A$4:$A500,"&lt;="&amp;$B143))</f>
        <v/>
      </c>
      <c r="P143" s="180" t="str">
        <f>IF(OR($A143="",P$2="Percentage"),"",SUMIFS(Data!O$4:O500,Data!$A$4:$A500,"&gt;="&amp;$A143,Data!$A$4:$A500,"&lt;="&amp;$B143))</f>
        <v/>
      </c>
      <c r="Q143" s="178" t="str">
        <f>IF(OR($A143="",Q$2="Percentage"),"",SUMIFS(Data!P$4:P500,Data!$A$4:$A500,"&gt;="&amp;$A143,Data!$A$4:$A500,"&lt;="&amp;$B143))</f>
        <v/>
      </c>
      <c r="R143" s="178" t="str">
        <f>IF(OR($A143="",R$2="Percentage"),"",SUMIFS(Data!Q$4:Q500,Data!$A$4:$A500,"&gt;="&amp;$A143,Data!$A$4:$A500,"&lt;="&amp;$B143))</f>
        <v/>
      </c>
      <c r="S143" s="181" t="str">
        <f>IF($A143="","",IFERROR(AVERAGEIFS(Data!B$4:B500,Data!$A$4:$A500,"&gt;="&amp;$A143,Data!$A$4:$A500,"&lt;="&amp;$B143),0))</f>
        <v/>
      </c>
      <c r="T143" s="178" t="str">
        <f>IF($A143="","",IFERROR(AVERAGEIFS(Data!C$4:C500,Data!$A$4:$A500,"&gt;="&amp;$A143,Data!$A$4:$A500,"&lt;="&amp;$B143),0))</f>
        <v/>
      </c>
      <c r="U143" s="178" t="str">
        <f>IF($A143="","",IFERROR(AVERAGEIFS(Data!D$4:D500,Data!$A$4:$A500,"&gt;="&amp;$A143,Data!$A$4:$A500,"&lt;="&amp;$B143),0))</f>
        <v/>
      </c>
      <c r="V143" s="178" t="str">
        <f>IF($A143="","",IFERROR(AVERAGEIFS(Data!F$4:F500,Data!$A$4:$A500,"&gt;="&amp;$A143,Data!$A$4:$A500,"&lt;="&amp;$B143),0))</f>
        <v/>
      </c>
      <c r="W143" s="178" t="str">
        <f>IF($A143="","",IFERROR(AVERAGEIFS(Data!G$4:G500,Data!$A$4:$A500,"&gt;="&amp;$A143,Data!$A$4:$A500,"&lt;="&amp;$B143),0))</f>
        <v/>
      </c>
      <c r="X143" s="180" t="str">
        <f>IF($A143="","",IFERROR(AVERAGEIFS(Data!H$4:H500,Data!$A$4:$A500,"&gt;="&amp;$A143,Data!$A$4:$A500,"&lt;="&amp;$B143),0))</f>
        <v/>
      </c>
      <c r="Y143" s="178" t="str">
        <f>IF($A143="","",IFERROR(AVERAGEIFS(Data!I$4:I500,Data!$A$4:$A500,"&gt;="&amp;$A143,Data!$A$4:$A500,"&lt;="&amp;$B143),0))</f>
        <v/>
      </c>
      <c r="Z143" s="178" t="str">
        <f>IF($A143="","",IFERROR(AVERAGEIFS(Data!J$4:J500,Data!$A$4:$A500,"&gt;="&amp;$A143,Data!$A$4:$A500,"&lt;="&amp;$B143),0))</f>
        <v/>
      </c>
      <c r="AA143" s="179" t="str">
        <f>IF($A143="","",IFERROR(AVERAGEIFS(Data!K$4:K500,Data!$A$4:$A500,"&gt;="&amp;$A143,Data!$A$4:$A500,"&lt;="&amp;$B143),0))</f>
        <v/>
      </c>
      <c r="AB143" s="180" t="str">
        <f>IF($A143="","",IFERROR(AVERAGEIFS(Data!L$4:L500,Data!$A$4:$A500,"&gt;="&amp;$A143,Data!$A$4:$A500,"&lt;="&amp;$B143),0))</f>
        <v/>
      </c>
      <c r="AC143" s="179" t="str">
        <f>IF($A143="","",IFERROR(AVERAGEIFS(Data!M$4:M500,Data!$A$4:$A500,"&gt;="&amp;$A143,Data!$A$4:$A500,"&lt;="&amp;$B143),0))</f>
        <v/>
      </c>
      <c r="AD143" s="178" t="str">
        <f>IF($A143="","",IFERROR(AVERAGEIFS(Data!N$4:N500,Data!$A$4:$A500,"&gt;="&amp;$A143,Data!$A$4:$A500,"&lt;="&amp;$B143),0))</f>
        <v/>
      </c>
      <c r="AE143" s="180" t="str">
        <f>IF($A143="","",IFERROR(AVERAGEIFS(Data!O$4:O500,Data!$A$4:$A500,"&gt;="&amp;$A143,Data!$A$4:$A500,"&lt;="&amp;$B143),0))</f>
        <v/>
      </c>
      <c r="AF143" s="178" t="str">
        <f>IF($A143="","",IFERROR(AVERAGEIFS(Data!P$4:P500,Data!$A$4:$A500,"&gt;="&amp;$A143,Data!$A$4:$A500,"&lt;="&amp;$B143),0))</f>
        <v/>
      </c>
      <c r="AG143" s="178" t="str">
        <f>IF($A143="","",IFERROR(AVERAGEIFS(Data!Q$4:Q500,Data!$A$4:$A500,"&gt;="&amp;$A143,Data!$A$4:$A500,"&lt;="&amp;$B143),0))</f>
        <v/>
      </c>
      <c r="AH143" s="181" t="str">
        <f t="shared" ref="AH143:DS143" si="139">IF($A143="","",AH142)</f>
        <v/>
      </c>
      <c r="AI143" s="178" t="str">
        <f t="shared" si="139"/>
        <v/>
      </c>
      <c r="AJ143" s="178" t="str">
        <f t="shared" si="139"/>
        <v/>
      </c>
      <c r="AK143" s="178" t="str">
        <f t="shared" si="139"/>
        <v/>
      </c>
      <c r="AL143" s="178" t="str">
        <f t="shared" si="139"/>
        <v/>
      </c>
      <c r="AM143" s="180" t="str">
        <f t="shared" si="139"/>
        <v/>
      </c>
      <c r="AN143" s="178" t="str">
        <f t="shared" si="139"/>
        <v/>
      </c>
      <c r="AO143" s="178" t="str">
        <f t="shared" si="139"/>
        <v/>
      </c>
      <c r="AP143" s="179" t="str">
        <f t="shared" si="139"/>
        <v/>
      </c>
      <c r="AQ143" s="180" t="str">
        <f t="shared" si="139"/>
        <v/>
      </c>
      <c r="AR143" s="179" t="str">
        <f t="shared" si="139"/>
        <v/>
      </c>
      <c r="AS143" s="178" t="str">
        <f t="shared" si="139"/>
        <v/>
      </c>
      <c r="AT143" s="180" t="str">
        <f t="shared" si="139"/>
        <v/>
      </c>
      <c r="AU143" s="178" t="str">
        <f t="shared" si="139"/>
        <v/>
      </c>
      <c r="AV143" s="178" t="str">
        <f t="shared" si="139"/>
        <v/>
      </c>
      <c r="AW143" s="181" t="str">
        <f t="shared" si="139"/>
        <v/>
      </c>
      <c r="AX143" s="178" t="str">
        <f t="shared" si="139"/>
        <v/>
      </c>
      <c r="AY143" s="178" t="str">
        <f t="shared" si="139"/>
        <v/>
      </c>
      <c r="AZ143" s="178" t="str">
        <f t="shared" si="139"/>
        <v/>
      </c>
      <c r="BA143" s="178" t="str">
        <f t="shared" si="139"/>
        <v/>
      </c>
      <c r="BB143" s="180" t="str">
        <f t="shared" si="139"/>
        <v/>
      </c>
      <c r="BC143" s="178" t="str">
        <f t="shared" si="139"/>
        <v/>
      </c>
      <c r="BD143" s="178" t="str">
        <f t="shared" si="139"/>
        <v/>
      </c>
      <c r="BE143" s="179" t="str">
        <f t="shared" si="139"/>
        <v/>
      </c>
      <c r="BF143" s="180" t="str">
        <f t="shared" si="139"/>
        <v/>
      </c>
      <c r="BG143" s="179" t="str">
        <f t="shared" si="139"/>
        <v/>
      </c>
      <c r="BH143" s="178" t="str">
        <f t="shared" si="139"/>
        <v/>
      </c>
      <c r="BI143" s="180" t="str">
        <f t="shared" si="139"/>
        <v/>
      </c>
      <c r="BJ143" s="178" t="str">
        <f t="shared" si="139"/>
        <v/>
      </c>
      <c r="BK143" s="178" t="str">
        <f t="shared" si="139"/>
        <v/>
      </c>
      <c r="BL143" s="181" t="str">
        <f t="shared" si="139"/>
        <v/>
      </c>
      <c r="BM143" s="178" t="str">
        <f t="shared" si="139"/>
        <v/>
      </c>
      <c r="BN143" s="178" t="str">
        <f t="shared" si="139"/>
        <v/>
      </c>
      <c r="BO143" s="178" t="str">
        <f t="shared" si="139"/>
        <v/>
      </c>
      <c r="BP143" s="178" t="str">
        <f t="shared" si="139"/>
        <v/>
      </c>
      <c r="BQ143" s="180" t="str">
        <f t="shared" si="139"/>
        <v/>
      </c>
      <c r="BR143" s="178" t="str">
        <f t="shared" si="139"/>
        <v/>
      </c>
      <c r="BS143" s="178" t="str">
        <f t="shared" si="139"/>
        <v/>
      </c>
      <c r="BT143" s="179" t="str">
        <f t="shared" si="139"/>
        <v/>
      </c>
      <c r="BU143" s="180" t="str">
        <f t="shared" si="139"/>
        <v/>
      </c>
      <c r="BV143" s="179" t="str">
        <f t="shared" si="139"/>
        <v/>
      </c>
      <c r="BW143" s="178" t="str">
        <f t="shared" si="139"/>
        <v/>
      </c>
      <c r="BX143" s="180" t="str">
        <f t="shared" si="139"/>
        <v/>
      </c>
      <c r="BY143" s="178" t="str">
        <f t="shared" si="139"/>
        <v/>
      </c>
      <c r="BZ143" s="178" t="str">
        <f t="shared" si="139"/>
        <v/>
      </c>
      <c r="CA143" s="181" t="str">
        <f t="shared" si="139"/>
        <v/>
      </c>
      <c r="CB143" s="178" t="str">
        <f t="shared" si="139"/>
        <v/>
      </c>
      <c r="CC143" s="178" t="str">
        <f t="shared" si="139"/>
        <v/>
      </c>
      <c r="CD143" s="178" t="str">
        <f t="shared" si="139"/>
        <v/>
      </c>
      <c r="CE143" s="178" t="str">
        <f t="shared" si="139"/>
        <v/>
      </c>
      <c r="CF143" s="180" t="str">
        <f t="shared" si="139"/>
        <v/>
      </c>
      <c r="CG143" s="178" t="str">
        <f t="shared" si="139"/>
        <v/>
      </c>
      <c r="CH143" s="178" t="str">
        <f t="shared" si="139"/>
        <v/>
      </c>
      <c r="CI143" s="179" t="str">
        <f t="shared" si="139"/>
        <v/>
      </c>
      <c r="CJ143" s="180" t="str">
        <f t="shared" si="139"/>
        <v/>
      </c>
      <c r="CK143" s="179" t="str">
        <f t="shared" si="139"/>
        <v/>
      </c>
      <c r="CL143" s="178" t="str">
        <f t="shared" si="139"/>
        <v/>
      </c>
      <c r="CM143" s="180" t="str">
        <f t="shared" si="139"/>
        <v/>
      </c>
      <c r="CN143" s="178" t="str">
        <f t="shared" si="139"/>
        <v/>
      </c>
      <c r="CO143" s="178" t="str">
        <f t="shared" si="139"/>
        <v/>
      </c>
      <c r="CP143" s="181" t="str">
        <f t="shared" si="139"/>
        <v/>
      </c>
      <c r="CQ143" s="178" t="str">
        <f t="shared" si="139"/>
        <v/>
      </c>
      <c r="CR143" s="178" t="str">
        <f t="shared" si="139"/>
        <v/>
      </c>
      <c r="CS143" s="178" t="str">
        <f t="shared" si="139"/>
        <v/>
      </c>
      <c r="CT143" s="178" t="str">
        <f t="shared" si="139"/>
        <v/>
      </c>
      <c r="CU143" s="180" t="str">
        <f t="shared" si="139"/>
        <v/>
      </c>
      <c r="CV143" s="178" t="str">
        <f t="shared" si="139"/>
        <v/>
      </c>
      <c r="CW143" s="178" t="str">
        <f t="shared" si="139"/>
        <v/>
      </c>
      <c r="CX143" s="179" t="str">
        <f t="shared" si="139"/>
        <v/>
      </c>
      <c r="CY143" s="180" t="str">
        <f t="shared" si="139"/>
        <v/>
      </c>
      <c r="CZ143" s="179" t="str">
        <f t="shared" si="139"/>
        <v/>
      </c>
      <c r="DA143" s="178" t="str">
        <f t="shared" si="139"/>
        <v/>
      </c>
      <c r="DB143" s="180" t="str">
        <f t="shared" si="139"/>
        <v/>
      </c>
      <c r="DC143" s="178" t="str">
        <f t="shared" si="139"/>
        <v/>
      </c>
      <c r="DD143" s="178" t="str">
        <f t="shared" si="139"/>
        <v/>
      </c>
      <c r="DE143" s="181" t="str">
        <f t="shared" si="139"/>
        <v/>
      </c>
      <c r="DF143" s="178" t="str">
        <f t="shared" si="139"/>
        <v/>
      </c>
      <c r="DG143" s="178" t="str">
        <f t="shared" si="139"/>
        <v/>
      </c>
      <c r="DH143" s="178" t="str">
        <f t="shared" si="139"/>
        <v/>
      </c>
      <c r="DI143" s="178" t="str">
        <f t="shared" si="139"/>
        <v/>
      </c>
      <c r="DJ143" s="180" t="str">
        <f t="shared" si="139"/>
        <v/>
      </c>
      <c r="DK143" s="178" t="str">
        <f t="shared" si="139"/>
        <v/>
      </c>
      <c r="DL143" s="178" t="str">
        <f t="shared" si="139"/>
        <v/>
      </c>
      <c r="DM143" s="179" t="str">
        <f t="shared" si="139"/>
        <v/>
      </c>
      <c r="DN143" s="180" t="str">
        <f t="shared" si="139"/>
        <v/>
      </c>
      <c r="DO143" s="179" t="str">
        <f t="shared" si="139"/>
        <v/>
      </c>
      <c r="DP143" s="178" t="str">
        <f t="shared" si="139"/>
        <v/>
      </c>
      <c r="DQ143" s="180" t="str">
        <f t="shared" si="139"/>
        <v/>
      </c>
      <c r="DR143" s="178" t="str">
        <f t="shared" si="139"/>
        <v/>
      </c>
      <c r="DS143" s="178" t="str">
        <f t="shared" si="139"/>
        <v/>
      </c>
      <c r="DT143" s="178"/>
      <c r="DU143" s="178"/>
      <c r="DV143" s="178"/>
      <c r="DW143" s="178"/>
      <c r="DX143" s="178"/>
      <c r="DY143" s="178"/>
    </row>
    <row r="144">
      <c r="A144" s="176" t="str">
        <f>IF(A143="","",IF(B143+1&gt;EndDate,"",B143))</f>
        <v/>
      </c>
      <c r="B144" s="176" t="str">
        <f>IF(A144="","",SWITCH(Seg,"Daily",A144+1,"Weekly",A144+7,"Monthly",DATE(YEAR(A144),MONTH(A144)+1,1),"Quarterly",DATE(YEAR(A144),MONTH(A144)+3,1),"Yearly",DATE(YEAR(A144)+1,1,1)))</f>
        <v/>
      </c>
      <c r="C144" s="177" t="str">
        <f>IF(A144="","",SWITCH(Seg,"Daily",TEXT(A144,"dd/MM/YYYY"),"Weekly","W"&amp;WEEKNUM(A144,2)&amp;" "&amp;YEAR(A144),"Monthly",PROPER(TEXT(A144,"MMM yyyy")),"Quarterly","Q"&amp;ROUNDUP(MONTH($A144)/3,0)&amp;" "&amp;YEAR($A144),"Yearly",YEAR(A144),TEXT(A144,"dd/MM/YYYY")))</f>
        <v/>
      </c>
      <c r="D144" s="178" t="str">
        <f>IF(OR($A144="",D$2="Percentage"),"",SUMIFS(Data!B$4:B500,Data!$A$4:$A500,"&gt;="&amp;$A144,Data!$A$4:$A500,"&lt;="&amp;$B144))</f>
        <v>#REF!</v>
      </c>
      <c r="E144" s="179" t="str">
        <f>IF(OR($A144="",E$2="Percentage"),"",SUMIFS(Data!C$4:C500,Data!$A$4:$A500,"&gt;="&amp;$A144,Data!$A$4:$A500,"&lt;="&amp;$B144))</f>
        <v/>
      </c>
      <c r="F144" s="179" t="str">
        <f>IF(OR($A144="",F$2="Percentage"),"",SUMIFS(Data!D$4:D500,Data!$A$4:$A500,"&gt;="&amp;$A144,Data!$A$4:$A500,"&lt;="&amp;$B144))</f>
        <v/>
      </c>
      <c r="G144" s="179" t="str">
        <f>IF(OR($A144="",G$2="Percentage"),"",SUMIFS(Data!F$4:F500,Data!$A$4:$A500,"&gt;="&amp;$A144,Data!$A$4:$A500,"&lt;="&amp;$B144))</f>
        <v/>
      </c>
      <c r="H144" s="180" t="str">
        <f>IF(OR($A144="",H$2="Percentage"),"",SUMIFS(Data!G$4:G500,Data!$A$4:$A500,"&gt;="&amp;$A144,Data!$A$4:$A500,"&lt;="&amp;$B144))</f>
        <v/>
      </c>
      <c r="I144" s="180" t="str">
        <f>IF(OR($A144="",I$2="Percentage"),"",SUMIFS(Data!H$4:H500,Data!$A$4:$A500,"&gt;="&amp;$A144,Data!$A$4:$A500,"&lt;="&amp;$B144))</f>
        <v/>
      </c>
      <c r="J144" s="178" t="str">
        <f>IF(OR($A144="",J$2="Percentage"),"",SUMIFS(Data!I$4:I500,Data!$A$4:$A500,"&gt;="&amp;$A144,Data!$A$4:$A500,"&lt;="&amp;$B144))</f>
        <v/>
      </c>
      <c r="K144" s="178" t="str">
        <f>IF(OR($A144="",K$2="Percentage"),"",SUMIFS(Data!J$4:J500,Data!$A$4:$A500,"&gt;="&amp;$A144,Data!$A$4:$A500,"&lt;="&amp;$B144))</f>
        <v/>
      </c>
      <c r="L144" s="179" t="str">
        <f>IF(OR($A144="",L$2="Percentage"),"",SUMIFS(Data!K$4:K500,Data!$A$4:$A500,"&gt;="&amp;$A144,Data!$A$4:$A500,"&lt;="&amp;$B144))</f>
        <v/>
      </c>
      <c r="M144" s="180" t="str">
        <f>IF(OR($A144="",M$2="Percentage"),"",SUMIFS(Data!L$4:L500,Data!$A$4:$A500,"&gt;="&amp;$A144,Data!$A$4:$A500,"&lt;="&amp;$B144))</f>
        <v/>
      </c>
      <c r="N144" s="179" t="str">
        <f>IF(OR($A144="",N$2="Percentage"),"",SUMIFS(Data!M$4:M500,Data!$A$4:$A500,"&gt;="&amp;$A144,Data!$A$4:$A500,"&lt;="&amp;$B144))</f>
        <v/>
      </c>
      <c r="O144" s="178" t="str">
        <f>IF(OR($A144="",O$2="Percentage"),"",SUMIFS(Data!N$4:N500,Data!$A$4:$A500,"&gt;="&amp;$A144,Data!$A$4:$A500,"&lt;="&amp;$B144))</f>
        <v/>
      </c>
      <c r="P144" s="180" t="str">
        <f>IF(OR($A144="",P$2="Percentage"),"",SUMIFS(Data!O$4:O500,Data!$A$4:$A500,"&gt;="&amp;$A144,Data!$A$4:$A500,"&lt;="&amp;$B144))</f>
        <v/>
      </c>
      <c r="Q144" s="178" t="str">
        <f>IF(OR($A144="",Q$2="Percentage"),"",SUMIFS(Data!P$4:P500,Data!$A$4:$A500,"&gt;="&amp;$A144,Data!$A$4:$A500,"&lt;="&amp;$B144))</f>
        <v/>
      </c>
      <c r="R144" s="178" t="str">
        <f>IF(OR($A144="",R$2="Percentage"),"",SUMIFS(Data!Q$4:Q500,Data!$A$4:$A500,"&gt;="&amp;$A144,Data!$A$4:$A500,"&lt;="&amp;$B144))</f>
        <v/>
      </c>
      <c r="S144" s="181" t="str">
        <f>IF($A144="","",IFERROR(AVERAGEIFS(Data!B$4:B500,Data!$A$4:$A500,"&gt;="&amp;$A144,Data!$A$4:$A500,"&lt;="&amp;$B144),0))</f>
        <v/>
      </c>
      <c r="T144" s="178" t="str">
        <f>IF($A144="","",IFERROR(AVERAGEIFS(Data!C$4:C500,Data!$A$4:$A500,"&gt;="&amp;$A144,Data!$A$4:$A500,"&lt;="&amp;$B144),0))</f>
        <v/>
      </c>
      <c r="U144" s="178" t="str">
        <f>IF($A144="","",IFERROR(AVERAGEIFS(Data!D$4:D500,Data!$A$4:$A500,"&gt;="&amp;$A144,Data!$A$4:$A500,"&lt;="&amp;$B144),0))</f>
        <v/>
      </c>
      <c r="V144" s="178" t="str">
        <f>IF($A144="","",IFERROR(AVERAGEIFS(Data!F$4:F500,Data!$A$4:$A500,"&gt;="&amp;$A144,Data!$A$4:$A500,"&lt;="&amp;$B144),0))</f>
        <v/>
      </c>
      <c r="W144" s="178" t="str">
        <f>IF($A144="","",IFERROR(AVERAGEIFS(Data!G$4:G500,Data!$A$4:$A500,"&gt;="&amp;$A144,Data!$A$4:$A500,"&lt;="&amp;$B144),0))</f>
        <v/>
      </c>
      <c r="X144" s="180" t="str">
        <f>IF($A144="","",IFERROR(AVERAGEIFS(Data!H$4:H500,Data!$A$4:$A500,"&gt;="&amp;$A144,Data!$A$4:$A500,"&lt;="&amp;$B144),0))</f>
        <v/>
      </c>
      <c r="Y144" s="178" t="str">
        <f>IF($A144="","",IFERROR(AVERAGEIFS(Data!I$4:I500,Data!$A$4:$A500,"&gt;="&amp;$A144,Data!$A$4:$A500,"&lt;="&amp;$B144),0))</f>
        <v/>
      </c>
      <c r="Z144" s="178" t="str">
        <f>IF($A144="","",IFERROR(AVERAGEIFS(Data!J$4:J500,Data!$A$4:$A500,"&gt;="&amp;$A144,Data!$A$4:$A500,"&lt;="&amp;$B144),0))</f>
        <v/>
      </c>
      <c r="AA144" s="179" t="str">
        <f>IF($A144="","",IFERROR(AVERAGEIFS(Data!K$4:K500,Data!$A$4:$A500,"&gt;="&amp;$A144,Data!$A$4:$A500,"&lt;="&amp;$B144),0))</f>
        <v/>
      </c>
      <c r="AB144" s="180" t="str">
        <f>IF($A144="","",IFERROR(AVERAGEIFS(Data!L$4:L500,Data!$A$4:$A500,"&gt;="&amp;$A144,Data!$A$4:$A500,"&lt;="&amp;$B144),0))</f>
        <v/>
      </c>
      <c r="AC144" s="179" t="str">
        <f>IF($A144="","",IFERROR(AVERAGEIFS(Data!M$4:M500,Data!$A$4:$A500,"&gt;="&amp;$A144,Data!$A$4:$A500,"&lt;="&amp;$B144),0))</f>
        <v/>
      </c>
      <c r="AD144" s="178" t="str">
        <f>IF($A144="","",IFERROR(AVERAGEIFS(Data!N$4:N500,Data!$A$4:$A500,"&gt;="&amp;$A144,Data!$A$4:$A500,"&lt;="&amp;$B144),0))</f>
        <v/>
      </c>
      <c r="AE144" s="180" t="str">
        <f>IF($A144="","",IFERROR(AVERAGEIFS(Data!O$4:O500,Data!$A$4:$A500,"&gt;="&amp;$A144,Data!$A$4:$A500,"&lt;="&amp;$B144),0))</f>
        <v/>
      </c>
      <c r="AF144" s="178" t="str">
        <f>IF($A144="","",IFERROR(AVERAGEIFS(Data!P$4:P500,Data!$A$4:$A500,"&gt;="&amp;$A144,Data!$A$4:$A500,"&lt;="&amp;$B144),0))</f>
        <v/>
      </c>
      <c r="AG144" s="178" t="str">
        <f>IF($A144="","",IFERROR(AVERAGEIFS(Data!Q$4:Q500,Data!$A$4:$A500,"&gt;="&amp;$A144,Data!$A$4:$A500,"&lt;="&amp;$B144),0))</f>
        <v/>
      </c>
      <c r="AH144" s="181" t="str">
        <f t="shared" ref="AH144:DS144" si="140">IF($A144="","",AH143)</f>
        <v/>
      </c>
      <c r="AI144" s="178" t="str">
        <f t="shared" si="140"/>
        <v/>
      </c>
      <c r="AJ144" s="178" t="str">
        <f t="shared" si="140"/>
        <v/>
      </c>
      <c r="AK144" s="178" t="str">
        <f t="shared" si="140"/>
        <v/>
      </c>
      <c r="AL144" s="178" t="str">
        <f t="shared" si="140"/>
        <v/>
      </c>
      <c r="AM144" s="180" t="str">
        <f t="shared" si="140"/>
        <v/>
      </c>
      <c r="AN144" s="178" t="str">
        <f t="shared" si="140"/>
        <v/>
      </c>
      <c r="AO144" s="178" t="str">
        <f t="shared" si="140"/>
        <v/>
      </c>
      <c r="AP144" s="179" t="str">
        <f t="shared" si="140"/>
        <v/>
      </c>
      <c r="AQ144" s="180" t="str">
        <f t="shared" si="140"/>
        <v/>
      </c>
      <c r="AR144" s="179" t="str">
        <f t="shared" si="140"/>
        <v/>
      </c>
      <c r="AS144" s="178" t="str">
        <f t="shared" si="140"/>
        <v/>
      </c>
      <c r="AT144" s="180" t="str">
        <f t="shared" si="140"/>
        <v/>
      </c>
      <c r="AU144" s="178" t="str">
        <f t="shared" si="140"/>
        <v/>
      </c>
      <c r="AV144" s="178" t="str">
        <f t="shared" si="140"/>
        <v/>
      </c>
      <c r="AW144" s="181" t="str">
        <f t="shared" si="140"/>
        <v/>
      </c>
      <c r="AX144" s="178" t="str">
        <f t="shared" si="140"/>
        <v/>
      </c>
      <c r="AY144" s="178" t="str">
        <f t="shared" si="140"/>
        <v/>
      </c>
      <c r="AZ144" s="178" t="str">
        <f t="shared" si="140"/>
        <v/>
      </c>
      <c r="BA144" s="178" t="str">
        <f t="shared" si="140"/>
        <v/>
      </c>
      <c r="BB144" s="180" t="str">
        <f t="shared" si="140"/>
        <v/>
      </c>
      <c r="BC144" s="178" t="str">
        <f t="shared" si="140"/>
        <v/>
      </c>
      <c r="BD144" s="178" t="str">
        <f t="shared" si="140"/>
        <v/>
      </c>
      <c r="BE144" s="179" t="str">
        <f t="shared" si="140"/>
        <v/>
      </c>
      <c r="BF144" s="180" t="str">
        <f t="shared" si="140"/>
        <v/>
      </c>
      <c r="BG144" s="179" t="str">
        <f t="shared" si="140"/>
        <v/>
      </c>
      <c r="BH144" s="178" t="str">
        <f t="shared" si="140"/>
        <v/>
      </c>
      <c r="BI144" s="180" t="str">
        <f t="shared" si="140"/>
        <v/>
      </c>
      <c r="BJ144" s="178" t="str">
        <f t="shared" si="140"/>
        <v/>
      </c>
      <c r="BK144" s="178" t="str">
        <f t="shared" si="140"/>
        <v/>
      </c>
      <c r="BL144" s="181" t="str">
        <f t="shared" si="140"/>
        <v/>
      </c>
      <c r="BM144" s="178" t="str">
        <f t="shared" si="140"/>
        <v/>
      </c>
      <c r="BN144" s="178" t="str">
        <f t="shared" si="140"/>
        <v/>
      </c>
      <c r="BO144" s="178" t="str">
        <f t="shared" si="140"/>
        <v/>
      </c>
      <c r="BP144" s="178" t="str">
        <f t="shared" si="140"/>
        <v/>
      </c>
      <c r="BQ144" s="180" t="str">
        <f t="shared" si="140"/>
        <v/>
      </c>
      <c r="BR144" s="178" t="str">
        <f t="shared" si="140"/>
        <v/>
      </c>
      <c r="BS144" s="178" t="str">
        <f t="shared" si="140"/>
        <v/>
      </c>
      <c r="BT144" s="179" t="str">
        <f t="shared" si="140"/>
        <v/>
      </c>
      <c r="BU144" s="180" t="str">
        <f t="shared" si="140"/>
        <v/>
      </c>
      <c r="BV144" s="179" t="str">
        <f t="shared" si="140"/>
        <v/>
      </c>
      <c r="BW144" s="178" t="str">
        <f t="shared" si="140"/>
        <v/>
      </c>
      <c r="BX144" s="180" t="str">
        <f t="shared" si="140"/>
        <v/>
      </c>
      <c r="BY144" s="178" t="str">
        <f t="shared" si="140"/>
        <v/>
      </c>
      <c r="BZ144" s="178" t="str">
        <f t="shared" si="140"/>
        <v/>
      </c>
      <c r="CA144" s="181" t="str">
        <f t="shared" si="140"/>
        <v/>
      </c>
      <c r="CB144" s="178" t="str">
        <f t="shared" si="140"/>
        <v/>
      </c>
      <c r="CC144" s="178" t="str">
        <f t="shared" si="140"/>
        <v/>
      </c>
      <c r="CD144" s="178" t="str">
        <f t="shared" si="140"/>
        <v/>
      </c>
      <c r="CE144" s="178" t="str">
        <f t="shared" si="140"/>
        <v/>
      </c>
      <c r="CF144" s="180" t="str">
        <f t="shared" si="140"/>
        <v/>
      </c>
      <c r="CG144" s="178" t="str">
        <f t="shared" si="140"/>
        <v/>
      </c>
      <c r="CH144" s="178" t="str">
        <f t="shared" si="140"/>
        <v/>
      </c>
      <c r="CI144" s="179" t="str">
        <f t="shared" si="140"/>
        <v/>
      </c>
      <c r="CJ144" s="180" t="str">
        <f t="shared" si="140"/>
        <v/>
      </c>
      <c r="CK144" s="179" t="str">
        <f t="shared" si="140"/>
        <v/>
      </c>
      <c r="CL144" s="178" t="str">
        <f t="shared" si="140"/>
        <v/>
      </c>
      <c r="CM144" s="180" t="str">
        <f t="shared" si="140"/>
        <v/>
      </c>
      <c r="CN144" s="178" t="str">
        <f t="shared" si="140"/>
        <v/>
      </c>
      <c r="CO144" s="178" t="str">
        <f t="shared" si="140"/>
        <v/>
      </c>
      <c r="CP144" s="181" t="str">
        <f t="shared" si="140"/>
        <v/>
      </c>
      <c r="CQ144" s="178" t="str">
        <f t="shared" si="140"/>
        <v/>
      </c>
      <c r="CR144" s="178" t="str">
        <f t="shared" si="140"/>
        <v/>
      </c>
      <c r="CS144" s="178" t="str">
        <f t="shared" si="140"/>
        <v/>
      </c>
      <c r="CT144" s="178" t="str">
        <f t="shared" si="140"/>
        <v/>
      </c>
      <c r="CU144" s="180" t="str">
        <f t="shared" si="140"/>
        <v/>
      </c>
      <c r="CV144" s="178" t="str">
        <f t="shared" si="140"/>
        <v/>
      </c>
      <c r="CW144" s="178" t="str">
        <f t="shared" si="140"/>
        <v/>
      </c>
      <c r="CX144" s="179" t="str">
        <f t="shared" si="140"/>
        <v/>
      </c>
      <c r="CY144" s="180" t="str">
        <f t="shared" si="140"/>
        <v/>
      </c>
      <c r="CZ144" s="179" t="str">
        <f t="shared" si="140"/>
        <v/>
      </c>
      <c r="DA144" s="178" t="str">
        <f t="shared" si="140"/>
        <v/>
      </c>
      <c r="DB144" s="180" t="str">
        <f t="shared" si="140"/>
        <v/>
      </c>
      <c r="DC144" s="178" t="str">
        <f t="shared" si="140"/>
        <v/>
      </c>
      <c r="DD144" s="178" t="str">
        <f t="shared" si="140"/>
        <v/>
      </c>
      <c r="DE144" s="181" t="str">
        <f t="shared" si="140"/>
        <v/>
      </c>
      <c r="DF144" s="178" t="str">
        <f t="shared" si="140"/>
        <v/>
      </c>
      <c r="DG144" s="178" t="str">
        <f t="shared" si="140"/>
        <v/>
      </c>
      <c r="DH144" s="178" t="str">
        <f t="shared" si="140"/>
        <v/>
      </c>
      <c r="DI144" s="178" t="str">
        <f t="shared" si="140"/>
        <v/>
      </c>
      <c r="DJ144" s="180" t="str">
        <f t="shared" si="140"/>
        <v/>
      </c>
      <c r="DK144" s="178" t="str">
        <f t="shared" si="140"/>
        <v/>
      </c>
      <c r="DL144" s="178" t="str">
        <f t="shared" si="140"/>
        <v/>
      </c>
      <c r="DM144" s="179" t="str">
        <f t="shared" si="140"/>
        <v/>
      </c>
      <c r="DN144" s="180" t="str">
        <f t="shared" si="140"/>
        <v/>
      </c>
      <c r="DO144" s="179" t="str">
        <f t="shared" si="140"/>
        <v/>
      </c>
      <c r="DP144" s="178" t="str">
        <f t="shared" si="140"/>
        <v/>
      </c>
      <c r="DQ144" s="180" t="str">
        <f t="shared" si="140"/>
        <v/>
      </c>
      <c r="DR144" s="178" t="str">
        <f t="shared" si="140"/>
        <v/>
      </c>
      <c r="DS144" s="178" t="str">
        <f t="shared" si="140"/>
        <v/>
      </c>
      <c r="DT144" s="178"/>
      <c r="DU144" s="178"/>
      <c r="DV144" s="178"/>
      <c r="DW144" s="178"/>
      <c r="DX144" s="178"/>
      <c r="DY144" s="178"/>
    </row>
    <row r="145">
      <c r="A145" s="176" t="str">
        <f>IF(A144="","",IF(B144+1&gt;EndDate,"",B144))</f>
        <v/>
      </c>
      <c r="B145" s="176" t="str">
        <f>IF(A145="","",SWITCH(Seg,"Daily",A145+1,"Weekly",A145+7,"Monthly",DATE(YEAR(A145),MONTH(A145)+1,1),"Quarterly",DATE(YEAR(A145),MONTH(A145)+3,1),"Yearly",DATE(YEAR(A145)+1,1,1)))</f>
        <v/>
      </c>
      <c r="C145" s="177" t="str">
        <f>IF(A145="","",SWITCH(Seg,"Daily",TEXT(A145,"dd/MM/YYYY"),"Weekly","W"&amp;WEEKNUM(A145,2)&amp;" "&amp;YEAR(A145),"Monthly",PROPER(TEXT(A145,"MMM yyyy")),"Quarterly","Q"&amp;ROUNDUP(MONTH($A145)/3,0)&amp;" "&amp;YEAR($A145),"Yearly",YEAR(A145),TEXT(A145,"dd/MM/YYYY")))</f>
        <v/>
      </c>
      <c r="D145" s="178" t="str">
        <f>IF(OR($A145="",D$2="Percentage"),"",SUMIFS(Data!B$4:B500,Data!$A$4:$A500,"&gt;="&amp;$A145,Data!$A$4:$A500,"&lt;="&amp;$B145))</f>
        <v>#REF!</v>
      </c>
      <c r="E145" s="179" t="str">
        <f>IF(OR($A145="",E$2="Percentage"),"",SUMIFS(Data!C$4:C500,Data!$A$4:$A500,"&gt;="&amp;$A145,Data!$A$4:$A500,"&lt;="&amp;$B145))</f>
        <v/>
      </c>
      <c r="F145" s="179" t="str">
        <f>IF(OR($A145="",F$2="Percentage"),"",SUMIFS(Data!D$4:D500,Data!$A$4:$A500,"&gt;="&amp;$A145,Data!$A$4:$A500,"&lt;="&amp;$B145))</f>
        <v/>
      </c>
      <c r="G145" s="179" t="str">
        <f>IF(OR($A145="",G$2="Percentage"),"",SUMIFS(Data!F$4:F500,Data!$A$4:$A500,"&gt;="&amp;$A145,Data!$A$4:$A500,"&lt;="&amp;$B145))</f>
        <v/>
      </c>
      <c r="H145" s="180" t="str">
        <f>IF(OR($A145="",H$2="Percentage"),"",SUMIFS(Data!G$4:G500,Data!$A$4:$A500,"&gt;="&amp;$A145,Data!$A$4:$A500,"&lt;="&amp;$B145))</f>
        <v/>
      </c>
      <c r="I145" s="180" t="str">
        <f>IF(OR($A145="",I$2="Percentage"),"",SUMIFS(Data!H$4:H500,Data!$A$4:$A500,"&gt;="&amp;$A145,Data!$A$4:$A500,"&lt;="&amp;$B145))</f>
        <v/>
      </c>
      <c r="J145" s="178" t="str">
        <f>IF(OR($A145="",J$2="Percentage"),"",SUMIFS(Data!I$4:I500,Data!$A$4:$A500,"&gt;="&amp;$A145,Data!$A$4:$A500,"&lt;="&amp;$B145))</f>
        <v/>
      </c>
      <c r="K145" s="178" t="str">
        <f>IF(OR($A145="",K$2="Percentage"),"",SUMIFS(Data!J$4:J500,Data!$A$4:$A500,"&gt;="&amp;$A145,Data!$A$4:$A500,"&lt;="&amp;$B145))</f>
        <v/>
      </c>
      <c r="L145" s="179" t="str">
        <f>IF(OR($A145="",L$2="Percentage"),"",SUMIFS(Data!K$4:K500,Data!$A$4:$A500,"&gt;="&amp;$A145,Data!$A$4:$A500,"&lt;="&amp;$B145))</f>
        <v/>
      </c>
      <c r="M145" s="180" t="str">
        <f>IF(OR($A145="",M$2="Percentage"),"",SUMIFS(Data!L$4:L500,Data!$A$4:$A500,"&gt;="&amp;$A145,Data!$A$4:$A500,"&lt;="&amp;$B145))</f>
        <v/>
      </c>
      <c r="N145" s="179" t="str">
        <f>IF(OR($A145="",N$2="Percentage"),"",SUMIFS(Data!M$4:M500,Data!$A$4:$A500,"&gt;="&amp;$A145,Data!$A$4:$A500,"&lt;="&amp;$B145))</f>
        <v/>
      </c>
      <c r="O145" s="178" t="str">
        <f>IF(OR($A145="",O$2="Percentage"),"",SUMIFS(Data!N$4:N500,Data!$A$4:$A500,"&gt;="&amp;$A145,Data!$A$4:$A500,"&lt;="&amp;$B145))</f>
        <v/>
      </c>
      <c r="P145" s="180" t="str">
        <f>IF(OR($A145="",P$2="Percentage"),"",SUMIFS(Data!O$4:O500,Data!$A$4:$A500,"&gt;="&amp;$A145,Data!$A$4:$A500,"&lt;="&amp;$B145))</f>
        <v/>
      </c>
      <c r="Q145" s="178" t="str">
        <f>IF(OR($A145="",Q$2="Percentage"),"",SUMIFS(Data!P$4:P500,Data!$A$4:$A500,"&gt;="&amp;$A145,Data!$A$4:$A500,"&lt;="&amp;$B145))</f>
        <v/>
      </c>
      <c r="R145" s="178" t="str">
        <f>IF(OR($A145="",R$2="Percentage"),"",SUMIFS(Data!Q$4:Q500,Data!$A$4:$A500,"&gt;="&amp;$A145,Data!$A$4:$A500,"&lt;="&amp;$B145))</f>
        <v/>
      </c>
      <c r="S145" s="181" t="str">
        <f>IF($A145="","",IFERROR(AVERAGEIFS(Data!B$4:B500,Data!$A$4:$A500,"&gt;="&amp;$A145,Data!$A$4:$A500,"&lt;="&amp;$B145),0))</f>
        <v/>
      </c>
      <c r="T145" s="178" t="str">
        <f>IF($A145="","",IFERROR(AVERAGEIFS(Data!C$4:C500,Data!$A$4:$A500,"&gt;="&amp;$A145,Data!$A$4:$A500,"&lt;="&amp;$B145),0))</f>
        <v/>
      </c>
      <c r="U145" s="178" t="str">
        <f>IF($A145="","",IFERROR(AVERAGEIFS(Data!D$4:D500,Data!$A$4:$A500,"&gt;="&amp;$A145,Data!$A$4:$A500,"&lt;="&amp;$B145),0))</f>
        <v/>
      </c>
      <c r="V145" s="178" t="str">
        <f>IF($A145="","",IFERROR(AVERAGEIFS(Data!F$4:F500,Data!$A$4:$A500,"&gt;="&amp;$A145,Data!$A$4:$A500,"&lt;="&amp;$B145),0))</f>
        <v/>
      </c>
      <c r="W145" s="178" t="str">
        <f>IF($A145="","",IFERROR(AVERAGEIFS(Data!G$4:G500,Data!$A$4:$A500,"&gt;="&amp;$A145,Data!$A$4:$A500,"&lt;="&amp;$B145),0))</f>
        <v/>
      </c>
      <c r="X145" s="180" t="str">
        <f>IF($A145="","",IFERROR(AVERAGEIFS(Data!H$4:H500,Data!$A$4:$A500,"&gt;="&amp;$A145,Data!$A$4:$A500,"&lt;="&amp;$B145),0))</f>
        <v/>
      </c>
      <c r="Y145" s="178" t="str">
        <f>IF($A145="","",IFERROR(AVERAGEIFS(Data!I$4:I500,Data!$A$4:$A500,"&gt;="&amp;$A145,Data!$A$4:$A500,"&lt;="&amp;$B145),0))</f>
        <v/>
      </c>
      <c r="Z145" s="178" t="str">
        <f>IF($A145="","",IFERROR(AVERAGEIFS(Data!J$4:J500,Data!$A$4:$A500,"&gt;="&amp;$A145,Data!$A$4:$A500,"&lt;="&amp;$B145),0))</f>
        <v/>
      </c>
      <c r="AA145" s="179" t="str">
        <f>IF($A145="","",IFERROR(AVERAGEIFS(Data!K$4:K500,Data!$A$4:$A500,"&gt;="&amp;$A145,Data!$A$4:$A500,"&lt;="&amp;$B145),0))</f>
        <v/>
      </c>
      <c r="AB145" s="180" t="str">
        <f>IF($A145="","",IFERROR(AVERAGEIFS(Data!L$4:L500,Data!$A$4:$A500,"&gt;="&amp;$A145,Data!$A$4:$A500,"&lt;="&amp;$B145),0))</f>
        <v/>
      </c>
      <c r="AC145" s="179" t="str">
        <f>IF($A145="","",IFERROR(AVERAGEIFS(Data!M$4:M500,Data!$A$4:$A500,"&gt;="&amp;$A145,Data!$A$4:$A500,"&lt;="&amp;$B145),0))</f>
        <v/>
      </c>
      <c r="AD145" s="178" t="str">
        <f>IF($A145="","",IFERROR(AVERAGEIFS(Data!N$4:N500,Data!$A$4:$A500,"&gt;="&amp;$A145,Data!$A$4:$A500,"&lt;="&amp;$B145),0))</f>
        <v/>
      </c>
      <c r="AE145" s="180" t="str">
        <f>IF($A145="","",IFERROR(AVERAGEIFS(Data!O$4:O500,Data!$A$4:$A500,"&gt;="&amp;$A145,Data!$A$4:$A500,"&lt;="&amp;$B145),0))</f>
        <v/>
      </c>
      <c r="AF145" s="178" t="str">
        <f>IF($A145="","",IFERROR(AVERAGEIFS(Data!P$4:P500,Data!$A$4:$A500,"&gt;="&amp;$A145,Data!$A$4:$A500,"&lt;="&amp;$B145),0))</f>
        <v/>
      </c>
      <c r="AG145" s="178" t="str">
        <f>IF($A145="","",IFERROR(AVERAGEIFS(Data!Q$4:Q500,Data!$A$4:$A500,"&gt;="&amp;$A145,Data!$A$4:$A500,"&lt;="&amp;$B145),0))</f>
        <v/>
      </c>
      <c r="AH145" s="181" t="str">
        <f t="shared" ref="AH145:DS145" si="141">IF($A145="","",AH144)</f>
        <v/>
      </c>
      <c r="AI145" s="178" t="str">
        <f t="shared" si="141"/>
        <v/>
      </c>
      <c r="AJ145" s="178" t="str">
        <f t="shared" si="141"/>
        <v/>
      </c>
      <c r="AK145" s="178" t="str">
        <f t="shared" si="141"/>
        <v/>
      </c>
      <c r="AL145" s="178" t="str">
        <f t="shared" si="141"/>
        <v/>
      </c>
      <c r="AM145" s="180" t="str">
        <f t="shared" si="141"/>
        <v/>
      </c>
      <c r="AN145" s="178" t="str">
        <f t="shared" si="141"/>
        <v/>
      </c>
      <c r="AO145" s="178" t="str">
        <f t="shared" si="141"/>
        <v/>
      </c>
      <c r="AP145" s="179" t="str">
        <f t="shared" si="141"/>
        <v/>
      </c>
      <c r="AQ145" s="180" t="str">
        <f t="shared" si="141"/>
        <v/>
      </c>
      <c r="AR145" s="179" t="str">
        <f t="shared" si="141"/>
        <v/>
      </c>
      <c r="AS145" s="178" t="str">
        <f t="shared" si="141"/>
        <v/>
      </c>
      <c r="AT145" s="180" t="str">
        <f t="shared" si="141"/>
        <v/>
      </c>
      <c r="AU145" s="178" t="str">
        <f t="shared" si="141"/>
        <v/>
      </c>
      <c r="AV145" s="178" t="str">
        <f t="shared" si="141"/>
        <v/>
      </c>
      <c r="AW145" s="181" t="str">
        <f t="shared" si="141"/>
        <v/>
      </c>
      <c r="AX145" s="178" t="str">
        <f t="shared" si="141"/>
        <v/>
      </c>
      <c r="AY145" s="178" t="str">
        <f t="shared" si="141"/>
        <v/>
      </c>
      <c r="AZ145" s="178" t="str">
        <f t="shared" si="141"/>
        <v/>
      </c>
      <c r="BA145" s="178" t="str">
        <f t="shared" si="141"/>
        <v/>
      </c>
      <c r="BB145" s="180" t="str">
        <f t="shared" si="141"/>
        <v/>
      </c>
      <c r="BC145" s="178" t="str">
        <f t="shared" si="141"/>
        <v/>
      </c>
      <c r="BD145" s="178" t="str">
        <f t="shared" si="141"/>
        <v/>
      </c>
      <c r="BE145" s="179" t="str">
        <f t="shared" si="141"/>
        <v/>
      </c>
      <c r="BF145" s="180" t="str">
        <f t="shared" si="141"/>
        <v/>
      </c>
      <c r="BG145" s="179" t="str">
        <f t="shared" si="141"/>
        <v/>
      </c>
      <c r="BH145" s="178" t="str">
        <f t="shared" si="141"/>
        <v/>
      </c>
      <c r="BI145" s="180" t="str">
        <f t="shared" si="141"/>
        <v/>
      </c>
      <c r="BJ145" s="178" t="str">
        <f t="shared" si="141"/>
        <v/>
      </c>
      <c r="BK145" s="178" t="str">
        <f t="shared" si="141"/>
        <v/>
      </c>
      <c r="BL145" s="181" t="str">
        <f t="shared" si="141"/>
        <v/>
      </c>
      <c r="BM145" s="178" t="str">
        <f t="shared" si="141"/>
        <v/>
      </c>
      <c r="BN145" s="178" t="str">
        <f t="shared" si="141"/>
        <v/>
      </c>
      <c r="BO145" s="178" t="str">
        <f t="shared" si="141"/>
        <v/>
      </c>
      <c r="BP145" s="178" t="str">
        <f t="shared" si="141"/>
        <v/>
      </c>
      <c r="BQ145" s="180" t="str">
        <f t="shared" si="141"/>
        <v/>
      </c>
      <c r="BR145" s="178" t="str">
        <f t="shared" si="141"/>
        <v/>
      </c>
      <c r="BS145" s="178" t="str">
        <f t="shared" si="141"/>
        <v/>
      </c>
      <c r="BT145" s="179" t="str">
        <f t="shared" si="141"/>
        <v/>
      </c>
      <c r="BU145" s="180" t="str">
        <f t="shared" si="141"/>
        <v/>
      </c>
      <c r="BV145" s="179" t="str">
        <f t="shared" si="141"/>
        <v/>
      </c>
      <c r="BW145" s="178" t="str">
        <f t="shared" si="141"/>
        <v/>
      </c>
      <c r="BX145" s="180" t="str">
        <f t="shared" si="141"/>
        <v/>
      </c>
      <c r="BY145" s="178" t="str">
        <f t="shared" si="141"/>
        <v/>
      </c>
      <c r="BZ145" s="178" t="str">
        <f t="shared" si="141"/>
        <v/>
      </c>
      <c r="CA145" s="181" t="str">
        <f t="shared" si="141"/>
        <v/>
      </c>
      <c r="CB145" s="178" t="str">
        <f t="shared" si="141"/>
        <v/>
      </c>
      <c r="CC145" s="178" t="str">
        <f t="shared" si="141"/>
        <v/>
      </c>
      <c r="CD145" s="178" t="str">
        <f t="shared" si="141"/>
        <v/>
      </c>
      <c r="CE145" s="178" t="str">
        <f t="shared" si="141"/>
        <v/>
      </c>
      <c r="CF145" s="180" t="str">
        <f t="shared" si="141"/>
        <v/>
      </c>
      <c r="CG145" s="178" t="str">
        <f t="shared" si="141"/>
        <v/>
      </c>
      <c r="CH145" s="178" t="str">
        <f t="shared" si="141"/>
        <v/>
      </c>
      <c r="CI145" s="179" t="str">
        <f t="shared" si="141"/>
        <v/>
      </c>
      <c r="CJ145" s="180" t="str">
        <f t="shared" si="141"/>
        <v/>
      </c>
      <c r="CK145" s="179" t="str">
        <f t="shared" si="141"/>
        <v/>
      </c>
      <c r="CL145" s="178" t="str">
        <f t="shared" si="141"/>
        <v/>
      </c>
      <c r="CM145" s="180" t="str">
        <f t="shared" si="141"/>
        <v/>
      </c>
      <c r="CN145" s="178" t="str">
        <f t="shared" si="141"/>
        <v/>
      </c>
      <c r="CO145" s="178" t="str">
        <f t="shared" si="141"/>
        <v/>
      </c>
      <c r="CP145" s="181" t="str">
        <f t="shared" si="141"/>
        <v/>
      </c>
      <c r="CQ145" s="178" t="str">
        <f t="shared" si="141"/>
        <v/>
      </c>
      <c r="CR145" s="178" t="str">
        <f t="shared" si="141"/>
        <v/>
      </c>
      <c r="CS145" s="178" t="str">
        <f t="shared" si="141"/>
        <v/>
      </c>
      <c r="CT145" s="178" t="str">
        <f t="shared" si="141"/>
        <v/>
      </c>
      <c r="CU145" s="180" t="str">
        <f t="shared" si="141"/>
        <v/>
      </c>
      <c r="CV145" s="178" t="str">
        <f t="shared" si="141"/>
        <v/>
      </c>
      <c r="CW145" s="178" t="str">
        <f t="shared" si="141"/>
        <v/>
      </c>
      <c r="CX145" s="179" t="str">
        <f t="shared" si="141"/>
        <v/>
      </c>
      <c r="CY145" s="180" t="str">
        <f t="shared" si="141"/>
        <v/>
      </c>
      <c r="CZ145" s="179" t="str">
        <f t="shared" si="141"/>
        <v/>
      </c>
      <c r="DA145" s="178" t="str">
        <f t="shared" si="141"/>
        <v/>
      </c>
      <c r="DB145" s="180" t="str">
        <f t="shared" si="141"/>
        <v/>
      </c>
      <c r="DC145" s="178" t="str">
        <f t="shared" si="141"/>
        <v/>
      </c>
      <c r="DD145" s="178" t="str">
        <f t="shared" si="141"/>
        <v/>
      </c>
      <c r="DE145" s="181" t="str">
        <f t="shared" si="141"/>
        <v/>
      </c>
      <c r="DF145" s="178" t="str">
        <f t="shared" si="141"/>
        <v/>
      </c>
      <c r="DG145" s="178" t="str">
        <f t="shared" si="141"/>
        <v/>
      </c>
      <c r="DH145" s="178" t="str">
        <f t="shared" si="141"/>
        <v/>
      </c>
      <c r="DI145" s="178" t="str">
        <f t="shared" si="141"/>
        <v/>
      </c>
      <c r="DJ145" s="180" t="str">
        <f t="shared" si="141"/>
        <v/>
      </c>
      <c r="DK145" s="178" t="str">
        <f t="shared" si="141"/>
        <v/>
      </c>
      <c r="DL145" s="178" t="str">
        <f t="shared" si="141"/>
        <v/>
      </c>
      <c r="DM145" s="179" t="str">
        <f t="shared" si="141"/>
        <v/>
      </c>
      <c r="DN145" s="180" t="str">
        <f t="shared" si="141"/>
        <v/>
      </c>
      <c r="DO145" s="179" t="str">
        <f t="shared" si="141"/>
        <v/>
      </c>
      <c r="DP145" s="178" t="str">
        <f t="shared" si="141"/>
        <v/>
      </c>
      <c r="DQ145" s="180" t="str">
        <f t="shared" si="141"/>
        <v/>
      </c>
      <c r="DR145" s="178" t="str">
        <f t="shared" si="141"/>
        <v/>
      </c>
      <c r="DS145" s="178" t="str">
        <f t="shared" si="141"/>
        <v/>
      </c>
      <c r="DT145" s="178"/>
      <c r="DU145" s="178"/>
      <c r="DV145" s="178"/>
      <c r="DW145" s="178"/>
      <c r="DX145" s="178"/>
      <c r="DY145" s="178"/>
    </row>
    <row r="146">
      <c r="A146" s="176" t="str">
        <f>IF(A145="","",IF(B145+1&gt;EndDate,"",B145))</f>
        <v/>
      </c>
      <c r="B146" s="176" t="str">
        <f>IF(A146="","",SWITCH(Seg,"Daily",A146+1,"Weekly",A146+7,"Monthly",DATE(YEAR(A146),MONTH(A146)+1,1),"Quarterly",DATE(YEAR(A146),MONTH(A146)+3,1),"Yearly",DATE(YEAR(A146)+1,1,1)))</f>
        <v/>
      </c>
      <c r="C146" s="177" t="str">
        <f>IF(A146="","",SWITCH(Seg,"Daily",TEXT(A146,"dd/MM/YYYY"),"Weekly","W"&amp;WEEKNUM(A146,2)&amp;" "&amp;YEAR(A146),"Monthly",PROPER(TEXT(A146,"MMM yyyy")),"Quarterly","Q"&amp;ROUNDUP(MONTH($A146)/3,0)&amp;" "&amp;YEAR($A146),"Yearly",YEAR(A146),TEXT(A146,"dd/MM/YYYY")))</f>
        <v/>
      </c>
      <c r="D146" s="178" t="str">
        <f>IF(OR($A146="",D$2="Percentage"),"",SUMIFS(Data!B$4:B500,Data!$A$4:$A500,"&gt;="&amp;$A146,Data!$A$4:$A500,"&lt;="&amp;$B146))</f>
        <v>#REF!</v>
      </c>
      <c r="E146" s="179" t="str">
        <f>IF(OR($A146="",E$2="Percentage"),"",SUMIFS(Data!C$4:C500,Data!$A$4:$A500,"&gt;="&amp;$A146,Data!$A$4:$A500,"&lt;="&amp;$B146))</f>
        <v/>
      </c>
      <c r="F146" s="179" t="str">
        <f>IF(OR($A146="",F$2="Percentage"),"",SUMIFS(Data!D$4:D500,Data!$A$4:$A500,"&gt;="&amp;$A146,Data!$A$4:$A500,"&lt;="&amp;$B146))</f>
        <v/>
      </c>
      <c r="G146" s="179" t="str">
        <f>IF(OR($A146="",G$2="Percentage"),"",SUMIFS(Data!F$4:F500,Data!$A$4:$A500,"&gt;="&amp;$A146,Data!$A$4:$A500,"&lt;="&amp;$B146))</f>
        <v/>
      </c>
      <c r="H146" s="180" t="str">
        <f>IF(OR($A146="",H$2="Percentage"),"",SUMIFS(Data!G$4:G500,Data!$A$4:$A500,"&gt;="&amp;$A146,Data!$A$4:$A500,"&lt;="&amp;$B146))</f>
        <v/>
      </c>
      <c r="I146" s="180" t="str">
        <f>IF(OR($A146="",I$2="Percentage"),"",SUMIFS(Data!H$4:H500,Data!$A$4:$A500,"&gt;="&amp;$A146,Data!$A$4:$A500,"&lt;="&amp;$B146))</f>
        <v/>
      </c>
      <c r="J146" s="178" t="str">
        <f>IF(OR($A146="",J$2="Percentage"),"",SUMIFS(Data!I$4:I500,Data!$A$4:$A500,"&gt;="&amp;$A146,Data!$A$4:$A500,"&lt;="&amp;$B146))</f>
        <v/>
      </c>
      <c r="K146" s="178" t="str">
        <f>IF(OR($A146="",K$2="Percentage"),"",SUMIFS(Data!J$4:J500,Data!$A$4:$A500,"&gt;="&amp;$A146,Data!$A$4:$A500,"&lt;="&amp;$B146))</f>
        <v/>
      </c>
      <c r="L146" s="179" t="str">
        <f>IF(OR($A146="",L$2="Percentage"),"",SUMIFS(Data!K$4:K500,Data!$A$4:$A500,"&gt;="&amp;$A146,Data!$A$4:$A500,"&lt;="&amp;$B146))</f>
        <v/>
      </c>
      <c r="M146" s="180" t="str">
        <f>IF(OR($A146="",M$2="Percentage"),"",SUMIFS(Data!L$4:L500,Data!$A$4:$A500,"&gt;="&amp;$A146,Data!$A$4:$A500,"&lt;="&amp;$B146))</f>
        <v/>
      </c>
      <c r="N146" s="179" t="str">
        <f>IF(OR($A146="",N$2="Percentage"),"",SUMIFS(Data!M$4:M500,Data!$A$4:$A500,"&gt;="&amp;$A146,Data!$A$4:$A500,"&lt;="&amp;$B146))</f>
        <v/>
      </c>
      <c r="O146" s="178" t="str">
        <f>IF(OR($A146="",O$2="Percentage"),"",SUMIFS(Data!N$4:N500,Data!$A$4:$A500,"&gt;="&amp;$A146,Data!$A$4:$A500,"&lt;="&amp;$B146))</f>
        <v/>
      </c>
      <c r="P146" s="180" t="str">
        <f>IF(OR($A146="",P$2="Percentage"),"",SUMIFS(Data!O$4:O500,Data!$A$4:$A500,"&gt;="&amp;$A146,Data!$A$4:$A500,"&lt;="&amp;$B146))</f>
        <v/>
      </c>
      <c r="Q146" s="178" t="str">
        <f>IF(OR($A146="",Q$2="Percentage"),"",SUMIFS(Data!P$4:P500,Data!$A$4:$A500,"&gt;="&amp;$A146,Data!$A$4:$A500,"&lt;="&amp;$B146))</f>
        <v/>
      </c>
      <c r="R146" s="178" t="str">
        <f>IF(OR($A146="",R$2="Percentage"),"",SUMIFS(Data!Q$4:Q500,Data!$A$4:$A500,"&gt;="&amp;$A146,Data!$A$4:$A500,"&lt;="&amp;$B146))</f>
        <v/>
      </c>
      <c r="S146" s="181" t="str">
        <f>IF($A146="","",IFERROR(AVERAGEIFS(Data!B$4:B500,Data!$A$4:$A500,"&gt;="&amp;$A146,Data!$A$4:$A500,"&lt;="&amp;$B146),0))</f>
        <v/>
      </c>
      <c r="T146" s="178" t="str">
        <f>IF($A146="","",IFERROR(AVERAGEIFS(Data!C$4:C500,Data!$A$4:$A500,"&gt;="&amp;$A146,Data!$A$4:$A500,"&lt;="&amp;$B146),0))</f>
        <v/>
      </c>
      <c r="U146" s="178" t="str">
        <f>IF($A146="","",IFERROR(AVERAGEIFS(Data!D$4:D500,Data!$A$4:$A500,"&gt;="&amp;$A146,Data!$A$4:$A500,"&lt;="&amp;$B146),0))</f>
        <v/>
      </c>
      <c r="V146" s="178" t="str">
        <f>IF($A146="","",IFERROR(AVERAGEIFS(Data!F$4:F500,Data!$A$4:$A500,"&gt;="&amp;$A146,Data!$A$4:$A500,"&lt;="&amp;$B146),0))</f>
        <v/>
      </c>
      <c r="W146" s="178" t="str">
        <f>IF($A146="","",IFERROR(AVERAGEIFS(Data!G$4:G500,Data!$A$4:$A500,"&gt;="&amp;$A146,Data!$A$4:$A500,"&lt;="&amp;$B146),0))</f>
        <v/>
      </c>
      <c r="X146" s="180" t="str">
        <f>IF($A146="","",IFERROR(AVERAGEIFS(Data!H$4:H500,Data!$A$4:$A500,"&gt;="&amp;$A146,Data!$A$4:$A500,"&lt;="&amp;$B146),0))</f>
        <v/>
      </c>
      <c r="Y146" s="178" t="str">
        <f>IF($A146="","",IFERROR(AVERAGEIFS(Data!I$4:I500,Data!$A$4:$A500,"&gt;="&amp;$A146,Data!$A$4:$A500,"&lt;="&amp;$B146),0))</f>
        <v/>
      </c>
      <c r="Z146" s="178" t="str">
        <f>IF($A146="","",IFERROR(AVERAGEIFS(Data!J$4:J500,Data!$A$4:$A500,"&gt;="&amp;$A146,Data!$A$4:$A500,"&lt;="&amp;$B146),0))</f>
        <v/>
      </c>
      <c r="AA146" s="179" t="str">
        <f>IF($A146="","",IFERROR(AVERAGEIFS(Data!K$4:K500,Data!$A$4:$A500,"&gt;="&amp;$A146,Data!$A$4:$A500,"&lt;="&amp;$B146),0))</f>
        <v/>
      </c>
      <c r="AB146" s="180" t="str">
        <f>IF($A146="","",IFERROR(AVERAGEIFS(Data!L$4:L500,Data!$A$4:$A500,"&gt;="&amp;$A146,Data!$A$4:$A500,"&lt;="&amp;$B146),0))</f>
        <v/>
      </c>
      <c r="AC146" s="179" t="str">
        <f>IF($A146="","",IFERROR(AVERAGEIFS(Data!M$4:M500,Data!$A$4:$A500,"&gt;="&amp;$A146,Data!$A$4:$A500,"&lt;="&amp;$B146),0))</f>
        <v/>
      </c>
      <c r="AD146" s="178" t="str">
        <f>IF($A146="","",IFERROR(AVERAGEIFS(Data!N$4:N500,Data!$A$4:$A500,"&gt;="&amp;$A146,Data!$A$4:$A500,"&lt;="&amp;$B146),0))</f>
        <v/>
      </c>
      <c r="AE146" s="180" t="str">
        <f>IF($A146="","",IFERROR(AVERAGEIFS(Data!O$4:O500,Data!$A$4:$A500,"&gt;="&amp;$A146,Data!$A$4:$A500,"&lt;="&amp;$B146),0))</f>
        <v/>
      </c>
      <c r="AF146" s="178" t="str">
        <f>IF($A146="","",IFERROR(AVERAGEIFS(Data!P$4:P500,Data!$A$4:$A500,"&gt;="&amp;$A146,Data!$A$4:$A500,"&lt;="&amp;$B146),0))</f>
        <v/>
      </c>
      <c r="AG146" s="178" t="str">
        <f>IF($A146="","",IFERROR(AVERAGEIFS(Data!Q$4:Q500,Data!$A$4:$A500,"&gt;="&amp;$A146,Data!$A$4:$A500,"&lt;="&amp;$B146),0))</f>
        <v/>
      </c>
      <c r="AH146" s="181" t="str">
        <f t="shared" ref="AH146:DS146" si="142">IF($A146="","",AH145)</f>
        <v/>
      </c>
      <c r="AI146" s="178" t="str">
        <f t="shared" si="142"/>
        <v/>
      </c>
      <c r="AJ146" s="178" t="str">
        <f t="shared" si="142"/>
        <v/>
      </c>
      <c r="AK146" s="178" t="str">
        <f t="shared" si="142"/>
        <v/>
      </c>
      <c r="AL146" s="178" t="str">
        <f t="shared" si="142"/>
        <v/>
      </c>
      <c r="AM146" s="180" t="str">
        <f t="shared" si="142"/>
        <v/>
      </c>
      <c r="AN146" s="178" t="str">
        <f t="shared" si="142"/>
        <v/>
      </c>
      <c r="AO146" s="178" t="str">
        <f t="shared" si="142"/>
        <v/>
      </c>
      <c r="AP146" s="179" t="str">
        <f t="shared" si="142"/>
        <v/>
      </c>
      <c r="AQ146" s="180" t="str">
        <f t="shared" si="142"/>
        <v/>
      </c>
      <c r="AR146" s="179" t="str">
        <f t="shared" si="142"/>
        <v/>
      </c>
      <c r="AS146" s="178" t="str">
        <f t="shared" si="142"/>
        <v/>
      </c>
      <c r="AT146" s="180" t="str">
        <f t="shared" si="142"/>
        <v/>
      </c>
      <c r="AU146" s="178" t="str">
        <f t="shared" si="142"/>
        <v/>
      </c>
      <c r="AV146" s="178" t="str">
        <f t="shared" si="142"/>
        <v/>
      </c>
      <c r="AW146" s="181" t="str">
        <f t="shared" si="142"/>
        <v/>
      </c>
      <c r="AX146" s="178" t="str">
        <f t="shared" si="142"/>
        <v/>
      </c>
      <c r="AY146" s="178" t="str">
        <f t="shared" si="142"/>
        <v/>
      </c>
      <c r="AZ146" s="178" t="str">
        <f t="shared" si="142"/>
        <v/>
      </c>
      <c r="BA146" s="178" t="str">
        <f t="shared" si="142"/>
        <v/>
      </c>
      <c r="BB146" s="180" t="str">
        <f t="shared" si="142"/>
        <v/>
      </c>
      <c r="BC146" s="178" t="str">
        <f t="shared" si="142"/>
        <v/>
      </c>
      <c r="BD146" s="178" t="str">
        <f t="shared" si="142"/>
        <v/>
      </c>
      <c r="BE146" s="179" t="str">
        <f t="shared" si="142"/>
        <v/>
      </c>
      <c r="BF146" s="180" t="str">
        <f t="shared" si="142"/>
        <v/>
      </c>
      <c r="BG146" s="179" t="str">
        <f t="shared" si="142"/>
        <v/>
      </c>
      <c r="BH146" s="178" t="str">
        <f t="shared" si="142"/>
        <v/>
      </c>
      <c r="BI146" s="180" t="str">
        <f t="shared" si="142"/>
        <v/>
      </c>
      <c r="BJ146" s="178" t="str">
        <f t="shared" si="142"/>
        <v/>
      </c>
      <c r="BK146" s="178" t="str">
        <f t="shared" si="142"/>
        <v/>
      </c>
      <c r="BL146" s="181" t="str">
        <f t="shared" si="142"/>
        <v/>
      </c>
      <c r="BM146" s="178" t="str">
        <f t="shared" si="142"/>
        <v/>
      </c>
      <c r="BN146" s="178" t="str">
        <f t="shared" si="142"/>
        <v/>
      </c>
      <c r="BO146" s="178" t="str">
        <f t="shared" si="142"/>
        <v/>
      </c>
      <c r="BP146" s="178" t="str">
        <f t="shared" si="142"/>
        <v/>
      </c>
      <c r="BQ146" s="180" t="str">
        <f t="shared" si="142"/>
        <v/>
      </c>
      <c r="BR146" s="178" t="str">
        <f t="shared" si="142"/>
        <v/>
      </c>
      <c r="BS146" s="178" t="str">
        <f t="shared" si="142"/>
        <v/>
      </c>
      <c r="BT146" s="179" t="str">
        <f t="shared" si="142"/>
        <v/>
      </c>
      <c r="BU146" s="180" t="str">
        <f t="shared" si="142"/>
        <v/>
      </c>
      <c r="BV146" s="179" t="str">
        <f t="shared" si="142"/>
        <v/>
      </c>
      <c r="BW146" s="178" t="str">
        <f t="shared" si="142"/>
        <v/>
      </c>
      <c r="BX146" s="180" t="str">
        <f t="shared" si="142"/>
        <v/>
      </c>
      <c r="BY146" s="178" t="str">
        <f t="shared" si="142"/>
        <v/>
      </c>
      <c r="BZ146" s="178" t="str">
        <f t="shared" si="142"/>
        <v/>
      </c>
      <c r="CA146" s="181" t="str">
        <f t="shared" si="142"/>
        <v/>
      </c>
      <c r="CB146" s="178" t="str">
        <f t="shared" si="142"/>
        <v/>
      </c>
      <c r="CC146" s="178" t="str">
        <f t="shared" si="142"/>
        <v/>
      </c>
      <c r="CD146" s="178" t="str">
        <f t="shared" si="142"/>
        <v/>
      </c>
      <c r="CE146" s="178" t="str">
        <f t="shared" si="142"/>
        <v/>
      </c>
      <c r="CF146" s="180" t="str">
        <f t="shared" si="142"/>
        <v/>
      </c>
      <c r="CG146" s="178" t="str">
        <f t="shared" si="142"/>
        <v/>
      </c>
      <c r="CH146" s="178" t="str">
        <f t="shared" si="142"/>
        <v/>
      </c>
      <c r="CI146" s="179" t="str">
        <f t="shared" si="142"/>
        <v/>
      </c>
      <c r="CJ146" s="180" t="str">
        <f t="shared" si="142"/>
        <v/>
      </c>
      <c r="CK146" s="179" t="str">
        <f t="shared" si="142"/>
        <v/>
      </c>
      <c r="CL146" s="178" t="str">
        <f t="shared" si="142"/>
        <v/>
      </c>
      <c r="CM146" s="180" t="str">
        <f t="shared" si="142"/>
        <v/>
      </c>
      <c r="CN146" s="178" t="str">
        <f t="shared" si="142"/>
        <v/>
      </c>
      <c r="CO146" s="178" t="str">
        <f t="shared" si="142"/>
        <v/>
      </c>
      <c r="CP146" s="181" t="str">
        <f t="shared" si="142"/>
        <v/>
      </c>
      <c r="CQ146" s="178" t="str">
        <f t="shared" si="142"/>
        <v/>
      </c>
      <c r="CR146" s="178" t="str">
        <f t="shared" si="142"/>
        <v/>
      </c>
      <c r="CS146" s="178" t="str">
        <f t="shared" si="142"/>
        <v/>
      </c>
      <c r="CT146" s="178" t="str">
        <f t="shared" si="142"/>
        <v/>
      </c>
      <c r="CU146" s="180" t="str">
        <f t="shared" si="142"/>
        <v/>
      </c>
      <c r="CV146" s="178" t="str">
        <f t="shared" si="142"/>
        <v/>
      </c>
      <c r="CW146" s="178" t="str">
        <f t="shared" si="142"/>
        <v/>
      </c>
      <c r="CX146" s="179" t="str">
        <f t="shared" si="142"/>
        <v/>
      </c>
      <c r="CY146" s="180" t="str">
        <f t="shared" si="142"/>
        <v/>
      </c>
      <c r="CZ146" s="179" t="str">
        <f t="shared" si="142"/>
        <v/>
      </c>
      <c r="DA146" s="178" t="str">
        <f t="shared" si="142"/>
        <v/>
      </c>
      <c r="DB146" s="180" t="str">
        <f t="shared" si="142"/>
        <v/>
      </c>
      <c r="DC146" s="178" t="str">
        <f t="shared" si="142"/>
        <v/>
      </c>
      <c r="DD146" s="178" t="str">
        <f t="shared" si="142"/>
        <v/>
      </c>
      <c r="DE146" s="181" t="str">
        <f t="shared" si="142"/>
        <v/>
      </c>
      <c r="DF146" s="178" t="str">
        <f t="shared" si="142"/>
        <v/>
      </c>
      <c r="DG146" s="178" t="str">
        <f t="shared" si="142"/>
        <v/>
      </c>
      <c r="DH146" s="178" t="str">
        <f t="shared" si="142"/>
        <v/>
      </c>
      <c r="DI146" s="178" t="str">
        <f t="shared" si="142"/>
        <v/>
      </c>
      <c r="DJ146" s="180" t="str">
        <f t="shared" si="142"/>
        <v/>
      </c>
      <c r="DK146" s="178" t="str">
        <f t="shared" si="142"/>
        <v/>
      </c>
      <c r="DL146" s="178" t="str">
        <f t="shared" si="142"/>
        <v/>
      </c>
      <c r="DM146" s="179" t="str">
        <f t="shared" si="142"/>
        <v/>
      </c>
      <c r="DN146" s="180" t="str">
        <f t="shared" si="142"/>
        <v/>
      </c>
      <c r="DO146" s="179" t="str">
        <f t="shared" si="142"/>
        <v/>
      </c>
      <c r="DP146" s="178" t="str">
        <f t="shared" si="142"/>
        <v/>
      </c>
      <c r="DQ146" s="180" t="str">
        <f t="shared" si="142"/>
        <v/>
      </c>
      <c r="DR146" s="178" t="str">
        <f t="shared" si="142"/>
        <v/>
      </c>
      <c r="DS146" s="178" t="str">
        <f t="shared" si="142"/>
        <v/>
      </c>
      <c r="DT146" s="178"/>
      <c r="DU146" s="178"/>
      <c r="DV146" s="178"/>
      <c r="DW146" s="178"/>
      <c r="DX146" s="178"/>
      <c r="DY146" s="178"/>
    </row>
    <row r="147">
      <c r="A147" s="176" t="str">
        <f>IF(A146="","",IF(B146+1&gt;EndDate,"",B146))</f>
        <v/>
      </c>
      <c r="B147" s="176" t="str">
        <f>IF(A147="","",SWITCH(Seg,"Daily",A147+1,"Weekly",A147+7,"Monthly",DATE(YEAR(A147),MONTH(A147)+1,1),"Quarterly",DATE(YEAR(A147),MONTH(A147)+3,1),"Yearly",DATE(YEAR(A147)+1,1,1)))</f>
        <v/>
      </c>
      <c r="C147" s="177" t="str">
        <f>IF(A147="","",SWITCH(Seg,"Daily",TEXT(A147,"dd/MM/YYYY"),"Weekly","W"&amp;WEEKNUM(A147,2)&amp;" "&amp;YEAR(A147),"Monthly",PROPER(TEXT(A147,"MMM yyyy")),"Quarterly","Q"&amp;ROUNDUP(MONTH($A147)/3,0)&amp;" "&amp;YEAR($A147),"Yearly",YEAR(A147),TEXT(A147,"dd/MM/YYYY")))</f>
        <v/>
      </c>
      <c r="D147" s="178" t="str">
        <f>IF(OR($A147="",D$2="Percentage"),"",SUMIFS(Data!B$4:B500,Data!$A$4:$A500,"&gt;="&amp;$A147,Data!$A$4:$A500,"&lt;="&amp;$B147))</f>
        <v>#REF!</v>
      </c>
      <c r="E147" s="179" t="str">
        <f>IF(OR($A147="",E$2="Percentage"),"",SUMIFS(Data!C$4:C500,Data!$A$4:$A500,"&gt;="&amp;$A147,Data!$A$4:$A500,"&lt;="&amp;$B147))</f>
        <v/>
      </c>
      <c r="F147" s="179" t="str">
        <f>IF(OR($A147="",F$2="Percentage"),"",SUMIFS(Data!D$4:D500,Data!$A$4:$A500,"&gt;="&amp;$A147,Data!$A$4:$A500,"&lt;="&amp;$B147))</f>
        <v/>
      </c>
      <c r="G147" s="179" t="str">
        <f>IF(OR($A147="",G$2="Percentage"),"",SUMIFS(Data!F$4:F500,Data!$A$4:$A500,"&gt;="&amp;$A147,Data!$A$4:$A500,"&lt;="&amp;$B147))</f>
        <v/>
      </c>
      <c r="H147" s="180" t="str">
        <f>IF(OR($A147="",H$2="Percentage"),"",SUMIFS(Data!G$4:G500,Data!$A$4:$A500,"&gt;="&amp;$A147,Data!$A$4:$A500,"&lt;="&amp;$B147))</f>
        <v/>
      </c>
      <c r="I147" s="180" t="str">
        <f>IF(OR($A147="",I$2="Percentage"),"",SUMIFS(Data!H$4:H500,Data!$A$4:$A500,"&gt;="&amp;$A147,Data!$A$4:$A500,"&lt;="&amp;$B147))</f>
        <v/>
      </c>
      <c r="J147" s="178" t="str">
        <f>IF(OR($A147="",J$2="Percentage"),"",SUMIFS(Data!I$4:I500,Data!$A$4:$A500,"&gt;="&amp;$A147,Data!$A$4:$A500,"&lt;="&amp;$B147))</f>
        <v/>
      </c>
      <c r="K147" s="178" t="str">
        <f>IF(OR($A147="",K$2="Percentage"),"",SUMIFS(Data!J$4:J500,Data!$A$4:$A500,"&gt;="&amp;$A147,Data!$A$4:$A500,"&lt;="&amp;$B147))</f>
        <v/>
      </c>
      <c r="L147" s="179" t="str">
        <f>IF(OR($A147="",L$2="Percentage"),"",SUMIFS(Data!K$4:K500,Data!$A$4:$A500,"&gt;="&amp;$A147,Data!$A$4:$A500,"&lt;="&amp;$B147))</f>
        <v/>
      </c>
      <c r="M147" s="180" t="str">
        <f>IF(OR($A147="",M$2="Percentage"),"",SUMIFS(Data!L$4:L500,Data!$A$4:$A500,"&gt;="&amp;$A147,Data!$A$4:$A500,"&lt;="&amp;$B147))</f>
        <v/>
      </c>
      <c r="N147" s="179" t="str">
        <f>IF(OR($A147="",N$2="Percentage"),"",SUMIFS(Data!M$4:M500,Data!$A$4:$A500,"&gt;="&amp;$A147,Data!$A$4:$A500,"&lt;="&amp;$B147))</f>
        <v/>
      </c>
      <c r="O147" s="178" t="str">
        <f>IF(OR($A147="",O$2="Percentage"),"",SUMIFS(Data!N$4:N500,Data!$A$4:$A500,"&gt;="&amp;$A147,Data!$A$4:$A500,"&lt;="&amp;$B147))</f>
        <v/>
      </c>
      <c r="P147" s="180" t="str">
        <f>IF(OR($A147="",P$2="Percentage"),"",SUMIFS(Data!O$4:O500,Data!$A$4:$A500,"&gt;="&amp;$A147,Data!$A$4:$A500,"&lt;="&amp;$B147))</f>
        <v/>
      </c>
      <c r="Q147" s="178" t="str">
        <f>IF(OR($A147="",Q$2="Percentage"),"",SUMIFS(Data!P$4:P500,Data!$A$4:$A500,"&gt;="&amp;$A147,Data!$A$4:$A500,"&lt;="&amp;$B147))</f>
        <v/>
      </c>
      <c r="R147" s="178" t="str">
        <f>IF(OR($A147="",R$2="Percentage"),"",SUMIFS(Data!Q$4:Q500,Data!$A$4:$A500,"&gt;="&amp;$A147,Data!$A$4:$A500,"&lt;="&amp;$B147))</f>
        <v/>
      </c>
      <c r="S147" s="181" t="str">
        <f>IF($A147="","",IFERROR(AVERAGEIFS(Data!B$4:B500,Data!$A$4:$A500,"&gt;="&amp;$A147,Data!$A$4:$A500,"&lt;="&amp;$B147),0))</f>
        <v/>
      </c>
      <c r="T147" s="178" t="str">
        <f>IF($A147="","",IFERROR(AVERAGEIFS(Data!C$4:C500,Data!$A$4:$A500,"&gt;="&amp;$A147,Data!$A$4:$A500,"&lt;="&amp;$B147),0))</f>
        <v/>
      </c>
      <c r="U147" s="178" t="str">
        <f>IF($A147="","",IFERROR(AVERAGEIFS(Data!D$4:D500,Data!$A$4:$A500,"&gt;="&amp;$A147,Data!$A$4:$A500,"&lt;="&amp;$B147),0))</f>
        <v/>
      </c>
      <c r="V147" s="178" t="str">
        <f>IF($A147="","",IFERROR(AVERAGEIFS(Data!F$4:F500,Data!$A$4:$A500,"&gt;="&amp;$A147,Data!$A$4:$A500,"&lt;="&amp;$B147),0))</f>
        <v/>
      </c>
      <c r="W147" s="178" t="str">
        <f>IF($A147="","",IFERROR(AVERAGEIFS(Data!G$4:G500,Data!$A$4:$A500,"&gt;="&amp;$A147,Data!$A$4:$A500,"&lt;="&amp;$B147),0))</f>
        <v/>
      </c>
      <c r="X147" s="180" t="str">
        <f>IF($A147="","",IFERROR(AVERAGEIFS(Data!H$4:H500,Data!$A$4:$A500,"&gt;="&amp;$A147,Data!$A$4:$A500,"&lt;="&amp;$B147),0))</f>
        <v/>
      </c>
      <c r="Y147" s="178" t="str">
        <f>IF($A147="","",IFERROR(AVERAGEIFS(Data!I$4:I500,Data!$A$4:$A500,"&gt;="&amp;$A147,Data!$A$4:$A500,"&lt;="&amp;$B147),0))</f>
        <v/>
      </c>
      <c r="Z147" s="178" t="str">
        <f>IF($A147="","",IFERROR(AVERAGEIFS(Data!J$4:J500,Data!$A$4:$A500,"&gt;="&amp;$A147,Data!$A$4:$A500,"&lt;="&amp;$B147),0))</f>
        <v/>
      </c>
      <c r="AA147" s="179" t="str">
        <f>IF($A147="","",IFERROR(AVERAGEIFS(Data!K$4:K500,Data!$A$4:$A500,"&gt;="&amp;$A147,Data!$A$4:$A500,"&lt;="&amp;$B147),0))</f>
        <v/>
      </c>
      <c r="AB147" s="180" t="str">
        <f>IF($A147="","",IFERROR(AVERAGEIFS(Data!L$4:L500,Data!$A$4:$A500,"&gt;="&amp;$A147,Data!$A$4:$A500,"&lt;="&amp;$B147),0))</f>
        <v/>
      </c>
      <c r="AC147" s="179" t="str">
        <f>IF($A147="","",IFERROR(AVERAGEIFS(Data!M$4:M500,Data!$A$4:$A500,"&gt;="&amp;$A147,Data!$A$4:$A500,"&lt;="&amp;$B147),0))</f>
        <v/>
      </c>
      <c r="AD147" s="178" t="str">
        <f>IF($A147="","",IFERROR(AVERAGEIFS(Data!N$4:N500,Data!$A$4:$A500,"&gt;="&amp;$A147,Data!$A$4:$A500,"&lt;="&amp;$B147),0))</f>
        <v/>
      </c>
      <c r="AE147" s="180" t="str">
        <f>IF($A147="","",IFERROR(AVERAGEIFS(Data!O$4:O500,Data!$A$4:$A500,"&gt;="&amp;$A147,Data!$A$4:$A500,"&lt;="&amp;$B147),0))</f>
        <v/>
      </c>
      <c r="AF147" s="178" t="str">
        <f>IF($A147="","",IFERROR(AVERAGEIFS(Data!P$4:P500,Data!$A$4:$A500,"&gt;="&amp;$A147,Data!$A$4:$A500,"&lt;="&amp;$B147),0))</f>
        <v/>
      </c>
      <c r="AG147" s="178" t="str">
        <f>IF($A147="","",IFERROR(AVERAGEIFS(Data!Q$4:Q500,Data!$A$4:$A500,"&gt;="&amp;$A147,Data!$A$4:$A500,"&lt;="&amp;$B147),0))</f>
        <v/>
      </c>
      <c r="AH147" s="181" t="str">
        <f t="shared" ref="AH147:DS147" si="143">IF($A147="","",AH146)</f>
        <v/>
      </c>
      <c r="AI147" s="178" t="str">
        <f t="shared" si="143"/>
        <v/>
      </c>
      <c r="AJ147" s="178" t="str">
        <f t="shared" si="143"/>
        <v/>
      </c>
      <c r="AK147" s="178" t="str">
        <f t="shared" si="143"/>
        <v/>
      </c>
      <c r="AL147" s="178" t="str">
        <f t="shared" si="143"/>
        <v/>
      </c>
      <c r="AM147" s="180" t="str">
        <f t="shared" si="143"/>
        <v/>
      </c>
      <c r="AN147" s="178" t="str">
        <f t="shared" si="143"/>
        <v/>
      </c>
      <c r="AO147" s="178" t="str">
        <f t="shared" si="143"/>
        <v/>
      </c>
      <c r="AP147" s="179" t="str">
        <f t="shared" si="143"/>
        <v/>
      </c>
      <c r="AQ147" s="180" t="str">
        <f t="shared" si="143"/>
        <v/>
      </c>
      <c r="AR147" s="179" t="str">
        <f t="shared" si="143"/>
        <v/>
      </c>
      <c r="AS147" s="178" t="str">
        <f t="shared" si="143"/>
        <v/>
      </c>
      <c r="AT147" s="180" t="str">
        <f t="shared" si="143"/>
        <v/>
      </c>
      <c r="AU147" s="178" t="str">
        <f t="shared" si="143"/>
        <v/>
      </c>
      <c r="AV147" s="178" t="str">
        <f t="shared" si="143"/>
        <v/>
      </c>
      <c r="AW147" s="181" t="str">
        <f t="shared" si="143"/>
        <v/>
      </c>
      <c r="AX147" s="178" t="str">
        <f t="shared" si="143"/>
        <v/>
      </c>
      <c r="AY147" s="178" t="str">
        <f t="shared" si="143"/>
        <v/>
      </c>
      <c r="AZ147" s="178" t="str">
        <f t="shared" si="143"/>
        <v/>
      </c>
      <c r="BA147" s="178" t="str">
        <f t="shared" si="143"/>
        <v/>
      </c>
      <c r="BB147" s="180" t="str">
        <f t="shared" si="143"/>
        <v/>
      </c>
      <c r="BC147" s="178" t="str">
        <f t="shared" si="143"/>
        <v/>
      </c>
      <c r="BD147" s="178" t="str">
        <f t="shared" si="143"/>
        <v/>
      </c>
      <c r="BE147" s="179" t="str">
        <f t="shared" si="143"/>
        <v/>
      </c>
      <c r="BF147" s="180" t="str">
        <f t="shared" si="143"/>
        <v/>
      </c>
      <c r="BG147" s="179" t="str">
        <f t="shared" si="143"/>
        <v/>
      </c>
      <c r="BH147" s="178" t="str">
        <f t="shared" si="143"/>
        <v/>
      </c>
      <c r="BI147" s="180" t="str">
        <f t="shared" si="143"/>
        <v/>
      </c>
      <c r="BJ147" s="178" t="str">
        <f t="shared" si="143"/>
        <v/>
      </c>
      <c r="BK147" s="178" t="str">
        <f t="shared" si="143"/>
        <v/>
      </c>
      <c r="BL147" s="181" t="str">
        <f t="shared" si="143"/>
        <v/>
      </c>
      <c r="BM147" s="178" t="str">
        <f t="shared" si="143"/>
        <v/>
      </c>
      <c r="BN147" s="178" t="str">
        <f t="shared" si="143"/>
        <v/>
      </c>
      <c r="BO147" s="178" t="str">
        <f t="shared" si="143"/>
        <v/>
      </c>
      <c r="BP147" s="178" t="str">
        <f t="shared" si="143"/>
        <v/>
      </c>
      <c r="BQ147" s="180" t="str">
        <f t="shared" si="143"/>
        <v/>
      </c>
      <c r="BR147" s="178" t="str">
        <f t="shared" si="143"/>
        <v/>
      </c>
      <c r="BS147" s="178" t="str">
        <f t="shared" si="143"/>
        <v/>
      </c>
      <c r="BT147" s="179" t="str">
        <f t="shared" si="143"/>
        <v/>
      </c>
      <c r="BU147" s="180" t="str">
        <f t="shared" si="143"/>
        <v/>
      </c>
      <c r="BV147" s="179" t="str">
        <f t="shared" si="143"/>
        <v/>
      </c>
      <c r="BW147" s="178" t="str">
        <f t="shared" si="143"/>
        <v/>
      </c>
      <c r="BX147" s="180" t="str">
        <f t="shared" si="143"/>
        <v/>
      </c>
      <c r="BY147" s="178" t="str">
        <f t="shared" si="143"/>
        <v/>
      </c>
      <c r="BZ147" s="178" t="str">
        <f t="shared" si="143"/>
        <v/>
      </c>
      <c r="CA147" s="181" t="str">
        <f t="shared" si="143"/>
        <v/>
      </c>
      <c r="CB147" s="178" t="str">
        <f t="shared" si="143"/>
        <v/>
      </c>
      <c r="CC147" s="178" t="str">
        <f t="shared" si="143"/>
        <v/>
      </c>
      <c r="CD147" s="178" t="str">
        <f t="shared" si="143"/>
        <v/>
      </c>
      <c r="CE147" s="178" t="str">
        <f t="shared" si="143"/>
        <v/>
      </c>
      <c r="CF147" s="180" t="str">
        <f t="shared" si="143"/>
        <v/>
      </c>
      <c r="CG147" s="178" t="str">
        <f t="shared" si="143"/>
        <v/>
      </c>
      <c r="CH147" s="178" t="str">
        <f t="shared" si="143"/>
        <v/>
      </c>
      <c r="CI147" s="179" t="str">
        <f t="shared" si="143"/>
        <v/>
      </c>
      <c r="CJ147" s="180" t="str">
        <f t="shared" si="143"/>
        <v/>
      </c>
      <c r="CK147" s="179" t="str">
        <f t="shared" si="143"/>
        <v/>
      </c>
      <c r="CL147" s="178" t="str">
        <f t="shared" si="143"/>
        <v/>
      </c>
      <c r="CM147" s="180" t="str">
        <f t="shared" si="143"/>
        <v/>
      </c>
      <c r="CN147" s="178" t="str">
        <f t="shared" si="143"/>
        <v/>
      </c>
      <c r="CO147" s="178" t="str">
        <f t="shared" si="143"/>
        <v/>
      </c>
      <c r="CP147" s="181" t="str">
        <f t="shared" si="143"/>
        <v/>
      </c>
      <c r="CQ147" s="178" t="str">
        <f t="shared" si="143"/>
        <v/>
      </c>
      <c r="CR147" s="178" t="str">
        <f t="shared" si="143"/>
        <v/>
      </c>
      <c r="CS147" s="178" t="str">
        <f t="shared" si="143"/>
        <v/>
      </c>
      <c r="CT147" s="178" t="str">
        <f t="shared" si="143"/>
        <v/>
      </c>
      <c r="CU147" s="180" t="str">
        <f t="shared" si="143"/>
        <v/>
      </c>
      <c r="CV147" s="178" t="str">
        <f t="shared" si="143"/>
        <v/>
      </c>
      <c r="CW147" s="178" t="str">
        <f t="shared" si="143"/>
        <v/>
      </c>
      <c r="CX147" s="179" t="str">
        <f t="shared" si="143"/>
        <v/>
      </c>
      <c r="CY147" s="180" t="str">
        <f t="shared" si="143"/>
        <v/>
      </c>
      <c r="CZ147" s="179" t="str">
        <f t="shared" si="143"/>
        <v/>
      </c>
      <c r="DA147" s="178" t="str">
        <f t="shared" si="143"/>
        <v/>
      </c>
      <c r="DB147" s="180" t="str">
        <f t="shared" si="143"/>
        <v/>
      </c>
      <c r="DC147" s="178" t="str">
        <f t="shared" si="143"/>
        <v/>
      </c>
      <c r="DD147" s="178" t="str">
        <f t="shared" si="143"/>
        <v/>
      </c>
      <c r="DE147" s="181" t="str">
        <f t="shared" si="143"/>
        <v/>
      </c>
      <c r="DF147" s="178" t="str">
        <f t="shared" si="143"/>
        <v/>
      </c>
      <c r="DG147" s="178" t="str">
        <f t="shared" si="143"/>
        <v/>
      </c>
      <c r="DH147" s="178" t="str">
        <f t="shared" si="143"/>
        <v/>
      </c>
      <c r="DI147" s="178" t="str">
        <f t="shared" si="143"/>
        <v/>
      </c>
      <c r="DJ147" s="180" t="str">
        <f t="shared" si="143"/>
        <v/>
      </c>
      <c r="DK147" s="178" t="str">
        <f t="shared" si="143"/>
        <v/>
      </c>
      <c r="DL147" s="178" t="str">
        <f t="shared" si="143"/>
        <v/>
      </c>
      <c r="DM147" s="179" t="str">
        <f t="shared" si="143"/>
        <v/>
      </c>
      <c r="DN147" s="180" t="str">
        <f t="shared" si="143"/>
        <v/>
      </c>
      <c r="DO147" s="179" t="str">
        <f t="shared" si="143"/>
        <v/>
      </c>
      <c r="DP147" s="178" t="str">
        <f t="shared" si="143"/>
        <v/>
      </c>
      <c r="DQ147" s="180" t="str">
        <f t="shared" si="143"/>
        <v/>
      </c>
      <c r="DR147" s="178" t="str">
        <f t="shared" si="143"/>
        <v/>
      </c>
      <c r="DS147" s="178" t="str">
        <f t="shared" si="143"/>
        <v/>
      </c>
      <c r="DT147" s="178"/>
      <c r="DU147" s="178"/>
      <c r="DV147" s="178"/>
      <c r="DW147" s="178"/>
      <c r="DX147" s="178"/>
      <c r="DY147" s="178"/>
    </row>
    <row r="148">
      <c r="A148" s="176" t="str">
        <f>IF(A147="","",IF(B147+1&gt;EndDate,"",B147))</f>
        <v/>
      </c>
      <c r="B148" s="176" t="str">
        <f>IF(A148="","",SWITCH(Seg,"Daily",A148+1,"Weekly",A148+7,"Monthly",DATE(YEAR(A148),MONTH(A148)+1,1),"Quarterly",DATE(YEAR(A148),MONTH(A148)+3,1),"Yearly",DATE(YEAR(A148)+1,1,1)))</f>
        <v/>
      </c>
      <c r="C148" s="177" t="str">
        <f>IF(A148="","",SWITCH(Seg,"Daily",TEXT(A148,"dd/MM/YYYY"),"Weekly","W"&amp;WEEKNUM(A148,2)&amp;" "&amp;YEAR(A148),"Monthly",PROPER(TEXT(A148,"MMM yyyy")),"Quarterly","Q"&amp;ROUNDUP(MONTH($A148)/3,0)&amp;" "&amp;YEAR($A148),"Yearly",YEAR(A148),TEXT(A148,"dd/MM/YYYY")))</f>
        <v/>
      </c>
      <c r="D148" s="178" t="str">
        <f>IF(OR($A148="",D$2="Percentage"),"",SUMIFS(Data!B$4:B500,Data!$A$4:$A500,"&gt;="&amp;$A148,Data!$A$4:$A500,"&lt;="&amp;$B148))</f>
        <v>#REF!</v>
      </c>
      <c r="E148" s="179" t="str">
        <f>IF(OR($A148="",E$2="Percentage"),"",SUMIFS(Data!C$4:C500,Data!$A$4:$A500,"&gt;="&amp;$A148,Data!$A$4:$A500,"&lt;="&amp;$B148))</f>
        <v/>
      </c>
      <c r="F148" s="179" t="str">
        <f>IF(OR($A148="",F$2="Percentage"),"",SUMIFS(Data!D$4:D500,Data!$A$4:$A500,"&gt;="&amp;$A148,Data!$A$4:$A500,"&lt;="&amp;$B148))</f>
        <v/>
      </c>
      <c r="G148" s="179" t="str">
        <f>IF(OR($A148="",G$2="Percentage"),"",SUMIFS(Data!F$4:F500,Data!$A$4:$A500,"&gt;="&amp;$A148,Data!$A$4:$A500,"&lt;="&amp;$B148))</f>
        <v/>
      </c>
      <c r="H148" s="180" t="str">
        <f>IF(OR($A148="",H$2="Percentage"),"",SUMIFS(Data!G$4:G500,Data!$A$4:$A500,"&gt;="&amp;$A148,Data!$A$4:$A500,"&lt;="&amp;$B148))</f>
        <v/>
      </c>
      <c r="I148" s="180" t="str">
        <f>IF(OR($A148="",I$2="Percentage"),"",SUMIFS(Data!H$4:H500,Data!$A$4:$A500,"&gt;="&amp;$A148,Data!$A$4:$A500,"&lt;="&amp;$B148))</f>
        <v/>
      </c>
      <c r="J148" s="178" t="str">
        <f>IF(OR($A148="",J$2="Percentage"),"",SUMIFS(Data!I$4:I500,Data!$A$4:$A500,"&gt;="&amp;$A148,Data!$A$4:$A500,"&lt;="&amp;$B148))</f>
        <v/>
      </c>
      <c r="K148" s="178" t="str">
        <f>IF(OR($A148="",K$2="Percentage"),"",SUMIFS(Data!J$4:J500,Data!$A$4:$A500,"&gt;="&amp;$A148,Data!$A$4:$A500,"&lt;="&amp;$B148))</f>
        <v/>
      </c>
      <c r="L148" s="179" t="str">
        <f>IF(OR($A148="",L$2="Percentage"),"",SUMIFS(Data!K$4:K500,Data!$A$4:$A500,"&gt;="&amp;$A148,Data!$A$4:$A500,"&lt;="&amp;$B148))</f>
        <v/>
      </c>
      <c r="M148" s="180" t="str">
        <f>IF(OR($A148="",M$2="Percentage"),"",SUMIFS(Data!L$4:L500,Data!$A$4:$A500,"&gt;="&amp;$A148,Data!$A$4:$A500,"&lt;="&amp;$B148))</f>
        <v/>
      </c>
      <c r="N148" s="179" t="str">
        <f>IF(OR($A148="",N$2="Percentage"),"",SUMIFS(Data!M$4:M500,Data!$A$4:$A500,"&gt;="&amp;$A148,Data!$A$4:$A500,"&lt;="&amp;$B148))</f>
        <v/>
      </c>
      <c r="O148" s="178" t="str">
        <f>IF(OR($A148="",O$2="Percentage"),"",SUMIFS(Data!N$4:N500,Data!$A$4:$A500,"&gt;="&amp;$A148,Data!$A$4:$A500,"&lt;="&amp;$B148))</f>
        <v/>
      </c>
      <c r="P148" s="180" t="str">
        <f>IF(OR($A148="",P$2="Percentage"),"",SUMIFS(Data!O$4:O500,Data!$A$4:$A500,"&gt;="&amp;$A148,Data!$A$4:$A500,"&lt;="&amp;$B148))</f>
        <v/>
      </c>
      <c r="Q148" s="178" t="str">
        <f>IF(OR($A148="",Q$2="Percentage"),"",SUMIFS(Data!P$4:P500,Data!$A$4:$A500,"&gt;="&amp;$A148,Data!$A$4:$A500,"&lt;="&amp;$B148))</f>
        <v/>
      </c>
      <c r="R148" s="178" t="str">
        <f>IF(OR($A148="",R$2="Percentage"),"",SUMIFS(Data!Q$4:Q500,Data!$A$4:$A500,"&gt;="&amp;$A148,Data!$A$4:$A500,"&lt;="&amp;$B148))</f>
        <v/>
      </c>
      <c r="S148" s="181" t="str">
        <f>IF($A148="","",IFERROR(AVERAGEIFS(Data!B$4:B500,Data!$A$4:$A500,"&gt;="&amp;$A148,Data!$A$4:$A500,"&lt;="&amp;$B148),0))</f>
        <v/>
      </c>
      <c r="T148" s="178" t="str">
        <f>IF($A148="","",IFERROR(AVERAGEIFS(Data!C$4:C500,Data!$A$4:$A500,"&gt;="&amp;$A148,Data!$A$4:$A500,"&lt;="&amp;$B148),0))</f>
        <v/>
      </c>
      <c r="U148" s="178" t="str">
        <f>IF($A148="","",IFERROR(AVERAGEIFS(Data!D$4:D500,Data!$A$4:$A500,"&gt;="&amp;$A148,Data!$A$4:$A500,"&lt;="&amp;$B148),0))</f>
        <v/>
      </c>
      <c r="V148" s="178" t="str">
        <f>IF($A148="","",IFERROR(AVERAGEIFS(Data!F$4:F500,Data!$A$4:$A500,"&gt;="&amp;$A148,Data!$A$4:$A500,"&lt;="&amp;$B148),0))</f>
        <v/>
      </c>
      <c r="W148" s="178" t="str">
        <f>IF($A148="","",IFERROR(AVERAGEIFS(Data!G$4:G500,Data!$A$4:$A500,"&gt;="&amp;$A148,Data!$A$4:$A500,"&lt;="&amp;$B148),0))</f>
        <v/>
      </c>
      <c r="X148" s="180" t="str">
        <f>IF($A148="","",IFERROR(AVERAGEIFS(Data!H$4:H500,Data!$A$4:$A500,"&gt;="&amp;$A148,Data!$A$4:$A500,"&lt;="&amp;$B148),0))</f>
        <v/>
      </c>
      <c r="Y148" s="178" t="str">
        <f>IF($A148="","",IFERROR(AVERAGEIFS(Data!I$4:I500,Data!$A$4:$A500,"&gt;="&amp;$A148,Data!$A$4:$A500,"&lt;="&amp;$B148),0))</f>
        <v/>
      </c>
      <c r="Z148" s="178" t="str">
        <f>IF($A148="","",IFERROR(AVERAGEIFS(Data!J$4:J500,Data!$A$4:$A500,"&gt;="&amp;$A148,Data!$A$4:$A500,"&lt;="&amp;$B148),0))</f>
        <v/>
      </c>
      <c r="AA148" s="179" t="str">
        <f>IF($A148="","",IFERROR(AVERAGEIFS(Data!K$4:K500,Data!$A$4:$A500,"&gt;="&amp;$A148,Data!$A$4:$A500,"&lt;="&amp;$B148),0))</f>
        <v/>
      </c>
      <c r="AB148" s="180" t="str">
        <f>IF($A148="","",IFERROR(AVERAGEIFS(Data!L$4:L500,Data!$A$4:$A500,"&gt;="&amp;$A148,Data!$A$4:$A500,"&lt;="&amp;$B148),0))</f>
        <v/>
      </c>
      <c r="AC148" s="179" t="str">
        <f>IF($A148="","",IFERROR(AVERAGEIFS(Data!M$4:M500,Data!$A$4:$A500,"&gt;="&amp;$A148,Data!$A$4:$A500,"&lt;="&amp;$B148),0))</f>
        <v/>
      </c>
      <c r="AD148" s="178" t="str">
        <f>IF($A148="","",IFERROR(AVERAGEIFS(Data!N$4:N500,Data!$A$4:$A500,"&gt;="&amp;$A148,Data!$A$4:$A500,"&lt;="&amp;$B148),0))</f>
        <v/>
      </c>
      <c r="AE148" s="180" t="str">
        <f>IF($A148="","",IFERROR(AVERAGEIFS(Data!O$4:O500,Data!$A$4:$A500,"&gt;="&amp;$A148,Data!$A$4:$A500,"&lt;="&amp;$B148),0))</f>
        <v/>
      </c>
      <c r="AF148" s="178" t="str">
        <f>IF($A148="","",IFERROR(AVERAGEIFS(Data!P$4:P500,Data!$A$4:$A500,"&gt;="&amp;$A148,Data!$A$4:$A500,"&lt;="&amp;$B148),0))</f>
        <v/>
      </c>
      <c r="AG148" s="178" t="str">
        <f>IF($A148="","",IFERROR(AVERAGEIFS(Data!Q$4:Q500,Data!$A$4:$A500,"&gt;="&amp;$A148,Data!$A$4:$A500,"&lt;="&amp;$B148),0))</f>
        <v/>
      </c>
      <c r="AH148" s="181" t="str">
        <f t="shared" ref="AH148:DS148" si="144">IF($A148="","",AH147)</f>
        <v/>
      </c>
      <c r="AI148" s="178" t="str">
        <f t="shared" si="144"/>
        <v/>
      </c>
      <c r="AJ148" s="178" t="str">
        <f t="shared" si="144"/>
        <v/>
      </c>
      <c r="AK148" s="178" t="str">
        <f t="shared" si="144"/>
        <v/>
      </c>
      <c r="AL148" s="178" t="str">
        <f t="shared" si="144"/>
        <v/>
      </c>
      <c r="AM148" s="180" t="str">
        <f t="shared" si="144"/>
        <v/>
      </c>
      <c r="AN148" s="178" t="str">
        <f t="shared" si="144"/>
        <v/>
      </c>
      <c r="AO148" s="178" t="str">
        <f t="shared" si="144"/>
        <v/>
      </c>
      <c r="AP148" s="179" t="str">
        <f t="shared" si="144"/>
        <v/>
      </c>
      <c r="AQ148" s="180" t="str">
        <f t="shared" si="144"/>
        <v/>
      </c>
      <c r="AR148" s="179" t="str">
        <f t="shared" si="144"/>
        <v/>
      </c>
      <c r="AS148" s="178" t="str">
        <f t="shared" si="144"/>
        <v/>
      </c>
      <c r="AT148" s="180" t="str">
        <f t="shared" si="144"/>
        <v/>
      </c>
      <c r="AU148" s="178" t="str">
        <f t="shared" si="144"/>
        <v/>
      </c>
      <c r="AV148" s="178" t="str">
        <f t="shared" si="144"/>
        <v/>
      </c>
      <c r="AW148" s="181" t="str">
        <f t="shared" si="144"/>
        <v/>
      </c>
      <c r="AX148" s="178" t="str">
        <f t="shared" si="144"/>
        <v/>
      </c>
      <c r="AY148" s="178" t="str">
        <f t="shared" si="144"/>
        <v/>
      </c>
      <c r="AZ148" s="178" t="str">
        <f t="shared" si="144"/>
        <v/>
      </c>
      <c r="BA148" s="178" t="str">
        <f t="shared" si="144"/>
        <v/>
      </c>
      <c r="BB148" s="180" t="str">
        <f t="shared" si="144"/>
        <v/>
      </c>
      <c r="BC148" s="178" t="str">
        <f t="shared" si="144"/>
        <v/>
      </c>
      <c r="BD148" s="178" t="str">
        <f t="shared" si="144"/>
        <v/>
      </c>
      <c r="BE148" s="179" t="str">
        <f t="shared" si="144"/>
        <v/>
      </c>
      <c r="BF148" s="180" t="str">
        <f t="shared" si="144"/>
        <v/>
      </c>
      <c r="BG148" s="179" t="str">
        <f t="shared" si="144"/>
        <v/>
      </c>
      <c r="BH148" s="178" t="str">
        <f t="shared" si="144"/>
        <v/>
      </c>
      <c r="BI148" s="180" t="str">
        <f t="shared" si="144"/>
        <v/>
      </c>
      <c r="BJ148" s="178" t="str">
        <f t="shared" si="144"/>
        <v/>
      </c>
      <c r="BK148" s="178" t="str">
        <f t="shared" si="144"/>
        <v/>
      </c>
      <c r="BL148" s="181" t="str">
        <f t="shared" si="144"/>
        <v/>
      </c>
      <c r="BM148" s="178" t="str">
        <f t="shared" si="144"/>
        <v/>
      </c>
      <c r="BN148" s="178" t="str">
        <f t="shared" si="144"/>
        <v/>
      </c>
      <c r="BO148" s="178" t="str">
        <f t="shared" si="144"/>
        <v/>
      </c>
      <c r="BP148" s="178" t="str">
        <f t="shared" si="144"/>
        <v/>
      </c>
      <c r="BQ148" s="180" t="str">
        <f t="shared" si="144"/>
        <v/>
      </c>
      <c r="BR148" s="178" t="str">
        <f t="shared" si="144"/>
        <v/>
      </c>
      <c r="BS148" s="178" t="str">
        <f t="shared" si="144"/>
        <v/>
      </c>
      <c r="BT148" s="179" t="str">
        <f t="shared" si="144"/>
        <v/>
      </c>
      <c r="BU148" s="180" t="str">
        <f t="shared" si="144"/>
        <v/>
      </c>
      <c r="BV148" s="179" t="str">
        <f t="shared" si="144"/>
        <v/>
      </c>
      <c r="BW148" s="178" t="str">
        <f t="shared" si="144"/>
        <v/>
      </c>
      <c r="BX148" s="180" t="str">
        <f t="shared" si="144"/>
        <v/>
      </c>
      <c r="BY148" s="178" t="str">
        <f t="shared" si="144"/>
        <v/>
      </c>
      <c r="BZ148" s="178" t="str">
        <f t="shared" si="144"/>
        <v/>
      </c>
      <c r="CA148" s="181" t="str">
        <f t="shared" si="144"/>
        <v/>
      </c>
      <c r="CB148" s="178" t="str">
        <f t="shared" si="144"/>
        <v/>
      </c>
      <c r="CC148" s="178" t="str">
        <f t="shared" si="144"/>
        <v/>
      </c>
      <c r="CD148" s="178" t="str">
        <f t="shared" si="144"/>
        <v/>
      </c>
      <c r="CE148" s="178" t="str">
        <f t="shared" si="144"/>
        <v/>
      </c>
      <c r="CF148" s="180" t="str">
        <f t="shared" si="144"/>
        <v/>
      </c>
      <c r="CG148" s="178" t="str">
        <f t="shared" si="144"/>
        <v/>
      </c>
      <c r="CH148" s="178" t="str">
        <f t="shared" si="144"/>
        <v/>
      </c>
      <c r="CI148" s="179" t="str">
        <f t="shared" si="144"/>
        <v/>
      </c>
      <c r="CJ148" s="180" t="str">
        <f t="shared" si="144"/>
        <v/>
      </c>
      <c r="CK148" s="179" t="str">
        <f t="shared" si="144"/>
        <v/>
      </c>
      <c r="CL148" s="178" t="str">
        <f t="shared" si="144"/>
        <v/>
      </c>
      <c r="CM148" s="180" t="str">
        <f t="shared" si="144"/>
        <v/>
      </c>
      <c r="CN148" s="178" t="str">
        <f t="shared" si="144"/>
        <v/>
      </c>
      <c r="CO148" s="178" t="str">
        <f t="shared" si="144"/>
        <v/>
      </c>
      <c r="CP148" s="181" t="str">
        <f t="shared" si="144"/>
        <v/>
      </c>
      <c r="CQ148" s="178" t="str">
        <f t="shared" si="144"/>
        <v/>
      </c>
      <c r="CR148" s="178" t="str">
        <f t="shared" si="144"/>
        <v/>
      </c>
      <c r="CS148" s="178" t="str">
        <f t="shared" si="144"/>
        <v/>
      </c>
      <c r="CT148" s="178" t="str">
        <f t="shared" si="144"/>
        <v/>
      </c>
      <c r="CU148" s="180" t="str">
        <f t="shared" si="144"/>
        <v/>
      </c>
      <c r="CV148" s="178" t="str">
        <f t="shared" si="144"/>
        <v/>
      </c>
      <c r="CW148" s="178" t="str">
        <f t="shared" si="144"/>
        <v/>
      </c>
      <c r="CX148" s="179" t="str">
        <f t="shared" si="144"/>
        <v/>
      </c>
      <c r="CY148" s="180" t="str">
        <f t="shared" si="144"/>
        <v/>
      </c>
      <c r="CZ148" s="179" t="str">
        <f t="shared" si="144"/>
        <v/>
      </c>
      <c r="DA148" s="178" t="str">
        <f t="shared" si="144"/>
        <v/>
      </c>
      <c r="DB148" s="180" t="str">
        <f t="shared" si="144"/>
        <v/>
      </c>
      <c r="DC148" s="178" t="str">
        <f t="shared" si="144"/>
        <v/>
      </c>
      <c r="DD148" s="178" t="str">
        <f t="shared" si="144"/>
        <v/>
      </c>
      <c r="DE148" s="181" t="str">
        <f t="shared" si="144"/>
        <v/>
      </c>
      <c r="DF148" s="178" t="str">
        <f t="shared" si="144"/>
        <v/>
      </c>
      <c r="DG148" s="178" t="str">
        <f t="shared" si="144"/>
        <v/>
      </c>
      <c r="DH148" s="178" t="str">
        <f t="shared" si="144"/>
        <v/>
      </c>
      <c r="DI148" s="178" t="str">
        <f t="shared" si="144"/>
        <v/>
      </c>
      <c r="DJ148" s="180" t="str">
        <f t="shared" si="144"/>
        <v/>
      </c>
      <c r="DK148" s="178" t="str">
        <f t="shared" si="144"/>
        <v/>
      </c>
      <c r="DL148" s="178" t="str">
        <f t="shared" si="144"/>
        <v/>
      </c>
      <c r="DM148" s="179" t="str">
        <f t="shared" si="144"/>
        <v/>
      </c>
      <c r="DN148" s="180" t="str">
        <f t="shared" si="144"/>
        <v/>
      </c>
      <c r="DO148" s="179" t="str">
        <f t="shared" si="144"/>
        <v/>
      </c>
      <c r="DP148" s="178" t="str">
        <f t="shared" si="144"/>
        <v/>
      </c>
      <c r="DQ148" s="180" t="str">
        <f t="shared" si="144"/>
        <v/>
      </c>
      <c r="DR148" s="178" t="str">
        <f t="shared" si="144"/>
        <v/>
      </c>
      <c r="DS148" s="178" t="str">
        <f t="shared" si="144"/>
        <v/>
      </c>
      <c r="DT148" s="178"/>
      <c r="DU148" s="178"/>
      <c r="DV148" s="178"/>
      <c r="DW148" s="178"/>
      <c r="DX148" s="178"/>
      <c r="DY148" s="178"/>
    </row>
    <row r="149">
      <c r="A149" s="176" t="str">
        <f>IF(A148="","",IF(B148+1&gt;EndDate,"",B148))</f>
        <v/>
      </c>
      <c r="B149" s="176" t="str">
        <f>IF(A149="","",SWITCH(Seg,"Daily",A149+1,"Weekly",A149+7,"Monthly",DATE(YEAR(A149),MONTH(A149)+1,1),"Quarterly",DATE(YEAR(A149),MONTH(A149)+3,1),"Yearly",DATE(YEAR(A149)+1,1,1)))</f>
        <v/>
      </c>
      <c r="C149" s="177" t="str">
        <f>IF(A149="","",SWITCH(Seg,"Daily",TEXT(A149,"dd/MM/YYYY"),"Weekly","W"&amp;WEEKNUM(A149,2)&amp;" "&amp;YEAR(A149),"Monthly",PROPER(TEXT(A149,"MMM yyyy")),"Quarterly","Q"&amp;ROUNDUP(MONTH($A149)/3,0)&amp;" "&amp;YEAR($A149),"Yearly",YEAR(A149),TEXT(A149,"dd/MM/YYYY")))</f>
        <v/>
      </c>
      <c r="D149" s="178" t="str">
        <f>IF(OR($A149="",D$2="Percentage"),"",SUMIFS(Data!B$4:B500,Data!$A$4:$A500,"&gt;="&amp;$A149,Data!$A$4:$A500,"&lt;="&amp;$B149))</f>
        <v>#REF!</v>
      </c>
      <c r="E149" s="179" t="str">
        <f>IF(OR($A149="",E$2="Percentage"),"",SUMIFS(Data!C$4:C500,Data!$A$4:$A500,"&gt;="&amp;$A149,Data!$A$4:$A500,"&lt;="&amp;$B149))</f>
        <v/>
      </c>
      <c r="F149" s="179" t="str">
        <f>IF(OR($A149="",F$2="Percentage"),"",SUMIFS(Data!D$4:D500,Data!$A$4:$A500,"&gt;="&amp;$A149,Data!$A$4:$A500,"&lt;="&amp;$B149))</f>
        <v/>
      </c>
      <c r="G149" s="179" t="str">
        <f>IF(OR($A149="",G$2="Percentage"),"",SUMIFS(Data!F$4:F500,Data!$A$4:$A500,"&gt;="&amp;$A149,Data!$A$4:$A500,"&lt;="&amp;$B149))</f>
        <v/>
      </c>
      <c r="H149" s="180" t="str">
        <f>IF(OR($A149="",H$2="Percentage"),"",SUMIFS(Data!G$4:G500,Data!$A$4:$A500,"&gt;="&amp;$A149,Data!$A$4:$A500,"&lt;="&amp;$B149))</f>
        <v/>
      </c>
      <c r="I149" s="180" t="str">
        <f>IF(OR($A149="",I$2="Percentage"),"",SUMIFS(Data!H$4:H500,Data!$A$4:$A500,"&gt;="&amp;$A149,Data!$A$4:$A500,"&lt;="&amp;$B149))</f>
        <v/>
      </c>
      <c r="J149" s="178" t="str">
        <f>IF(OR($A149="",J$2="Percentage"),"",SUMIFS(Data!I$4:I500,Data!$A$4:$A500,"&gt;="&amp;$A149,Data!$A$4:$A500,"&lt;="&amp;$B149))</f>
        <v/>
      </c>
      <c r="K149" s="178" t="str">
        <f>IF(OR($A149="",K$2="Percentage"),"",SUMIFS(Data!J$4:J500,Data!$A$4:$A500,"&gt;="&amp;$A149,Data!$A$4:$A500,"&lt;="&amp;$B149))</f>
        <v/>
      </c>
      <c r="L149" s="179" t="str">
        <f>IF(OR($A149="",L$2="Percentage"),"",SUMIFS(Data!K$4:K500,Data!$A$4:$A500,"&gt;="&amp;$A149,Data!$A$4:$A500,"&lt;="&amp;$B149))</f>
        <v/>
      </c>
      <c r="M149" s="180" t="str">
        <f>IF(OR($A149="",M$2="Percentage"),"",SUMIFS(Data!L$4:L500,Data!$A$4:$A500,"&gt;="&amp;$A149,Data!$A$4:$A500,"&lt;="&amp;$B149))</f>
        <v/>
      </c>
      <c r="N149" s="179" t="str">
        <f>IF(OR($A149="",N$2="Percentage"),"",SUMIFS(Data!M$4:M500,Data!$A$4:$A500,"&gt;="&amp;$A149,Data!$A$4:$A500,"&lt;="&amp;$B149))</f>
        <v/>
      </c>
      <c r="O149" s="178" t="str">
        <f>IF(OR($A149="",O$2="Percentage"),"",SUMIFS(Data!N$4:N500,Data!$A$4:$A500,"&gt;="&amp;$A149,Data!$A$4:$A500,"&lt;="&amp;$B149))</f>
        <v/>
      </c>
      <c r="P149" s="180" t="str">
        <f>IF(OR($A149="",P$2="Percentage"),"",SUMIFS(Data!O$4:O500,Data!$A$4:$A500,"&gt;="&amp;$A149,Data!$A$4:$A500,"&lt;="&amp;$B149))</f>
        <v/>
      </c>
      <c r="Q149" s="178" t="str">
        <f>IF(OR($A149="",Q$2="Percentage"),"",SUMIFS(Data!P$4:P500,Data!$A$4:$A500,"&gt;="&amp;$A149,Data!$A$4:$A500,"&lt;="&amp;$B149))</f>
        <v/>
      </c>
      <c r="R149" s="178" t="str">
        <f>IF(OR($A149="",R$2="Percentage"),"",SUMIFS(Data!Q$4:Q500,Data!$A$4:$A500,"&gt;="&amp;$A149,Data!$A$4:$A500,"&lt;="&amp;$B149))</f>
        <v/>
      </c>
      <c r="S149" s="181" t="str">
        <f>IF($A149="","",IFERROR(AVERAGEIFS(Data!B$4:B500,Data!$A$4:$A500,"&gt;="&amp;$A149,Data!$A$4:$A500,"&lt;="&amp;$B149),0))</f>
        <v/>
      </c>
      <c r="T149" s="178" t="str">
        <f>IF($A149="","",IFERROR(AVERAGEIFS(Data!C$4:C500,Data!$A$4:$A500,"&gt;="&amp;$A149,Data!$A$4:$A500,"&lt;="&amp;$B149),0))</f>
        <v/>
      </c>
      <c r="U149" s="178" t="str">
        <f>IF($A149="","",IFERROR(AVERAGEIFS(Data!D$4:D500,Data!$A$4:$A500,"&gt;="&amp;$A149,Data!$A$4:$A500,"&lt;="&amp;$B149),0))</f>
        <v/>
      </c>
      <c r="V149" s="178" t="str">
        <f>IF($A149="","",IFERROR(AVERAGEIFS(Data!F$4:F500,Data!$A$4:$A500,"&gt;="&amp;$A149,Data!$A$4:$A500,"&lt;="&amp;$B149),0))</f>
        <v/>
      </c>
      <c r="W149" s="178" t="str">
        <f>IF($A149="","",IFERROR(AVERAGEIFS(Data!G$4:G500,Data!$A$4:$A500,"&gt;="&amp;$A149,Data!$A$4:$A500,"&lt;="&amp;$B149),0))</f>
        <v/>
      </c>
      <c r="X149" s="180" t="str">
        <f>IF($A149="","",IFERROR(AVERAGEIFS(Data!H$4:H500,Data!$A$4:$A500,"&gt;="&amp;$A149,Data!$A$4:$A500,"&lt;="&amp;$B149),0))</f>
        <v/>
      </c>
      <c r="Y149" s="178" t="str">
        <f>IF($A149="","",IFERROR(AVERAGEIFS(Data!I$4:I500,Data!$A$4:$A500,"&gt;="&amp;$A149,Data!$A$4:$A500,"&lt;="&amp;$B149),0))</f>
        <v/>
      </c>
      <c r="Z149" s="178" t="str">
        <f>IF($A149="","",IFERROR(AVERAGEIFS(Data!J$4:J500,Data!$A$4:$A500,"&gt;="&amp;$A149,Data!$A$4:$A500,"&lt;="&amp;$B149),0))</f>
        <v/>
      </c>
      <c r="AA149" s="179" t="str">
        <f>IF($A149="","",IFERROR(AVERAGEIFS(Data!K$4:K500,Data!$A$4:$A500,"&gt;="&amp;$A149,Data!$A$4:$A500,"&lt;="&amp;$B149),0))</f>
        <v/>
      </c>
      <c r="AB149" s="180" t="str">
        <f>IF($A149="","",IFERROR(AVERAGEIFS(Data!L$4:L500,Data!$A$4:$A500,"&gt;="&amp;$A149,Data!$A$4:$A500,"&lt;="&amp;$B149),0))</f>
        <v/>
      </c>
      <c r="AC149" s="179" t="str">
        <f>IF($A149="","",IFERROR(AVERAGEIFS(Data!M$4:M500,Data!$A$4:$A500,"&gt;="&amp;$A149,Data!$A$4:$A500,"&lt;="&amp;$B149),0))</f>
        <v/>
      </c>
      <c r="AD149" s="178" t="str">
        <f>IF($A149="","",IFERROR(AVERAGEIFS(Data!N$4:N500,Data!$A$4:$A500,"&gt;="&amp;$A149,Data!$A$4:$A500,"&lt;="&amp;$B149),0))</f>
        <v/>
      </c>
      <c r="AE149" s="180" t="str">
        <f>IF($A149="","",IFERROR(AVERAGEIFS(Data!O$4:O500,Data!$A$4:$A500,"&gt;="&amp;$A149,Data!$A$4:$A500,"&lt;="&amp;$B149),0))</f>
        <v/>
      </c>
      <c r="AF149" s="178" t="str">
        <f>IF($A149="","",IFERROR(AVERAGEIFS(Data!P$4:P500,Data!$A$4:$A500,"&gt;="&amp;$A149,Data!$A$4:$A500,"&lt;="&amp;$B149),0))</f>
        <v/>
      </c>
      <c r="AG149" s="178" t="str">
        <f>IF($A149="","",IFERROR(AVERAGEIFS(Data!Q$4:Q500,Data!$A$4:$A500,"&gt;="&amp;$A149,Data!$A$4:$A500,"&lt;="&amp;$B149),0))</f>
        <v/>
      </c>
      <c r="AH149" s="181" t="str">
        <f t="shared" ref="AH149:DS149" si="145">IF($A149="","",AH148)</f>
        <v/>
      </c>
      <c r="AI149" s="178" t="str">
        <f t="shared" si="145"/>
        <v/>
      </c>
      <c r="AJ149" s="178" t="str">
        <f t="shared" si="145"/>
        <v/>
      </c>
      <c r="AK149" s="178" t="str">
        <f t="shared" si="145"/>
        <v/>
      </c>
      <c r="AL149" s="178" t="str">
        <f t="shared" si="145"/>
        <v/>
      </c>
      <c r="AM149" s="180" t="str">
        <f t="shared" si="145"/>
        <v/>
      </c>
      <c r="AN149" s="178" t="str">
        <f t="shared" si="145"/>
        <v/>
      </c>
      <c r="AO149" s="178" t="str">
        <f t="shared" si="145"/>
        <v/>
      </c>
      <c r="AP149" s="179" t="str">
        <f t="shared" si="145"/>
        <v/>
      </c>
      <c r="AQ149" s="180" t="str">
        <f t="shared" si="145"/>
        <v/>
      </c>
      <c r="AR149" s="179" t="str">
        <f t="shared" si="145"/>
        <v/>
      </c>
      <c r="AS149" s="178" t="str">
        <f t="shared" si="145"/>
        <v/>
      </c>
      <c r="AT149" s="180" t="str">
        <f t="shared" si="145"/>
        <v/>
      </c>
      <c r="AU149" s="178" t="str">
        <f t="shared" si="145"/>
        <v/>
      </c>
      <c r="AV149" s="178" t="str">
        <f t="shared" si="145"/>
        <v/>
      </c>
      <c r="AW149" s="181" t="str">
        <f t="shared" si="145"/>
        <v/>
      </c>
      <c r="AX149" s="178" t="str">
        <f t="shared" si="145"/>
        <v/>
      </c>
      <c r="AY149" s="178" t="str">
        <f t="shared" si="145"/>
        <v/>
      </c>
      <c r="AZ149" s="178" t="str">
        <f t="shared" si="145"/>
        <v/>
      </c>
      <c r="BA149" s="178" t="str">
        <f t="shared" si="145"/>
        <v/>
      </c>
      <c r="BB149" s="180" t="str">
        <f t="shared" si="145"/>
        <v/>
      </c>
      <c r="BC149" s="178" t="str">
        <f t="shared" si="145"/>
        <v/>
      </c>
      <c r="BD149" s="178" t="str">
        <f t="shared" si="145"/>
        <v/>
      </c>
      <c r="BE149" s="179" t="str">
        <f t="shared" si="145"/>
        <v/>
      </c>
      <c r="BF149" s="180" t="str">
        <f t="shared" si="145"/>
        <v/>
      </c>
      <c r="BG149" s="179" t="str">
        <f t="shared" si="145"/>
        <v/>
      </c>
      <c r="BH149" s="178" t="str">
        <f t="shared" si="145"/>
        <v/>
      </c>
      <c r="BI149" s="180" t="str">
        <f t="shared" si="145"/>
        <v/>
      </c>
      <c r="BJ149" s="178" t="str">
        <f t="shared" si="145"/>
        <v/>
      </c>
      <c r="BK149" s="178" t="str">
        <f t="shared" si="145"/>
        <v/>
      </c>
      <c r="BL149" s="181" t="str">
        <f t="shared" si="145"/>
        <v/>
      </c>
      <c r="BM149" s="178" t="str">
        <f t="shared" si="145"/>
        <v/>
      </c>
      <c r="BN149" s="178" t="str">
        <f t="shared" si="145"/>
        <v/>
      </c>
      <c r="BO149" s="178" t="str">
        <f t="shared" si="145"/>
        <v/>
      </c>
      <c r="BP149" s="178" t="str">
        <f t="shared" si="145"/>
        <v/>
      </c>
      <c r="BQ149" s="180" t="str">
        <f t="shared" si="145"/>
        <v/>
      </c>
      <c r="BR149" s="178" t="str">
        <f t="shared" si="145"/>
        <v/>
      </c>
      <c r="BS149" s="178" t="str">
        <f t="shared" si="145"/>
        <v/>
      </c>
      <c r="BT149" s="179" t="str">
        <f t="shared" si="145"/>
        <v/>
      </c>
      <c r="BU149" s="180" t="str">
        <f t="shared" si="145"/>
        <v/>
      </c>
      <c r="BV149" s="179" t="str">
        <f t="shared" si="145"/>
        <v/>
      </c>
      <c r="BW149" s="178" t="str">
        <f t="shared" si="145"/>
        <v/>
      </c>
      <c r="BX149" s="180" t="str">
        <f t="shared" si="145"/>
        <v/>
      </c>
      <c r="BY149" s="178" t="str">
        <f t="shared" si="145"/>
        <v/>
      </c>
      <c r="BZ149" s="178" t="str">
        <f t="shared" si="145"/>
        <v/>
      </c>
      <c r="CA149" s="181" t="str">
        <f t="shared" si="145"/>
        <v/>
      </c>
      <c r="CB149" s="178" t="str">
        <f t="shared" si="145"/>
        <v/>
      </c>
      <c r="CC149" s="178" t="str">
        <f t="shared" si="145"/>
        <v/>
      </c>
      <c r="CD149" s="178" t="str">
        <f t="shared" si="145"/>
        <v/>
      </c>
      <c r="CE149" s="178" t="str">
        <f t="shared" si="145"/>
        <v/>
      </c>
      <c r="CF149" s="180" t="str">
        <f t="shared" si="145"/>
        <v/>
      </c>
      <c r="CG149" s="178" t="str">
        <f t="shared" si="145"/>
        <v/>
      </c>
      <c r="CH149" s="178" t="str">
        <f t="shared" si="145"/>
        <v/>
      </c>
      <c r="CI149" s="179" t="str">
        <f t="shared" si="145"/>
        <v/>
      </c>
      <c r="CJ149" s="180" t="str">
        <f t="shared" si="145"/>
        <v/>
      </c>
      <c r="CK149" s="179" t="str">
        <f t="shared" si="145"/>
        <v/>
      </c>
      <c r="CL149" s="178" t="str">
        <f t="shared" si="145"/>
        <v/>
      </c>
      <c r="CM149" s="180" t="str">
        <f t="shared" si="145"/>
        <v/>
      </c>
      <c r="CN149" s="178" t="str">
        <f t="shared" si="145"/>
        <v/>
      </c>
      <c r="CO149" s="178" t="str">
        <f t="shared" si="145"/>
        <v/>
      </c>
      <c r="CP149" s="181" t="str">
        <f t="shared" si="145"/>
        <v/>
      </c>
      <c r="CQ149" s="178" t="str">
        <f t="shared" si="145"/>
        <v/>
      </c>
      <c r="CR149" s="178" t="str">
        <f t="shared" si="145"/>
        <v/>
      </c>
      <c r="CS149" s="178" t="str">
        <f t="shared" si="145"/>
        <v/>
      </c>
      <c r="CT149" s="178" t="str">
        <f t="shared" si="145"/>
        <v/>
      </c>
      <c r="CU149" s="180" t="str">
        <f t="shared" si="145"/>
        <v/>
      </c>
      <c r="CV149" s="178" t="str">
        <f t="shared" si="145"/>
        <v/>
      </c>
      <c r="CW149" s="178" t="str">
        <f t="shared" si="145"/>
        <v/>
      </c>
      <c r="CX149" s="179" t="str">
        <f t="shared" si="145"/>
        <v/>
      </c>
      <c r="CY149" s="180" t="str">
        <f t="shared" si="145"/>
        <v/>
      </c>
      <c r="CZ149" s="179" t="str">
        <f t="shared" si="145"/>
        <v/>
      </c>
      <c r="DA149" s="178" t="str">
        <f t="shared" si="145"/>
        <v/>
      </c>
      <c r="DB149" s="180" t="str">
        <f t="shared" si="145"/>
        <v/>
      </c>
      <c r="DC149" s="178" t="str">
        <f t="shared" si="145"/>
        <v/>
      </c>
      <c r="DD149" s="178" t="str">
        <f t="shared" si="145"/>
        <v/>
      </c>
      <c r="DE149" s="181" t="str">
        <f t="shared" si="145"/>
        <v/>
      </c>
      <c r="DF149" s="178" t="str">
        <f t="shared" si="145"/>
        <v/>
      </c>
      <c r="DG149" s="178" t="str">
        <f t="shared" si="145"/>
        <v/>
      </c>
      <c r="DH149" s="178" t="str">
        <f t="shared" si="145"/>
        <v/>
      </c>
      <c r="DI149" s="178" t="str">
        <f t="shared" si="145"/>
        <v/>
      </c>
      <c r="DJ149" s="180" t="str">
        <f t="shared" si="145"/>
        <v/>
      </c>
      <c r="DK149" s="178" t="str">
        <f t="shared" si="145"/>
        <v/>
      </c>
      <c r="DL149" s="178" t="str">
        <f t="shared" si="145"/>
        <v/>
      </c>
      <c r="DM149" s="179" t="str">
        <f t="shared" si="145"/>
        <v/>
      </c>
      <c r="DN149" s="180" t="str">
        <f t="shared" si="145"/>
        <v/>
      </c>
      <c r="DO149" s="179" t="str">
        <f t="shared" si="145"/>
        <v/>
      </c>
      <c r="DP149" s="178" t="str">
        <f t="shared" si="145"/>
        <v/>
      </c>
      <c r="DQ149" s="180" t="str">
        <f t="shared" si="145"/>
        <v/>
      </c>
      <c r="DR149" s="178" t="str">
        <f t="shared" si="145"/>
        <v/>
      </c>
      <c r="DS149" s="178" t="str">
        <f t="shared" si="145"/>
        <v/>
      </c>
      <c r="DT149" s="178"/>
      <c r="DU149" s="178"/>
      <c r="DV149" s="178"/>
      <c r="DW149" s="178"/>
      <c r="DX149" s="178"/>
      <c r="DY149" s="178"/>
    </row>
    <row r="150">
      <c r="A150" s="176" t="str">
        <f>IF(A149="","",IF(B149+1&gt;EndDate,"",B149))</f>
        <v/>
      </c>
      <c r="B150" s="176" t="str">
        <f>IF(A150="","",SWITCH(Seg,"Daily",A150+1,"Weekly",A150+7,"Monthly",DATE(YEAR(A150),MONTH(A150)+1,1),"Quarterly",DATE(YEAR(A150),MONTH(A150)+3,1),"Yearly",DATE(YEAR(A150)+1,1,1)))</f>
        <v/>
      </c>
      <c r="C150" s="177" t="str">
        <f>IF(A150="","",SWITCH(Seg,"Daily",TEXT(A150,"dd/MM/YYYY"),"Weekly","W"&amp;WEEKNUM(A150,2)&amp;" "&amp;YEAR(A150),"Monthly",PROPER(TEXT(A150,"MMM yyyy")),"Quarterly","Q"&amp;ROUNDUP(MONTH($A150)/3,0)&amp;" "&amp;YEAR($A150),"Yearly",YEAR(A150),TEXT(A150,"dd/MM/YYYY")))</f>
        <v/>
      </c>
      <c r="D150" s="178" t="str">
        <f>IF(OR($A150="",D$2="Percentage"),"",SUMIFS(Data!B$4:B500,Data!$A$4:$A500,"&gt;="&amp;$A150,Data!$A$4:$A500,"&lt;="&amp;$B150))</f>
        <v>#REF!</v>
      </c>
      <c r="E150" s="179" t="str">
        <f>IF(OR($A150="",E$2="Percentage"),"",SUMIFS(Data!C$4:C500,Data!$A$4:$A500,"&gt;="&amp;$A150,Data!$A$4:$A500,"&lt;="&amp;$B150))</f>
        <v/>
      </c>
      <c r="F150" s="179" t="str">
        <f>IF(OR($A150="",F$2="Percentage"),"",SUMIFS(Data!D$4:D500,Data!$A$4:$A500,"&gt;="&amp;$A150,Data!$A$4:$A500,"&lt;="&amp;$B150))</f>
        <v/>
      </c>
      <c r="G150" s="179" t="str">
        <f>IF(OR($A150="",G$2="Percentage"),"",SUMIFS(Data!F$4:F500,Data!$A$4:$A500,"&gt;="&amp;$A150,Data!$A$4:$A500,"&lt;="&amp;$B150))</f>
        <v/>
      </c>
      <c r="H150" s="180" t="str">
        <f>IF(OR($A150="",H$2="Percentage"),"",SUMIFS(Data!G$4:G500,Data!$A$4:$A500,"&gt;="&amp;$A150,Data!$A$4:$A500,"&lt;="&amp;$B150))</f>
        <v/>
      </c>
      <c r="I150" s="180" t="str">
        <f>IF(OR($A150="",I$2="Percentage"),"",SUMIFS(Data!H$4:H500,Data!$A$4:$A500,"&gt;="&amp;$A150,Data!$A$4:$A500,"&lt;="&amp;$B150))</f>
        <v/>
      </c>
      <c r="J150" s="178" t="str">
        <f>IF(OR($A150="",J$2="Percentage"),"",SUMIFS(Data!I$4:I500,Data!$A$4:$A500,"&gt;="&amp;$A150,Data!$A$4:$A500,"&lt;="&amp;$B150))</f>
        <v/>
      </c>
      <c r="K150" s="178" t="str">
        <f>IF(OR($A150="",K$2="Percentage"),"",SUMIFS(Data!J$4:J500,Data!$A$4:$A500,"&gt;="&amp;$A150,Data!$A$4:$A500,"&lt;="&amp;$B150))</f>
        <v/>
      </c>
      <c r="L150" s="179" t="str">
        <f>IF(OR($A150="",L$2="Percentage"),"",SUMIFS(Data!K$4:K500,Data!$A$4:$A500,"&gt;="&amp;$A150,Data!$A$4:$A500,"&lt;="&amp;$B150))</f>
        <v/>
      </c>
      <c r="M150" s="180" t="str">
        <f>IF(OR($A150="",M$2="Percentage"),"",SUMIFS(Data!L$4:L500,Data!$A$4:$A500,"&gt;="&amp;$A150,Data!$A$4:$A500,"&lt;="&amp;$B150))</f>
        <v/>
      </c>
      <c r="N150" s="179" t="str">
        <f>IF(OR($A150="",N$2="Percentage"),"",SUMIFS(Data!M$4:M500,Data!$A$4:$A500,"&gt;="&amp;$A150,Data!$A$4:$A500,"&lt;="&amp;$B150))</f>
        <v/>
      </c>
      <c r="O150" s="178" t="str">
        <f>IF(OR($A150="",O$2="Percentage"),"",SUMIFS(Data!N$4:N500,Data!$A$4:$A500,"&gt;="&amp;$A150,Data!$A$4:$A500,"&lt;="&amp;$B150))</f>
        <v/>
      </c>
      <c r="P150" s="180" t="str">
        <f>IF(OR($A150="",P$2="Percentage"),"",SUMIFS(Data!O$4:O500,Data!$A$4:$A500,"&gt;="&amp;$A150,Data!$A$4:$A500,"&lt;="&amp;$B150))</f>
        <v/>
      </c>
      <c r="Q150" s="178" t="str">
        <f>IF(OR($A150="",Q$2="Percentage"),"",SUMIFS(Data!P$4:P500,Data!$A$4:$A500,"&gt;="&amp;$A150,Data!$A$4:$A500,"&lt;="&amp;$B150))</f>
        <v/>
      </c>
      <c r="R150" s="178" t="str">
        <f>IF(OR($A150="",R$2="Percentage"),"",SUMIFS(Data!Q$4:Q500,Data!$A$4:$A500,"&gt;="&amp;$A150,Data!$A$4:$A500,"&lt;="&amp;$B150))</f>
        <v/>
      </c>
      <c r="S150" s="181" t="str">
        <f>IF($A150="","",IFERROR(AVERAGEIFS(Data!B$4:B500,Data!$A$4:$A500,"&gt;="&amp;$A150,Data!$A$4:$A500,"&lt;="&amp;$B150),0))</f>
        <v/>
      </c>
      <c r="T150" s="178" t="str">
        <f>IF($A150="","",IFERROR(AVERAGEIFS(Data!C$4:C500,Data!$A$4:$A500,"&gt;="&amp;$A150,Data!$A$4:$A500,"&lt;="&amp;$B150),0))</f>
        <v/>
      </c>
      <c r="U150" s="178" t="str">
        <f>IF($A150="","",IFERROR(AVERAGEIFS(Data!D$4:D500,Data!$A$4:$A500,"&gt;="&amp;$A150,Data!$A$4:$A500,"&lt;="&amp;$B150),0))</f>
        <v/>
      </c>
      <c r="V150" s="178" t="str">
        <f>IF($A150="","",IFERROR(AVERAGEIFS(Data!F$4:F500,Data!$A$4:$A500,"&gt;="&amp;$A150,Data!$A$4:$A500,"&lt;="&amp;$B150),0))</f>
        <v/>
      </c>
      <c r="W150" s="178" t="str">
        <f>IF($A150="","",IFERROR(AVERAGEIFS(Data!G$4:G500,Data!$A$4:$A500,"&gt;="&amp;$A150,Data!$A$4:$A500,"&lt;="&amp;$B150),0))</f>
        <v/>
      </c>
      <c r="X150" s="180" t="str">
        <f>IF($A150="","",IFERROR(AVERAGEIFS(Data!H$4:H500,Data!$A$4:$A500,"&gt;="&amp;$A150,Data!$A$4:$A500,"&lt;="&amp;$B150),0))</f>
        <v/>
      </c>
      <c r="Y150" s="178" t="str">
        <f>IF($A150="","",IFERROR(AVERAGEIFS(Data!I$4:I500,Data!$A$4:$A500,"&gt;="&amp;$A150,Data!$A$4:$A500,"&lt;="&amp;$B150),0))</f>
        <v/>
      </c>
      <c r="Z150" s="178" t="str">
        <f>IF($A150="","",IFERROR(AVERAGEIFS(Data!J$4:J500,Data!$A$4:$A500,"&gt;="&amp;$A150,Data!$A$4:$A500,"&lt;="&amp;$B150),0))</f>
        <v/>
      </c>
      <c r="AA150" s="179" t="str">
        <f>IF($A150="","",IFERROR(AVERAGEIFS(Data!K$4:K500,Data!$A$4:$A500,"&gt;="&amp;$A150,Data!$A$4:$A500,"&lt;="&amp;$B150),0))</f>
        <v/>
      </c>
      <c r="AB150" s="180" t="str">
        <f>IF($A150="","",IFERROR(AVERAGEIFS(Data!L$4:L500,Data!$A$4:$A500,"&gt;="&amp;$A150,Data!$A$4:$A500,"&lt;="&amp;$B150),0))</f>
        <v/>
      </c>
      <c r="AC150" s="179" t="str">
        <f>IF($A150="","",IFERROR(AVERAGEIFS(Data!M$4:M500,Data!$A$4:$A500,"&gt;="&amp;$A150,Data!$A$4:$A500,"&lt;="&amp;$B150),0))</f>
        <v/>
      </c>
      <c r="AD150" s="178" t="str">
        <f>IF($A150="","",IFERROR(AVERAGEIFS(Data!N$4:N500,Data!$A$4:$A500,"&gt;="&amp;$A150,Data!$A$4:$A500,"&lt;="&amp;$B150),0))</f>
        <v/>
      </c>
      <c r="AE150" s="180" t="str">
        <f>IF($A150="","",IFERROR(AVERAGEIFS(Data!O$4:O500,Data!$A$4:$A500,"&gt;="&amp;$A150,Data!$A$4:$A500,"&lt;="&amp;$B150),0))</f>
        <v/>
      </c>
      <c r="AF150" s="178" t="str">
        <f>IF($A150="","",IFERROR(AVERAGEIFS(Data!P$4:P500,Data!$A$4:$A500,"&gt;="&amp;$A150,Data!$A$4:$A500,"&lt;="&amp;$B150),0))</f>
        <v/>
      </c>
      <c r="AG150" s="178" t="str">
        <f>IF($A150="","",IFERROR(AVERAGEIFS(Data!Q$4:Q500,Data!$A$4:$A500,"&gt;="&amp;$A150,Data!$A$4:$A500,"&lt;="&amp;$B150),0))</f>
        <v/>
      </c>
      <c r="AH150" s="181" t="str">
        <f t="shared" ref="AH150:DS150" si="146">IF($A150="","",AH149)</f>
        <v/>
      </c>
      <c r="AI150" s="178" t="str">
        <f t="shared" si="146"/>
        <v/>
      </c>
      <c r="AJ150" s="178" t="str">
        <f t="shared" si="146"/>
        <v/>
      </c>
      <c r="AK150" s="178" t="str">
        <f t="shared" si="146"/>
        <v/>
      </c>
      <c r="AL150" s="178" t="str">
        <f t="shared" si="146"/>
        <v/>
      </c>
      <c r="AM150" s="180" t="str">
        <f t="shared" si="146"/>
        <v/>
      </c>
      <c r="AN150" s="178" t="str">
        <f t="shared" si="146"/>
        <v/>
      </c>
      <c r="AO150" s="178" t="str">
        <f t="shared" si="146"/>
        <v/>
      </c>
      <c r="AP150" s="179" t="str">
        <f t="shared" si="146"/>
        <v/>
      </c>
      <c r="AQ150" s="180" t="str">
        <f t="shared" si="146"/>
        <v/>
      </c>
      <c r="AR150" s="179" t="str">
        <f t="shared" si="146"/>
        <v/>
      </c>
      <c r="AS150" s="178" t="str">
        <f t="shared" si="146"/>
        <v/>
      </c>
      <c r="AT150" s="180" t="str">
        <f t="shared" si="146"/>
        <v/>
      </c>
      <c r="AU150" s="178" t="str">
        <f t="shared" si="146"/>
        <v/>
      </c>
      <c r="AV150" s="178" t="str">
        <f t="shared" si="146"/>
        <v/>
      </c>
      <c r="AW150" s="181" t="str">
        <f t="shared" si="146"/>
        <v/>
      </c>
      <c r="AX150" s="178" t="str">
        <f t="shared" si="146"/>
        <v/>
      </c>
      <c r="AY150" s="178" t="str">
        <f t="shared" si="146"/>
        <v/>
      </c>
      <c r="AZ150" s="178" t="str">
        <f t="shared" si="146"/>
        <v/>
      </c>
      <c r="BA150" s="178" t="str">
        <f t="shared" si="146"/>
        <v/>
      </c>
      <c r="BB150" s="180" t="str">
        <f t="shared" si="146"/>
        <v/>
      </c>
      <c r="BC150" s="178" t="str">
        <f t="shared" si="146"/>
        <v/>
      </c>
      <c r="BD150" s="178" t="str">
        <f t="shared" si="146"/>
        <v/>
      </c>
      <c r="BE150" s="179" t="str">
        <f t="shared" si="146"/>
        <v/>
      </c>
      <c r="BF150" s="180" t="str">
        <f t="shared" si="146"/>
        <v/>
      </c>
      <c r="BG150" s="179" t="str">
        <f t="shared" si="146"/>
        <v/>
      </c>
      <c r="BH150" s="178" t="str">
        <f t="shared" si="146"/>
        <v/>
      </c>
      <c r="BI150" s="180" t="str">
        <f t="shared" si="146"/>
        <v/>
      </c>
      <c r="BJ150" s="178" t="str">
        <f t="shared" si="146"/>
        <v/>
      </c>
      <c r="BK150" s="178" t="str">
        <f t="shared" si="146"/>
        <v/>
      </c>
      <c r="BL150" s="181" t="str">
        <f t="shared" si="146"/>
        <v/>
      </c>
      <c r="BM150" s="178" t="str">
        <f t="shared" si="146"/>
        <v/>
      </c>
      <c r="BN150" s="178" t="str">
        <f t="shared" si="146"/>
        <v/>
      </c>
      <c r="BO150" s="178" t="str">
        <f t="shared" si="146"/>
        <v/>
      </c>
      <c r="BP150" s="178" t="str">
        <f t="shared" si="146"/>
        <v/>
      </c>
      <c r="BQ150" s="180" t="str">
        <f t="shared" si="146"/>
        <v/>
      </c>
      <c r="BR150" s="178" t="str">
        <f t="shared" si="146"/>
        <v/>
      </c>
      <c r="BS150" s="178" t="str">
        <f t="shared" si="146"/>
        <v/>
      </c>
      <c r="BT150" s="179" t="str">
        <f t="shared" si="146"/>
        <v/>
      </c>
      <c r="BU150" s="180" t="str">
        <f t="shared" si="146"/>
        <v/>
      </c>
      <c r="BV150" s="179" t="str">
        <f t="shared" si="146"/>
        <v/>
      </c>
      <c r="BW150" s="178" t="str">
        <f t="shared" si="146"/>
        <v/>
      </c>
      <c r="BX150" s="180" t="str">
        <f t="shared" si="146"/>
        <v/>
      </c>
      <c r="BY150" s="178" t="str">
        <f t="shared" si="146"/>
        <v/>
      </c>
      <c r="BZ150" s="178" t="str">
        <f t="shared" si="146"/>
        <v/>
      </c>
      <c r="CA150" s="181" t="str">
        <f t="shared" si="146"/>
        <v/>
      </c>
      <c r="CB150" s="178" t="str">
        <f t="shared" si="146"/>
        <v/>
      </c>
      <c r="CC150" s="178" t="str">
        <f t="shared" si="146"/>
        <v/>
      </c>
      <c r="CD150" s="178" t="str">
        <f t="shared" si="146"/>
        <v/>
      </c>
      <c r="CE150" s="178" t="str">
        <f t="shared" si="146"/>
        <v/>
      </c>
      <c r="CF150" s="180" t="str">
        <f t="shared" si="146"/>
        <v/>
      </c>
      <c r="CG150" s="178" t="str">
        <f t="shared" si="146"/>
        <v/>
      </c>
      <c r="CH150" s="178" t="str">
        <f t="shared" si="146"/>
        <v/>
      </c>
      <c r="CI150" s="179" t="str">
        <f t="shared" si="146"/>
        <v/>
      </c>
      <c r="CJ150" s="180" t="str">
        <f t="shared" si="146"/>
        <v/>
      </c>
      <c r="CK150" s="179" t="str">
        <f t="shared" si="146"/>
        <v/>
      </c>
      <c r="CL150" s="178" t="str">
        <f t="shared" si="146"/>
        <v/>
      </c>
      <c r="CM150" s="180" t="str">
        <f t="shared" si="146"/>
        <v/>
      </c>
      <c r="CN150" s="178" t="str">
        <f t="shared" si="146"/>
        <v/>
      </c>
      <c r="CO150" s="178" t="str">
        <f t="shared" si="146"/>
        <v/>
      </c>
      <c r="CP150" s="181" t="str">
        <f t="shared" si="146"/>
        <v/>
      </c>
      <c r="CQ150" s="178" t="str">
        <f t="shared" si="146"/>
        <v/>
      </c>
      <c r="CR150" s="178" t="str">
        <f t="shared" si="146"/>
        <v/>
      </c>
      <c r="CS150" s="178" t="str">
        <f t="shared" si="146"/>
        <v/>
      </c>
      <c r="CT150" s="178" t="str">
        <f t="shared" si="146"/>
        <v/>
      </c>
      <c r="CU150" s="180" t="str">
        <f t="shared" si="146"/>
        <v/>
      </c>
      <c r="CV150" s="178" t="str">
        <f t="shared" si="146"/>
        <v/>
      </c>
      <c r="CW150" s="178" t="str">
        <f t="shared" si="146"/>
        <v/>
      </c>
      <c r="CX150" s="179" t="str">
        <f t="shared" si="146"/>
        <v/>
      </c>
      <c r="CY150" s="180" t="str">
        <f t="shared" si="146"/>
        <v/>
      </c>
      <c r="CZ150" s="179" t="str">
        <f t="shared" si="146"/>
        <v/>
      </c>
      <c r="DA150" s="178" t="str">
        <f t="shared" si="146"/>
        <v/>
      </c>
      <c r="DB150" s="180" t="str">
        <f t="shared" si="146"/>
        <v/>
      </c>
      <c r="DC150" s="178" t="str">
        <f t="shared" si="146"/>
        <v/>
      </c>
      <c r="DD150" s="178" t="str">
        <f t="shared" si="146"/>
        <v/>
      </c>
      <c r="DE150" s="181" t="str">
        <f t="shared" si="146"/>
        <v/>
      </c>
      <c r="DF150" s="178" t="str">
        <f t="shared" si="146"/>
        <v/>
      </c>
      <c r="DG150" s="178" t="str">
        <f t="shared" si="146"/>
        <v/>
      </c>
      <c r="DH150" s="178" t="str">
        <f t="shared" si="146"/>
        <v/>
      </c>
      <c r="DI150" s="178" t="str">
        <f t="shared" si="146"/>
        <v/>
      </c>
      <c r="DJ150" s="180" t="str">
        <f t="shared" si="146"/>
        <v/>
      </c>
      <c r="DK150" s="178" t="str">
        <f t="shared" si="146"/>
        <v/>
      </c>
      <c r="DL150" s="178" t="str">
        <f t="shared" si="146"/>
        <v/>
      </c>
      <c r="DM150" s="179" t="str">
        <f t="shared" si="146"/>
        <v/>
      </c>
      <c r="DN150" s="180" t="str">
        <f t="shared" si="146"/>
        <v/>
      </c>
      <c r="DO150" s="179" t="str">
        <f t="shared" si="146"/>
        <v/>
      </c>
      <c r="DP150" s="178" t="str">
        <f t="shared" si="146"/>
        <v/>
      </c>
      <c r="DQ150" s="180" t="str">
        <f t="shared" si="146"/>
        <v/>
      </c>
      <c r="DR150" s="178" t="str">
        <f t="shared" si="146"/>
        <v/>
      </c>
      <c r="DS150" s="178" t="str">
        <f t="shared" si="146"/>
        <v/>
      </c>
      <c r="DT150" s="178"/>
      <c r="DU150" s="178"/>
      <c r="DV150" s="178"/>
      <c r="DW150" s="178"/>
      <c r="DX150" s="178"/>
      <c r="DY150" s="178"/>
    </row>
    <row r="151">
      <c r="A151" s="176" t="str">
        <f>IF(A150="","",IF(B150+1&gt;EndDate,"",B150))</f>
        <v/>
      </c>
      <c r="B151" s="176" t="str">
        <f>IF(A151="","",SWITCH(Seg,"Daily",A151+1,"Weekly",A151+7,"Monthly",DATE(YEAR(A151),MONTH(A151)+1,1),"Quarterly",DATE(YEAR(A151),MONTH(A151)+3,1),"Yearly",DATE(YEAR(A151)+1,1,1)))</f>
        <v/>
      </c>
      <c r="C151" s="177" t="str">
        <f>IF(A151="","",SWITCH(Seg,"Daily",TEXT(A151,"dd/MM/YYYY"),"Weekly","W"&amp;WEEKNUM(A151,2)&amp;" "&amp;YEAR(A151),"Monthly",PROPER(TEXT(A151,"MMM yyyy")),"Quarterly","Q"&amp;ROUNDUP(MONTH($A151)/3,0)&amp;" "&amp;YEAR($A151),"Yearly",YEAR(A151),TEXT(A151,"dd/MM/YYYY")))</f>
        <v/>
      </c>
      <c r="D151" s="178" t="str">
        <f>IF(OR($A151="",D$2="Percentage"),"",SUMIFS(Data!B$4:B500,Data!$A$4:$A500,"&gt;="&amp;$A151,Data!$A$4:$A500,"&lt;="&amp;$B151))</f>
        <v>#REF!</v>
      </c>
      <c r="E151" s="179" t="str">
        <f>IF(OR($A151="",E$2="Percentage"),"",SUMIFS(Data!C$4:C500,Data!$A$4:$A500,"&gt;="&amp;$A151,Data!$A$4:$A500,"&lt;="&amp;$B151))</f>
        <v/>
      </c>
      <c r="F151" s="179" t="str">
        <f>IF(OR($A151="",F$2="Percentage"),"",SUMIFS(Data!D$4:D500,Data!$A$4:$A500,"&gt;="&amp;$A151,Data!$A$4:$A500,"&lt;="&amp;$B151))</f>
        <v/>
      </c>
      <c r="G151" s="179" t="str">
        <f>IF(OR($A151="",G$2="Percentage"),"",SUMIFS(Data!F$4:F500,Data!$A$4:$A500,"&gt;="&amp;$A151,Data!$A$4:$A500,"&lt;="&amp;$B151))</f>
        <v/>
      </c>
      <c r="H151" s="180" t="str">
        <f>IF(OR($A151="",H$2="Percentage"),"",SUMIFS(Data!G$4:G500,Data!$A$4:$A500,"&gt;="&amp;$A151,Data!$A$4:$A500,"&lt;="&amp;$B151))</f>
        <v/>
      </c>
      <c r="I151" s="180" t="str">
        <f>IF(OR($A151="",I$2="Percentage"),"",SUMIFS(Data!H$4:H500,Data!$A$4:$A500,"&gt;="&amp;$A151,Data!$A$4:$A500,"&lt;="&amp;$B151))</f>
        <v/>
      </c>
      <c r="J151" s="178" t="str">
        <f>IF(OR($A151="",J$2="Percentage"),"",SUMIFS(Data!I$4:I500,Data!$A$4:$A500,"&gt;="&amp;$A151,Data!$A$4:$A500,"&lt;="&amp;$B151))</f>
        <v/>
      </c>
      <c r="K151" s="178" t="str">
        <f>IF(OR($A151="",K$2="Percentage"),"",SUMIFS(Data!J$4:J500,Data!$A$4:$A500,"&gt;="&amp;$A151,Data!$A$4:$A500,"&lt;="&amp;$B151))</f>
        <v/>
      </c>
      <c r="L151" s="179" t="str">
        <f>IF(OR($A151="",L$2="Percentage"),"",SUMIFS(Data!K$4:K500,Data!$A$4:$A500,"&gt;="&amp;$A151,Data!$A$4:$A500,"&lt;="&amp;$B151))</f>
        <v/>
      </c>
      <c r="M151" s="180" t="str">
        <f>IF(OR($A151="",M$2="Percentage"),"",SUMIFS(Data!L$4:L500,Data!$A$4:$A500,"&gt;="&amp;$A151,Data!$A$4:$A500,"&lt;="&amp;$B151))</f>
        <v/>
      </c>
      <c r="N151" s="179" t="str">
        <f>IF(OR($A151="",N$2="Percentage"),"",SUMIFS(Data!M$4:M500,Data!$A$4:$A500,"&gt;="&amp;$A151,Data!$A$4:$A500,"&lt;="&amp;$B151))</f>
        <v/>
      </c>
      <c r="O151" s="178" t="str">
        <f>IF(OR($A151="",O$2="Percentage"),"",SUMIFS(Data!N$4:N500,Data!$A$4:$A500,"&gt;="&amp;$A151,Data!$A$4:$A500,"&lt;="&amp;$B151))</f>
        <v/>
      </c>
      <c r="P151" s="180" t="str">
        <f>IF(OR($A151="",P$2="Percentage"),"",SUMIFS(Data!O$4:O500,Data!$A$4:$A500,"&gt;="&amp;$A151,Data!$A$4:$A500,"&lt;="&amp;$B151))</f>
        <v/>
      </c>
      <c r="Q151" s="178" t="str">
        <f>IF(OR($A151="",Q$2="Percentage"),"",SUMIFS(Data!P$4:P500,Data!$A$4:$A500,"&gt;="&amp;$A151,Data!$A$4:$A500,"&lt;="&amp;$B151))</f>
        <v/>
      </c>
      <c r="R151" s="178" t="str">
        <f>IF(OR($A151="",R$2="Percentage"),"",SUMIFS(Data!Q$4:Q500,Data!$A$4:$A500,"&gt;="&amp;$A151,Data!$A$4:$A500,"&lt;="&amp;$B151))</f>
        <v/>
      </c>
      <c r="S151" s="181" t="str">
        <f>IF($A151="","",IFERROR(AVERAGEIFS(Data!B$4:B500,Data!$A$4:$A500,"&gt;="&amp;$A151,Data!$A$4:$A500,"&lt;="&amp;$B151),0))</f>
        <v/>
      </c>
      <c r="T151" s="178" t="str">
        <f>IF($A151="","",IFERROR(AVERAGEIFS(Data!C$4:C500,Data!$A$4:$A500,"&gt;="&amp;$A151,Data!$A$4:$A500,"&lt;="&amp;$B151),0))</f>
        <v/>
      </c>
      <c r="U151" s="178" t="str">
        <f>IF($A151="","",IFERROR(AVERAGEIFS(Data!D$4:D500,Data!$A$4:$A500,"&gt;="&amp;$A151,Data!$A$4:$A500,"&lt;="&amp;$B151),0))</f>
        <v/>
      </c>
      <c r="V151" s="178" t="str">
        <f>IF($A151="","",IFERROR(AVERAGEIFS(Data!F$4:F500,Data!$A$4:$A500,"&gt;="&amp;$A151,Data!$A$4:$A500,"&lt;="&amp;$B151),0))</f>
        <v/>
      </c>
      <c r="W151" s="178" t="str">
        <f>IF($A151="","",IFERROR(AVERAGEIFS(Data!G$4:G500,Data!$A$4:$A500,"&gt;="&amp;$A151,Data!$A$4:$A500,"&lt;="&amp;$B151),0))</f>
        <v/>
      </c>
      <c r="X151" s="180" t="str">
        <f>IF($A151="","",IFERROR(AVERAGEIFS(Data!H$4:H500,Data!$A$4:$A500,"&gt;="&amp;$A151,Data!$A$4:$A500,"&lt;="&amp;$B151),0))</f>
        <v/>
      </c>
      <c r="Y151" s="178" t="str">
        <f>IF($A151="","",IFERROR(AVERAGEIFS(Data!I$4:I500,Data!$A$4:$A500,"&gt;="&amp;$A151,Data!$A$4:$A500,"&lt;="&amp;$B151),0))</f>
        <v/>
      </c>
      <c r="Z151" s="178" t="str">
        <f>IF($A151="","",IFERROR(AVERAGEIFS(Data!J$4:J500,Data!$A$4:$A500,"&gt;="&amp;$A151,Data!$A$4:$A500,"&lt;="&amp;$B151),0))</f>
        <v/>
      </c>
      <c r="AA151" s="179" t="str">
        <f>IF($A151="","",IFERROR(AVERAGEIFS(Data!K$4:K500,Data!$A$4:$A500,"&gt;="&amp;$A151,Data!$A$4:$A500,"&lt;="&amp;$B151),0))</f>
        <v/>
      </c>
      <c r="AB151" s="180" t="str">
        <f>IF($A151="","",IFERROR(AVERAGEIFS(Data!L$4:L500,Data!$A$4:$A500,"&gt;="&amp;$A151,Data!$A$4:$A500,"&lt;="&amp;$B151),0))</f>
        <v/>
      </c>
      <c r="AC151" s="179" t="str">
        <f>IF($A151="","",IFERROR(AVERAGEIFS(Data!M$4:M500,Data!$A$4:$A500,"&gt;="&amp;$A151,Data!$A$4:$A500,"&lt;="&amp;$B151),0))</f>
        <v/>
      </c>
      <c r="AD151" s="178" t="str">
        <f>IF($A151="","",IFERROR(AVERAGEIFS(Data!N$4:N500,Data!$A$4:$A500,"&gt;="&amp;$A151,Data!$A$4:$A500,"&lt;="&amp;$B151),0))</f>
        <v/>
      </c>
      <c r="AE151" s="180" t="str">
        <f>IF($A151="","",IFERROR(AVERAGEIFS(Data!O$4:O500,Data!$A$4:$A500,"&gt;="&amp;$A151,Data!$A$4:$A500,"&lt;="&amp;$B151),0))</f>
        <v/>
      </c>
      <c r="AF151" s="178" t="str">
        <f>IF($A151="","",IFERROR(AVERAGEIFS(Data!P$4:P500,Data!$A$4:$A500,"&gt;="&amp;$A151,Data!$A$4:$A500,"&lt;="&amp;$B151),0))</f>
        <v/>
      </c>
      <c r="AG151" s="178" t="str">
        <f>IF($A151="","",IFERROR(AVERAGEIFS(Data!Q$4:Q500,Data!$A$4:$A500,"&gt;="&amp;$A151,Data!$A$4:$A500,"&lt;="&amp;$B151),0))</f>
        <v/>
      </c>
      <c r="AH151" s="181" t="str">
        <f t="shared" ref="AH151:DS151" si="147">IF($A151="","",AH150)</f>
        <v/>
      </c>
      <c r="AI151" s="178" t="str">
        <f t="shared" si="147"/>
        <v/>
      </c>
      <c r="AJ151" s="178" t="str">
        <f t="shared" si="147"/>
        <v/>
      </c>
      <c r="AK151" s="178" t="str">
        <f t="shared" si="147"/>
        <v/>
      </c>
      <c r="AL151" s="178" t="str">
        <f t="shared" si="147"/>
        <v/>
      </c>
      <c r="AM151" s="180" t="str">
        <f t="shared" si="147"/>
        <v/>
      </c>
      <c r="AN151" s="178" t="str">
        <f t="shared" si="147"/>
        <v/>
      </c>
      <c r="AO151" s="178" t="str">
        <f t="shared" si="147"/>
        <v/>
      </c>
      <c r="AP151" s="179" t="str">
        <f t="shared" si="147"/>
        <v/>
      </c>
      <c r="AQ151" s="180" t="str">
        <f t="shared" si="147"/>
        <v/>
      </c>
      <c r="AR151" s="179" t="str">
        <f t="shared" si="147"/>
        <v/>
      </c>
      <c r="AS151" s="178" t="str">
        <f t="shared" si="147"/>
        <v/>
      </c>
      <c r="AT151" s="180" t="str">
        <f t="shared" si="147"/>
        <v/>
      </c>
      <c r="AU151" s="178" t="str">
        <f t="shared" si="147"/>
        <v/>
      </c>
      <c r="AV151" s="178" t="str">
        <f t="shared" si="147"/>
        <v/>
      </c>
      <c r="AW151" s="181" t="str">
        <f t="shared" si="147"/>
        <v/>
      </c>
      <c r="AX151" s="178" t="str">
        <f t="shared" si="147"/>
        <v/>
      </c>
      <c r="AY151" s="178" t="str">
        <f t="shared" si="147"/>
        <v/>
      </c>
      <c r="AZ151" s="178" t="str">
        <f t="shared" si="147"/>
        <v/>
      </c>
      <c r="BA151" s="178" t="str">
        <f t="shared" si="147"/>
        <v/>
      </c>
      <c r="BB151" s="180" t="str">
        <f t="shared" si="147"/>
        <v/>
      </c>
      <c r="BC151" s="178" t="str">
        <f t="shared" si="147"/>
        <v/>
      </c>
      <c r="BD151" s="178" t="str">
        <f t="shared" si="147"/>
        <v/>
      </c>
      <c r="BE151" s="179" t="str">
        <f t="shared" si="147"/>
        <v/>
      </c>
      <c r="BF151" s="180" t="str">
        <f t="shared" si="147"/>
        <v/>
      </c>
      <c r="BG151" s="179" t="str">
        <f t="shared" si="147"/>
        <v/>
      </c>
      <c r="BH151" s="178" t="str">
        <f t="shared" si="147"/>
        <v/>
      </c>
      <c r="BI151" s="180" t="str">
        <f t="shared" si="147"/>
        <v/>
      </c>
      <c r="BJ151" s="178" t="str">
        <f t="shared" si="147"/>
        <v/>
      </c>
      <c r="BK151" s="178" t="str">
        <f t="shared" si="147"/>
        <v/>
      </c>
      <c r="BL151" s="181" t="str">
        <f t="shared" si="147"/>
        <v/>
      </c>
      <c r="BM151" s="178" t="str">
        <f t="shared" si="147"/>
        <v/>
      </c>
      <c r="BN151" s="178" t="str">
        <f t="shared" si="147"/>
        <v/>
      </c>
      <c r="BO151" s="178" t="str">
        <f t="shared" si="147"/>
        <v/>
      </c>
      <c r="BP151" s="178" t="str">
        <f t="shared" si="147"/>
        <v/>
      </c>
      <c r="BQ151" s="180" t="str">
        <f t="shared" si="147"/>
        <v/>
      </c>
      <c r="BR151" s="178" t="str">
        <f t="shared" si="147"/>
        <v/>
      </c>
      <c r="BS151" s="178" t="str">
        <f t="shared" si="147"/>
        <v/>
      </c>
      <c r="BT151" s="179" t="str">
        <f t="shared" si="147"/>
        <v/>
      </c>
      <c r="BU151" s="180" t="str">
        <f t="shared" si="147"/>
        <v/>
      </c>
      <c r="BV151" s="179" t="str">
        <f t="shared" si="147"/>
        <v/>
      </c>
      <c r="BW151" s="178" t="str">
        <f t="shared" si="147"/>
        <v/>
      </c>
      <c r="BX151" s="180" t="str">
        <f t="shared" si="147"/>
        <v/>
      </c>
      <c r="BY151" s="178" t="str">
        <f t="shared" si="147"/>
        <v/>
      </c>
      <c r="BZ151" s="178" t="str">
        <f t="shared" si="147"/>
        <v/>
      </c>
      <c r="CA151" s="181" t="str">
        <f t="shared" si="147"/>
        <v/>
      </c>
      <c r="CB151" s="178" t="str">
        <f t="shared" si="147"/>
        <v/>
      </c>
      <c r="CC151" s="178" t="str">
        <f t="shared" si="147"/>
        <v/>
      </c>
      <c r="CD151" s="178" t="str">
        <f t="shared" si="147"/>
        <v/>
      </c>
      <c r="CE151" s="178" t="str">
        <f t="shared" si="147"/>
        <v/>
      </c>
      <c r="CF151" s="180" t="str">
        <f t="shared" si="147"/>
        <v/>
      </c>
      <c r="CG151" s="178" t="str">
        <f t="shared" si="147"/>
        <v/>
      </c>
      <c r="CH151" s="178" t="str">
        <f t="shared" si="147"/>
        <v/>
      </c>
      <c r="CI151" s="179" t="str">
        <f t="shared" si="147"/>
        <v/>
      </c>
      <c r="CJ151" s="180" t="str">
        <f t="shared" si="147"/>
        <v/>
      </c>
      <c r="CK151" s="179" t="str">
        <f t="shared" si="147"/>
        <v/>
      </c>
      <c r="CL151" s="178" t="str">
        <f t="shared" si="147"/>
        <v/>
      </c>
      <c r="CM151" s="180" t="str">
        <f t="shared" si="147"/>
        <v/>
      </c>
      <c r="CN151" s="178" t="str">
        <f t="shared" si="147"/>
        <v/>
      </c>
      <c r="CO151" s="178" t="str">
        <f t="shared" si="147"/>
        <v/>
      </c>
      <c r="CP151" s="181" t="str">
        <f t="shared" si="147"/>
        <v/>
      </c>
      <c r="CQ151" s="178" t="str">
        <f t="shared" si="147"/>
        <v/>
      </c>
      <c r="CR151" s="178" t="str">
        <f t="shared" si="147"/>
        <v/>
      </c>
      <c r="CS151" s="178" t="str">
        <f t="shared" si="147"/>
        <v/>
      </c>
      <c r="CT151" s="178" t="str">
        <f t="shared" si="147"/>
        <v/>
      </c>
      <c r="CU151" s="180" t="str">
        <f t="shared" si="147"/>
        <v/>
      </c>
      <c r="CV151" s="178" t="str">
        <f t="shared" si="147"/>
        <v/>
      </c>
      <c r="CW151" s="178" t="str">
        <f t="shared" si="147"/>
        <v/>
      </c>
      <c r="CX151" s="179" t="str">
        <f t="shared" si="147"/>
        <v/>
      </c>
      <c r="CY151" s="180" t="str">
        <f t="shared" si="147"/>
        <v/>
      </c>
      <c r="CZ151" s="179" t="str">
        <f t="shared" si="147"/>
        <v/>
      </c>
      <c r="DA151" s="178" t="str">
        <f t="shared" si="147"/>
        <v/>
      </c>
      <c r="DB151" s="180" t="str">
        <f t="shared" si="147"/>
        <v/>
      </c>
      <c r="DC151" s="178" t="str">
        <f t="shared" si="147"/>
        <v/>
      </c>
      <c r="DD151" s="178" t="str">
        <f t="shared" si="147"/>
        <v/>
      </c>
      <c r="DE151" s="181" t="str">
        <f t="shared" si="147"/>
        <v/>
      </c>
      <c r="DF151" s="178" t="str">
        <f t="shared" si="147"/>
        <v/>
      </c>
      <c r="DG151" s="178" t="str">
        <f t="shared" si="147"/>
        <v/>
      </c>
      <c r="DH151" s="178" t="str">
        <f t="shared" si="147"/>
        <v/>
      </c>
      <c r="DI151" s="178" t="str">
        <f t="shared" si="147"/>
        <v/>
      </c>
      <c r="DJ151" s="180" t="str">
        <f t="shared" si="147"/>
        <v/>
      </c>
      <c r="DK151" s="178" t="str">
        <f t="shared" si="147"/>
        <v/>
      </c>
      <c r="DL151" s="178" t="str">
        <f t="shared" si="147"/>
        <v/>
      </c>
      <c r="DM151" s="179" t="str">
        <f t="shared" si="147"/>
        <v/>
      </c>
      <c r="DN151" s="180" t="str">
        <f t="shared" si="147"/>
        <v/>
      </c>
      <c r="DO151" s="179" t="str">
        <f t="shared" si="147"/>
        <v/>
      </c>
      <c r="DP151" s="178" t="str">
        <f t="shared" si="147"/>
        <v/>
      </c>
      <c r="DQ151" s="180" t="str">
        <f t="shared" si="147"/>
        <v/>
      </c>
      <c r="DR151" s="178" t="str">
        <f t="shared" si="147"/>
        <v/>
      </c>
      <c r="DS151" s="178" t="str">
        <f t="shared" si="147"/>
        <v/>
      </c>
      <c r="DT151" s="178"/>
      <c r="DU151" s="178"/>
      <c r="DV151" s="178"/>
      <c r="DW151" s="178"/>
      <c r="DX151" s="178"/>
      <c r="DY151" s="178"/>
    </row>
    <row r="152">
      <c r="A152" s="176" t="str">
        <f>IF(A151="","",IF(B151+1&gt;EndDate,"",B151))</f>
        <v/>
      </c>
      <c r="B152" s="176" t="str">
        <f>IF(A152="","",SWITCH(Seg,"Daily",A152+1,"Weekly",A152+7,"Monthly",DATE(YEAR(A152),MONTH(A152)+1,1),"Quarterly",DATE(YEAR(A152),MONTH(A152)+3,1),"Yearly",DATE(YEAR(A152)+1,1,1)))</f>
        <v/>
      </c>
      <c r="C152" s="177" t="str">
        <f>IF(A152="","",SWITCH(Seg,"Daily",TEXT(A152,"dd/MM/YYYY"),"Weekly","W"&amp;WEEKNUM(A152,2)&amp;" "&amp;YEAR(A152),"Monthly",PROPER(TEXT(A152,"MMM yyyy")),"Quarterly","Q"&amp;ROUNDUP(MONTH($A152)/3,0)&amp;" "&amp;YEAR($A152),"Yearly",YEAR(A152),TEXT(A152,"dd/MM/YYYY")))</f>
        <v/>
      </c>
      <c r="D152" s="178" t="str">
        <f>IF(OR($A152="",D$2="Percentage"),"",SUMIFS(Data!B$4:B500,Data!$A$4:$A500,"&gt;="&amp;$A152,Data!$A$4:$A500,"&lt;="&amp;$B152))</f>
        <v>#REF!</v>
      </c>
      <c r="E152" s="179" t="str">
        <f>IF(OR($A152="",E$2="Percentage"),"",SUMIFS(Data!C$4:C500,Data!$A$4:$A500,"&gt;="&amp;$A152,Data!$A$4:$A500,"&lt;="&amp;$B152))</f>
        <v/>
      </c>
      <c r="F152" s="179" t="str">
        <f>IF(OR($A152="",F$2="Percentage"),"",SUMIFS(Data!D$4:D500,Data!$A$4:$A500,"&gt;="&amp;$A152,Data!$A$4:$A500,"&lt;="&amp;$B152))</f>
        <v/>
      </c>
      <c r="G152" s="179" t="str">
        <f>IF(OR($A152="",G$2="Percentage"),"",SUMIFS(Data!F$4:F500,Data!$A$4:$A500,"&gt;="&amp;$A152,Data!$A$4:$A500,"&lt;="&amp;$B152))</f>
        <v/>
      </c>
      <c r="H152" s="180" t="str">
        <f>IF(OR($A152="",H$2="Percentage"),"",SUMIFS(Data!G$4:G500,Data!$A$4:$A500,"&gt;="&amp;$A152,Data!$A$4:$A500,"&lt;="&amp;$B152))</f>
        <v/>
      </c>
      <c r="I152" s="180" t="str">
        <f>IF(OR($A152="",I$2="Percentage"),"",SUMIFS(Data!H$4:H500,Data!$A$4:$A500,"&gt;="&amp;$A152,Data!$A$4:$A500,"&lt;="&amp;$B152))</f>
        <v/>
      </c>
      <c r="J152" s="178" t="str">
        <f>IF(OR($A152="",J$2="Percentage"),"",SUMIFS(Data!I$4:I500,Data!$A$4:$A500,"&gt;="&amp;$A152,Data!$A$4:$A500,"&lt;="&amp;$B152))</f>
        <v/>
      </c>
      <c r="K152" s="178" t="str">
        <f>IF(OR($A152="",K$2="Percentage"),"",SUMIFS(Data!J$4:J500,Data!$A$4:$A500,"&gt;="&amp;$A152,Data!$A$4:$A500,"&lt;="&amp;$B152))</f>
        <v/>
      </c>
      <c r="L152" s="179" t="str">
        <f>IF(OR($A152="",L$2="Percentage"),"",SUMIFS(Data!K$4:K500,Data!$A$4:$A500,"&gt;="&amp;$A152,Data!$A$4:$A500,"&lt;="&amp;$B152))</f>
        <v/>
      </c>
      <c r="M152" s="180" t="str">
        <f>IF(OR($A152="",M$2="Percentage"),"",SUMIFS(Data!L$4:L500,Data!$A$4:$A500,"&gt;="&amp;$A152,Data!$A$4:$A500,"&lt;="&amp;$B152))</f>
        <v/>
      </c>
      <c r="N152" s="179" t="str">
        <f>IF(OR($A152="",N$2="Percentage"),"",SUMIFS(Data!M$4:M500,Data!$A$4:$A500,"&gt;="&amp;$A152,Data!$A$4:$A500,"&lt;="&amp;$B152))</f>
        <v/>
      </c>
      <c r="O152" s="178" t="str">
        <f>IF(OR($A152="",O$2="Percentage"),"",SUMIFS(Data!N$4:N500,Data!$A$4:$A500,"&gt;="&amp;$A152,Data!$A$4:$A500,"&lt;="&amp;$B152))</f>
        <v/>
      </c>
      <c r="P152" s="180" t="str">
        <f>IF(OR($A152="",P$2="Percentage"),"",SUMIFS(Data!O$4:O500,Data!$A$4:$A500,"&gt;="&amp;$A152,Data!$A$4:$A500,"&lt;="&amp;$B152))</f>
        <v/>
      </c>
      <c r="Q152" s="178" t="str">
        <f>IF(OR($A152="",Q$2="Percentage"),"",SUMIFS(Data!P$4:P500,Data!$A$4:$A500,"&gt;="&amp;$A152,Data!$A$4:$A500,"&lt;="&amp;$B152))</f>
        <v/>
      </c>
      <c r="R152" s="178" t="str">
        <f>IF(OR($A152="",R$2="Percentage"),"",SUMIFS(Data!Q$4:Q500,Data!$A$4:$A500,"&gt;="&amp;$A152,Data!$A$4:$A500,"&lt;="&amp;$B152))</f>
        <v/>
      </c>
      <c r="S152" s="181" t="str">
        <f>IF($A152="","",IFERROR(AVERAGEIFS(Data!B$4:B500,Data!$A$4:$A500,"&gt;="&amp;$A152,Data!$A$4:$A500,"&lt;="&amp;$B152),0))</f>
        <v/>
      </c>
      <c r="T152" s="178" t="str">
        <f>IF($A152="","",IFERROR(AVERAGEIFS(Data!C$4:C500,Data!$A$4:$A500,"&gt;="&amp;$A152,Data!$A$4:$A500,"&lt;="&amp;$B152),0))</f>
        <v/>
      </c>
      <c r="U152" s="178" t="str">
        <f>IF($A152="","",IFERROR(AVERAGEIFS(Data!D$4:D500,Data!$A$4:$A500,"&gt;="&amp;$A152,Data!$A$4:$A500,"&lt;="&amp;$B152),0))</f>
        <v/>
      </c>
      <c r="V152" s="178" t="str">
        <f>IF($A152="","",IFERROR(AVERAGEIFS(Data!F$4:F500,Data!$A$4:$A500,"&gt;="&amp;$A152,Data!$A$4:$A500,"&lt;="&amp;$B152),0))</f>
        <v/>
      </c>
      <c r="W152" s="178" t="str">
        <f>IF($A152="","",IFERROR(AVERAGEIFS(Data!G$4:G500,Data!$A$4:$A500,"&gt;="&amp;$A152,Data!$A$4:$A500,"&lt;="&amp;$B152),0))</f>
        <v/>
      </c>
      <c r="X152" s="180" t="str">
        <f>IF($A152="","",IFERROR(AVERAGEIFS(Data!H$4:H500,Data!$A$4:$A500,"&gt;="&amp;$A152,Data!$A$4:$A500,"&lt;="&amp;$B152),0))</f>
        <v/>
      </c>
      <c r="Y152" s="178" t="str">
        <f>IF($A152="","",IFERROR(AVERAGEIFS(Data!I$4:I500,Data!$A$4:$A500,"&gt;="&amp;$A152,Data!$A$4:$A500,"&lt;="&amp;$B152),0))</f>
        <v/>
      </c>
      <c r="Z152" s="178" t="str">
        <f>IF($A152="","",IFERROR(AVERAGEIFS(Data!J$4:J500,Data!$A$4:$A500,"&gt;="&amp;$A152,Data!$A$4:$A500,"&lt;="&amp;$B152),0))</f>
        <v/>
      </c>
      <c r="AA152" s="179" t="str">
        <f>IF($A152="","",IFERROR(AVERAGEIFS(Data!K$4:K500,Data!$A$4:$A500,"&gt;="&amp;$A152,Data!$A$4:$A500,"&lt;="&amp;$B152),0))</f>
        <v/>
      </c>
      <c r="AB152" s="180" t="str">
        <f>IF($A152="","",IFERROR(AVERAGEIFS(Data!L$4:L500,Data!$A$4:$A500,"&gt;="&amp;$A152,Data!$A$4:$A500,"&lt;="&amp;$B152),0))</f>
        <v/>
      </c>
      <c r="AC152" s="179" t="str">
        <f>IF($A152="","",IFERROR(AVERAGEIFS(Data!M$4:M500,Data!$A$4:$A500,"&gt;="&amp;$A152,Data!$A$4:$A500,"&lt;="&amp;$B152),0))</f>
        <v/>
      </c>
      <c r="AD152" s="178" t="str">
        <f>IF($A152="","",IFERROR(AVERAGEIFS(Data!N$4:N500,Data!$A$4:$A500,"&gt;="&amp;$A152,Data!$A$4:$A500,"&lt;="&amp;$B152),0))</f>
        <v/>
      </c>
      <c r="AE152" s="180" t="str">
        <f>IF($A152="","",IFERROR(AVERAGEIFS(Data!O$4:O500,Data!$A$4:$A500,"&gt;="&amp;$A152,Data!$A$4:$A500,"&lt;="&amp;$B152),0))</f>
        <v/>
      </c>
      <c r="AF152" s="178" t="str">
        <f>IF($A152="","",IFERROR(AVERAGEIFS(Data!P$4:P500,Data!$A$4:$A500,"&gt;="&amp;$A152,Data!$A$4:$A500,"&lt;="&amp;$B152),0))</f>
        <v/>
      </c>
      <c r="AG152" s="178" t="str">
        <f>IF($A152="","",IFERROR(AVERAGEIFS(Data!Q$4:Q500,Data!$A$4:$A500,"&gt;="&amp;$A152,Data!$A$4:$A500,"&lt;="&amp;$B152),0))</f>
        <v/>
      </c>
      <c r="AH152" s="181" t="str">
        <f t="shared" ref="AH152:DS152" si="148">IF($A152="","",AH151)</f>
        <v/>
      </c>
      <c r="AI152" s="178" t="str">
        <f t="shared" si="148"/>
        <v/>
      </c>
      <c r="AJ152" s="178" t="str">
        <f t="shared" si="148"/>
        <v/>
      </c>
      <c r="AK152" s="178" t="str">
        <f t="shared" si="148"/>
        <v/>
      </c>
      <c r="AL152" s="178" t="str">
        <f t="shared" si="148"/>
        <v/>
      </c>
      <c r="AM152" s="180" t="str">
        <f t="shared" si="148"/>
        <v/>
      </c>
      <c r="AN152" s="178" t="str">
        <f t="shared" si="148"/>
        <v/>
      </c>
      <c r="AO152" s="178" t="str">
        <f t="shared" si="148"/>
        <v/>
      </c>
      <c r="AP152" s="179" t="str">
        <f t="shared" si="148"/>
        <v/>
      </c>
      <c r="AQ152" s="180" t="str">
        <f t="shared" si="148"/>
        <v/>
      </c>
      <c r="AR152" s="179" t="str">
        <f t="shared" si="148"/>
        <v/>
      </c>
      <c r="AS152" s="178" t="str">
        <f t="shared" si="148"/>
        <v/>
      </c>
      <c r="AT152" s="180" t="str">
        <f t="shared" si="148"/>
        <v/>
      </c>
      <c r="AU152" s="178" t="str">
        <f t="shared" si="148"/>
        <v/>
      </c>
      <c r="AV152" s="178" t="str">
        <f t="shared" si="148"/>
        <v/>
      </c>
      <c r="AW152" s="181" t="str">
        <f t="shared" si="148"/>
        <v/>
      </c>
      <c r="AX152" s="178" t="str">
        <f t="shared" si="148"/>
        <v/>
      </c>
      <c r="AY152" s="178" t="str">
        <f t="shared" si="148"/>
        <v/>
      </c>
      <c r="AZ152" s="178" t="str">
        <f t="shared" si="148"/>
        <v/>
      </c>
      <c r="BA152" s="178" t="str">
        <f t="shared" si="148"/>
        <v/>
      </c>
      <c r="BB152" s="180" t="str">
        <f t="shared" si="148"/>
        <v/>
      </c>
      <c r="BC152" s="178" t="str">
        <f t="shared" si="148"/>
        <v/>
      </c>
      <c r="BD152" s="178" t="str">
        <f t="shared" si="148"/>
        <v/>
      </c>
      <c r="BE152" s="179" t="str">
        <f t="shared" si="148"/>
        <v/>
      </c>
      <c r="BF152" s="180" t="str">
        <f t="shared" si="148"/>
        <v/>
      </c>
      <c r="BG152" s="179" t="str">
        <f t="shared" si="148"/>
        <v/>
      </c>
      <c r="BH152" s="178" t="str">
        <f t="shared" si="148"/>
        <v/>
      </c>
      <c r="BI152" s="180" t="str">
        <f t="shared" si="148"/>
        <v/>
      </c>
      <c r="BJ152" s="178" t="str">
        <f t="shared" si="148"/>
        <v/>
      </c>
      <c r="BK152" s="178" t="str">
        <f t="shared" si="148"/>
        <v/>
      </c>
      <c r="BL152" s="181" t="str">
        <f t="shared" si="148"/>
        <v/>
      </c>
      <c r="BM152" s="178" t="str">
        <f t="shared" si="148"/>
        <v/>
      </c>
      <c r="BN152" s="178" t="str">
        <f t="shared" si="148"/>
        <v/>
      </c>
      <c r="BO152" s="178" t="str">
        <f t="shared" si="148"/>
        <v/>
      </c>
      <c r="BP152" s="178" t="str">
        <f t="shared" si="148"/>
        <v/>
      </c>
      <c r="BQ152" s="180" t="str">
        <f t="shared" si="148"/>
        <v/>
      </c>
      <c r="BR152" s="178" t="str">
        <f t="shared" si="148"/>
        <v/>
      </c>
      <c r="BS152" s="178" t="str">
        <f t="shared" si="148"/>
        <v/>
      </c>
      <c r="BT152" s="179" t="str">
        <f t="shared" si="148"/>
        <v/>
      </c>
      <c r="BU152" s="180" t="str">
        <f t="shared" si="148"/>
        <v/>
      </c>
      <c r="BV152" s="179" t="str">
        <f t="shared" si="148"/>
        <v/>
      </c>
      <c r="BW152" s="178" t="str">
        <f t="shared" si="148"/>
        <v/>
      </c>
      <c r="BX152" s="180" t="str">
        <f t="shared" si="148"/>
        <v/>
      </c>
      <c r="BY152" s="178" t="str">
        <f t="shared" si="148"/>
        <v/>
      </c>
      <c r="BZ152" s="178" t="str">
        <f t="shared" si="148"/>
        <v/>
      </c>
      <c r="CA152" s="181" t="str">
        <f t="shared" si="148"/>
        <v/>
      </c>
      <c r="CB152" s="178" t="str">
        <f t="shared" si="148"/>
        <v/>
      </c>
      <c r="CC152" s="178" t="str">
        <f t="shared" si="148"/>
        <v/>
      </c>
      <c r="CD152" s="178" t="str">
        <f t="shared" si="148"/>
        <v/>
      </c>
      <c r="CE152" s="178" t="str">
        <f t="shared" si="148"/>
        <v/>
      </c>
      <c r="CF152" s="180" t="str">
        <f t="shared" si="148"/>
        <v/>
      </c>
      <c r="CG152" s="178" t="str">
        <f t="shared" si="148"/>
        <v/>
      </c>
      <c r="CH152" s="178" t="str">
        <f t="shared" si="148"/>
        <v/>
      </c>
      <c r="CI152" s="179" t="str">
        <f t="shared" si="148"/>
        <v/>
      </c>
      <c r="CJ152" s="180" t="str">
        <f t="shared" si="148"/>
        <v/>
      </c>
      <c r="CK152" s="179" t="str">
        <f t="shared" si="148"/>
        <v/>
      </c>
      <c r="CL152" s="178" t="str">
        <f t="shared" si="148"/>
        <v/>
      </c>
      <c r="CM152" s="180" t="str">
        <f t="shared" si="148"/>
        <v/>
      </c>
      <c r="CN152" s="178" t="str">
        <f t="shared" si="148"/>
        <v/>
      </c>
      <c r="CO152" s="178" t="str">
        <f t="shared" si="148"/>
        <v/>
      </c>
      <c r="CP152" s="181" t="str">
        <f t="shared" si="148"/>
        <v/>
      </c>
      <c r="CQ152" s="178" t="str">
        <f t="shared" si="148"/>
        <v/>
      </c>
      <c r="CR152" s="178" t="str">
        <f t="shared" si="148"/>
        <v/>
      </c>
      <c r="CS152" s="178" t="str">
        <f t="shared" si="148"/>
        <v/>
      </c>
      <c r="CT152" s="178" t="str">
        <f t="shared" si="148"/>
        <v/>
      </c>
      <c r="CU152" s="180" t="str">
        <f t="shared" si="148"/>
        <v/>
      </c>
      <c r="CV152" s="178" t="str">
        <f t="shared" si="148"/>
        <v/>
      </c>
      <c r="CW152" s="178" t="str">
        <f t="shared" si="148"/>
        <v/>
      </c>
      <c r="CX152" s="179" t="str">
        <f t="shared" si="148"/>
        <v/>
      </c>
      <c r="CY152" s="180" t="str">
        <f t="shared" si="148"/>
        <v/>
      </c>
      <c r="CZ152" s="179" t="str">
        <f t="shared" si="148"/>
        <v/>
      </c>
      <c r="DA152" s="178" t="str">
        <f t="shared" si="148"/>
        <v/>
      </c>
      <c r="DB152" s="180" t="str">
        <f t="shared" si="148"/>
        <v/>
      </c>
      <c r="DC152" s="178" t="str">
        <f t="shared" si="148"/>
        <v/>
      </c>
      <c r="DD152" s="178" t="str">
        <f t="shared" si="148"/>
        <v/>
      </c>
      <c r="DE152" s="181" t="str">
        <f t="shared" si="148"/>
        <v/>
      </c>
      <c r="DF152" s="178" t="str">
        <f t="shared" si="148"/>
        <v/>
      </c>
      <c r="DG152" s="178" t="str">
        <f t="shared" si="148"/>
        <v/>
      </c>
      <c r="DH152" s="178" t="str">
        <f t="shared" si="148"/>
        <v/>
      </c>
      <c r="DI152" s="178" t="str">
        <f t="shared" si="148"/>
        <v/>
      </c>
      <c r="DJ152" s="180" t="str">
        <f t="shared" si="148"/>
        <v/>
      </c>
      <c r="DK152" s="178" t="str">
        <f t="shared" si="148"/>
        <v/>
      </c>
      <c r="DL152" s="178" t="str">
        <f t="shared" si="148"/>
        <v/>
      </c>
      <c r="DM152" s="179" t="str">
        <f t="shared" si="148"/>
        <v/>
      </c>
      <c r="DN152" s="180" t="str">
        <f t="shared" si="148"/>
        <v/>
      </c>
      <c r="DO152" s="179" t="str">
        <f t="shared" si="148"/>
        <v/>
      </c>
      <c r="DP152" s="178" t="str">
        <f t="shared" si="148"/>
        <v/>
      </c>
      <c r="DQ152" s="180" t="str">
        <f t="shared" si="148"/>
        <v/>
      </c>
      <c r="DR152" s="178" t="str">
        <f t="shared" si="148"/>
        <v/>
      </c>
      <c r="DS152" s="178" t="str">
        <f t="shared" si="148"/>
        <v/>
      </c>
      <c r="DT152" s="178"/>
      <c r="DU152" s="178"/>
      <c r="DV152" s="178"/>
      <c r="DW152" s="178"/>
      <c r="DX152" s="178"/>
      <c r="DY152" s="178"/>
    </row>
    <row r="153">
      <c r="A153" s="176" t="str">
        <f>IF(A152="","",IF(B152+1&gt;EndDate,"",B152))</f>
        <v/>
      </c>
      <c r="B153" s="176" t="str">
        <f>IF(A153="","",SWITCH(Seg,"Daily",A153+1,"Weekly",A153+7,"Monthly",DATE(YEAR(A153),MONTH(A153)+1,1),"Quarterly",DATE(YEAR(A153),MONTH(A153)+3,1),"Yearly",DATE(YEAR(A153)+1,1,1)))</f>
        <v/>
      </c>
      <c r="C153" s="177" t="str">
        <f>IF(A153="","",SWITCH(Seg,"Daily",TEXT(A153,"dd/MM/YYYY"),"Weekly","W"&amp;WEEKNUM(A153,2)&amp;" "&amp;YEAR(A153),"Monthly",PROPER(TEXT(A153,"MMM yyyy")),"Quarterly","Q"&amp;ROUNDUP(MONTH($A153)/3,0)&amp;" "&amp;YEAR($A153),"Yearly",YEAR(A153),TEXT(A153,"dd/MM/YYYY")))</f>
        <v/>
      </c>
      <c r="D153" s="178" t="str">
        <f>IF(OR($A153="",D$2="Percentage"),"",SUMIFS(Data!B$4:B500,Data!$A$4:$A500,"&gt;="&amp;$A153,Data!$A$4:$A500,"&lt;="&amp;$B153))</f>
        <v>#REF!</v>
      </c>
      <c r="E153" s="179" t="str">
        <f>IF(OR($A153="",E$2="Percentage"),"",SUMIFS(Data!C$4:C500,Data!$A$4:$A500,"&gt;="&amp;$A153,Data!$A$4:$A500,"&lt;="&amp;$B153))</f>
        <v/>
      </c>
      <c r="F153" s="179" t="str">
        <f>IF(OR($A153="",F$2="Percentage"),"",SUMIFS(Data!D$4:D500,Data!$A$4:$A500,"&gt;="&amp;$A153,Data!$A$4:$A500,"&lt;="&amp;$B153))</f>
        <v/>
      </c>
      <c r="G153" s="179" t="str">
        <f>IF(OR($A153="",G$2="Percentage"),"",SUMIFS(Data!F$4:F500,Data!$A$4:$A500,"&gt;="&amp;$A153,Data!$A$4:$A500,"&lt;="&amp;$B153))</f>
        <v/>
      </c>
      <c r="H153" s="180" t="str">
        <f>IF(OR($A153="",H$2="Percentage"),"",SUMIFS(Data!G$4:G500,Data!$A$4:$A500,"&gt;="&amp;$A153,Data!$A$4:$A500,"&lt;="&amp;$B153))</f>
        <v/>
      </c>
      <c r="I153" s="180" t="str">
        <f>IF(OR($A153="",I$2="Percentage"),"",SUMIFS(Data!H$4:H500,Data!$A$4:$A500,"&gt;="&amp;$A153,Data!$A$4:$A500,"&lt;="&amp;$B153))</f>
        <v/>
      </c>
      <c r="J153" s="178" t="str">
        <f>IF(OR($A153="",J$2="Percentage"),"",SUMIFS(Data!I$4:I500,Data!$A$4:$A500,"&gt;="&amp;$A153,Data!$A$4:$A500,"&lt;="&amp;$B153))</f>
        <v/>
      </c>
      <c r="K153" s="178" t="str">
        <f>IF(OR($A153="",K$2="Percentage"),"",SUMIFS(Data!J$4:J500,Data!$A$4:$A500,"&gt;="&amp;$A153,Data!$A$4:$A500,"&lt;="&amp;$B153))</f>
        <v/>
      </c>
      <c r="L153" s="179" t="str">
        <f>IF(OR($A153="",L$2="Percentage"),"",SUMIFS(Data!K$4:K500,Data!$A$4:$A500,"&gt;="&amp;$A153,Data!$A$4:$A500,"&lt;="&amp;$B153))</f>
        <v/>
      </c>
      <c r="M153" s="180" t="str">
        <f>IF(OR($A153="",M$2="Percentage"),"",SUMIFS(Data!L$4:L500,Data!$A$4:$A500,"&gt;="&amp;$A153,Data!$A$4:$A500,"&lt;="&amp;$B153))</f>
        <v/>
      </c>
      <c r="N153" s="179" t="str">
        <f>IF(OR($A153="",N$2="Percentage"),"",SUMIFS(Data!M$4:M500,Data!$A$4:$A500,"&gt;="&amp;$A153,Data!$A$4:$A500,"&lt;="&amp;$B153))</f>
        <v/>
      </c>
      <c r="O153" s="178" t="str">
        <f>IF(OR($A153="",O$2="Percentage"),"",SUMIFS(Data!N$4:N500,Data!$A$4:$A500,"&gt;="&amp;$A153,Data!$A$4:$A500,"&lt;="&amp;$B153))</f>
        <v/>
      </c>
      <c r="P153" s="180" t="str">
        <f>IF(OR($A153="",P$2="Percentage"),"",SUMIFS(Data!O$4:O500,Data!$A$4:$A500,"&gt;="&amp;$A153,Data!$A$4:$A500,"&lt;="&amp;$B153))</f>
        <v/>
      </c>
      <c r="Q153" s="178" t="str">
        <f>IF(OR($A153="",Q$2="Percentage"),"",SUMIFS(Data!P$4:P500,Data!$A$4:$A500,"&gt;="&amp;$A153,Data!$A$4:$A500,"&lt;="&amp;$B153))</f>
        <v/>
      </c>
      <c r="R153" s="178" t="str">
        <f>IF(OR($A153="",R$2="Percentage"),"",SUMIFS(Data!Q$4:Q500,Data!$A$4:$A500,"&gt;="&amp;$A153,Data!$A$4:$A500,"&lt;="&amp;$B153))</f>
        <v/>
      </c>
      <c r="S153" s="181" t="str">
        <f>IF($A153="","",IFERROR(AVERAGEIFS(Data!B$4:B500,Data!$A$4:$A500,"&gt;="&amp;$A153,Data!$A$4:$A500,"&lt;="&amp;$B153),0))</f>
        <v/>
      </c>
      <c r="T153" s="178" t="str">
        <f>IF($A153="","",IFERROR(AVERAGEIFS(Data!C$4:C500,Data!$A$4:$A500,"&gt;="&amp;$A153,Data!$A$4:$A500,"&lt;="&amp;$B153),0))</f>
        <v/>
      </c>
      <c r="U153" s="178" t="str">
        <f>IF($A153="","",IFERROR(AVERAGEIFS(Data!D$4:D500,Data!$A$4:$A500,"&gt;="&amp;$A153,Data!$A$4:$A500,"&lt;="&amp;$B153),0))</f>
        <v/>
      </c>
      <c r="V153" s="178" t="str">
        <f>IF($A153="","",IFERROR(AVERAGEIFS(Data!F$4:F500,Data!$A$4:$A500,"&gt;="&amp;$A153,Data!$A$4:$A500,"&lt;="&amp;$B153),0))</f>
        <v/>
      </c>
      <c r="W153" s="178" t="str">
        <f>IF($A153="","",IFERROR(AVERAGEIFS(Data!G$4:G500,Data!$A$4:$A500,"&gt;="&amp;$A153,Data!$A$4:$A500,"&lt;="&amp;$B153),0))</f>
        <v/>
      </c>
      <c r="X153" s="180" t="str">
        <f>IF($A153="","",IFERROR(AVERAGEIFS(Data!H$4:H500,Data!$A$4:$A500,"&gt;="&amp;$A153,Data!$A$4:$A500,"&lt;="&amp;$B153),0))</f>
        <v/>
      </c>
      <c r="Y153" s="178" t="str">
        <f>IF($A153="","",IFERROR(AVERAGEIFS(Data!I$4:I500,Data!$A$4:$A500,"&gt;="&amp;$A153,Data!$A$4:$A500,"&lt;="&amp;$B153),0))</f>
        <v/>
      </c>
      <c r="Z153" s="178" t="str">
        <f>IF($A153="","",IFERROR(AVERAGEIFS(Data!J$4:J500,Data!$A$4:$A500,"&gt;="&amp;$A153,Data!$A$4:$A500,"&lt;="&amp;$B153),0))</f>
        <v/>
      </c>
      <c r="AA153" s="179" t="str">
        <f>IF($A153="","",IFERROR(AVERAGEIFS(Data!K$4:K500,Data!$A$4:$A500,"&gt;="&amp;$A153,Data!$A$4:$A500,"&lt;="&amp;$B153),0))</f>
        <v/>
      </c>
      <c r="AB153" s="180" t="str">
        <f>IF($A153="","",IFERROR(AVERAGEIFS(Data!L$4:L500,Data!$A$4:$A500,"&gt;="&amp;$A153,Data!$A$4:$A500,"&lt;="&amp;$B153),0))</f>
        <v/>
      </c>
      <c r="AC153" s="179" t="str">
        <f>IF($A153="","",IFERROR(AVERAGEIFS(Data!M$4:M500,Data!$A$4:$A500,"&gt;="&amp;$A153,Data!$A$4:$A500,"&lt;="&amp;$B153),0))</f>
        <v/>
      </c>
      <c r="AD153" s="178" t="str">
        <f>IF($A153="","",IFERROR(AVERAGEIFS(Data!N$4:N500,Data!$A$4:$A500,"&gt;="&amp;$A153,Data!$A$4:$A500,"&lt;="&amp;$B153),0))</f>
        <v/>
      </c>
      <c r="AE153" s="180" t="str">
        <f>IF($A153="","",IFERROR(AVERAGEIFS(Data!O$4:O500,Data!$A$4:$A500,"&gt;="&amp;$A153,Data!$A$4:$A500,"&lt;="&amp;$B153),0))</f>
        <v/>
      </c>
      <c r="AF153" s="178" t="str">
        <f>IF($A153="","",IFERROR(AVERAGEIFS(Data!P$4:P500,Data!$A$4:$A500,"&gt;="&amp;$A153,Data!$A$4:$A500,"&lt;="&amp;$B153),0))</f>
        <v/>
      </c>
      <c r="AG153" s="178" t="str">
        <f>IF($A153="","",IFERROR(AVERAGEIFS(Data!Q$4:Q500,Data!$A$4:$A500,"&gt;="&amp;$A153,Data!$A$4:$A500,"&lt;="&amp;$B153),0))</f>
        <v/>
      </c>
      <c r="AH153" s="181" t="str">
        <f t="shared" ref="AH153:DS153" si="149">IF($A153="","",AH152)</f>
        <v/>
      </c>
      <c r="AI153" s="178" t="str">
        <f t="shared" si="149"/>
        <v/>
      </c>
      <c r="AJ153" s="178" t="str">
        <f t="shared" si="149"/>
        <v/>
      </c>
      <c r="AK153" s="178" t="str">
        <f t="shared" si="149"/>
        <v/>
      </c>
      <c r="AL153" s="178" t="str">
        <f t="shared" si="149"/>
        <v/>
      </c>
      <c r="AM153" s="180" t="str">
        <f t="shared" si="149"/>
        <v/>
      </c>
      <c r="AN153" s="178" t="str">
        <f t="shared" si="149"/>
        <v/>
      </c>
      <c r="AO153" s="178" t="str">
        <f t="shared" si="149"/>
        <v/>
      </c>
      <c r="AP153" s="179" t="str">
        <f t="shared" si="149"/>
        <v/>
      </c>
      <c r="AQ153" s="180" t="str">
        <f t="shared" si="149"/>
        <v/>
      </c>
      <c r="AR153" s="179" t="str">
        <f t="shared" si="149"/>
        <v/>
      </c>
      <c r="AS153" s="178" t="str">
        <f t="shared" si="149"/>
        <v/>
      </c>
      <c r="AT153" s="180" t="str">
        <f t="shared" si="149"/>
        <v/>
      </c>
      <c r="AU153" s="178" t="str">
        <f t="shared" si="149"/>
        <v/>
      </c>
      <c r="AV153" s="178" t="str">
        <f t="shared" si="149"/>
        <v/>
      </c>
      <c r="AW153" s="181" t="str">
        <f t="shared" si="149"/>
        <v/>
      </c>
      <c r="AX153" s="178" t="str">
        <f t="shared" si="149"/>
        <v/>
      </c>
      <c r="AY153" s="178" t="str">
        <f t="shared" si="149"/>
        <v/>
      </c>
      <c r="AZ153" s="178" t="str">
        <f t="shared" si="149"/>
        <v/>
      </c>
      <c r="BA153" s="178" t="str">
        <f t="shared" si="149"/>
        <v/>
      </c>
      <c r="BB153" s="180" t="str">
        <f t="shared" si="149"/>
        <v/>
      </c>
      <c r="BC153" s="178" t="str">
        <f t="shared" si="149"/>
        <v/>
      </c>
      <c r="BD153" s="178" t="str">
        <f t="shared" si="149"/>
        <v/>
      </c>
      <c r="BE153" s="179" t="str">
        <f t="shared" si="149"/>
        <v/>
      </c>
      <c r="BF153" s="180" t="str">
        <f t="shared" si="149"/>
        <v/>
      </c>
      <c r="BG153" s="179" t="str">
        <f t="shared" si="149"/>
        <v/>
      </c>
      <c r="BH153" s="178" t="str">
        <f t="shared" si="149"/>
        <v/>
      </c>
      <c r="BI153" s="180" t="str">
        <f t="shared" si="149"/>
        <v/>
      </c>
      <c r="BJ153" s="178" t="str">
        <f t="shared" si="149"/>
        <v/>
      </c>
      <c r="BK153" s="178" t="str">
        <f t="shared" si="149"/>
        <v/>
      </c>
      <c r="BL153" s="181" t="str">
        <f t="shared" si="149"/>
        <v/>
      </c>
      <c r="BM153" s="178" t="str">
        <f t="shared" si="149"/>
        <v/>
      </c>
      <c r="BN153" s="178" t="str">
        <f t="shared" si="149"/>
        <v/>
      </c>
      <c r="BO153" s="178" t="str">
        <f t="shared" si="149"/>
        <v/>
      </c>
      <c r="BP153" s="178" t="str">
        <f t="shared" si="149"/>
        <v/>
      </c>
      <c r="BQ153" s="180" t="str">
        <f t="shared" si="149"/>
        <v/>
      </c>
      <c r="BR153" s="178" t="str">
        <f t="shared" si="149"/>
        <v/>
      </c>
      <c r="BS153" s="178" t="str">
        <f t="shared" si="149"/>
        <v/>
      </c>
      <c r="BT153" s="179" t="str">
        <f t="shared" si="149"/>
        <v/>
      </c>
      <c r="BU153" s="180" t="str">
        <f t="shared" si="149"/>
        <v/>
      </c>
      <c r="BV153" s="179" t="str">
        <f t="shared" si="149"/>
        <v/>
      </c>
      <c r="BW153" s="178" t="str">
        <f t="shared" si="149"/>
        <v/>
      </c>
      <c r="BX153" s="180" t="str">
        <f t="shared" si="149"/>
        <v/>
      </c>
      <c r="BY153" s="178" t="str">
        <f t="shared" si="149"/>
        <v/>
      </c>
      <c r="BZ153" s="178" t="str">
        <f t="shared" si="149"/>
        <v/>
      </c>
      <c r="CA153" s="181" t="str">
        <f t="shared" si="149"/>
        <v/>
      </c>
      <c r="CB153" s="178" t="str">
        <f t="shared" si="149"/>
        <v/>
      </c>
      <c r="CC153" s="178" t="str">
        <f t="shared" si="149"/>
        <v/>
      </c>
      <c r="CD153" s="178" t="str">
        <f t="shared" si="149"/>
        <v/>
      </c>
      <c r="CE153" s="178" t="str">
        <f t="shared" si="149"/>
        <v/>
      </c>
      <c r="CF153" s="180" t="str">
        <f t="shared" si="149"/>
        <v/>
      </c>
      <c r="CG153" s="178" t="str">
        <f t="shared" si="149"/>
        <v/>
      </c>
      <c r="CH153" s="178" t="str">
        <f t="shared" si="149"/>
        <v/>
      </c>
      <c r="CI153" s="179" t="str">
        <f t="shared" si="149"/>
        <v/>
      </c>
      <c r="CJ153" s="180" t="str">
        <f t="shared" si="149"/>
        <v/>
      </c>
      <c r="CK153" s="179" t="str">
        <f t="shared" si="149"/>
        <v/>
      </c>
      <c r="CL153" s="178" t="str">
        <f t="shared" si="149"/>
        <v/>
      </c>
      <c r="CM153" s="180" t="str">
        <f t="shared" si="149"/>
        <v/>
      </c>
      <c r="CN153" s="178" t="str">
        <f t="shared" si="149"/>
        <v/>
      </c>
      <c r="CO153" s="178" t="str">
        <f t="shared" si="149"/>
        <v/>
      </c>
      <c r="CP153" s="181" t="str">
        <f t="shared" si="149"/>
        <v/>
      </c>
      <c r="CQ153" s="178" t="str">
        <f t="shared" si="149"/>
        <v/>
      </c>
      <c r="CR153" s="178" t="str">
        <f t="shared" si="149"/>
        <v/>
      </c>
      <c r="CS153" s="178" t="str">
        <f t="shared" si="149"/>
        <v/>
      </c>
      <c r="CT153" s="178" t="str">
        <f t="shared" si="149"/>
        <v/>
      </c>
      <c r="CU153" s="180" t="str">
        <f t="shared" si="149"/>
        <v/>
      </c>
      <c r="CV153" s="178" t="str">
        <f t="shared" si="149"/>
        <v/>
      </c>
      <c r="CW153" s="178" t="str">
        <f t="shared" si="149"/>
        <v/>
      </c>
      <c r="CX153" s="179" t="str">
        <f t="shared" si="149"/>
        <v/>
      </c>
      <c r="CY153" s="180" t="str">
        <f t="shared" si="149"/>
        <v/>
      </c>
      <c r="CZ153" s="179" t="str">
        <f t="shared" si="149"/>
        <v/>
      </c>
      <c r="DA153" s="178" t="str">
        <f t="shared" si="149"/>
        <v/>
      </c>
      <c r="DB153" s="180" t="str">
        <f t="shared" si="149"/>
        <v/>
      </c>
      <c r="DC153" s="178" t="str">
        <f t="shared" si="149"/>
        <v/>
      </c>
      <c r="DD153" s="178" t="str">
        <f t="shared" si="149"/>
        <v/>
      </c>
      <c r="DE153" s="181" t="str">
        <f t="shared" si="149"/>
        <v/>
      </c>
      <c r="DF153" s="178" t="str">
        <f t="shared" si="149"/>
        <v/>
      </c>
      <c r="DG153" s="178" t="str">
        <f t="shared" si="149"/>
        <v/>
      </c>
      <c r="DH153" s="178" t="str">
        <f t="shared" si="149"/>
        <v/>
      </c>
      <c r="DI153" s="178" t="str">
        <f t="shared" si="149"/>
        <v/>
      </c>
      <c r="DJ153" s="180" t="str">
        <f t="shared" si="149"/>
        <v/>
      </c>
      <c r="DK153" s="178" t="str">
        <f t="shared" si="149"/>
        <v/>
      </c>
      <c r="DL153" s="178" t="str">
        <f t="shared" si="149"/>
        <v/>
      </c>
      <c r="DM153" s="179" t="str">
        <f t="shared" si="149"/>
        <v/>
      </c>
      <c r="DN153" s="180" t="str">
        <f t="shared" si="149"/>
        <v/>
      </c>
      <c r="DO153" s="179" t="str">
        <f t="shared" si="149"/>
        <v/>
      </c>
      <c r="DP153" s="178" t="str">
        <f t="shared" si="149"/>
        <v/>
      </c>
      <c r="DQ153" s="180" t="str">
        <f t="shared" si="149"/>
        <v/>
      </c>
      <c r="DR153" s="178" t="str">
        <f t="shared" si="149"/>
        <v/>
      </c>
      <c r="DS153" s="178" t="str">
        <f t="shared" si="149"/>
        <v/>
      </c>
      <c r="DT153" s="178"/>
      <c r="DU153" s="178"/>
      <c r="DV153" s="178"/>
      <c r="DW153" s="178"/>
      <c r="DX153" s="178"/>
      <c r="DY153" s="178"/>
    </row>
    <row r="154">
      <c r="A154" s="176" t="str">
        <f>IF(A153="","",IF(B153+1&gt;EndDate,"",B153))</f>
        <v/>
      </c>
      <c r="B154" s="176" t="str">
        <f>IF(A154="","",SWITCH(Seg,"Daily",A154+1,"Weekly",A154+7,"Monthly",DATE(YEAR(A154),MONTH(A154)+1,1),"Quarterly",DATE(YEAR(A154),MONTH(A154)+3,1),"Yearly",DATE(YEAR(A154)+1,1,1)))</f>
        <v/>
      </c>
      <c r="C154" s="177" t="str">
        <f>IF(A154="","",SWITCH(Seg,"Daily",TEXT(A154,"dd/MM/YYYY"),"Weekly","W"&amp;WEEKNUM(A154,2)&amp;" "&amp;YEAR(A154),"Monthly",PROPER(TEXT(A154,"MMM yyyy")),"Quarterly","Q"&amp;ROUNDUP(MONTH($A154)/3,0)&amp;" "&amp;YEAR($A154),"Yearly",YEAR(A154),TEXT(A154,"dd/MM/YYYY")))</f>
        <v/>
      </c>
      <c r="D154" s="178" t="str">
        <f>IF(OR($A154="",D$2="Percentage"),"",SUMIFS(Data!B$4:B500,Data!$A$4:$A500,"&gt;="&amp;$A154,Data!$A$4:$A500,"&lt;="&amp;$B154))</f>
        <v>#REF!</v>
      </c>
      <c r="E154" s="179" t="str">
        <f>IF(OR($A154="",E$2="Percentage"),"",SUMIFS(Data!C$4:C500,Data!$A$4:$A500,"&gt;="&amp;$A154,Data!$A$4:$A500,"&lt;="&amp;$B154))</f>
        <v/>
      </c>
      <c r="F154" s="179" t="str">
        <f>IF(OR($A154="",F$2="Percentage"),"",SUMIFS(Data!D$4:D500,Data!$A$4:$A500,"&gt;="&amp;$A154,Data!$A$4:$A500,"&lt;="&amp;$B154))</f>
        <v/>
      </c>
      <c r="G154" s="179" t="str">
        <f>IF(OR($A154="",G$2="Percentage"),"",SUMIFS(Data!F$4:F500,Data!$A$4:$A500,"&gt;="&amp;$A154,Data!$A$4:$A500,"&lt;="&amp;$B154))</f>
        <v/>
      </c>
      <c r="H154" s="180" t="str">
        <f>IF(OR($A154="",H$2="Percentage"),"",SUMIFS(Data!G$4:G500,Data!$A$4:$A500,"&gt;="&amp;$A154,Data!$A$4:$A500,"&lt;="&amp;$B154))</f>
        <v/>
      </c>
      <c r="I154" s="180" t="str">
        <f>IF(OR($A154="",I$2="Percentage"),"",SUMIFS(Data!H$4:H500,Data!$A$4:$A500,"&gt;="&amp;$A154,Data!$A$4:$A500,"&lt;="&amp;$B154))</f>
        <v/>
      </c>
      <c r="J154" s="178" t="str">
        <f>IF(OR($A154="",J$2="Percentage"),"",SUMIFS(Data!I$4:I500,Data!$A$4:$A500,"&gt;="&amp;$A154,Data!$A$4:$A500,"&lt;="&amp;$B154))</f>
        <v/>
      </c>
      <c r="K154" s="178" t="str">
        <f>IF(OR($A154="",K$2="Percentage"),"",SUMIFS(Data!J$4:J500,Data!$A$4:$A500,"&gt;="&amp;$A154,Data!$A$4:$A500,"&lt;="&amp;$B154))</f>
        <v/>
      </c>
      <c r="L154" s="179" t="str">
        <f>IF(OR($A154="",L$2="Percentage"),"",SUMIFS(Data!K$4:K500,Data!$A$4:$A500,"&gt;="&amp;$A154,Data!$A$4:$A500,"&lt;="&amp;$B154))</f>
        <v/>
      </c>
      <c r="M154" s="180" t="str">
        <f>IF(OR($A154="",M$2="Percentage"),"",SUMIFS(Data!L$4:L500,Data!$A$4:$A500,"&gt;="&amp;$A154,Data!$A$4:$A500,"&lt;="&amp;$B154))</f>
        <v/>
      </c>
      <c r="N154" s="179" t="str">
        <f>IF(OR($A154="",N$2="Percentage"),"",SUMIFS(Data!M$4:M500,Data!$A$4:$A500,"&gt;="&amp;$A154,Data!$A$4:$A500,"&lt;="&amp;$B154))</f>
        <v/>
      </c>
      <c r="O154" s="178" t="str">
        <f>IF(OR($A154="",O$2="Percentage"),"",SUMIFS(Data!N$4:N500,Data!$A$4:$A500,"&gt;="&amp;$A154,Data!$A$4:$A500,"&lt;="&amp;$B154))</f>
        <v/>
      </c>
      <c r="P154" s="180" t="str">
        <f>IF(OR($A154="",P$2="Percentage"),"",SUMIFS(Data!O$4:O500,Data!$A$4:$A500,"&gt;="&amp;$A154,Data!$A$4:$A500,"&lt;="&amp;$B154))</f>
        <v/>
      </c>
      <c r="Q154" s="178" t="str">
        <f>IF(OR($A154="",Q$2="Percentage"),"",SUMIFS(Data!P$4:P500,Data!$A$4:$A500,"&gt;="&amp;$A154,Data!$A$4:$A500,"&lt;="&amp;$B154))</f>
        <v/>
      </c>
      <c r="R154" s="178" t="str">
        <f>IF(OR($A154="",R$2="Percentage"),"",SUMIFS(Data!Q$4:Q500,Data!$A$4:$A500,"&gt;="&amp;$A154,Data!$A$4:$A500,"&lt;="&amp;$B154))</f>
        <v/>
      </c>
      <c r="S154" s="181" t="str">
        <f>IF($A154="","",IFERROR(AVERAGEIFS(Data!B$4:B500,Data!$A$4:$A500,"&gt;="&amp;$A154,Data!$A$4:$A500,"&lt;="&amp;$B154),0))</f>
        <v/>
      </c>
      <c r="T154" s="178" t="str">
        <f>IF($A154="","",IFERROR(AVERAGEIFS(Data!C$4:C500,Data!$A$4:$A500,"&gt;="&amp;$A154,Data!$A$4:$A500,"&lt;="&amp;$B154),0))</f>
        <v/>
      </c>
      <c r="U154" s="178" t="str">
        <f>IF($A154="","",IFERROR(AVERAGEIFS(Data!D$4:D500,Data!$A$4:$A500,"&gt;="&amp;$A154,Data!$A$4:$A500,"&lt;="&amp;$B154),0))</f>
        <v/>
      </c>
      <c r="V154" s="178" t="str">
        <f>IF($A154="","",IFERROR(AVERAGEIFS(Data!F$4:F500,Data!$A$4:$A500,"&gt;="&amp;$A154,Data!$A$4:$A500,"&lt;="&amp;$B154),0))</f>
        <v/>
      </c>
      <c r="W154" s="178" t="str">
        <f>IF($A154="","",IFERROR(AVERAGEIFS(Data!G$4:G500,Data!$A$4:$A500,"&gt;="&amp;$A154,Data!$A$4:$A500,"&lt;="&amp;$B154),0))</f>
        <v/>
      </c>
      <c r="X154" s="180" t="str">
        <f>IF($A154="","",IFERROR(AVERAGEIFS(Data!H$4:H500,Data!$A$4:$A500,"&gt;="&amp;$A154,Data!$A$4:$A500,"&lt;="&amp;$B154),0))</f>
        <v/>
      </c>
      <c r="Y154" s="178" t="str">
        <f>IF($A154="","",IFERROR(AVERAGEIFS(Data!I$4:I500,Data!$A$4:$A500,"&gt;="&amp;$A154,Data!$A$4:$A500,"&lt;="&amp;$B154),0))</f>
        <v/>
      </c>
      <c r="Z154" s="178" t="str">
        <f>IF($A154="","",IFERROR(AVERAGEIFS(Data!J$4:J500,Data!$A$4:$A500,"&gt;="&amp;$A154,Data!$A$4:$A500,"&lt;="&amp;$B154),0))</f>
        <v/>
      </c>
      <c r="AA154" s="179" t="str">
        <f>IF($A154="","",IFERROR(AVERAGEIFS(Data!K$4:K500,Data!$A$4:$A500,"&gt;="&amp;$A154,Data!$A$4:$A500,"&lt;="&amp;$B154),0))</f>
        <v/>
      </c>
      <c r="AB154" s="180" t="str">
        <f>IF($A154="","",IFERROR(AVERAGEIFS(Data!L$4:L500,Data!$A$4:$A500,"&gt;="&amp;$A154,Data!$A$4:$A500,"&lt;="&amp;$B154),0))</f>
        <v/>
      </c>
      <c r="AC154" s="179" t="str">
        <f>IF($A154="","",IFERROR(AVERAGEIFS(Data!M$4:M500,Data!$A$4:$A500,"&gt;="&amp;$A154,Data!$A$4:$A500,"&lt;="&amp;$B154),0))</f>
        <v/>
      </c>
      <c r="AD154" s="178" t="str">
        <f>IF($A154="","",IFERROR(AVERAGEIFS(Data!N$4:N500,Data!$A$4:$A500,"&gt;="&amp;$A154,Data!$A$4:$A500,"&lt;="&amp;$B154),0))</f>
        <v/>
      </c>
      <c r="AE154" s="180" t="str">
        <f>IF($A154="","",IFERROR(AVERAGEIFS(Data!O$4:O500,Data!$A$4:$A500,"&gt;="&amp;$A154,Data!$A$4:$A500,"&lt;="&amp;$B154),0))</f>
        <v/>
      </c>
      <c r="AF154" s="178" t="str">
        <f>IF($A154="","",IFERROR(AVERAGEIFS(Data!P$4:P500,Data!$A$4:$A500,"&gt;="&amp;$A154,Data!$A$4:$A500,"&lt;="&amp;$B154),0))</f>
        <v/>
      </c>
      <c r="AG154" s="178" t="str">
        <f>IF($A154="","",IFERROR(AVERAGEIFS(Data!Q$4:Q500,Data!$A$4:$A500,"&gt;="&amp;$A154,Data!$A$4:$A500,"&lt;="&amp;$B154),0))</f>
        <v/>
      </c>
      <c r="AH154" s="181" t="str">
        <f t="shared" ref="AH154:DS154" si="150">IF($A154="","",AH153)</f>
        <v/>
      </c>
      <c r="AI154" s="178" t="str">
        <f t="shared" si="150"/>
        <v/>
      </c>
      <c r="AJ154" s="178" t="str">
        <f t="shared" si="150"/>
        <v/>
      </c>
      <c r="AK154" s="178" t="str">
        <f t="shared" si="150"/>
        <v/>
      </c>
      <c r="AL154" s="178" t="str">
        <f t="shared" si="150"/>
        <v/>
      </c>
      <c r="AM154" s="180" t="str">
        <f t="shared" si="150"/>
        <v/>
      </c>
      <c r="AN154" s="178" t="str">
        <f t="shared" si="150"/>
        <v/>
      </c>
      <c r="AO154" s="178" t="str">
        <f t="shared" si="150"/>
        <v/>
      </c>
      <c r="AP154" s="179" t="str">
        <f t="shared" si="150"/>
        <v/>
      </c>
      <c r="AQ154" s="180" t="str">
        <f t="shared" si="150"/>
        <v/>
      </c>
      <c r="AR154" s="179" t="str">
        <f t="shared" si="150"/>
        <v/>
      </c>
      <c r="AS154" s="178" t="str">
        <f t="shared" si="150"/>
        <v/>
      </c>
      <c r="AT154" s="180" t="str">
        <f t="shared" si="150"/>
        <v/>
      </c>
      <c r="AU154" s="178" t="str">
        <f t="shared" si="150"/>
        <v/>
      </c>
      <c r="AV154" s="178" t="str">
        <f t="shared" si="150"/>
        <v/>
      </c>
      <c r="AW154" s="181" t="str">
        <f t="shared" si="150"/>
        <v/>
      </c>
      <c r="AX154" s="178" t="str">
        <f t="shared" si="150"/>
        <v/>
      </c>
      <c r="AY154" s="178" t="str">
        <f t="shared" si="150"/>
        <v/>
      </c>
      <c r="AZ154" s="178" t="str">
        <f t="shared" si="150"/>
        <v/>
      </c>
      <c r="BA154" s="178" t="str">
        <f t="shared" si="150"/>
        <v/>
      </c>
      <c r="BB154" s="180" t="str">
        <f t="shared" si="150"/>
        <v/>
      </c>
      <c r="BC154" s="178" t="str">
        <f t="shared" si="150"/>
        <v/>
      </c>
      <c r="BD154" s="178" t="str">
        <f t="shared" si="150"/>
        <v/>
      </c>
      <c r="BE154" s="179" t="str">
        <f t="shared" si="150"/>
        <v/>
      </c>
      <c r="BF154" s="180" t="str">
        <f t="shared" si="150"/>
        <v/>
      </c>
      <c r="BG154" s="179" t="str">
        <f t="shared" si="150"/>
        <v/>
      </c>
      <c r="BH154" s="178" t="str">
        <f t="shared" si="150"/>
        <v/>
      </c>
      <c r="BI154" s="180" t="str">
        <f t="shared" si="150"/>
        <v/>
      </c>
      <c r="BJ154" s="178" t="str">
        <f t="shared" si="150"/>
        <v/>
      </c>
      <c r="BK154" s="178" t="str">
        <f t="shared" si="150"/>
        <v/>
      </c>
      <c r="BL154" s="181" t="str">
        <f t="shared" si="150"/>
        <v/>
      </c>
      <c r="BM154" s="178" t="str">
        <f t="shared" si="150"/>
        <v/>
      </c>
      <c r="BN154" s="178" t="str">
        <f t="shared" si="150"/>
        <v/>
      </c>
      <c r="BO154" s="178" t="str">
        <f t="shared" si="150"/>
        <v/>
      </c>
      <c r="BP154" s="178" t="str">
        <f t="shared" si="150"/>
        <v/>
      </c>
      <c r="BQ154" s="180" t="str">
        <f t="shared" si="150"/>
        <v/>
      </c>
      <c r="BR154" s="178" t="str">
        <f t="shared" si="150"/>
        <v/>
      </c>
      <c r="BS154" s="178" t="str">
        <f t="shared" si="150"/>
        <v/>
      </c>
      <c r="BT154" s="179" t="str">
        <f t="shared" si="150"/>
        <v/>
      </c>
      <c r="BU154" s="180" t="str">
        <f t="shared" si="150"/>
        <v/>
      </c>
      <c r="BV154" s="179" t="str">
        <f t="shared" si="150"/>
        <v/>
      </c>
      <c r="BW154" s="178" t="str">
        <f t="shared" si="150"/>
        <v/>
      </c>
      <c r="BX154" s="180" t="str">
        <f t="shared" si="150"/>
        <v/>
      </c>
      <c r="BY154" s="178" t="str">
        <f t="shared" si="150"/>
        <v/>
      </c>
      <c r="BZ154" s="178" t="str">
        <f t="shared" si="150"/>
        <v/>
      </c>
      <c r="CA154" s="181" t="str">
        <f t="shared" si="150"/>
        <v/>
      </c>
      <c r="CB154" s="178" t="str">
        <f t="shared" si="150"/>
        <v/>
      </c>
      <c r="CC154" s="178" t="str">
        <f t="shared" si="150"/>
        <v/>
      </c>
      <c r="CD154" s="178" t="str">
        <f t="shared" si="150"/>
        <v/>
      </c>
      <c r="CE154" s="178" t="str">
        <f t="shared" si="150"/>
        <v/>
      </c>
      <c r="CF154" s="180" t="str">
        <f t="shared" si="150"/>
        <v/>
      </c>
      <c r="CG154" s="178" t="str">
        <f t="shared" si="150"/>
        <v/>
      </c>
      <c r="CH154" s="178" t="str">
        <f t="shared" si="150"/>
        <v/>
      </c>
      <c r="CI154" s="179" t="str">
        <f t="shared" si="150"/>
        <v/>
      </c>
      <c r="CJ154" s="180" t="str">
        <f t="shared" si="150"/>
        <v/>
      </c>
      <c r="CK154" s="179" t="str">
        <f t="shared" si="150"/>
        <v/>
      </c>
      <c r="CL154" s="178" t="str">
        <f t="shared" si="150"/>
        <v/>
      </c>
      <c r="CM154" s="180" t="str">
        <f t="shared" si="150"/>
        <v/>
      </c>
      <c r="CN154" s="178" t="str">
        <f t="shared" si="150"/>
        <v/>
      </c>
      <c r="CO154" s="178" t="str">
        <f t="shared" si="150"/>
        <v/>
      </c>
      <c r="CP154" s="181" t="str">
        <f t="shared" si="150"/>
        <v/>
      </c>
      <c r="CQ154" s="178" t="str">
        <f t="shared" si="150"/>
        <v/>
      </c>
      <c r="CR154" s="178" t="str">
        <f t="shared" si="150"/>
        <v/>
      </c>
      <c r="CS154" s="178" t="str">
        <f t="shared" si="150"/>
        <v/>
      </c>
      <c r="CT154" s="178" t="str">
        <f t="shared" si="150"/>
        <v/>
      </c>
      <c r="CU154" s="180" t="str">
        <f t="shared" si="150"/>
        <v/>
      </c>
      <c r="CV154" s="178" t="str">
        <f t="shared" si="150"/>
        <v/>
      </c>
      <c r="CW154" s="178" t="str">
        <f t="shared" si="150"/>
        <v/>
      </c>
      <c r="CX154" s="179" t="str">
        <f t="shared" si="150"/>
        <v/>
      </c>
      <c r="CY154" s="180" t="str">
        <f t="shared" si="150"/>
        <v/>
      </c>
      <c r="CZ154" s="179" t="str">
        <f t="shared" si="150"/>
        <v/>
      </c>
      <c r="DA154" s="178" t="str">
        <f t="shared" si="150"/>
        <v/>
      </c>
      <c r="DB154" s="180" t="str">
        <f t="shared" si="150"/>
        <v/>
      </c>
      <c r="DC154" s="178" t="str">
        <f t="shared" si="150"/>
        <v/>
      </c>
      <c r="DD154" s="178" t="str">
        <f t="shared" si="150"/>
        <v/>
      </c>
      <c r="DE154" s="181" t="str">
        <f t="shared" si="150"/>
        <v/>
      </c>
      <c r="DF154" s="178" t="str">
        <f t="shared" si="150"/>
        <v/>
      </c>
      <c r="DG154" s="178" t="str">
        <f t="shared" si="150"/>
        <v/>
      </c>
      <c r="DH154" s="178" t="str">
        <f t="shared" si="150"/>
        <v/>
      </c>
      <c r="DI154" s="178" t="str">
        <f t="shared" si="150"/>
        <v/>
      </c>
      <c r="DJ154" s="180" t="str">
        <f t="shared" si="150"/>
        <v/>
      </c>
      <c r="DK154" s="178" t="str">
        <f t="shared" si="150"/>
        <v/>
      </c>
      <c r="DL154" s="178" t="str">
        <f t="shared" si="150"/>
        <v/>
      </c>
      <c r="DM154" s="179" t="str">
        <f t="shared" si="150"/>
        <v/>
      </c>
      <c r="DN154" s="180" t="str">
        <f t="shared" si="150"/>
        <v/>
      </c>
      <c r="DO154" s="179" t="str">
        <f t="shared" si="150"/>
        <v/>
      </c>
      <c r="DP154" s="178" t="str">
        <f t="shared" si="150"/>
        <v/>
      </c>
      <c r="DQ154" s="180" t="str">
        <f t="shared" si="150"/>
        <v/>
      </c>
      <c r="DR154" s="178" t="str">
        <f t="shared" si="150"/>
        <v/>
      </c>
      <c r="DS154" s="178" t="str">
        <f t="shared" si="150"/>
        <v/>
      </c>
      <c r="DT154" s="178"/>
      <c r="DU154" s="178"/>
      <c r="DV154" s="178"/>
      <c r="DW154" s="178"/>
      <c r="DX154" s="178"/>
      <c r="DY154" s="178"/>
    </row>
    <row r="155">
      <c r="A155" s="176" t="str">
        <f>IF(A154="","",IF(B154+1&gt;EndDate,"",B154))</f>
        <v/>
      </c>
      <c r="B155" s="176" t="str">
        <f>IF(A155="","",SWITCH(Seg,"Daily",A155+1,"Weekly",A155+7,"Monthly",DATE(YEAR(A155),MONTH(A155)+1,1),"Quarterly",DATE(YEAR(A155),MONTH(A155)+3,1),"Yearly",DATE(YEAR(A155)+1,1,1)))</f>
        <v/>
      </c>
      <c r="C155" s="177" t="str">
        <f>IF(A155="","",SWITCH(Seg,"Daily",TEXT(A155,"dd/MM/YYYY"),"Weekly","W"&amp;WEEKNUM(A155,2)&amp;" "&amp;YEAR(A155),"Monthly",PROPER(TEXT(A155,"MMM yyyy")),"Quarterly","Q"&amp;ROUNDUP(MONTH($A155)/3,0)&amp;" "&amp;YEAR($A155),"Yearly",YEAR(A155),TEXT(A155,"dd/MM/YYYY")))</f>
        <v/>
      </c>
      <c r="D155" s="178" t="str">
        <f>IF(OR($A155="",D$2="Percentage"),"",SUMIFS(Data!B$4:B500,Data!$A$4:$A500,"&gt;="&amp;$A155,Data!$A$4:$A500,"&lt;="&amp;$B155))</f>
        <v>#REF!</v>
      </c>
      <c r="E155" s="179" t="str">
        <f>IF(OR($A155="",E$2="Percentage"),"",SUMIFS(Data!C$4:C500,Data!$A$4:$A500,"&gt;="&amp;$A155,Data!$A$4:$A500,"&lt;="&amp;$B155))</f>
        <v/>
      </c>
      <c r="F155" s="179" t="str">
        <f>IF(OR($A155="",F$2="Percentage"),"",SUMIFS(Data!D$4:D500,Data!$A$4:$A500,"&gt;="&amp;$A155,Data!$A$4:$A500,"&lt;="&amp;$B155))</f>
        <v/>
      </c>
      <c r="G155" s="179" t="str">
        <f>IF(OR($A155="",G$2="Percentage"),"",SUMIFS(Data!F$4:F500,Data!$A$4:$A500,"&gt;="&amp;$A155,Data!$A$4:$A500,"&lt;="&amp;$B155))</f>
        <v/>
      </c>
      <c r="H155" s="180" t="str">
        <f>IF(OR($A155="",H$2="Percentage"),"",SUMIFS(Data!G$4:G500,Data!$A$4:$A500,"&gt;="&amp;$A155,Data!$A$4:$A500,"&lt;="&amp;$B155))</f>
        <v/>
      </c>
      <c r="I155" s="180" t="str">
        <f>IF(OR($A155="",I$2="Percentage"),"",SUMIFS(Data!H$4:H500,Data!$A$4:$A500,"&gt;="&amp;$A155,Data!$A$4:$A500,"&lt;="&amp;$B155))</f>
        <v/>
      </c>
      <c r="J155" s="178" t="str">
        <f>IF(OR($A155="",J$2="Percentage"),"",SUMIFS(Data!I$4:I500,Data!$A$4:$A500,"&gt;="&amp;$A155,Data!$A$4:$A500,"&lt;="&amp;$B155))</f>
        <v/>
      </c>
      <c r="K155" s="178" t="str">
        <f>IF(OR($A155="",K$2="Percentage"),"",SUMIFS(Data!J$4:J500,Data!$A$4:$A500,"&gt;="&amp;$A155,Data!$A$4:$A500,"&lt;="&amp;$B155))</f>
        <v/>
      </c>
      <c r="L155" s="179" t="str">
        <f>IF(OR($A155="",L$2="Percentage"),"",SUMIFS(Data!K$4:K500,Data!$A$4:$A500,"&gt;="&amp;$A155,Data!$A$4:$A500,"&lt;="&amp;$B155))</f>
        <v/>
      </c>
      <c r="M155" s="180" t="str">
        <f>IF(OR($A155="",M$2="Percentage"),"",SUMIFS(Data!L$4:L500,Data!$A$4:$A500,"&gt;="&amp;$A155,Data!$A$4:$A500,"&lt;="&amp;$B155))</f>
        <v/>
      </c>
      <c r="N155" s="179" t="str">
        <f>IF(OR($A155="",N$2="Percentage"),"",SUMIFS(Data!M$4:M500,Data!$A$4:$A500,"&gt;="&amp;$A155,Data!$A$4:$A500,"&lt;="&amp;$B155))</f>
        <v/>
      </c>
      <c r="O155" s="178" t="str">
        <f>IF(OR($A155="",O$2="Percentage"),"",SUMIFS(Data!N$4:N500,Data!$A$4:$A500,"&gt;="&amp;$A155,Data!$A$4:$A500,"&lt;="&amp;$B155))</f>
        <v/>
      </c>
      <c r="P155" s="180" t="str">
        <f>IF(OR($A155="",P$2="Percentage"),"",SUMIFS(Data!O$4:O500,Data!$A$4:$A500,"&gt;="&amp;$A155,Data!$A$4:$A500,"&lt;="&amp;$B155))</f>
        <v/>
      </c>
      <c r="Q155" s="178" t="str">
        <f>IF(OR($A155="",Q$2="Percentage"),"",SUMIFS(Data!P$4:P500,Data!$A$4:$A500,"&gt;="&amp;$A155,Data!$A$4:$A500,"&lt;="&amp;$B155))</f>
        <v/>
      </c>
      <c r="R155" s="178" t="str">
        <f>IF(OR($A155="",R$2="Percentage"),"",SUMIFS(Data!Q$4:Q500,Data!$A$4:$A500,"&gt;="&amp;$A155,Data!$A$4:$A500,"&lt;="&amp;$B155))</f>
        <v/>
      </c>
      <c r="S155" s="181" t="str">
        <f>IF($A155="","",IFERROR(AVERAGEIFS(Data!B$4:B500,Data!$A$4:$A500,"&gt;="&amp;$A155,Data!$A$4:$A500,"&lt;="&amp;$B155),0))</f>
        <v/>
      </c>
      <c r="T155" s="178" t="str">
        <f>IF($A155="","",IFERROR(AVERAGEIFS(Data!C$4:C500,Data!$A$4:$A500,"&gt;="&amp;$A155,Data!$A$4:$A500,"&lt;="&amp;$B155),0))</f>
        <v/>
      </c>
      <c r="U155" s="178" t="str">
        <f>IF($A155="","",IFERROR(AVERAGEIFS(Data!D$4:D500,Data!$A$4:$A500,"&gt;="&amp;$A155,Data!$A$4:$A500,"&lt;="&amp;$B155),0))</f>
        <v/>
      </c>
      <c r="V155" s="178" t="str">
        <f>IF($A155="","",IFERROR(AVERAGEIFS(Data!F$4:F500,Data!$A$4:$A500,"&gt;="&amp;$A155,Data!$A$4:$A500,"&lt;="&amp;$B155),0))</f>
        <v/>
      </c>
      <c r="W155" s="178" t="str">
        <f>IF($A155="","",IFERROR(AVERAGEIFS(Data!G$4:G500,Data!$A$4:$A500,"&gt;="&amp;$A155,Data!$A$4:$A500,"&lt;="&amp;$B155),0))</f>
        <v/>
      </c>
      <c r="X155" s="180" t="str">
        <f>IF($A155="","",IFERROR(AVERAGEIFS(Data!H$4:H500,Data!$A$4:$A500,"&gt;="&amp;$A155,Data!$A$4:$A500,"&lt;="&amp;$B155),0))</f>
        <v/>
      </c>
      <c r="Y155" s="178" t="str">
        <f>IF($A155="","",IFERROR(AVERAGEIFS(Data!I$4:I500,Data!$A$4:$A500,"&gt;="&amp;$A155,Data!$A$4:$A500,"&lt;="&amp;$B155),0))</f>
        <v/>
      </c>
      <c r="Z155" s="178" t="str">
        <f>IF($A155="","",IFERROR(AVERAGEIFS(Data!J$4:J500,Data!$A$4:$A500,"&gt;="&amp;$A155,Data!$A$4:$A500,"&lt;="&amp;$B155),0))</f>
        <v/>
      </c>
      <c r="AA155" s="179" t="str">
        <f>IF($A155="","",IFERROR(AVERAGEIFS(Data!K$4:K500,Data!$A$4:$A500,"&gt;="&amp;$A155,Data!$A$4:$A500,"&lt;="&amp;$B155),0))</f>
        <v/>
      </c>
      <c r="AB155" s="180" t="str">
        <f>IF($A155="","",IFERROR(AVERAGEIFS(Data!L$4:L500,Data!$A$4:$A500,"&gt;="&amp;$A155,Data!$A$4:$A500,"&lt;="&amp;$B155),0))</f>
        <v/>
      </c>
      <c r="AC155" s="179" t="str">
        <f>IF($A155="","",IFERROR(AVERAGEIFS(Data!M$4:M500,Data!$A$4:$A500,"&gt;="&amp;$A155,Data!$A$4:$A500,"&lt;="&amp;$B155),0))</f>
        <v/>
      </c>
      <c r="AD155" s="178" t="str">
        <f>IF($A155="","",IFERROR(AVERAGEIFS(Data!N$4:N500,Data!$A$4:$A500,"&gt;="&amp;$A155,Data!$A$4:$A500,"&lt;="&amp;$B155),0))</f>
        <v/>
      </c>
      <c r="AE155" s="180" t="str">
        <f>IF($A155="","",IFERROR(AVERAGEIFS(Data!O$4:O500,Data!$A$4:$A500,"&gt;="&amp;$A155,Data!$A$4:$A500,"&lt;="&amp;$B155),0))</f>
        <v/>
      </c>
      <c r="AF155" s="178" t="str">
        <f>IF($A155="","",IFERROR(AVERAGEIFS(Data!P$4:P500,Data!$A$4:$A500,"&gt;="&amp;$A155,Data!$A$4:$A500,"&lt;="&amp;$B155),0))</f>
        <v/>
      </c>
      <c r="AG155" s="178" t="str">
        <f>IF($A155="","",IFERROR(AVERAGEIFS(Data!Q$4:Q500,Data!$A$4:$A500,"&gt;="&amp;$A155,Data!$A$4:$A500,"&lt;="&amp;$B155),0))</f>
        <v/>
      </c>
      <c r="AH155" s="181" t="str">
        <f t="shared" ref="AH155:DS155" si="151">IF($A155="","",AH154)</f>
        <v/>
      </c>
      <c r="AI155" s="178" t="str">
        <f t="shared" si="151"/>
        <v/>
      </c>
      <c r="AJ155" s="178" t="str">
        <f t="shared" si="151"/>
        <v/>
      </c>
      <c r="AK155" s="178" t="str">
        <f t="shared" si="151"/>
        <v/>
      </c>
      <c r="AL155" s="178" t="str">
        <f t="shared" si="151"/>
        <v/>
      </c>
      <c r="AM155" s="180" t="str">
        <f t="shared" si="151"/>
        <v/>
      </c>
      <c r="AN155" s="178" t="str">
        <f t="shared" si="151"/>
        <v/>
      </c>
      <c r="AO155" s="178" t="str">
        <f t="shared" si="151"/>
        <v/>
      </c>
      <c r="AP155" s="179" t="str">
        <f t="shared" si="151"/>
        <v/>
      </c>
      <c r="AQ155" s="180" t="str">
        <f t="shared" si="151"/>
        <v/>
      </c>
      <c r="AR155" s="179" t="str">
        <f t="shared" si="151"/>
        <v/>
      </c>
      <c r="AS155" s="178" t="str">
        <f t="shared" si="151"/>
        <v/>
      </c>
      <c r="AT155" s="180" t="str">
        <f t="shared" si="151"/>
        <v/>
      </c>
      <c r="AU155" s="178" t="str">
        <f t="shared" si="151"/>
        <v/>
      </c>
      <c r="AV155" s="178" t="str">
        <f t="shared" si="151"/>
        <v/>
      </c>
      <c r="AW155" s="181" t="str">
        <f t="shared" si="151"/>
        <v/>
      </c>
      <c r="AX155" s="178" t="str">
        <f t="shared" si="151"/>
        <v/>
      </c>
      <c r="AY155" s="178" t="str">
        <f t="shared" si="151"/>
        <v/>
      </c>
      <c r="AZ155" s="178" t="str">
        <f t="shared" si="151"/>
        <v/>
      </c>
      <c r="BA155" s="178" t="str">
        <f t="shared" si="151"/>
        <v/>
      </c>
      <c r="BB155" s="180" t="str">
        <f t="shared" si="151"/>
        <v/>
      </c>
      <c r="BC155" s="178" t="str">
        <f t="shared" si="151"/>
        <v/>
      </c>
      <c r="BD155" s="178" t="str">
        <f t="shared" si="151"/>
        <v/>
      </c>
      <c r="BE155" s="179" t="str">
        <f t="shared" si="151"/>
        <v/>
      </c>
      <c r="BF155" s="180" t="str">
        <f t="shared" si="151"/>
        <v/>
      </c>
      <c r="BG155" s="179" t="str">
        <f t="shared" si="151"/>
        <v/>
      </c>
      <c r="BH155" s="178" t="str">
        <f t="shared" si="151"/>
        <v/>
      </c>
      <c r="BI155" s="180" t="str">
        <f t="shared" si="151"/>
        <v/>
      </c>
      <c r="BJ155" s="178" t="str">
        <f t="shared" si="151"/>
        <v/>
      </c>
      <c r="BK155" s="178" t="str">
        <f t="shared" si="151"/>
        <v/>
      </c>
      <c r="BL155" s="181" t="str">
        <f t="shared" si="151"/>
        <v/>
      </c>
      <c r="BM155" s="178" t="str">
        <f t="shared" si="151"/>
        <v/>
      </c>
      <c r="BN155" s="178" t="str">
        <f t="shared" si="151"/>
        <v/>
      </c>
      <c r="BO155" s="178" t="str">
        <f t="shared" si="151"/>
        <v/>
      </c>
      <c r="BP155" s="178" t="str">
        <f t="shared" si="151"/>
        <v/>
      </c>
      <c r="BQ155" s="180" t="str">
        <f t="shared" si="151"/>
        <v/>
      </c>
      <c r="BR155" s="178" t="str">
        <f t="shared" si="151"/>
        <v/>
      </c>
      <c r="BS155" s="178" t="str">
        <f t="shared" si="151"/>
        <v/>
      </c>
      <c r="BT155" s="179" t="str">
        <f t="shared" si="151"/>
        <v/>
      </c>
      <c r="BU155" s="180" t="str">
        <f t="shared" si="151"/>
        <v/>
      </c>
      <c r="BV155" s="179" t="str">
        <f t="shared" si="151"/>
        <v/>
      </c>
      <c r="BW155" s="178" t="str">
        <f t="shared" si="151"/>
        <v/>
      </c>
      <c r="BX155" s="180" t="str">
        <f t="shared" si="151"/>
        <v/>
      </c>
      <c r="BY155" s="178" t="str">
        <f t="shared" si="151"/>
        <v/>
      </c>
      <c r="BZ155" s="178" t="str">
        <f t="shared" si="151"/>
        <v/>
      </c>
      <c r="CA155" s="181" t="str">
        <f t="shared" si="151"/>
        <v/>
      </c>
      <c r="CB155" s="178" t="str">
        <f t="shared" si="151"/>
        <v/>
      </c>
      <c r="CC155" s="178" t="str">
        <f t="shared" si="151"/>
        <v/>
      </c>
      <c r="CD155" s="178" t="str">
        <f t="shared" si="151"/>
        <v/>
      </c>
      <c r="CE155" s="178" t="str">
        <f t="shared" si="151"/>
        <v/>
      </c>
      <c r="CF155" s="180" t="str">
        <f t="shared" si="151"/>
        <v/>
      </c>
      <c r="CG155" s="178" t="str">
        <f t="shared" si="151"/>
        <v/>
      </c>
      <c r="CH155" s="178" t="str">
        <f t="shared" si="151"/>
        <v/>
      </c>
      <c r="CI155" s="179" t="str">
        <f t="shared" si="151"/>
        <v/>
      </c>
      <c r="CJ155" s="180" t="str">
        <f t="shared" si="151"/>
        <v/>
      </c>
      <c r="CK155" s="179" t="str">
        <f t="shared" si="151"/>
        <v/>
      </c>
      <c r="CL155" s="178" t="str">
        <f t="shared" si="151"/>
        <v/>
      </c>
      <c r="CM155" s="180" t="str">
        <f t="shared" si="151"/>
        <v/>
      </c>
      <c r="CN155" s="178" t="str">
        <f t="shared" si="151"/>
        <v/>
      </c>
      <c r="CO155" s="178" t="str">
        <f t="shared" si="151"/>
        <v/>
      </c>
      <c r="CP155" s="181" t="str">
        <f t="shared" si="151"/>
        <v/>
      </c>
      <c r="CQ155" s="178" t="str">
        <f t="shared" si="151"/>
        <v/>
      </c>
      <c r="CR155" s="178" t="str">
        <f t="shared" si="151"/>
        <v/>
      </c>
      <c r="CS155" s="178" t="str">
        <f t="shared" si="151"/>
        <v/>
      </c>
      <c r="CT155" s="178" t="str">
        <f t="shared" si="151"/>
        <v/>
      </c>
      <c r="CU155" s="180" t="str">
        <f t="shared" si="151"/>
        <v/>
      </c>
      <c r="CV155" s="178" t="str">
        <f t="shared" si="151"/>
        <v/>
      </c>
      <c r="CW155" s="178" t="str">
        <f t="shared" si="151"/>
        <v/>
      </c>
      <c r="CX155" s="179" t="str">
        <f t="shared" si="151"/>
        <v/>
      </c>
      <c r="CY155" s="180" t="str">
        <f t="shared" si="151"/>
        <v/>
      </c>
      <c r="CZ155" s="179" t="str">
        <f t="shared" si="151"/>
        <v/>
      </c>
      <c r="DA155" s="178" t="str">
        <f t="shared" si="151"/>
        <v/>
      </c>
      <c r="DB155" s="180" t="str">
        <f t="shared" si="151"/>
        <v/>
      </c>
      <c r="DC155" s="178" t="str">
        <f t="shared" si="151"/>
        <v/>
      </c>
      <c r="DD155" s="178" t="str">
        <f t="shared" si="151"/>
        <v/>
      </c>
      <c r="DE155" s="181" t="str">
        <f t="shared" si="151"/>
        <v/>
      </c>
      <c r="DF155" s="178" t="str">
        <f t="shared" si="151"/>
        <v/>
      </c>
      <c r="DG155" s="178" t="str">
        <f t="shared" si="151"/>
        <v/>
      </c>
      <c r="DH155" s="178" t="str">
        <f t="shared" si="151"/>
        <v/>
      </c>
      <c r="DI155" s="178" t="str">
        <f t="shared" si="151"/>
        <v/>
      </c>
      <c r="DJ155" s="180" t="str">
        <f t="shared" si="151"/>
        <v/>
      </c>
      <c r="DK155" s="178" t="str">
        <f t="shared" si="151"/>
        <v/>
      </c>
      <c r="DL155" s="178" t="str">
        <f t="shared" si="151"/>
        <v/>
      </c>
      <c r="DM155" s="179" t="str">
        <f t="shared" si="151"/>
        <v/>
      </c>
      <c r="DN155" s="180" t="str">
        <f t="shared" si="151"/>
        <v/>
      </c>
      <c r="DO155" s="179" t="str">
        <f t="shared" si="151"/>
        <v/>
      </c>
      <c r="DP155" s="178" t="str">
        <f t="shared" si="151"/>
        <v/>
      </c>
      <c r="DQ155" s="180" t="str">
        <f t="shared" si="151"/>
        <v/>
      </c>
      <c r="DR155" s="178" t="str">
        <f t="shared" si="151"/>
        <v/>
      </c>
      <c r="DS155" s="178" t="str">
        <f t="shared" si="151"/>
        <v/>
      </c>
      <c r="DT155" s="178"/>
      <c r="DU155" s="178"/>
      <c r="DV155" s="178"/>
      <c r="DW155" s="178"/>
      <c r="DX155" s="178"/>
      <c r="DY155" s="178"/>
    </row>
    <row r="156">
      <c r="A156" s="176" t="str">
        <f>IF(A155="","",IF(B155+1&gt;EndDate,"",B155))</f>
        <v/>
      </c>
      <c r="B156" s="176" t="str">
        <f>IF(A156="","",SWITCH(Seg,"Daily",A156+1,"Weekly",A156+7,"Monthly",DATE(YEAR(A156),MONTH(A156)+1,1),"Quarterly",DATE(YEAR(A156),MONTH(A156)+3,1),"Yearly",DATE(YEAR(A156)+1,1,1)))</f>
        <v/>
      </c>
      <c r="C156" s="177" t="str">
        <f>IF(A156="","",SWITCH(Seg,"Daily",TEXT(A156,"dd/MM/YYYY"),"Weekly","W"&amp;WEEKNUM(A156,2)&amp;" "&amp;YEAR(A156),"Monthly",PROPER(TEXT(A156,"MMM yyyy")),"Quarterly","Q"&amp;ROUNDUP(MONTH($A156)/3,0)&amp;" "&amp;YEAR($A156),"Yearly",YEAR(A156),TEXT(A156,"dd/MM/YYYY")))</f>
        <v/>
      </c>
      <c r="D156" s="178" t="str">
        <f>IF(OR($A156="",D$2="Percentage"),"",SUMIFS(Data!B$4:B500,Data!$A$4:$A500,"&gt;="&amp;$A156,Data!$A$4:$A500,"&lt;="&amp;$B156))</f>
        <v>#REF!</v>
      </c>
      <c r="E156" s="179" t="str">
        <f>IF(OR($A156="",E$2="Percentage"),"",SUMIFS(Data!C$4:C500,Data!$A$4:$A500,"&gt;="&amp;$A156,Data!$A$4:$A500,"&lt;="&amp;$B156))</f>
        <v/>
      </c>
      <c r="F156" s="179" t="str">
        <f>IF(OR($A156="",F$2="Percentage"),"",SUMIFS(Data!D$4:D500,Data!$A$4:$A500,"&gt;="&amp;$A156,Data!$A$4:$A500,"&lt;="&amp;$B156))</f>
        <v/>
      </c>
      <c r="G156" s="179" t="str">
        <f>IF(OR($A156="",G$2="Percentage"),"",SUMIFS(Data!F$4:F500,Data!$A$4:$A500,"&gt;="&amp;$A156,Data!$A$4:$A500,"&lt;="&amp;$B156))</f>
        <v/>
      </c>
      <c r="H156" s="180" t="str">
        <f>IF(OR($A156="",H$2="Percentage"),"",SUMIFS(Data!G$4:G500,Data!$A$4:$A500,"&gt;="&amp;$A156,Data!$A$4:$A500,"&lt;="&amp;$B156))</f>
        <v/>
      </c>
      <c r="I156" s="180" t="str">
        <f>IF(OR($A156="",I$2="Percentage"),"",SUMIFS(Data!H$4:H500,Data!$A$4:$A500,"&gt;="&amp;$A156,Data!$A$4:$A500,"&lt;="&amp;$B156))</f>
        <v/>
      </c>
      <c r="J156" s="178" t="str">
        <f>IF(OR($A156="",J$2="Percentage"),"",SUMIFS(Data!I$4:I500,Data!$A$4:$A500,"&gt;="&amp;$A156,Data!$A$4:$A500,"&lt;="&amp;$B156))</f>
        <v/>
      </c>
      <c r="K156" s="178" t="str">
        <f>IF(OR($A156="",K$2="Percentage"),"",SUMIFS(Data!J$4:J500,Data!$A$4:$A500,"&gt;="&amp;$A156,Data!$A$4:$A500,"&lt;="&amp;$B156))</f>
        <v/>
      </c>
      <c r="L156" s="179" t="str">
        <f>IF(OR($A156="",L$2="Percentage"),"",SUMIFS(Data!K$4:K500,Data!$A$4:$A500,"&gt;="&amp;$A156,Data!$A$4:$A500,"&lt;="&amp;$B156))</f>
        <v/>
      </c>
      <c r="M156" s="180" t="str">
        <f>IF(OR($A156="",M$2="Percentage"),"",SUMIFS(Data!L$4:L500,Data!$A$4:$A500,"&gt;="&amp;$A156,Data!$A$4:$A500,"&lt;="&amp;$B156))</f>
        <v/>
      </c>
      <c r="N156" s="179" t="str">
        <f>IF(OR($A156="",N$2="Percentage"),"",SUMIFS(Data!M$4:M500,Data!$A$4:$A500,"&gt;="&amp;$A156,Data!$A$4:$A500,"&lt;="&amp;$B156))</f>
        <v/>
      </c>
      <c r="O156" s="178" t="str">
        <f>IF(OR($A156="",O$2="Percentage"),"",SUMIFS(Data!N$4:N500,Data!$A$4:$A500,"&gt;="&amp;$A156,Data!$A$4:$A500,"&lt;="&amp;$B156))</f>
        <v/>
      </c>
      <c r="P156" s="180" t="str">
        <f>IF(OR($A156="",P$2="Percentage"),"",SUMIFS(Data!O$4:O500,Data!$A$4:$A500,"&gt;="&amp;$A156,Data!$A$4:$A500,"&lt;="&amp;$B156))</f>
        <v/>
      </c>
      <c r="Q156" s="178" t="str">
        <f>IF(OR($A156="",Q$2="Percentage"),"",SUMIFS(Data!P$4:P500,Data!$A$4:$A500,"&gt;="&amp;$A156,Data!$A$4:$A500,"&lt;="&amp;$B156))</f>
        <v/>
      </c>
      <c r="R156" s="178" t="str">
        <f>IF(OR($A156="",R$2="Percentage"),"",SUMIFS(Data!Q$4:Q500,Data!$A$4:$A500,"&gt;="&amp;$A156,Data!$A$4:$A500,"&lt;="&amp;$B156))</f>
        <v/>
      </c>
      <c r="S156" s="181" t="str">
        <f>IF($A156="","",IFERROR(AVERAGEIFS(Data!B$4:B500,Data!$A$4:$A500,"&gt;="&amp;$A156,Data!$A$4:$A500,"&lt;="&amp;$B156),0))</f>
        <v/>
      </c>
      <c r="T156" s="178" t="str">
        <f>IF($A156="","",IFERROR(AVERAGEIFS(Data!C$4:C500,Data!$A$4:$A500,"&gt;="&amp;$A156,Data!$A$4:$A500,"&lt;="&amp;$B156),0))</f>
        <v/>
      </c>
      <c r="U156" s="178" t="str">
        <f>IF($A156="","",IFERROR(AVERAGEIFS(Data!D$4:D500,Data!$A$4:$A500,"&gt;="&amp;$A156,Data!$A$4:$A500,"&lt;="&amp;$B156),0))</f>
        <v/>
      </c>
      <c r="V156" s="178" t="str">
        <f>IF($A156="","",IFERROR(AVERAGEIFS(Data!F$4:F500,Data!$A$4:$A500,"&gt;="&amp;$A156,Data!$A$4:$A500,"&lt;="&amp;$B156),0))</f>
        <v/>
      </c>
      <c r="W156" s="178" t="str">
        <f>IF($A156="","",IFERROR(AVERAGEIFS(Data!G$4:G500,Data!$A$4:$A500,"&gt;="&amp;$A156,Data!$A$4:$A500,"&lt;="&amp;$B156),0))</f>
        <v/>
      </c>
      <c r="X156" s="180" t="str">
        <f>IF($A156="","",IFERROR(AVERAGEIFS(Data!H$4:H500,Data!$A$4:$A500,"&gt;="&amp;$A156,Data!$A$4:$A500,"&lt;="&amp;$B156),0))</f>
        <v/>
      </c>
      <c r="Y156" s="178" t="str">
        <f>IF($A156="","",IFERROR(AVERAGEIFS(Data!I$4:I500,Data!$A$4:$A500,"&gt;="&amp;$A156,Data!$A$4:$A500,"&lt;="&amp;$B156),0))</f>
        <v/>
      </c>
      <c r="Z156" s="178" t="str">
        <f>IF($A156="","",IFERROR(AVERAGEIFS(Data!J$4:J500,Data!$A$4:$A500,"&gt;="&amp;$A156,Data!$A$4:$A500,"&lt;="&amp;$B156),0))</f>
        <v/>
      </c>
      <c r="AA156" s="179" t="str">
        <f>IF($A156="","",IFERROR(AVERAGEIFS(Data!K$4:K500,Data!$A$4:$A500,"&gt;="&amp;$A156,Data!$A$4:$A500,"&lt;="&amp;$B156),0))</f>
        <v/>
      </c>
      <c r="AB156" s="180" t="str">
        <f>IF($A156="","",IFERROR(AVERAGEIFS(Data!L$4:L500,Data!$A$4:$A500,"&gt;="&amp;$A156,Data!$A$4:$A500,"&lt;="&amp;$B156),0))</f>
        <v/>
      </c>
      <c r="AC156" s="179" t="str">
        <f>IF($A156="","",IFERROR(AVERAGEIFS(Data!M$4:M500,Data!$A$4:$A500,"&gt;="&amp;$A156,Data!$A$4:$A500,"&lt;="&amp;$B156),0))</f>
        <v/>
      </c>
      <c r="AD156" s="178" t="str">
        <f>IF($A156="","",IFERROR(AVERAGEIFS(Data!N$4:N500,Data!$A$4:$A500,"&gt;="&amp;$A156,Data!$A$4:$A500,"&lt;="&amp;$B156),0))</f>
        <v/>
      </c>
      <c r="AE156" s="180" t="str">
        <f>IF($A156="","",IFERROR(AVERAGEIFS(Data!O$4:O500,Data!$A$4:$A500,"&gt;="&amp;$A156,Data!$A$4:$A500,"&lt;="&amp;$B156),0))</f>
        <v/>
      </c>
      <c r="AF156" s="178" t="str">
        <f>IF($A156="","",IFERROR(AVERAGEIFS(Data!P$4:P500,Data!$A$4:$A500,"&gt;="&amp;$A156,Data!$A$4:$A500,"&lt;="&amp;$B156),0))</f>
        <v/>
      </c>
      <c r="AG156" s="178" t="str">
        <f>IF($A156="","",IFERROR(AVERAGEIFS(Data!Q$4:Q500,Data!$A$4:$A500,"&gt;="&amp;$A156,Data!$A$4:$A500,"&lt;="&amp;$B156),0))</f>
        <v/>
      </c>
      <c r="AH156" s="181" t="str">
        <f t="shared" ref="AH156:DS156" si="152">IF($A156="","",AH155)</f>
        <v/>
      </c>
      <c r="AI156" s="178" t="str">
        <f t="shared" si="152"/>
        <v/>
      </c>
      <c r="AJ156" s="178" t="str">
        <f t="shared" si="152"/>
        <v/>
      </c>
      <c r="AK156" s="178" t="str">
        <f t="shared" si="152"/>
        <v/>
      </c>
      <c r="AL156" s="178" t="str">
        <f t="shared" si="152"/>
        <v/>
      </c>
      <c r="AM156" s="180" t="str">
        <f t="shared" si="152"/>
        <v/>
      </c>
      <c r="AN156" s="178" t="str">
        <f t="shared" si="152"/>
        <v/>
      </c>
      <c r="AO156" s="178" t="str">
        <f t="shared" si="152"/>
        <v/>
      </c>
      <c r="AP156" s="179" t="str">
        <f t="shared" si="152"/>
        <v/>
      </c>
      <c r="AQ156" s="180" t="str">
        <f t="shared" si="152"/>
        <v/>
      </c>
      <c r="AR156" s="179" t="str">
        <f t="shared" si="152"/>
        <v/>
      </c>
      <c r="AS156" s="178" t="str">
        <f t="shared" si="152"/>
        <v/>
      </c>
      <c r="AT156" s="180" t="str">
        <f t="shared" si="152"/>
        <v/>
      </c>
      <c r="AU156" s="178" t="str">
        <f t="shared" si="152"/>
        <v/>
      </c>
      <c r="AV156" s="178" t="str">
        <f t="shared" si="152"/>
        <v/>
      </c>
      <c r="AW156" s="181" t="str">
        <f t="shared" si="152"/>
        <v/>
      </c>
      <c r="AX156" s="178" t="str">
        <f t="shared" si="152"/>
        <v/>
      </c>
      <c r="AY156" s="178" t="str">
        <f t="shared" si="152"/>
        <v/>
      </c>
      <c r="AZ156" s="178" t="str">
        <f t="shared" si="152"/>
        <v/>
      </c>
      <c r="BA156" s="178" t="str">
        <f t="shared" si="152"/>
        <v/>
      </c>
      <c r="BB156" s="180" t="str">
        <f t="shared" si="152"/>
        <v/>
      </c>
      <c r="BC156" s="178" t="str">
        <f t="shared" si="152"/>
        <v/>
      </c>
      <c r="BD156" s="178" t="str">
        <f t="shared" si="152"/>
        <v/>
      </c>
      <c r="BE156" s="179" t="str">
        <f t="shared" si="152"/>
        <v/>
      </c>
      <c r="BF156" s="180" t="str">
        <f t="shared" si="152"/>
        <v/>
      </c>
      <c r="BG156" s="179" t="str">
        <f t="shared" si="152"/>
        <v/>
      </c>
      <c r="BH156" s="178" t="str">
        <f t="shared" si="152"/>
        <v/>
      </c>
      <c r="BI156" s="180" t="str">
        <f t="shared" si="152"/>
        <v/>
      </c>
      <c r="BJ156" s="178" t="str">
        <f t="shared" si="152"/>
        <v/>
      </c>
      <c r="BK156" s="178" t="str">
        <f t="shared" si="152"/>
        <v/>
      </c>
      <c r="BL156" s="181" t="str">
        <f t="shared" si="152"/>
        <v/>
      </c>
      <c r="BM156" s="178" t="str">
        <f t="shared" si="152"/>
        <v/>
      </c>
      <c r="BN156" s="178" t="str">
        <f t="shared" si="152"/>
        <v/>
      </c>
      <c r="BO156" s="178" t="str">
        <f t="shared" si="152"/>
        <v/>
      </c>
      <c r="BP156" s="178" t="str">
        <f t="shared" si="152"/>
        <v/>
      </c>
      <c r="BQ156" s="180" t="str">
        <f t="shared" si="152"/>
        <v/>
      </c>
      <c r="BR156" s="178" t="str">
        <f t="shared" si="152"/>
        <v/>
      </c>
      <c r="BS156" s="178" t="str">
        <f t="shared" si="152"/>
        <v/>
      </c>
      <c r="BT156" s="179" t="str">
        <f t="shared" si="152"/>
        <v/>
      </c>
      <c r="BU156" s="180" t="str">
        <f t="shared" si="152"/>
        <v/>
      </c>
      <c r="BV156" s="179" t="str">
        <f t="shared" si="152"/>
        <v/>
      </c>
      <c r="BW156" s="178" t="str">
        <f t="shared" si="152"/>
        <v/>
      </c>
      <c r="BX156" s="180" t="str">
        <f t="shared" si="152"/>
        <v/>
      </c>
      <c r="BY156" s="178" t="str">
        <f t="shared" si="152"/>
        <v/>
      </c>
      <c r="BZ156" s="178" t="str">
        <f t="shared" si="152"/>
        <v/>
      </c>
      <c r="CA156" s="181" t="str">
        <f t="shared" si="152"/>
        <v/>
      </c>
      <c r="CB156" s="178" t="str">
        <f t="shared" si="152"/>
        <v/>
      </c>
      <c r="CC156" s="178" t="str">
        <f t="shared" si="152"/>
        <v/>
      </c>
      <c r="CD156" s="178" t="str">
        <f t="shared" si="152"/>
        <v/>
      </c>
      <c r="CE156" s="178" t="str">
        <f t="shared" si="152"/>
        <v/>
      </c>
      <c r="CF156" s="180" t="str">
        <f t="shared" si="152"/>
        <v/>
      </c>
      <c r="CG156" s="178" t="str">
        <f t="shared" si="152"/>
        <v/>
      </c>
      <c r="CH156" s="178" t="str">
        <f t="shared" si="152"/>
        <v/>
      </c>
      <c r="CI156" s="179" t="str">
        <f t="shared" si="152"/>
        <v/>
      </c>
      <c r="CJ156" s="180" t="str">
        <f t="shared" si="152"/>
        <v/>
      </c>
      <c r="CK156" s="179" t="str">
        <f t="shared" si="152"/>
        <v/>
      </c>
      <c r="CL156" s="178" t="str">
        <f t="shared" si="152"/>
        <v/>
      </c>
      <c r="CM156" s="180" t="str">
        <f t="shared" si="152"/>
        <v/>
      </c>
      <c r="CN156" s="178" t="str">
        <f t="shared" si="152"/>
        <v/>
      </c>
      <c r="CO156" s="178" t="str">
        <f t="shared" si="152"/>
        <v/>
      </c>
      <c r="CP156" s="181" t="str">
        <f t="shared" si="152"/>
        <v/>
      </c>
      <c r="CQ156" s="178" t="str">
        <f t="shared" si="152"/>
        <v/>
      </c>
      <c r="CR156" s="178" t="str">
        <f t="shared" si="152"/>
        <v/>
      </c>
      <c r="CS156" s="178" t="str">
        <f t="shared" si="152"/>
        <v/>
      </c>
      <c r="CT156" s="178" t="str">
        <f t="shared" si="152"/>
        <v/>
      </c>
      <c r="CU156" s="180" t="str">
        <f t="shared" si="152"/>
        <v/>
      </c>
      <c r="CV156" s="178" t="str">
        <f t="shared" si="152"/>
        <v/>
      </c>
      <c r="CW156" s="178" t="str">
        <f t="shared" si="152"/>
        <v/>
      </c>
      <c r="CX156" s="179" t="str">
        <f t="shared" si="152"/>
        <v/>
      </c>
      <c r="CY156" s="180" t="str">
        <f t="shared" si="152"/>
        <v/>
      </c>
      <c r="CZ156" s="179" t="str">
        <f t="shared" si="152"/>
        <v/>
      </c>
      <c r="DA156" s="178" t="str">
        <f t="shared" si="152"/>
        <v/>
      </c>
      <c r="DB156" s="180" t="str">
        <f t="shared" si="152"/>
        <v/>
      </c>
      <c r="DC156" s="178" t="str">
        <f t="shared" si="152"/>
        <v/>
      </c>
      <c r="DD156" s="178" t="str">
        <f t="shared" si="152"/>
        <v/>
      </c>
      <c r="DE156" s="181" t="str">
        <f t="shared" si="152"/>
        <v/>
      </c>
      <c r="DF156" s="178" t="str">
        <f t="shared" si="152"/>
        <v/>
      </c>
      <c r="DG156" s="178" t="str">
        <f t="shared" si="152"/>
        <v/>
      </c>
      <c r="DH156" s="178" t="str">
        <f t="shared" si="152"/>
        <v/>
      </c>
      <c r="DI156" s="178" t="str">
        <f t="shared" si="152"/>
        <v/>
      </c>
      <c r="DJ156" s="180" t="str">
        <f t="shared" si="152"/>
        <v/>
      </c>
      <c r="DK156" s="178" t="str">
        <f t="shared" si="152"/>
        <v/>
      </c>
      <c r="DL156" s="178" t="str">
        <f t="shared" si="152"/>
        <v/>
      </c>
      <c r="DM156" s="179" t="str">
        <f t="shared" si="152"/>
        <v/>
      </c>
      <c r="DN156" s="180" t="str">
        <f t="shared" si="152"/>
        <v/>
      </c>
      <c r="DO156" s="179" t="str">
        <f t="shared" si="152"/>
        <v/>
      </c>
      <c r="DP156" s="178" t="str">
        <f t="shared" si="152"/>
        <v/>
      </c>
      <c r="DQ156" s="180" t="str">
        <f t="shared" si="152"/>
        <v/>
      </c>
      <c r="DR156" s="178" t="str">
        <f t="shared" si="152"/>
        <v/>
      </c>
      <c r="DS156" s="178" t="str">
        <f t="shared" si="152"/>
        <v/>
      </c>
      <c r="DT156" s="178"/>
      <c r="DU156" s="178"/>
      <c r="DV156" s="178"/>
      <c r="DW156" s="178"/>
      <c r="DX156" s="178"/>
      <c r="DY156" s="178"/>
    </row>
    <row r="157">
      <c r="A157" s="176" t="str">
        <f>IF(A156="","",IF(B156+1&gt;EndDate,"",B156))</f>
        <v/>
      </c>
      <c r="B157" s="176" t="str">
        <f>IF(A157="","",SWITCH(Seg,"Daily",A157+1,"Weekly",A157+7,"Monthly",DATE(YEAR(A157),MONTH(A157)+1,1),"Quarterly",DATE(YEAR(A157),MONTH(A157)+3,1),"Yearly",DATE(YEAR(A157)+1,1,1)))</f>
        <v/>
      </c>
      <c r="C157" s="177" t="str">
        <f>IF(A157="","",SWITCH(Seg,"Daily",TEXT(A157,"dd/MM/YYYY"),"Weekly","W"&amp;WEEKNUM(A157,2)&amp;" "&amp;YEAR(A157),"Monthly",PROPER(TEXT(A157,"MMM yyyy")),"Quarterly","Q"&amp;ROUNDUP(MONTH($A157)/3,0)&amp;" "&amp;YEAR($A157),"Yearly",YEAR(A157),TEXT(A157,"dd/MM/YYYY")))</f>
        <v/>
      </c>
      <c r="D157" s="178" t="str">
        <f>IF(OR($A157="",D$2="Percentage"),"",SUMIFS(Data!B$4:B500,Data!$A$4:$A500,"&gt;="&amp;$A157,Data!$A$4:$A500,"&lt;="&amp;$B157))</f>
        <v>#REF!</v>
      </c>
      <c r="E157" s="179" t="str">
        <f>IF(OR($A157="",E$2="Percentage"),"",SUMIFS(Data!C$4:C500,Data!$A$4:$A500,"&gt;="&amp;$A157,Data!$A$4:$A500,"&lt;="&amp;$B157))</f>
        <v/>
      </c>
      <c r="F157" s="179" t="str">
        <f>IF(OR($A157="",F$2="Percentage"),"",SUMIFS(Data!D$4:D500,Data!$A$4:$A500,"&gt;="&amp;$A157,Data!$A$4:$A500,"&lt;="&amp;$B157))</f>
        <v/>
      </c>
      <c r="G157" s="179" t="str">
        <f>IF(OR($A157="",G$2="Percentage"),"",SUMIFS(Data!F$4:F500,Data!$A$4:$A500,"&gt;="&amp;$A157,Data!$A$4:$A500,"&lt;="&amp;$B157))</f>
        <v/>
      </c>
      <c r="H157" s="180" t="str">
        <f>IF(OR($A157="",H$2="Percentage"),"",SUMIFS(Data!G$4:G500,Data!$A$4:$A500,"&gt;="&amp;$A157,Data!$A$4:$A500,"&lt;="&amp;$B157))</f>
        <v/>
      </c>
      <c r="I157" s="180" t="str">
        <f>IF(OR($A157="",I$2="Percentage"),"",SUMIFS(Data!H$4:H500,Data!$A$4:$A500,"&gt;="&amp;$A157,Data!$A$4:$A500,"&lt;="&amp;$B157))</f>
        <v/>
      </c>
      <c r="J157" s="178" t="str">
        <f>IF(OR($A157="",J$2="Percentage"),"",SUMIFS(Data!I$4:I500,Data!$A$4:$A500,"&gt;="&amp;$A157,Data!$A$4:$A500,"&lt;="&amp;$B157))</f>
        <v/>
      </c>
      <c r="K157" s="178" t="str">
        <f>IF(OR($A157="",K$2="Percentage"),"",SUMIFS(Data!J$4:J500,Data!$A$4:$A500,"&gt;="&amp;$A157,Data!$A$4:$A500,"&lt;="&amp;$B157))</f>
        <v/>
      </c>
      <c r="L157" s="179" t="str">
        <f>IF(OR($A157="",L$2="Percentage"),"",SUMIFS(Data!K$4:K500,Data!$A$4:$A500,"&gt;="&amp;$A157,Data!$A$4:$A500,"&lt;="&amp;$B157))</f>
        <v/>
      </c>
      <c r="M157" s="180" t="str">
        <f>IF(OR($A157="",M$2="Percentage"),"",SUMIFS(Data!L$4:L500,Data!$A$4:$A500,"&gt;="&amp;$A157,Data!$A$4:$A500,"&lt;="&amp;$B157))</f>
        <v/>
      </c>
      <c r="N157" s="179" t="str">
        <f>IF(OR($A157="",N$2="Percentage"),"",SUMIFS(Data!M$4:M500,Data!$A$4:$A500,"&gt;="&amp;$A157,Data!$A$4:$A500,"&lt;="&amp;$B157))</f>
        <v/>
      </c>
      <c r="O157" s="178" t="str">
        <f>IF(OR($A157="",O$2="Percentage"),"",SUMIFS(Data!N$4:N500,Data!$A$4:$A500,"&gt;="&amp;$A157,Data!$A$4:$A500,"&lt;="&amp;$B157))</f>
        <v/>
      </c>
      <c r="P157" s="180" t="str">
        <f>IF(OR($A157="",P$2="Percentage"),"",SUMIFS(Data!O$4:O500,Data!$A$4:$A500,"&gt;="&amp;$A157,Data!$A$4:$A500,"&lt;="&amp;$B157))</f>
        <v/>
      </c>
      <c r="Q157" s="178" t="str">
        <f>IF(OR($A157="",Q$2="Percentage"),"",SUMIFS(Data!P$4:P500,Data!$A$4:$A500,"&gt;="&amp;$A157,Data!$A$4:$A500,"&lt;="&amp;$B157))</f>
        <v/>
      </c>
      <c r="R157" s="178" t="str">
        <f>IF(OR($A157="",R$2="Percentage"),"",SUMIFS(Data!Q$4:Q500,Data!$A$4:$A500,"&gt;="&amp;$A157,Data!$A$4:$A500,"&lt;="&amp;$B157))</f>
        <v/>
      </c>
      <c r="S157" s="181" t="str">
        <f>IF($A157="","",IFERROR(AVERAGEIFS(Data!B$4:B500,Data!$A$4:$A500,"&gt;="&amp;$A157,Data!$A$4:$A500,"&lt;="&amp;$B157),0))</f>
        <v/>
      </c>
      <c r="T157" s="178" t="str">
        <f>IF($A157="","",IFERROR(AVERAGEIFS(Data!C$4:C500,Data!$A$4:$A500,"&gt;="&amp;$A157,Data!$A$4:$A500,"&lt;="&amp;$B157),0))</f>
        <v/>
      </c>
      <c r="U157" s="178" t="str">
        <f>IF($A157="","",IFERROR(AVERAGEIFS(Data!D$4:D500,Data!$A$4:$A500,"&gt;="&amp;$A157,Data!$A$4:$A500,"&lt;="&amp;$B157),0))</f>
        <v/>
      </c>
      <c r="V157" s="178" t="str">
        <f>IF($A157="","",IFERROR(AVERAGEIFS(Data!F$4:F500,Data!$A$4:$A500,"&gt;="&amp;$A157,Data!$A$4:$A500,"&lt;="&amp;$B157),0))</f>
        <v/>
      </c>
      <c r="W157" s="178" t="str">
        <f>IF($A157="","",IFERROR(AVERAGEIFS(Data!G$4:G500,Data!$A$4:$A500,"&gt;="&amp;$A157,Data!$A$4:$A500,"&lt;="&amp;$B157),0))</f>
        <v/>
      </c>
      <c r="X157" s="180" t="str">
        <f>IF($A157="","",IFERROR(AVERAGEIFS(Data!H$4:H500,Data!$A$4:$A500,"&gt;="&amp;$A157,Data!$A$4:$A500,"&lt;="&amp;$B157),0))</f>
        <v/>
      </c>
      <c r="Y157" s="178" t="str">
        <f>IF($A157="","",IFERROR(AVERAGEIFS(Data!I$4:I500,Data!$A$4:$A500,"&gt;="&amp;$A157,Data!$A$4:$A500,"&lt;="&amp;$B157),0))</f>
        <v/>
      </c>
      <c r="Z157" s="178" t="str">
        <f>IF($A157="","",IFERROR(AVERAGEIFS(Data!J$4:J500,Data!$A$4:$A500,"&gt;="&amp;$A157,Data!$A$4:$A500,"&lt;="&amp;$B157),0))</f>
        <v/>
      </c>
      <c r="AA157" s="179" t="str">
        <f>IF($A157="","",IFERROR(AVERAGEIFS(Data!K$4:K500,Data!$A$4:$A500,"&gt;="&amp;$A157,Data!$A$4:$A500,"&lt;="&amp;$B157),0))</f>
        <v/>
      </c>
      <c r="AB157" s="180" t="str">
        <f>IF($A157="","",IFERROR(AVERAGEIFS(Data!L$4:L500,Data!$A$4:$A500,"&gt;="&amp;$A157,Data!$A$4:$A500,"&lt;="&amp;$B157),0))</f>
        <v/>
      </c>
      <c r="AC157" s="179" t="str">
        <f>IF($A157="","",IFERROR(AVERAGEIFS(Data!M$4:M500,Data!$A$4:$A500,"&gt;="&amp;$A157,Data!$A$4:$A500,"&lt;="&amp;$B157),0))</f>
        <v/>
      </c>
      <c r="AD157" s="178" t="str">
        <f>IF($A157="","",IFERROR(AVERAGEIFS(Data!N$4:N500,Data!$A$4:$A500,"&gt;="&amp;$A157,Data!$A$4:$A500,"&lt;="&amp;$B157),0))</f>
        <v/>
      </c>
      <c r="AE157" s="180" t="str">
        <f>IF($A157="","",IFERROR(AVERAGEIFS(Data!O$4:O500,Data!$A$4:$A500,"&gt;="&amp;$A157,Data!$A$4:$A500,"&lt;="&amp;$B157),0))</f>
        <v/>
      </c>
      <c r="AF157" s="178" t="str">
        <f>IF($A157="","",IFERROR(AVERAGEIFS(Data!P$4:P500,Data!$A$4:$A500,"&gt;="&amp;$A157,Data!$A$4:$A500,"&lt;="&amp;$B157),0))</f>
        <v/>
      </c>
      <c r="AG157" s="178" t="str">
        <f>IF($A157="","",IFERROR(AVERAGEIFS(Data!Q$4:Q500,Data!$A$4:$A500,"&gt;="&amp;$A157,Data!$A$4:$A500,"&lt;="&amp;$B157),0))</f>
        <v/>
      </c>
      <c r="AH157" s="181" t="str">
        <f t="shared" ref="AH157:DS157" si="153">IF($A157="","",AH156)</f>
        <v/>
      </c>
      <c r="AI157" s="178" t="str">
        <f t="shared" si="153"/>
        <v/>
      </c>
      <c r="AJ157" s="178" t="str">
        <f t="shared" si="153"/>
        <v/>
      </c>
      <c r="AK157" s="178" t="str">
        <f t="shared" si="153"/>
        <v/>
      </c>
      <c r="AL157" s="178" t="str">
        <f t="shared" si="153"/>
        <v/>
      </c>
      <c r="AM157" s="180" t="str">
        <f t="shared" si="153"/>
        <v/>
      </c>
      <c r="AN157" s="178" t="str">
        <f t="shared" si="153"/>
        <v/>
      </c>
      <c r="AO157" s="178" t="str">
        <f t="shared" si="153"/>
        <v/>
      </c>
      <c r="AP157" s="179" t="str">
        <f t="shared" si="153"/>
        <v/>
      </c>
      <c r="AQ157" s="180" t="str">
        <f t="shared" si="153"/>
        <v/>
      </c>
      <c r="AR157" s="179" t="str">
        <f t="shared" si="153"/>
        <v/>
      </c>
      <c r="AS157" s="178" t="str">
        <f t="shared" si="153"/>
        <v/>
      </c>
      <c r="AT157" s="180" t="str">
        <f t="shared" si="153"/>
        <v/>
      </c>
      <c r="AU157" s="178" t="str">
        <f t="shared" si="153"/>
        <v/>
      </c>
      <c r="AV157" s="178" t="str">
        <f t="shared" si="153"/>
        <v/>
      </c>
      <c r="AW157" s="181" t="str">
        <f t="shared" si="153"/>
        <v/>
      </c>
      <c r="AX157" s="178" t="str">
        <f t="shared" si="153"/>
        <v/>
      </c>
      <c r="AY157" s="178" t="str">
        <f t="shared" si="153"/>
        <v/>
      </c>
      <c r="AZ157" s="178" t="str">
        <f t="shared" si="153"/>
        <v/>
      </c>
      <c r="BA157" s="178" t="str">
        <f t="shared" si="153"/>
        <v/>
      </c>
      <c r="BB157" s="180" t="str">
        <f t="shared" si="153"/>
        <v/>
      </c>
      <c r="BC157" s="178" t="str">
        <f t="shared" si="153"/>
        <v/>
      </c>
      <c r="BD157" s="178" t="str">
        <f t="shared" si="153"/>
        <v/>
      </c>
      <c r="BE157" s="179" t="str">
        <f t="shared" si="153"/>
        <v/>
      </c>
      <c r="BF157" s="180" t="str">
        <f t="shared" si="153"/>
        <v/>
      </c>
      <c r="BG157" s="179" t="str">
        <f t="shared" si="153"/>
        <v/>
      </c>
      <c r="BH157" s="178" t="str">
        <f t="shared" si="153"/>
        <v/>
      </c>
      <c r="BI157" s="180" t="str">
        <f t="shared" si="153"/>
        <v/>
      </c>
      <c r="BJ157" s="178" t="str">
        <f t="shared" si="153"/>
        <v/>
      </c>
      <c r="BK157" s="178" t="str">
        <f t="shared" si="153"/>
        <v/>
      </c>
      <c r="BL157" s="181" t="str">
        <f t="shared" si="153"/>
        <v/>
      </c>
      <c r="BM157" s="178" t="str">
        <f t="shared" si="153"/>
        <v/>
      </c>
      <c r="BN157" s="178" t="str">
        <f t="shared" si="153"/>
        <v/>
      </c>
      <c r="BO157" s="178" t="str">
        <f t="shared" si="153"/>
        <v/>
      </c>
      <c r="BP157" s="178" t="str">
        <f t="shared" si="153"/>
        <v/>
      </c>
      <c r="BQ157" s="180" t="str">
        <f t="shared" si="153"/>
        <v/>
      </c>
      <c r="BR157" s="178" t="str">
        <f t="shared" si="153"/>
        <v/>
      </c>
      <c r="BS157" s="178" t="str">
        <f t="shared" si="153"/>
        <v/>
      </c>
      <c r="BT157" s="179" t="str">
        <f t="shared" si="153"/>
        <v/>
      </c>
      <c r="BU157" s="180" t="str">
        <f t="shared" si="153"/>
        <v/>
      </c>
      <c r="BV157" s="179" t="str">
        <f t="shared" si="153"/>
        <v/>
      </c>
      <c r="BW157" s="178" t="str">
        <f t="shared" si="153"/>
        <v/>
      </c>
      <c r="BX157" s="180" t="str">
        <f t="shared" si="153"/>
        <v/>
      </c>
      <c r="BY157" s="178" t="str">
        <f t="shared" si="153"/>
        <v/>
      </c>
      <c r="BZ157" s="178" t="str">
        <f t="shared" si="153"/>
        <v/>
      </c>
      <c r="CA157" s="181" t="str">
        <f t="shared" si="153"/>
        <v/>
      </c>
      <c r="CB157" s="178" t="str">
        <f t="shared" si="153"/>
        <v/>
      </c>
      <c r="CC157" s="178" t="str">
        <f t="shared" si="153"/>
        <v/>
      </c>
      <c r="CD157" s="178" t="str">
        <f t="shared" si="153"/>
        <v/>
      </c>
      <c r="CE157" s="178" t="str">
        <f t="shared" si="153"/>
        <v/>
      </c>
      <c r="CF157" s="180" t="str">
        <f t="shared" si="153"/>
        <v/>
      </c>
      <c r="CG157" s="178" t="str">
        <f t="shared" si="153"/>
        <v/>
      </c>
      <c r="CH157" s="178" t="str">
        <f t="shared" si="153"/>
        <v/>
      </c>
      <c r="CI157" s="179" t="str">
        <f t="shared" si="153"/>
        <v/>
      </c>
      <c r="CJ157" s="180" t="str">
        <f t="shared" si="153"/>
        <v/>
      </c>
      <c r="CK157" s="179" t="str">
        <f t="shared" si="153"/>
        <v/>
      </c>
      <c r="CL157" s="178" t="str">
        <f t="shared" si="153"/>
        <v/>
      </c>
      <c r="CM157" s="180" t="str">
        <f t="shared" si="153"/>
        <v/>
      </c>
      <c r="CN157" s="178" t="str">
        <f t="shared" si="153"/>
        <v/>
      </c>
      <c r="CO157" s="178" t="str">
        <f t="shared" si="153"/>
        <v/>
      </c>
      <c r="CP157" s="181" t="str">
        <f t="shared" si="153"/>
        <v/>
      </c>
      <c r="CQ157" s="178" t="str">
        <f t="shared" si="153"/>
        <v/>
      </c>
      <c r="CR157" s="178" t="str">
        <f t="shared" si="153"/>
        <v/>
      </c>
      <c r="CS157" s="178" t="str">
        <f t="shared" si="153"/>
        <v/>
      </c>
      <c r="CT157" s="178" t="str">
        <f t="shared" si="153"/>
        <v/>
      </c>
      <c r="CU157" s="180" t="str">
        <f t="shared" si="153"/>
        <v/>
      </c>
      <c r="CV157" s="178" t="str">
        <f t="shared" si="153"/>
        <v/>
      </c>
      <c r="CW157" s="178" t="str">
        <f t="shared" si="153"/>
        <v/>
      </c>
      <c r="CX157" s="179" t="str">
        <f t="shared" si="153"/>
        <v/>
      </c>
      <c r="CY157" s="180" t="str">
        <f t="shared" si="153"/>
        <v/>
      </c>
      <c r="CZ157" s="179" t="str">
        <f t="shared" si="153"/>
        <v/>
      </c>
      <c r="DA157" s="178" t="str">
        <f t="shared" si="153"/>
        <v/>
      </c>
      <c r="DB157" s="180" t="str">
        <f t="shared" si="153"/>
        <v/>
      </c>
      <c r="DC157" s="178" t="str">
        <f t="shared" si="153"/>
        <v/>
      </c>
      <c r="DD157" s="178" t="str">
        <f t="shared" si="153"/>
        <v/>
      </c>
      <c r="DE157" s="181" t="str">
        <f t="shared" si="153"/>
        <v/>
      </c>
      <c r="DF157" s="178" t="str">
        <f t="shared" si="153"/>
        <v/>
      </c>
      <c r="DG157" s="178" t="str">
        <f t="shared" si="153"/>
        <v/>
      </c>
      <c r="DH157" s="178" t="str">
        <f t="shared" si="153"/>
        <v/>
      </c>
      <c r="DI157" s="178" t="str">
        <f t="shared" si="153"/>
        <v/>
      </c>
      <c r="DJ157" s="180" t="str">
        <f t="shared" si="153"/>
        <v/>
      </c>
      <c r="DK157" s="178" t="str">
        <f t="shared" si="153"/>
        <v/>
      </c>
      <c r="DL157" s="178" t="str">
        <f t="shared" si="153"/>
        <v/>
      </c>
      <c r="DM157" s="179" t="str">
        <f t="shared" si="153"/>
        <v/>
      </c>
      <c r="DN157" s="180" t="str">
        <f t="shared" si="153"/>
        <v/>
      </c>
      <c r="DO157" s="179" t="str">
        <f t="shared" si="153"/>
        <v/>
      </c>
      <c r="DP157" s="178" t="str">
        <f t="shared" si="153"/>
        <v/>
      </c>
      <c r="DQ157" s="180" t="str">
        <f t="shared" si="153"/>
        <v/>
      </c>
      <c r="DR157" s="178" t="str">
        <f t="shared" si="153"/>
        <v/>
      </c>
      <c r="DS157" s="178" t="str">
        <f t="shared" si="153"/>
        <v/>
      </c>
      <c r="DT157" s="178"/>
      <c r="DU157" s="178"/>
      <c r="DV157" s="178"/>
      <c r="DW157" s="178"/>
      <c r="DX157" s="178"/>
      <c r="DY157" s="178"/>
    </row>
    <row r="158">
      <c r="A158" s="176" t="str">
        <f>IF(A157="","",IF(B157+1&gt;EndDate,"",B157))</f>
        <v/>
      </c>
      <c r="B158" s="176" t="str">
        <f>IF(A158="","",SWITCH(Seg,"Daily",A158+1,"Weekly",A158+7,"Monthly",DATE(YEAR(A158),MONTH(A158)+1,1),"Quarterly",DATE(YEAR(A158),MONTH(A158)+3,1),"Yearly",DATE(YEAR(A158)+1,1,1)))</f>
        <v/>
      </c>
      <c r="C158" s="177" t="str">
        <f>IF(A158="","",SWITCH(Seg,"Daily",TEXT(A158,"dd/MM/YYYY"),"Weekly","W"&amp;WEEKNUM(A158,2)&amp;" "&amp;YEAR(A158),"Monthly",PROPER(TEXT(A158,"MMM yyyy")),"Quarterly","Q"&amp;ROUNDUP(MONTH($A158)/3,0)&amp;" "&amp;YEAR($A158),"Yearly",YEAR(A158),TEXT(A158,"dd/MM/YYYY")))</f>
        <v/>
      </c>
      <c r="D158" s="178" t="str">
        <f>IF(OR($A158="",D$2="Percentage"),"",SUMIFS(Data!B$4:B500,Data!$A$4:$A500,"&gt;="&amp;$A158,Data!$A$4:$A500,"&lt;="&amp;$B158))</f>
        <v>#REF!</v>
      </c>
      <c r="E158" s="179" t="str">
        <f>IF(OR($A158="",E$2="Percentage"),"",SUMIFS(Data!C$4:C500,Data!$A$4:$A500,"&gt;="&amp;$A158,Data!$A$4:$A500,"&lt;="&amp;$B158))</f>
        <v/>
      </c>
      <c r="F158" s="179" t="str">
        <f>IF(OR($A158="",F$2="Percentage"),"",SUMIFS(Data!D$4:D500,Data!$A$4:$A500,"&gt;="&amp;$A158,Data!$A$4:$A500,"&lt;="&amp;$B158))</f>
        <v/>
      </c>
      <c r="G158" s="179" t="str">
        <f>IF(OR($A158="",G$2="Percentage"),"",SUMIFS(Data!F$4:F500,Data!$A$4:$A500,"&gt;="&amp;$A158,Data!$A$4:$A500,"&lt;="&amp;$B158))</f>
        <v/>
      </c>
      <c r="H158" s="180" t="str">
        <f>IF(OR($A158="",H$2="Percentage"),"",SUMIFS(Data!G$4:G500,Data!$A$4:$A500,"&gt;="&amp;$A158,Data!$A$4:$A500,"&lt;="&amp;$B158))</f>
        <v/>
      </c>
      <c r="I158" s="180" t="str">
        <f>IF(OR($A158="",I$2="Percentage"),"",SUMIFS(Data!H$4:H500,Data!$A$4:$A500,"&gt;="&amp;$A158,Data!$A$4:$A500,"&lt;="&amp;$B158))</f>
        <v/>
      </c>
      <c r="J158" s="178" t="str">
        <f>IF(OR($A158="",J$2="Percentage"),"",SUMIFS(Data!I$4:I500,Data!$A$4:$A500,"&gt;="&amp;$A158,Data!$A$4:$A500,"&lt;="&amp;$B158))</f>
        <v/>
      </c>
      <c r="K158" s="178" t="str">
        <f>IF(OR($A158="",K$2="Percentage"),"",SUMIFS(Data!J$4:J500,Data!$A$4:$A500,"&gt;="&amp;$A158,Data!$A$4:$A500,"&lt;="&amp;$B158))</f>
        <v/>
      </c>
      <c r="L158" s="179" t="str">
        <f>IF(OR($A158="",L$2="Percentage"),"",SUMIFS(Data!K$4:K500,Data!$A$4:$A500,"&gt;="&amp;$A158,Data!$A$4:$A500,"&lt;="&amp;$B158))</f>
        <v/>
      </c>
      <c r="M158" s="180" t="str">
        <f>IF(OR($A158="",M$2="Percentage"),"",SUMIFS(Data!L$4:L500,Data!$A$4:$A500,"&gt;="&amp;$A158,Data!$A$4:$A500,"&lt;="&amp;$B158))</f>
        <v/>
      </c>
      <c r="N158" s="179" t="str">
        <f>IF(OR($A158="",N$2="Percentage"),"",SUMIFS(Data!M$4:M500,Data!$A$4:$A500,"&gt;="&amp;$A158,Data!$A$4:$A500,"&lt;="&amp;$B158))</f>
        <v/>
      </c>
      <c r="O158" s="178" t="str">
        <f>IF(OR($A158="",O$2="Percentage"),"",SUMIFS(Data!N$4:N500,Data!$A$4:$A500,"&gt;="&amp;$A158,Data!$A$4:$A500,"&lt;="&amp;$B158))</f>
        <v/>
      </c>
      <c r="P158" s="180" t="str">
        <f>IF(OR($A158="",P$2="Percentage"),"",SUMIFS(Data!O$4:O500,Data!$A$4:$A500,"&gt;="&amp;$A158,Data!$A$4:$A500,"&lt;="&amp;$B158))</f>
        <v/>
      </c>
      <c r="Q158" s="178" t="str">
        <f>IF(OR($A158="",Q$2="Percentage"),"",SUMIFS(Data!P$4:P500,Data!$A$4:$A500,"&gt;="&amp;$A158,Data!$A$4:$A500,"&lt;="&amp;$B158))</f>
        <v/>
      </c>
      <c r="R158" s="178" t="str">
        <f>IF(OR($A158="",R$2="Percentage"),"",SUMIFS(Data!Q$4:Q500,Data!$A$4:$A500,"&gt;="&amp;$A158,Data!$A$4:$A500,"&lt;="&amp;$B158))</f>
        <v/>
      </c>
      <c r="S158" s="181" t="str">
        <f>IF($A158="","",IFERROR(AVERAGEIFS(Data!B$4:B500,Data!$A$4:$A500,"&gt;="&amp;$A158,Data!$A$4:$A500,"&lt;="&amp;$B158),0))</f>
        <v/>
      </c>
      <c r="T158" s="178" t="str">
        <f>IF($A158="","",IFERROR(AVERAGEIFS(Data!C$4:C500,Data!$A$4:$A500,"&gt;="&amp;$A158,Data!$A$4:$A500,"&lt;="&amp;$B158),0))</f>
        <v/>
      </c>
      <c r="U158" s="178" t="str">
        <f>IF($A158="","",IFERROR(AVERAGEIFS(Data!D$4:D500,Data!$A$4:$A500,"&gt;="&amp;$A158,Data!$A$4:$A500,"&lt;="&amp;$B158),0))</f>
        <v/>
      </c>
      <c r="V158" s="178" t="str">
        <f>IF($A158="","",IFERROR(AVERAGEIFS(Data!F$4:F500,Data!$A$4:$A500,"&gt;="&amp;$A158,Data!$A$4:$A500,"&lt;="&amp;$B158),0))</f>
        <v/>
      </c>
      <c r="W158" s="178" t="str">
        <f>IF($A158="","",IFERROR(AVERAGEIFS(Data!G$4:G500,Data!$A$4:$A500,"&gt;="&amp;$A158,Data!$A$4:$A500,"&lt;="&amp;$B158),0))</f>
        <v/>
      </c>
      <c r="X158" s="180" t="str">
        <f>IF($A158="","",IFERROR(AVERAGEIFS(Data!H$4:H500,Data!$A$4:$A500,"&gt;="&amp;$A158,Data!$A$4:$A500,"&lt;="&amp;$B158),0))</f>
        <v/>
      </c>
      <c r="Y158" s="178" t="str">
        <f>IF($A158="","",IFERROR(AVERAGEIFS(Data!I$4:I500,Data!$A$4:$A500,"&gt;="&amp;$A158,Data!$A$4:$A500,"&lt;="&amp;$B158),0))</f>
        <v/>
      </c>
      <c r="Z158" s="178" t="str">
        <f>IF($A158="","",IFERROR(AVERAGEIFS(Data!J$4:J500,Data!$A$4:$A500,"&gt;="&amp;$A158,Data!$A$4:$A500,"&lt;="&amp;$B158),0))</f>
        <v/>
      </c>
      <c r="AA158" s="179" t="str">
        <f>IF($A158="","",IFERROR(AVERAGEIFS(Data!K$4:K500,Data!$A$4:$A500,"&gt;="&amp;$A158,Data!$A$4:$A500,"&lt;="&amp;$B158),0))</f>
        <v/>
      </c>
      <c r="AB158" s="180" t="str">
        <f>IF($A158="","",IFERROR(AVERAGEIFS(Data!L$4:L500,Data!$A$4:$A500,"&gt;="&amp;$A158,Data!$A$4:$A500,"&lt;="&amp;$B158),0))</f>
        <v/>
      </c>
      <c r="AC158" s="179" t="str">
        <f>IF($A158="","",IFERROR(AVERAGEIFS(Data!M$4:M500,Data!$A$4:$A500,"&gt;="&amp;$A158,Data!$A$4:$A500,"&lt;="&amp;$B158),0))</f>
        <v/>
      </c>
      <c r="AD158" s="178" t="str">
        <f>IF($A158="","",IFERROR(AVERAGEIFS(Data!N$4:N500,Data!$A$4:$A500,"&gt;="&amp;$A158,Data!$A$4:$A500,"&lt;="&amp;$B158),0))</f>
        <v/>
      </c>
      <c r="AE158" s="180" t="str">
        <f>IF($A158="","",IFERROR(AVERAGEIFS(Data!O$4:O500,Data!$A$4:$A500,"&gt;="&amp;$A158,Data!$A$4:$A500,"&lt;="&amp;$B158),0))</f>
        <v/>
      </c>
      <c r="AF158" s="178" t="str">
        <f>IF($A158="","",IFERROR(AVERAGEIFS(Data!P$4:P500,Data!$A$4:$A500,"&gt;="&amp;$A158,Data!$A$4:$A500,"&lt;="&amp;$B158),0))</f>
        <v/>
      </c>
      <c r="AG158" s="178" t="str">
        <f>IF($A158="","",IFERROR(AVERAGEIFS(Data!Q$4:Q500,Data!$A$4:$A500,"&gt;="&amp;$A158,Data!$A$4:$A500,"&lt;="&amp;$B158),0))</f>
        <v/>
      </c>
      <c r="AH158" s="181" t="str">
        <f t="shared" ref="AH158:DS158" si="154">IF($A158="","",AH157)</f>
        <v/>
      </c>
      <c r="AI158" s="178" t="str">
        <f t="shared" si="154"/>
        <v/>
      </c>
      <c r="AJ158" s="178" t="str">
        <f t="shared" si="154"/>
        <v/>
      </c>
      <c r="AK158" s="178" t="str">
        <f t="shared" si="154"/>
        <v/>
      </c>
      <c r="AL158" s="178" t="str">
        <f t="shared" si="154"/>
        <v/>
      </c>
      <c r="AM158" s="180" t="str">
        <f t="shared" si="154"/>
        <v/>
      </c>
      <c r="AN158" s="178" t="str">
        <f t="shared" si="154"/>
        <v/>
      </c>
      <c r="AO158" s="178" t="str">
        <f t="shared" si="154"/>
        <v/>
      </c>
      <c r="AP158" s="179" t="str">
        <f t="shared" si="154"/>
        <v/>
      </c>
      <c r="AQ158" s="180" t="str">
        <f t="shared" si="154"/>
        <v/>
      </c>
      <c r="AR158" s="179" t="str">
        <f t="shared" si="154"/>
        <v/>
      </c>
      <c r="AS158" s="178" t="str">
        <f t="shared" si="154"/>
        <v/>
      </c>
      <c r="AT158" s="180" t="str">
        <f t="shared" si="154"/>
        <v/>
      </c>
      <c r="AU158" s="178" t="str">
        <f t="shared" si="154"/>
        <v/>
      </c>
      <c r="AV158" s="178" t="str">
        <f t="shared" si="154"/>
        <v/>
      </c>
      <c r="AW158" s="181" t="str">
        <f t="shared" si="154"/>
        <v/>
      </c>
      <c r="AX158" s="178" t="str">
        <f t="shared" si="154"/>
        <v/>
      </c>
      <c r="AY158" s="178" t="str">
        <f t="shared" si="154"/>
        <v/>
      </c>
      <c r="AZ158" s="178" t="str">
        <f t="shared" si="154"/>
        <v/>
      </c>
      <c r="BA158" s="178" t="str">
        <f t="shared" si="154"/>
        <v/>
      </c>
      <c r="BB158" s="180" t="str">
        <f t="shared" si="154"/>
        <v/>
      </c>
      <c r="BC158" s="178" t="str">
        <f t="shared" si="154"/>
        <v/>
      </c>
      <c r="BD158" s="178" t="str">
        <f t="shared" si="154"/>
        <v/>
      </c>
      <c r="BE158" s="179" t="str">
        <f t="shared" si="154"/>
        <v/>
      </c>
      <c r="BF158" s="180" t="str">
        <f t="shared" si="154"/>
        <v/>
      </c>
      <c r="BG158" s="179" t="str">
        <f t="shared" si="154"/>
        <v/>
      </c>
      <c r="BH158" s="178" t="str">
        <f t="shared" si="154"/>
        <v/>
      </c>
      <c r="BI158" s="180" t="str">
        <f t="shared" si="154"/>
        <v/>
      </c>
      <c r="BJ158" s="178" t="str">
        <f t="shared" si="154"/>
        <v/>
      </c>
      <c r="BK158" s="178" t="str">
        <f t="shared" si="154"/>
        <v/>
      </c>
      <c r="BL158" s="181" t="str">
        <f t="shared" si="154"/>
        <v/>
      </c>
      <c r="BM158" s="178" t="str">
        <f t="shared" si="154"/>
        <v/>
      </c>
      <c r="BN158" s="178" t="str">
        <f t="shared" si="154"/>
        <v/>
      </c>
      <c r="BO158" s="178" t="str">
        <f t="shared" si="154"/>
        <v/>
      </c>
      <c r="BP158" s="178" t="str">
        <f t="shared" si="154"/>
        <v/>
      </c>
      <c r="BQ158" s="180" t="str">
        <f t="shared" si="154"/>
        <v/>
      </c>
      <c r="BR158" s="178" t="str">
        <f t="shared" si="154"/>
        <v/>
      </c>
      <c r="BS158" s="178" t="str">
        <f t="shared" si="154"/>
        <v/>
      </c>
      <c r="BT158" s="179" t="str">
        <f t="shared" si="154"/>
        <v/>
      </c>
      <c r="BU158" s="180" t="str">
        <f t="shared" si="154"/>
        <v/>
      </c>
      <c r="BV158" s="179" t="str">
        <f t="shared" si="154"/>
        <v/>
      </c>
      <c r="BW158" s="178" t="str">
        <f t="shared" si="154"/>
        <v/>
      </c>
      <c r="BX158" s="180" t="str">
        <f t="shared" si="154"/>
        <v/>
      </c>
      <c r="BY158" s="178" t="str">
        <f t="shared" si="154"/>
        <v/>
      </c>
      <c r="BZ158" s="178" t="str">
        <f t="shared" si="154"/>
        <v/>
      </c>
      <c r="CA158" s="181" t="str">
        <f t="shared" si="154"/>
        <v/>
      </c>
      <c r="CB158" s="178" t="str">
        <f t="shared" si="154"/>
        <v/>
      </c>
      <c r="CC158" s="178" t="str">
        <f t="shared" si="154"/>
        <v/>
      </c>
      <c r="CD158" s="178" t="str">
        <f t="shared" si="154"/>
        <v/>
      </c>
      <c r="CE158" s="178" t="str">
        <f t="shared" si="154"/>
        <v/>
      </c>
      <c r="CF158" s="180" t="str">
        <f t="shared" si="154"/>
        <v/>
      </c>
      <c r="CG158" s="178" t="str">
        <f t="shared" si="154"/>
        <v/>
      </c>
      <c r="CH158" s="178" t="str">
        <f t="shared" si="154"/>
        <v/>
      </c>
      <c r="CI158" s="179" t="str">
        <f t="shared" si="154"/>
        <v/>
      </c>
      <c r="CJ158" s="180" t="str">
        <f t="shared" si="154"/>
        <v/>
      </c>
      <c r="CK158" s="179" t="str">
        <f t="shared" si="154"/>
        <v/>
      </c>
      <c r="CL158" s="178" t="str">
        <f t="shared" si="154"/>
        <v/>
      </c>
      <c r="CM158" s="180" t="str">
        <f t="shared" si="154"/>
        <v/>
      </c>
      <c r="CN158" s="178" t="str">
        <f t="shared" si="154"/>
        <v/>
      </c>
      <c r="CO158" s="178" t="str">
        <f t="shared" si="154"/>
        <v/>
      </c>
      <c r="CP158" s="181" t="str">
        <f t="shared" si="154"/>
        <v/>
      </c>
      <c r="CQ158" s="178" t="str">
        <f t="shared" si="154"/>
        <v/>
      </c>
      <c r="CR158" s="178" t="str">
        <f t="shared" si="154"/>
        <v/>
      </c>
      <c r="CS158" s="178" t="str">
        <f t="shared" si="154"/>
        <v/>
      </c>
      <c r="CT158" s="178" t="str">
        <f t="shared" si="154"/>
        <v/>
      </c>
      <c r="CU158" s="180" t="str">
        <f t="shared" si="154"/>
        <v/>
      </c>
      <c r="CV158" s="178" t="str">
        <f t="shared" si="154"/>
        <v/>
      </c>
      <c r="CW158" s="178" t="str">
        <f t="shared" si="154"/>
        <v/>
      </c>
      <c r="CX158" s="179" t="str">
        <f t="shared" si="154"/>
        <v/>
      </c>
      <c r="CY158" s="180" t="str">
        <f t="shared" si="154"/>
        <v/>
      </c>
      <c r="CZ158" s="179" t="str">
        <f t="shared" si="154"/>
        <v/>
      </c>
      <c r="DA158" s="178" t="str">
        <f t="shared" si="154"/>
        <v/>
      </c>
      <c r="DB158" s="180" t="str">
        <f t="shared" si="154"/>
        <v/>
      </c>
      <c r="DC158" s="178" t="str">
        <f t="shared" si="154"/>
        <v/>
      </c>
      <c r="DD158" s="178" t="str">
        <f t="shared" si="154"/>
        <v/>
      </c>
      <c r="DE158" s="181" t="str">
        <f t="shared" si="154"/>
        <v/>
      </c>
      <c r="DF158" s="178" t="str">
        <f t="shared" si="154"/>
        <v/>
      </c>
      <c r="DG158" s="178" t="str">
        <f t="shared" si="154"/>
        <v/>
      </c>
      <c r="DH158" s="178" t="str">
        <f t="shared" si="154"/>
        <v/>
      </c>
      <c r="DI158" s="178" t="str">
        <f t="shared" si="154"/>
        <v/>
      </c>
      <c r="DJ158" s="180" t="str">
        <f t="shared" si="154"/>
        <v/>
      </c>
      <c r="DK158" s="178" t="str">
        <f t="shared" si="154"/>
        <v/>
      </c>
      <c r="DL158" s="178" t="str">
        <f t="shared" si="154"/>
        <v/>
      </c>
      <c r="DM158" s="179" t="str">
        <f t="shared" si="154"/>
        <v/>
      </c>
      <c r="DN158" s="180" t="str">
        <f t="shared" si="154"/>
        <v/>
      </c>
      <c r="DO158" s="179" t="str">
        <f t="shared" si="154"/>
        <v/>
      </c>
      <c r="DP158" s="178" t="str">
        <f t="shared" si="154"/>
        <v/>
      </c>
      <c r="DQ158" s="180" t="str">
        <f t="shared" si="154"/>
        <v/>
      </c>
      <c r="DR158" s="178" t="str">
        <f t="shared" si="154"/>
        <v/>
      </c>
      <c r="DS158" s="178" t="str">
        <f t="shared" si="154"/>
        <v/>
      </c>
      <c r="DT158" s="178"/>
      <c r="DU158" s="178"/>
      <c r="DV158" s="178"/>
      <c r="DW158" s="178"/>
      <c r="DX158" s="178"/>
      <c r="DY158" s="178"/>
    </row>
    <row r="159">
      <c r="A159" s="176" t="str">
        <f>IF(A158="","",IF(B158+1&gt;EndDate,"",B158))</f>
        <v/>
      </c>
      <c r="B159" s="176" t="str">
        <f>IF(A159="","",SWITCH(Seg,"Daily",A159+1,"Weekly",A159+7,"Monthly",DATE(YEAR(A159),MONTH(A159)+1,1),"Quarterly",DATE(YEAR(A159),MONTH(A159)+3,1),"Yearly",DATE(YEAR(A159)+1,1,1)))</f>
        <v/>
      </c>
      <c r="C159" s="177" t="str">
        <f>IF(A159="","",SWITCH(Seg,"Daily",TEXT(A159,"dd/MM/YYYY"),"Weekly","W"&amp;WEEKNUM(A159,2)&amp;" "&amp;YEAR(A159),"Monthly",PROPER(TEXT(A159,"MMM yyyy")),"Quarterly","Q"&amp;ROUNDUP(MONTH($A159)/3,0)&amp;" "&amp;YEAR($A159),"Yearly",YEAR(A159),TEXT(A159,"dd/MM/YYYY")))</f>
        <v/>
      </c>
      <c r="D159" s="178" t="str">
        <f>IF(OR($A159="",D$2="Percentage"),"",SUMIFS(Data!B$4:B500,Data!$A$4:$A500,"&gt;="&amp;$A159,Data!$A$4:$A500,"&lt;="&amp;$B159))</f>
        <v>#REF!</v>
      </c>
      <c r="E159" s="179" t="str">
        <f>IF(OR($A159="",E$2="Percentage"),"",SUMIFS(Data!C$4:C500,Data!$A$4:$A500,"&gt;="&amp;$A159,Data!$A$4:$A500,"&lt;="&amp;$B159))</f>
        <v/>
      </c>
      <c r="F159" s="179" t="str">
        <f>IF(OR($A159="",F$2="Percentage"),"",SUMIFS(Data!D$4:D500,Data!$A$4:$A500,"&gt;="&amp;$A159,Data!$A$4:$A500,"&lt;="&amp;$B159))</f>
        <v/>
      </c>
      <c r="G159" s="179" t="str">
        <f>IF(OR($A159="",G$2="Percentage"),"",SUMIFS(Data!F$4:F500,Data!$A$4:$A500,"&gt;="&amp;$A159,Data!$A$4:$A500,"&lt;="&amp;$B159))</f>
        <v/>
      </c>
      <c r="H159" s="180" t="str">
        <f>IF(OR($A159="",H$2="Percentage"),"",SUMIFS(Data!G$4:G500,Data!$A$4:$A500,"&gt;="&amp;$A159,Data!$A$4:$A500,"&lt;="&amp;$B159))</f>
        <v/>
      </c>
      <c r="I159" s="180" t="str">
        <f>IF(OR($A159="",I$2="Percentage"),"",SUMIFS(Data!H$4:H500,Data!$A$4:$A500,"&gt;="&amp;$A159,Data!$A$4:$A500,"&lt;="&amp;$B159))</f>
        <v/>
      </c>
      <c r="J159" s="178" t="str">
        <f>IF(OR($A159="",J$2="Percentage"),"",SUMIFS(Data!I$4:I500,Data!$A$4:$A500,"&gt;="&amp;$A159,Data!$A$4:$A500,"&lt;="&amp;$B159))</f>
        <v/>
      </c>
      <c r="K159" s="178" t="str">
        <f>IF(OR($A159="",K$2="Percentage"),"",SUMIFS(Data!J$4:J500,Data!$A$4:$A500,"&gt;="&amp;$A159,Data!$A$4:$A500,"&lt;="&amp;$B159))</f>
        <v/>
      </c>
      <c r="L159" s="179" t="str">
        <f>IF(OR($A159="",L$2="Percentage"),"",SUMIFS(Data!K$4:K500,Data!$A$4:$A500,"&gt;="&amp;$A159,Data!$A$4:$A500,"&lt;="&amp;$B159))</f>
        <v/>
      </c>
      <c r="M159" s="180" t="str">
        <f>IF(OR($A159="",M$2="Percentage"),"",SUMIFS(Data!L$4:L500,Data!$A$4:$A500,"&gt;="&amp;$A159,Data!$A$4:$A500,"&lt;="&amp;$B159))</f>
        <v/>
      </c>
      <c r="N159" s="179" t="str">
        <f>IF(OR($A159="",N$2="Percentage"),"",SUMIFS(Data!M$4:M500,Data!$A$4:$A500,"&gt;="&amp;$A159,Data!$A$4:$A500,"&lt;="&amp;$B159))</f>
        <v/>
      </c>
      <c r="O159" s="178" t="str">
        <f>IF(OR($A159="",O$2="Percentage"),"",SUMIFS(Data!N$4:N500,Data!$A$4:$A500,"&gt;="&amp;$A159,Data!$A$4:$A500,"&lt;="&amp;$B159))</f>
        <v/>
      </c>
      <c r="P159" s="180" t="str">
        <f>IF(OR($A159="",P$2="Percentage"),"",SUMIFS(Data!O$4:O500,Data!$A$4:$A500,"&gt;="&amp;$A159,Data!$A$4:$A500,"&lt;="&amp;$B159))</f>
        <v/>
      </c>
      <c r="Q159" s="178" t="str">
        <f>IF(OR($A159="",Q$2="Percentage"),"",SUMIFS(Data!P$4:P500,Data!$A$4:$A500,"&gt;="&amp;$A159,Data!$A$4:$A500,"&lt;="&amp;$B159))</f>
        <v/>
      </c>
      <c r="R159" s="178" t="str">
        <f>IF(OR($A159="",R$2="Percentage"),"",SUMIFS(Data!Q$4:Q500,Data!$A$4:$A500,"&gt;="&amp;$A159,Data!$A$4:$A500,"&lt;="&amp;$B159))</f>
        <v/>
      </c>
      <c r="S159" s="181" t="str">
        <f>IF($A159="","",IFERROR(AVERAGEIFS(Data!B$4:B500,Data!$A$4:$A500,"&gt;="&amp;$A159,Data!$A$4:$A500,"&lt;="&amp;$B159),0))</f>
        <v/>
      </c>
      <c r="T159" s="178" t="str">
        <f>IF($A159="","",IFERROR(AVERAGEIFS(Data!C$4:C500,Data!$A$4:$A500,"&gt;="&amp;$A159,Data!$A$4:$A500,"&lt;="&amp;$B159),0))</f>
        <v/>
      </c>
      <c r="U159" s="178" t="str">
        <f>IF($A159="","",IFERROR(AVERAGEIFS(Data!D$4:D500,Data!$A$4:$A500,"&gt;="&amp;$A159,Data!$A$4:$A500,"&lt;="&amp;$B159),0))</f>
        <v/>
      </c>
      <c r="V159" s="178" t="str">
        <f>IF($A159="","",IFERROR(AVERAGEIFS(Data!F$4:F500,Data!$A$4:$A500,"&gt;="&amp;$A159,Data!$A$4:$A500,"&lt;="&amp;$B159),0))</f>
        <v/>
      </c>
      <c r="W159" s="178" t="str">
        <f>IF($A159="","",IFERROR(AVERAGEIFS(Data!G$4:G500,Data!$A$4:$A500,"&gt;="&amp;$A159,Data!$A$4:$A500,"&lt;="&amp;$B159),0))</f>
        <v/>
      </c>
      <c r="X159" s="180" t="str">
        <f>IF($A159="","",IFERROR(AVERAGEIFS(Data!H$4:H500,Data!$A$4:$A500,"&gt;="&amp;$A159,Data!$A$4:$A500,"&lt;="&amp;$B159),0))</f>
        <v/>
      </c>
      <c r="Y159" s="178" t="str">
        <f>IF($A159="","",IFERROR(AVERAGEIFS(Data!I$4:I500,Data!$A$4:$A500,"&gt;="&amp;$A159,Data!$A$4:$A500,"&lt;="&amp;$B159),0))</f>
        <v/>
      </c>
      <c r="Z159" s="178" t="str">
        <f>IF($A159="","",IFERROR(AVERAGEIFS(Data!J$4:J500,Data!$A$4:$A500,"&gt;="&amp;$A159,Data!$A$4:$A500,"&lt;="&amp;$B159),0))</f>
        <v/>
      </c>
      <c r="AA159" s="179" t="str">
        <f>IF($A159="","",IFERROR(AVERAGEIFS(Data!K$4:K500,Data!$A$4:$A500,"&gt;="&amp;$A159,Data!$A$4:$A500,"&lt;="&amp;$B159),0))</f>
        <v/>
      </c>
      <c r="AB159" s="180" t="str">
        <f>IF($A159="","",IFERROR(AVERAGEIFS(Data!L$4:L500,Data!$A$4:$A500,"&gt;="&amp;$A159,Data!$A$4:$A500,"&lt;="&amp;$B159),0))</f>
        <v/>
      </c>
      <c r="AC159" s="179" t="str">
        <f>IF($A159="","",IFERROR(AVERAGEIFS(Data!M$4:M500,Data!$A$4:$A500,"&gt;="&amp;$A159,Data!$A$4:$A500,"&lt;="&amp;$B159),0))</f>
        <v/>
      </c>
      <c r="AD159" s="178" t="str">
        <f>IF($A159="","",IFERROR(AVERAGEIFS(Data!N$4:N500,Data!$A$4:$A500,"&gt;="&amp;$A159,Data!$A$4:$A500,"&lt;="&amp;$B159),0))</f>
        <v/>
      </c>
      <c r="AE159" s="180" t="str">
        <f>IF($A159="","",IFERROR(AVERAGEIFS(Data!O$4:O500,Data!$A$4:$A500,"&gt;="&amp;$A159,Data!$A$4:$A500,"&lt;="&amp;$B159),0))</f>
        <v/>
      </c>
      <c r="AF159" s="178" t="str">
        <f>IF($A159="","",IFERROR(AVERAGEIFS(Data!P$4:P500,Data!$A$4:$A500,"&gt;="&amp;$A159,Data!$A$4:$A500,"&lt;="&amp;$B159),0))</f>
        <v/>
      </c>
      <c r="AG159" s="178" t="str">
        <f>IF($A159="","",IFERROR(AVERAGEIFS(Data!Q$4:Q500,Data!$A$4:$A500,"&gt;="&amp;$A159,Data!$A$4:$A500,"&lt;="&amp;$B159),0))</f>
        <v/>
      </c>
      <c r="AH159" s="181" t="str">
        <f t="shared" ref="AH159:DS159" si="155">IF($A159="","",AH158)</f>
        <v/>
      </c>
      <c r="AI159" s="178" t="str">
        <f t="shared" si="155"/>
        <v/>
      </c>
      <c r="AJ159" s="178" t="str">
        <f t="shared" si="155"/>
        <v/>
      </c>
      <c r="AK159" s="178" t="str">
        <f t="shared" si="155"/>
        <v/>
      </c>
      <c r="AL159" s="178" t="str">
        <f t="shared" si="155"/>
        <v/>
      </c>
      <c r="AM159" s="180" t="str">
        <f t="shared" si="155"/>
        <v/>
      </c>
      <c r="AN159" s="178" t="str">
        <f t="shared" si="155"/>
        <v/>
      </c>
      <c r="AO159" s="178" t="str">
        <f t="shared" si="155"/>
        <v/>
      </c>
      <c r="AP159" s="179" t="str">
        <f t="shared" si="155"/>
        <v/>
      </c>
      <c r="AQ159" s="180" t="str">
        <f t="shared" si="155"/>
        <v/>
      </c>
      <c r="AR159" s="179" t="str">
        <f t="shared" si="155"/>
        <v/>
      </c>
      <c r="AS159" s="178" t="str">
        <f t="shared" si="155"/>
        <v/>
      </c>
      <c r="AT159" s="180" t="str">
        <f t="shared" si="155"/>
        <v/>
      </c>
      <c r="AU159" s="178" t="str">
        <f t="shared" si="155"/>
        <v/>
      </c>
      <c r="AV159" s="178" t="str">
        <f t="shared" si="155"/>
        <v/>
      </c>
      <c r="AW159" s="181" t="str">
        <f t="shared" si="155"/>
        <v/>
      </c>
      <c r="AX159" s="178" t="str">
        <f t="shared" si="155"/>
        <v/>
      </c>
      <c r="AY159" s="178" t="str">
        <f t="shared" si="155"/>
        <v/>
      </c>
      <c r="AZ159" s="178" t="str">
        <f t="shared" si="155"/>
        <v/>
      </c>
      <c r="BA159" s="178" t="str">
        <f t="shared" si="155"/>
        <v/>
      </c>
      <c r="BB159" s="180" t="str">
        <f t="shared" si="155"/>
        <v/>
      </c>
      <c r="BC159" s="178" t="str">
        <f t="shared" si="155"/>
        <v/>
      </c>
      <c r="BD159" s="178" t="str">
        <f t="shared" si="155"/>
        <v/>
      </c>
      <c r="BE159" s="179" t="str">
        <f t="shared" si="155"/>
        <v/>
      </c>
      <c r="BF159" s="180" t="str">
        <f t="shared" si="155"/>
        <v/>
      </c>
      <c r="BG159" s="179" t="str">
        <f t="shared" si="155"/>
        <v/>
      </c>
      <c r="BH159" s="178" t="str">
        <f t="shared" si="155"/>
        <v/>
      </c>
      <c r="BI159" s="180" t="str">
        <f t="shared" si="155"/>
        <v/>
      </c>
      <c r="BJ159" s="178" t="str">
        <f t="shared" si="155"/>
        <v/>
      </c>
      <c r="BK159" s="178" t="str">
        <f t="shared" si="155"/>
        <v/>
      </c>
      <c r="BL159" s="181" t="str">
        <f t="shared" si="155"/>
        <v/>
      </c>
      <c r="BM159" s="178" t="str">
        <f t="shared" si="155"/>
        <v/>
      </c>
      <c r="BN159" s="178" t="str">
        <f t="shared" si="155"/>
        <v/>
      </c>
      <c r="BO159" s="178" t="str">
        <f t="shared" si="155"/>
        <v/>
      </c>
      <c r="BP159" s="178" t="str">
        <f t="shared" si="155"/>
        <v/>
      </c>
      <c r="BQ159" s="180" t="str">
        <f t="shared" si="155"/>
        <v/>
      </c>
      <c r="BR159" s="178" t="str">
        <f t="shared" si="155"/>
        <v/>
      </c>
      <c r="BS159" s="178" t="str">
        <f t="shared" si="155"/>
        <v/>
      </c>
      <c r="BT159" s="179" t="str">
        <f t="shared" si="155"/>
        <v/>
      </c>
      <c r="BU159" s="180" t="str">
        <f t="shared" si="155"/>
        <v/>
      </c>
      <c r="BV159" s="179" t="str">
        <f t="shared" si="155"/>
        <v/>
      </c>
      <c r="BW159" s="178" t="str">
        <f t="shared" si="155"/>
        <v/>
      </c>
      <c r="BX159" s="180" t="str">
        <f t="shared" si="155"/>
        <v/>
      </c>
      <c r="BY159" s="178" t="str">
        <f t="shared" si="155"/>
        <v/>
      </c>
      <c r="BZ159" s="178" t="str">
        <f t="shared" si="155"/>
        <v/>
      </c>
      <c r="CA159" s="181" t="str">
        <f t="shared" si="155"/>
        <v/>
      </c>
      <c r="CB159" s="178" t="str">
        <f t="shared" si="155"/>
        <v/>
      </c>
      <c r="CC159" s="178" t="str">
        <f t="shared" si="155"/>
        <v/>
      </c>
      <c r="CD159" s="178" t="str">
        <f t="shared" si="155"/>
        <v/>
      </c>
      <c r="CE159" s="178" t="str">
        <f t="shared" si="155"/>
        <v/>
      </c>
      <c r="CF159" s="180" t="str">
        <f t="shared" si="155"/>
        <v/>
      </c>
      <c r="CG159" s="178" t="str">
        <f t="shared" si="155"/>
        <v/>
      </c>
      <c r="CH159" s="178" t="str">
        <f t="shared" si="155"/>
        <v/>
      </c>
      <c r="CI159" s="179" t="str">
        <f t="shared" si="155"/>
        <v/>
      </c>
      <c r="CJ159" s="180" t="str">
        <f t="shared" si="155"/>
        <v/>
      </c>
      <c r="CK159" s="179" t="str">
        <f t="shared" si="155"/>
        <v/>
      </c>
      <c r="CL159" s="178" t="str">
        <f t="shared" si="155"/>
        <v/>
      </c>
      <c r="CM159" s="180" t="str">
        <f t="shared" si="155"/>
        <v/>
      </c>
      <c r="CN159" s="178" t="str">
        <f t="shared" si="155"/>
        <v/>
      </c>
      <c r="CO159" s="178" t="str">
        <f t="shared" si="155"/>
        <v/>
      </c>
      <c r="CP159" s="181" t="str">
        <f t="shared" si="155"/>
        <v/>
      </c>
      <c r="CQ159" s="178" t="str">
        <f t="shared" si="155"/>
        <v/>
      </c>
      <c r="CR159" s="178" t="str">
        <f t="shared" si="155"/>
        <v/>
      </c>
      <c r="CS159" s="178" t="str">
        <f t="shared" si="155"/>
        <v/>
      </c>
      <c r="CT159" s="178" t="str">
        <f t="shared" si="155"/>
        <v/>
      </c>
      <c r="CU159" s="180" t="str">
        <f t="shared" si="155"/>
        <v/>
      </c>
      <c r="CV159" s="178" t="str">
        <f t="shared" si="155"/>
        <v/>
      </c>
      <c r="CW159" s="178" t="str">
        <f t="shared" si="155"/>
        <v/>
      </c>
      <c r="CX159" s="179" t="str">
        <f t="shared" si="155"/>
        <v/>
      </c>
      <c r="CY159" s="180" t="str">
        <f t="shared" si="155"/>
        <v/>
      </c>
      <c r="CZ159" s="179" t="str">
        <f t="shared" si="155"/>
        <v/>
      </c>
      <c r="DA159" s="178" t="str">
        <f t="shared" si="155"/>
        <v/>
      </c>
      <c r="DB159" s="180" t="str">
        <f t="shared" si="155"/>
        <v/>
      </c>
      <c r="DC159" s="178" t="str">
        <f t="shared" si="155"/>
        <v/>
      </c>
      <c r="DD159" s="178" t="str">
        <f t="shared" si="155"/>
        <v/>
      </c>
      <c r="DE159" s="181" t="str">
        <f t="shared" si="155"/>
        <v/>
      </c>
      <c r="DF159" s="178" t="str">
        <f t="shared" si="155"/>
        <v/>
      </c>
      <c r="DG159" s="178" t="str">
        <f t="shared" si="155"/>
        <v/>
      </c>
      <c r="DH159" s="178" t="str">
        <f t="shared" si="155"/>
        <v/>
      </c>
      <c r="DI159" s="178" t="str">
        <f t="shared" si="155"/>
        <v/>
      </c>
      <c r="DJ159" s="180" t="str">
        <f t="shared" si="155"/>
        <v/>
      </c>
      <c r="DK159" s="178" t="str">
        <f t="shared" si="155"/>
        <v/>
      </c>
      <c r="DL159" s="178" t="str">
        <f t="shared" si="155"/>
        <v/>
      </c>
      <c r="DM159" s="179" t="str">
        <f t="shared" si="155"/>
        <v/>
      </c>
      <c r="DN159" s="180" t="str">
        <f t="shared" si="155"/>
        <v/>
      </c>
      <c r="DO159" s="179" t="str">
        <f t="shared" si="155"/>
        <v/>
      </c>
      <c r="DP159" s="178" t="str">
        <f t="shared" si="155"/>
        <v/>
      </c>
      <c r="DQ159" s="180" t="str">
        <f t="shared" si="155"/>
        <v/>
      </c>
      <c r="DR159" s="178" t="str">
        <f t="shared" si="155"/>
        <v/>
      </c>
      <c r="DS159" s="178" t="str">
        <f t="shared" si="155"/>
        <v/>
      </c>
      <c r="DT159" s="178"/>
      <c r="DU159" s="178"/>
      <c r="DV159" s="178"/>
      <c r="DW159" s="178"/>
      <c r="DX159" s="178"/>
      <c r="DY159" s="178"/>
    </row>
    <row r="160">
      <c r="A160" s="176" t="str">
        <f>IF(A159="","",IF(B159+1&gt;EndDate,"",B159))</f>
        <v/>
      </c>
      <c r="B160" s="176" t="str">
        <f>IF(A160="","",SWITCH(Seg,"Daily",A160+1,"Weekly",A160+7,"Monthly",DATE(YEAR(A160),MONTH(A160)+1,1),"Quarterly",DATE(YEAR(A160),MONTH(A160)+3,1),"Yearly",DATE(YEAR(A160)+1,1,1)))</f>
        <v/>
      </c>
      <c r="C160" s="177" t="str">
        <f>IF(A160="","",SWITCH(Seg,"Daily",TEXT(A160,"dd/MM/YYYY"),"Weekly","W"&amp;WEEKNUM(A160,2)&amp;" "&amp;YEAR(A160),"Monthly",PROPER(TEXT(A160,"MMM yyyy")),"Quarterly","Q"&amp;ROUNDUP(MONTH($A160)/3,0)&amp;" "&amp;YEAR($A160),"Yearly",YEAR(A160),TEXT(A160,"dd/MM/YYYY")))</f>
        <v/>
      </c>
      <c r="D160" s="178" t="str">
        <f>IF(OR($A160="",D$2="Percentage"),"",SUMIFS(Data!B$4:B500,Data!$A$4:$A500,"&gt;="&amp;$A160,Data!$A$4:$A500,"&lt;="&amp;$B160))</f>
        <v>#REF!</v>
      </c>
      <c r="E160" s="179" t="str">
        <f>IF(OR($A160="",E$2="Percentage"),"",SUMIFS(Data!C$4:C500,Data!$A$4:$A500,"&gt;="&amp;$A160,Data!$A$4:$A500,"&lt;="&amp;$B160))</f>
        <v/>
      </c>
      <c r="F160" s="179" t="str">
        <f>IF(OR($A160="",F$2="Percentage"),"",SUMIFS(Data!D$4:D500,Data!$A$4:$A500,"&gt;="&amp;$A160,Data!$A$4:$A500,"&lt;="&amp;$B160))</f>
        <v/>
      </c>
      <c r="G160" s="179" t="str">
        <f>IF(OR($A160="",G$2="Percentage"),"",SUMIFS(Data!F$4:F500,Data!$A$4:$A500,"&gt;="&amp;$A160,Data!$A$4:$A500,"&lt;="&amp;$B160))</f>
        <v/>
      </c>
      <c r="H160" s="180" t="str">
        <f>IF(OR($A160="",H$2="Percentage"),"",SUMIFS(Data!G$4:G500,Data!$A$4:$A500,"&gt;="&amp;$A160,Data!$A$4:$A500,"&lt;="&amp;$B160))</f>
        <v/>
      </c>
      <c r="I160" s="180" t="str">
        <f>IF(OR($A160="",I$2="Percentage"),"",SUMIFS(Data!H$4:H500,Data!$A$4:$A500,"&gt;="&amp;$A160,Data!$A$4:$A500,"&lt;="&amp;$B160))</f>
        <v/>
      </c>
      <c r="J160" s="178" t="str">
        <f>IF(OR($A160="",J$2="Percentage"),"",SUMIFS(Data!I$4:I500,Data!$A$4:$A500,"&gt;="&amp;$A160,Data!$A$4:$A500,"&lt;="&amp;$B160))</f>
        <v/>
      </c>
      <c r="K160" s="178" t="str">
        <f>IF(OR($A160="",K$2="Percentage"),"",SUMIFS(Data!J$4:J500,Data!$A$4:$A500,"&gt;="&amp;$A160,Data!$A$4:$A500,"&lt;="&amp;$B160))</f>
        <v/>
      </c>
      <c r="L160" s="179" t="str">
        <f>IF(OR($A160="",L$2="Percentage"),"",SUMIFS(Data!K$4:K500,Data!$A$4:$A500,"&gt;="&amp;$A160,Data!$A$4:$A500,"&lt;="&amp;$B160))</f>
        <v/>
      </c>
      <c r="M160" s="180" t="str">
        <f>IF(OR($A160="",M$2="Percentage"),"",SUMIFS(Data!L$4:L500,Data!$A$4:$A500,"&gt;="&amp;$A160,Data!$A$4:$A500,"&lt;="&amp;$B160))</f>
        <v/>
      </c>
      <c r="N160" s="179" t="str">
        <f>IF(OR($A160="",N$2="Percentage"),"",SUMIFS(Data!M$4:M500,Data!$A$4:$A500,"&gt;="&amp;$A160,Data!$A$4:$A500,"&lt;="&amp;$B160))</f>
        <v/>
      </c>
      <c r="O160" s="178" t="str">
        <f>IF(OR($A160="",O$2="Percentage"),"",SUMIFS(Data!N$4:N500,Data!$A$4:$A500,"&gt;="&amp;$A160,Data!$A$4:$A500,"&lt;="&amp;$B160))</f>
        <v/>
      </c>
      <c r="P160" s="180" t="str">
        <f>IF(OR($A160="",P$2="Percentage"),"",SUMIFS(Data!O$4:O500,Data!$A$4:$A500,"&gt;="&amp;$A160,Data!$A$4:$A500,"&lt;="&amp;$B160))</f>
        <v/>
      </c>
      <c r="Q160" s="178" t="str">
        <f>IF(OR($A160="",Q$2="Percentage"),"",SUMIFS(Data!P$4:P500,Data!$A$4:$A500,"&gt;="&amp;$A160,Data!$A$4:$A500,"&lt;="&amp;$B160))</f>
        <v/>
      </c>
      <c r="R160" s="178" t="str">
        <f>IF(OR($A160="",R$2="Percentage"),"",SUMIFS(Data!Q$4:Q500,Data!$A$4:$A500,"&gt;="&amp;$A160,Data!$A$4:$A500,"&lt;="&amp;$B160))</f>
        <v/>
      </c>
      <c r="S160" s="181" t="str">
        <f>IF($A160="","",IFERROR(AVERAGEIFS(Data!B$4:B500,Data!$A$4:$A500,"&gt;="&amp;$A160,Data!$A$4:$A500,"&lt;="&amp;$B160),0))</f>
        <v/>
      </c>
      <c r="T160" s="178" t="str">
        <f>IF($A160="","",IFERROR(AVERAGEIFS(Data!C$4:C500,Data!$A$4:$A500,"&gt;="&amp;$A160,Data!$A$4:$A500,"&lt;="&amp;$B160),0))</f>
        <v/>
      </c>
      <c r="U160" s="178" t="str">
        <f>IF($A160="","",IFERROR(AVERAGEIFS(Data!D$4:D500,Data!$A$4:$A500,"&gt;="&amp;$A160,Data!$A$4:$A500,"&lt;="&amp;$B160),0))</f>
        <v/>
      </c>
      <c r="V160" s="178" t="str">
        <f>IF($A160="","",IFERROR(AVERAGEIFS(Data!F$4:F500,Data!$A$4:$A500,"&gt;="&amp;$A160,Data!$A$4:$A500,"&lt;="&amp;$B160),0))</f>
        <v/>
      </c>
      <c r="W160" s="178" t="str">
        <f>IF($A160="","",IFERROR(AVERAGEIFS(Data!G$4:G500,Data!$A$4:$A500,"&gt;="&amp;$A160,Data!$A$4:$A500,"&lt;="&amp;$B160),0))</f>
        <v/>
      </c>
      <c r="X160" s="180" t="str">
        <f>IF($A160="","",IFERROR(AVERAGEIFS(Data!H$4:H500,Data!$A$4:$A500,"&gt;="&amp;$A160,Data!$A$4:$A500,"&lt;="&amp;$B160),0))</f>
        <v/>
      </c>
      <c r="Y160" s="178" t="str">
        <f>IF($A160="","",IFERROR(AVERAGEIFS(Data!I$4:I500,Data!$A$4:$A500,"&gt;="&amp;$A160,Data!$A$4:$A500,"&lt;="&amp;$B160),0))</f>
        <v/>
      </c>
      <c r="Z160" s="178" t="str">
        <f>IF($A160="","",IFERROR(AVERAGEIFS(Data!J$4:J500,Data!$A$4:$A500,"&gt;="&amp;$A160,Data!$A$4:$A500,"&lt;="&amp;$B160),0))</f>
        <v/>
      </c>
      <c r="AA160" s="179" t="str">
        <f>IF($A160="","",IFERROR(AVERAGEIFS(Data!K$4:K500,Data!$A$4:$A500,"&gt;="&amp;$A160,Data!$A$4:$A500,"&lt;="&amp;$B160),0))</f>
        <v/>
      </c>
      <c r="AB160" s="180" t="str">
        <f>IF($A160="","",IFERROR(AVERAGEIFS(Data!L$4:L500,Data!$A$4:$A500,"&gt;="&amp;$A160,Data!$A$4:$A500,"&lt;="&amp;$B160),0))</f>
        <v/>
      </c>
      <c r="AC160" s="179" t="str">
        <f>IF($A160="","",IFERROR(AVERAGEIFS(Data!M$4:M500,Data!$A$4:$A500,"&gt;="&amp;$A160,Data!$A$4:$A500,"&lt;="&amp;$B160),0))</f>
        <v/>
      </c>
      <c r="AD160" s="178" t="str">
        <f>IF($A160="","",IFERROR(AVERAGEIFS(Data!N$4:N500,Data!$A$4:$A500,"&gt;="&amp;$A160,Data!$A$4:$A500,"&lt;="&amp;$B160),0))</f>
        <v/>
      </c>
      <c r="AE160" s="180" t="str">
        <f>IF($A160="","",IFERROR(AVERAGEIFS(Data!O$4:O500,Data!$A$4:$A500,"&gt;="&amp;$A160,Data!$A$4:$A500,"&lt;="&amp;$B160),0))</f>
        <v/>
      </c>
      <c r="AF160" s="178" t="str">
        <f>IF($A160="","",IFERROR(AVERAGEIFS(Data!P$4:P500,Data!$A$4:$A500,"&gt;="&amp;$A160,Data!$A$4:$A500,"&lt;="&amp;$B160),0))</f>
        <v/>
      </c>
      <c r="AG160" s="178" t="str">
        <f>IF($A160="","",IFERROR(AVERAGEIFS(Data!Q$4:Q500,Data!$A$4:$A500,"&gt;="&amp;$A160,Data!$A$4:$A500,"&lt;="&amp;$B160),0))</f>
        <v/>
      </c>
      <c r="AH160" s="181" t="str">
        <f t="shared" ref="AH160:DS160" si="156">IF($A160="","",AH159)</f>
        <v/>
      </c>
      <c r="AI160" s="178" t="str">
        <f t="shared" si="156"/>
        <v/>
      </c>
      <c r="AJ160" s="178" t="str">
        <f t="shared" si="156"/>
        <v/>
      </c>
      <c r="AK160" s="178" t="str">
        <f t="shared" si="156"/>
        <v/>
      </c>
      <c r="AL160" s="178" t="str">
        <f t="shared" si="156"/>
        <v/>
      </c>
      <c r="AM160" s="180" t="str">
        <f t="shared" si="156"/>
        <v/>
      </c>
      <c r="AN160" s="178" t="str">
        <f t="shared" si="156"/>
        <v/>
      </c>
      <c r="AO160" s="178" t="str">
        <f t="shared" si="156"/>
        <v/>
      </c>
      <c r="AP160" s="179" t="str">
        <f t="shared" si="156"/>
        <v/>
      </c>
      <c r="AQ160" s="180" t="str">
        <f t="shared" si="156"/>
        <v/>
      </c>
      <c r="AR160" s="179" t="str">
        <f t="shared" si="156"/>
        <v/>
      </c>
      <c r="AS160" s="178" t="str">
        <f t="shared" si="156"/>
        <v/>
      </c>
      <c r="AT160" s="180" t="str">
        <f t="shared" si="156"/>
        <v/>
      </c>
      <c r="AU160" s="178" t="str">
        <f t="shared" si="156"/>
        <v/>
      </c>
      <c r="AV160" s="178" t="str">
        <f t="shared" si="156"/>
        <v/>
      </c>
      <c r="AW160" s="181" t="str">
        <f t="shared" si="156"/>
        <v/>
      </c>
      <c r="AX160" s="178" t="str">
        <f t="shared" si="156"/>
        <v/>
      </c>
      <c r="AY160" s="178" t="str">
        <f t="shared" si="156"/>
        <v/>
      </c>
      <c r="AZ160" s="178" t="str">
        <f t="shared" si="156"/>
        <v/>
      </c>
      <c r="BA160" s="178" t="str">
        <f t="shared" si="156"/>
        <v/>
      </c>
      <c r="BB160" s="180" t="str">
        <f t="shared" si="156"/>
        <v/>
      </c>
      <c r="BC160" s="178" t="str">
        <f t="shared" si="156"/>
        <v/>
      </c>
      <c r="BD160" s="178" t="str">
        <f t="shared" si="156"/>
        <v/>
      </c>
      <c r="BE160" s="179" t="str">
        <f t="shared" si="156"/>
        <v/>
      </c>
      <c r="BF160" s="180" t="str">
        <f t="shared" si="156"/>
        <v/>
      </c>
      <c r="BG160" s="179" t="str">
        <f t="shared" si="156"/>
        <v/>
      </c>
      <c r="BH160" s="178" t="str">
        <f t="shared" si="156"/>
        <v/>
      </c>
      <c r="BI160" s="180" t="str">
        <f t="shared" si="156"/>
        <v/>
      </c>
      <c r="BJ160" s="178" t="str">
        <f t="shared" si="156"/>
        <v/>
      </c>
      <c r="BK160" s="178" t="str">
        <f t="shared" si="156"/>
        <v/>
      </c>
      <c r="BL160" s="181" t="str">
        <f t="shared" si="156"/>
        <v/>
      </c>
      <c r="BM160" s="178" t="str">
        <f t="shared" si="156"/>
        <v/>
      </c>
      <c r="BN160" s="178" t="str">
        <f t="shared" si="156"/>
        <v/>
      </c>
      <c r="BO160" s="178" t="str">
        <f t="shared" si="156"/>
        <v/>
      </c>
      <c r="BP160" s="178" t="str">
        <f t="shared" si="156"/>
        <v/>
      </c>
      <c r="BQ160" s="180" t="str">
        <f t="shared" si="156"/>
        <v/>
      </c>
      <c r="BR160" s="178" t="str">
        <f t="shared" si="156"/>
        <v/>
      </c>
      <c r="BS160" s="178" t="str">
        <f t="shared" si="156"/>
        <v/>
      </c>
      <c r="BT160" s="179" t="str">
        <f t="shared" si="156"/>
        <v/>
      </c>
      <c r="BU160" s="180" t="str">
        <f t="shared" si="156"/>
        <v/>
      </c>
      <c r="BV160" s="179" t="str">
        <f t="shared" si="156"/>
        <v/>
      </c>
      <c r="BW160" s="178" t="str">
        <f t="shared" si="156"/>
        <v/>
      </c>
      <c r="BX160" s="180" t="str">
        <f t="shared" si="156"/>
        <v/>
      </c>
      <c r="BY160" s="178" t="str">
        <f t="shared" si="156"/>
        <v/>
      </c>
      <c r="BZ160" s="178" t="str">
        <f t="shared" si="156"/>
        <v/>
      </c>
      <c r="CA160" s="181" t="str">
        <f t="shared" si="156"/>
        <v/>
      </c>
      <c r="CB160" s="178" t="str">
        <f t="shared" si="156"/>
        <v/>
      </c>
      <c r="CC160" s="178" t="str">
        <f t="shared" si="156"/>
        <v/>
      </c>
      <c r="CD160" s="178" t="str">
        <f t="shared" si="156"/>
        <v/>
      </c>
      <c r="CE160" s="178" t="str">
        <f t="shared" si="156"/>
        <v/>
      </c>
      <c r="CF160" s="180" t="str">
        <f t="shared" si="156"/>
        <v/>
      </c>
      <c r="CG160" s="178" t="str">
        <f t="shared" si="156"/>
        <v/>
      </c>
      <c r="CH160" s="178" t="str">
        <f t="shared" si="156"/>
        <v/>
      </c>
      <c r="CI160" s="179" t="str">
        <f t="shared" si="156"/>
        <v/>
      </c>
      <c r="CJ160" s="180" t="str">
        <f t="shared" si="156"/>
        <v/>
      </c>
      <c r="CK160" s="179" t="str">
        <f t="shared" si="156"/>
        <v/>
      </c>
      <c r="CL160" s="178" t="str">
        <f t="shared" si="156"/>
        <v/>
      </c>
      <c r="CM160" s="180" t="str">
        <f t="shared" si="156"/>
        <v/>
      </c>
      <c r="CN160" s="178" t="str">
        <f t="shared" si="156"/>
        <v/>
      </c>
      <c r="CO160" s="178" t="str">
        <f t="shared" si="156"/>
        <v/>
      </c>
      <c r="CP160" s="181" t="str">
        <f t="shared" si="156"/>
        <v/>
      </c>
      <c r="CQ160" s="178" t="str">
        <f t="shared" si="156"/>
        <v/>
      </c>
      <c r="CR160" s="178" t="str">
        <f t="shared" si="156"/>
        <v/>
      </c>
      <c r="CS160" s="178" t="str">
        <f t="shared" si="156"/>
        <v/>
      </c>
      <c r="CT160" s="178" t="str">
        <f t="shared" si="156"/>
        <v/>
      </c>
      <c r="CU160" s="180" t="str">
        <f t="shared" si="156"/>
        <v/>
      </c>
      <c r="CV160" s="178" t="str">
        <f t="shared" si="156"/>
        <v/>
      </c>
      <c r="CW160" s="178" t="str">
        <f t="shared" si="156"/>
        <v/>
      </c>
      <c r="CX160" s="179" t="str">
        <f t="shared" si="156"/>
        <v/>
      </c>
      <c r="CY160" s="180" t="str">
        <f t="shared" si="156"/>
        <v/>
      </c>
      <c r="CZ160" s="179" t="str">
        <f t="shared" si="156"/>
        <v/>
      </c>
      <c r="DA160" s="178" t="str">
        <f t="shared" si="156"/>
        <v/>
      </c>
      <c r="DB160" s="180" t="str">
        <f t="shared" si="156"/>
        <v/>
      </c>
      <c r="DC160" s="178" t="str">
        <f t="shared" si="156"/>
        <v/>
      </c>
      <c r="DD160" s="178" t="str">
        <f t="shared" si="156"/>
        <v/>
      </c>
      <c r="DE160" s="181" t="str">
        <f t="shared" si="156"/>
        <v/>
      </c>
      <c r="DF160" s="178" t="str">
        <f t="shared" si="156"/>
        <v/>
      </c>
      <c r="DG160" s="178" t="str">
        <f t="shared" si="156"/>
        <v/>
      </c>
      <c r="DH160" s="178" t="str">
        <f t="shared" si="156"/>
        <v/>
      </c>
      <c r="DI160" s="178" t="str">
        <f t="shared" si="156"/>
        <v/>
      </c>
      <c r="DJ160" s="180" t="str">
        <f t="shared" si="156"/>
        <v/>
      </c>
      <c r="DK160" s="178" t="str">
        <f t="shared" si="156"/>
        <v/>
      </c>
      <c r="DL160" s="178" t="str">
        <f t="shared" si="156"/>
        <v/>
      </c>
      <c r="DM160" s="179" t="str">
        <f t="shared" si="156"/>
        <v/>
      </c>
      <c r="DN160" s="180" t="str">
        <f t="shared" si="156"/>
        <v/>
      </c>
      <c r="DO160" s="179" t="str">
        <f t="shared" si="156"/>
        <v/>
      </c>
      <c r="DP160" s="178" t="str">
        <f t="shared" si="156"/>
        <v/>
      </c>
      <c r="DQ160" s="180" t="str">
        <f t="shared" si="156"/>
        <v/>
      </c>
      <c r="DR160" s="178" t="str">
        <f t="shared" si="156"/>
        <v/>
      </c>
      <c r="DS160" s="178" t="str">
        <f t="shared" si="156"/>
        <v/>
      </c>
      <c r="DT160" s="178"/>
      <c r="DU160" s="178"/>
      <c r="DV160" s="178"/>
      <c r="DW160" s="178"/>
      <c r="DX160" s="178"/>
      <c r="DY160" s="178"/>
    </row>
    <row r="161">
      <c r="A161" s="176" t="str">
        <f>IF(A160="","",IF(B160+1&gt;EndDate,"",B160))</f>
        <v/>
      </c>
      <c r="B161" s="176" t="str">
        <f>IF(A161="","",SWITCH(Seg,"Daily",A161+1,"Weekly",A161+7,"Monthly",DATE(YEAR(A161),MONTH(A161)+1,1),"Quarterly",DATE(YEAR(A161),MONTH(A161)+3,1),"Yearly",DATE(YEAR(A161)+1,1,1)))</f>
        <v/>
      </c>
      <c r="C161" s="177" t="str">
        <f>IF(A161="","",SWITCH(Seg,"Daily",TEXT(A161,"dd/MM/YYYY"),"Weekly","W"&amp;WEEKNUM(A161,2)&amp;" "&amp;YEAR(A161),"Monthly",PROPER(TEXT(A161,"MMM yyyy")),"Quarterly","Q"&amp;ROUNDUP(MONTH($A161)/3,0)&amp;" "&amp;YEAR($A161),"Yearly",YEAR(A161),TEXT(A161,"dd/MM/YYYY")))</f>
        <v/>
      </c>
      <c r="D161" s="178" t="str">
        <f>IF(OR($A161="",D$2="Percentage"),"",SUMIFS(Data!B$4:B500,Data!$A$4:$A500,"&gt;="&amp;$A161,Data!$A$4:$A500,"&lt;="&amp;$B161))</f>
        <v>#REF!</v>
      </c>
      <c r="E161" s="179" t="str">
        <f>IF(OR($A161="",E$2="Percentage"),"",SUMIFS(Data!C$4:C500,Data!$A$4:$A500,"&gt;="&amp;$A161,Data!$A$4:$A500,"&lt;="&amp;$B161))</f>
        <v/>
      </c>
      <c r="F161" s="179" t="str">
        <f>IF(OR($A161="",F$2="Percentage"),"",SUMIFS(Data!D$4:D500,Data!$A$4:$A500,"&gt;="&amp;$A161,Data!$A$4:$A500,"&lt;="&amp;$B161))</f>
        <v/>
      </c>
      <c r="G161" s="179" t="str">
        <f>IF(OR($A161="",G$2="Percentage"),"",SUMIFS(Data!F$4:F500,Data!$A$4:$A500,"&gt;="&amp;$A161,Data!$A$4:$A500,"&lt;="&amp;$B161))</f>
        <v/>
      </c>
      <c r="H161" s="180" t="str">
        <f>IF(OR($A161="",H$2="Percentage"),"",SUMIFS(Data!G$4:G500,Data!$A$4:$A500,"&gt;="&amp;$A161,Data!$A$4:$A500,"&lt;="&amp;$B161))</f>
        <v/>
      </c>
      <c r="I161" s="180" t="str">
        <f>IF(OR($A161="",I$2="Percentage"),"",SUMIFS(Data!H$4:H500,Data!$A$4:$A500,"&gt;="&amp;$A161,Data!$A$4:$A500,"&lt;="&amp;$B161))</f>
        <v/>
      </c>
      <c r="J161" s="178" t="str">
        <f>IF(OR($A161="",J$2="Percentage"),"",SUMIFS(Data!I$4:I500,Data!$A$4:$A500,"&gt;="&amp;$A161,Data!$A$4:$A500,"&lt;="&amp;$B161))</f>
        <v/>
      </c>
      <c r="K161" s="178" t="str">
        <f>IF(OR($A161="",K$2="Percentage"),"",SUMIFS(Data!J$4:J500,Data!$A$4:$A500,"&gt;="&amp;$A161,Data!$A$4:$A500,"&lt;="&amp;$B161))</f>
        <v/>
      </c>
      <c r="L161" s="179" t="str">
        <f>IF(OR($A161="",L$2="Percentage"),"",SUMIFS(Data!K$4:K500,Data!$A$4:$A500,"&gt;="&amp;$A161,Data!$A$4:$A500,"&lt;="&amp;$B161))</f>
        <v/>
      </c>
      <c r="M161" s="180" t="str">
        <f>IF(OR($A161="",M$2="Percentage"),"",SUMIFS(Data!L$4:L500,Data!$A$4:$A500,"&gt;="&amp;$A161,Data!$A$4:$A500,"&lt;="&amp;$B161))</f>
        <v/>
      </c>
      <c r="N161" s="179" t="str">
        <f>IF(OR($A161="",N$2="Percentage"),"",SUMIFS(Data!M$4:M500,Data!$A$4:$A500,"&gt;="&amp;$A161,Data!$A$4:$A500,"&lt;="&amp;$B161))</f>
        <v/>
      </c>
      <c r="O161" s="178" t="str">
        <f>IF(OR($A161="",O$2="Percentage"),"",SUMIFS(Data!N$4:N500,Data!$A$4:$A500,"&gt;="&amp;$A161,Data!$A$4:$A500,"&lt;="&amp;$B161))</f>
        <v/>
      </c>
      <c r="P161" s="180" t="str">
        <f>IF(OR($A161="",P$2="Percentage"),"",SUMIFS(Data!O$4:O500,Data!$A$4:$A500,"&gt;="&amp;$A161,Data!$A$4:$A500,"&lt;="&amp;$B161))</f>
        <v/>
      </c>
      <c r="Q161" s="178" t="str">
        <f>IF(OR($A161="",Q$2="Percentage"),"",SUMIFS(Data!P$4:P500,Data!$A$4:$A500,"&gt;="&amp;$A161,Data!$A$4:$A500,"&lt;="&amp;$B161))</f>
        <v/>
      </c>
      <c r="R161" s="178" t="str">
        <f>IF(OR($A161="",R$2="Percentage"),"",SUMIFS(Data!Q$4:Q500,Data!$A$4:$A500,"&gt;="&amp;$A161,Data!$A$4:$A500,"&lt;="&amp;$B161))</f>
        <v/>
      </c>
      <c r="S161" s="181" t="str">
        <f>IF($A161="","",IFERROR(AVERAGEIFS(Data!B$4:B500,Data!$A$4:$A500,"&gt;="&amp;$A161,Data!$A$4:$A500,"&lt;="&amp;$B161),0))</f>
        <v/>
      </c>
      <c r="T161" s="178" t="str">
        <f>IF($A161="","",IFERROR(AVERAGEIFS(Data!C$4:C500,Data!$A$4:$A500,"&gt;="&amp;$A161,Data!$A$4:$A500,"&lt;="&amp;$B161),0))</f>
        <v/>
      </c>
      <c r="U161" s="178" t="str">
        <f>IF($A161="","",IFERROR(AVERAGEIFS(Data!D$4:D500,Data!$A$4:$A500,"&gt;="&amp;$A161,Data!$A$4:$A500,"&lt;="&amp;$B161),0))</f>
        <v/>
      </c>
      <c r="V161" s="178" t="str">
        <f>IF($A161="","",IFERROR(AVERAGEIFS(Data!F$4:F500,Data!$A$4:$A500,"&gt;="&amp;$A161,Data!$A$4:$A500,"&lt;="&amp;$B161),0))</f>
        <v/>
      </c>
      <c r="W161" s="178" t="str">
        <f>IF($A161="","",IFERROR(AVERAGEIFS(Data!G$4:G500,Data!$A$4:$A500,"&gt;="&amp;$A161,Data!$A$4:$A500,"&lt;="&amp;$B161),0))</f>
        <v/>
      </c>
      <c r="X161" s="180" t="str">
        <f>IF($A161="","",IFERROR(AVERAGEIFS(Data!H$4:H500,Data!$A$4:$A500,"&gt;="&amp;$A161,Data!$A$4:$A500,"&lt;="&amp;$B161),0))</f>
        <v/>
      </c>
      <c r="Y161" s="178" t="str">
        <f>IF($A161="","",IFERROR(AVERAGEIFS(Data!I$4:I500,Data!$A$4:$A500,"&gt;="&amp;$A161,Data!$A$4:$A500,"&lt;="&amp;$B161),0))</f>
        <v/>
      </c>
      <c r="Z161" s="178" t="str">
        <f>IF($A161="","",IFERROR(AVERAGEIFS(Data!J$4:J500,Data!$A$4:$A500,"&gt;="&amp;$A161,Data!$A$4:$A500,"&lt;="&amp;$B161),0))</f>
        <v/>
      </c>
      <c r="AA161" s="179" t="str">
        <f>IF($A161="","",IFERROR(AVERAGEIFS(Data!K$4:K500,Data!$A$4:$A500,"&gt;="&amp;$A161,Data!$A$4:$A500,"&lt;="&amp;$B161),0))</f>
        <v/>
      </c>
      <c r="AB161" s="180" t="str">
        <f>IF($A161="","",IFERROR(AVERAGEIFS(Data!L$4:L500,Data!$A$4:$A500,"&gt;="&amp;$A161,Data!$A$4:$A500,"&lt;="&amp;$B161),0))</f>
        <v/>
      </c>
      <c r="AC161" s="179" t="str">
        <f>IF($A161="","",IFERROR(AVERAGEIFS(Data!M$4:M500,Data!$A$4:$A500,"&gt;="&amp;$A161,Data!$A$4:$A500,"&lt;="&amp;$B161),0))</f>
        <v/>
      </c>
      <c r="AD161" s="178" t="str">
        <f>IF($A161="","",IFERROR(AVERAGEIFS(Data!N$4:N500,Data!$A$4:$A500,"&gt;="&amp;$A161,Data!$A$4:$A500,"&lt;="&amp;$B161),0))</f>
        <v/>
      </c>
      <c r="AE161" s="180" t="str">
        <f>IF($A161="","",IFERROR(AVERAGEIFS(Data!O$4:O500,Data!$A$4:$A500,"&gt;="&amp;$A161,Data!$A$4:$A500,"&lt;="&amp;$B161),0))</f>
        <v/>
      </c>
      <c r="AF161" s="178" t="str">
        <f>IF($A161="","",IFERROR(AVERAGEIFS(Data!P$4:P500,Data!$A$4:$A500,"&gt;="&amp;$A161,Data!$A$4:$A500,"&lt;="&amp;$B161),0))</f>
        <v/>
      </c>
      <c r="AG161" s="178" t="str">
        <f>IF($A161="","",IFERROR(AVERAGEIFS(Data!Q$4:Q500,Data!$A$4:$A500,"&gt;="&amp;$A161,Data!$A$4:$A500,"&lt;="&amp;$B161),0))</f>
        <v/>
      </c>
      <c r="AH161" s="181" t="str">
        <f t="shared" ref="AH161:DS161" si="157">IF($A161="","",AH160)</f>
        <v/>
      </c>
      <c r="AI161" s="178" t="str">
        <f t="shared" si="157"/>
        <v/>
      </c>
      <c r="AJ161" s="178" t="str">
        <f t="shared" si="157"/>
        <v/>
      </c>
      <c r="AK161" s="178" t="str">
        <f t="shared" si="157"/>
        <v/>
      </c>
      <c r="AL161" s="178" t="str">
        <f t="shared" si="157"/>
        <v/>
      </c>
      <c r="AM161" s="180" t="str">
        <f t="shared" si="157"/>
        <v/>
      </c>
      <c r="AN161" s="178" t="str">
        <f t="shared" si="157"/>
        <v/>
      </c>
      <c r="AO161" s="178" t="str">
        <f t="shared" si="157"/>
        <v/>
      </c>
      <c r="AP161" s="179" t="str">
        <f t="shared" si="157"/>
        <v/>
      </c>
      <c r="AQ161" s="180" t="str">
        <f t="shared" si="157"/>
        <v/>
      </c>
      <c r="AR161" s="179" t="str">
        <f t="shared" si="157"/>
        <v/>
      </c>
      <c r="AS161" s="178" t="str">
        <f t="shared" si="157"/>
        <v/>
      </c>
      <c r="AT161" s="180" t="str">
        <f t="shared" si="157"/>
        <v/>
      </c>
      <c r="AU161" s="178" t="str">
        <f t="shared" si="157"/>
        <v/>
      </c>
      <c r="AV161" s="178" t="str">
        <f t="shared" si="157"/>
        <v/>
      </c>
      <c r="AW161" s="181" t="str">
        <f t="shared" si="157"/>
        <v/>
      </c>
      <c r="AX161" s="178" t="str">
        <f t="shared" si="157"/>
        <v/>
      </c>
      <c r="AY161" s="178" t="str">
        <f t="shared" si="157"/>
        <v/>
      </c>
      <c r="AZ161" s="178" t="str">
        <f t="shared" si="157"/>
        <v/>
      </c>
      <c r="BA161" s="178" t="str">
        <f t="shared" si="157"/>
        <v/>
      </c>
      <c r="BB161" s="180" t="str">
        <f t="shared" si="157"/>
        <v/>
      </c>
      <c r="BC161" s="178" t="str">
        <f t="shared" si="157"/>
        <v/>
      </c>
      <c r="BD161" s="178" t="str">
        <f t="shared" si="157"/>
        <v/>
      </c>
      <c r="BE161" s="179" t="str">
        <f t="shared" si="157"/>
        <v/>
      </c>
      <c r="BF161" s="180" t="str">
        <f t="shared" si="157"/>
        <v/>
      </c>
      <c r="BG161" s="179" t="str">
        <f t="shared" si="157"/>
        <v/>
      </c>
      <c r="BH161" s="178" t="str">
        <f t="shared" si="157"/>
        <v/>
      </c>
      <c r="BI161" s="180" t="str">
        <f t="shared" si="157"/>
        <v/>
      </c>
      <c r="BJ161" s="178" t="str">
        <f t="shared" si="157"/>
        <v/>
      </c>
      <c r="BK161" s="178" t="str">
        <f t="shared" si="157"/>
        <v/>
      </c>
      <c r="BL161" s="181" t="str">
        <f t="shared" si="157"/>
        <v/>
      </c>
      <c r="BM161" s="178" t="str">
        <f t="shared" si="157"/>
        <v/>
      </c>
      <c r="BN161" s="178" t="str">
        <f t="shared" si="157"/>
        <v/>
      </c>
      <c r="BO161" s="178" t="str">
        <f t="shared" si="157"/>
        <v/>
      </c>
      <c r="BP161" s="178" t="str">
        <f t="shared" si="157"/>
        <v/>
      </c>
      <c r="BQ161" s="180" t="str">
        <f t="shared" si="157"/>
        <v/>
      </c>
      <c r="BR161" s="178" t="str">
        <f t="shared" si="157"/>
        <v/>
      </c>
      <c r="BS161" s="178" t="str">
        <f t="shared" si="157"/>
        <v/>
      </c>
      <c r="BT161" s="179" t="str">
        <f t="shared" si="157"/>
        <v/>
      </c>
      <c r="BU161" s="180" t="str">
        <f t="shared" si="157"/>
        <v/>
      </c>
      <c r="BV161" s="179" t="str">
        <f t="shared" si="157"/>
        <v/>
      </c>
      <c r="BW161" s="178" t="str">
        <f t="shared" si="157"/>
        <v/>
      </c>
      <c r="BX161" s="180" t="str">
        <f t="shared" si="157"/>
        <v/>
      </c>
      <c r="BY161" s="178" t="str">
        <f t="shared" si="157"/>
        <v/>
      </c>
      <c r="BZ161" s="178" t="str">
        <f t="shared" si="157"/>
        <v/>
      </c>
      <c r="CA161" s="181" t="str">
        <f t="shared" si="157"/>
        <v/>
      </c>
      <c r="CB161" s="178" t="str">
        <f t="shared" si="157"/>
        <v/>
      </c>
      <c r="CC161" s="178" t="str">
        <f t="shared" si="157"/>
        <v/>
      </c>
      <c r="CD161" s="178" t="str">
        <f t="shared" si="157"/>
        <v/>
      </c>
      <c r="CE161" s="178" t="str">
        <f t="shared" si="157"/>
        <v/>
      </c>
      <c r="CF161" s="180" t="str">
        <f t="shared" si="157"/>
        <v/>
      </c>
      <c r="CG161" s="178" t="str">
        <f t="shared" si="157"/>
        <v/>
      </c>
      <c r="CH161" s="178" t="str">
        <f t="shared" si="157"/>
        <v/>
      </c>
      <c r="CI161" s="179" t="str">
        <f t="shared" si="157"/>
        <v/>
      </c>
      <c r="CJ161" s="180" t="str">
        <f t="shared" si="157"/>
        <v/>
      </c>
      <c r="CK161" s="179" t="str">
        <f t="shared" si="157"/>
        <v/>
      </c>
      <c r="CL161" s="178" t="str">
        <f t="shared" si="157"/>
        <v/>
      </c>
      <c r="CM161" s="180" t="str">
        <f t="shared" si="157"/>
        <v/>
      </c>
      <c r="CN161" s="178" t="str">
        <f t="shared" si="157"/>
        <v/>
      </c>
      <c r="CO161" s="178" t="str">
        <f t="shared" si="157"/>
        <v/>
      </c>
      <c r="CP161" s="181" t="str">
        <f t="shared" si="157"/>
        <v/>
      </c>
      <c r="CQ161" s="178" t="str">
        <f t="shared" si="157"/>
        <v/>
      </c>
      <c r="CR161" s="178" t="str">
        <f t="shared" si="157"/>
        <v/>
      </c>
      <c r="CS161" s="178" t="str">
        <f t="shared" si="157"/>
        <v/>
      </c>
      <c r="CT161" s="178" t="str">
        <f t="shared" si="157"/>
        <v/>
      </c>
      <c r="CU161" s="180" t="str">
        <f t="shared" si="157"/>
        <v/>
      </c>
      <c r="CV161" s="178" t="str">
        <f t="shared" si="157"/>
        <v/>
      </c>
      <c r="CW161" s="178" t="str">
        <f t="shared" si="157"/>
        <v/>
      </c>
      <c r="CX161" s="179" t="str">
        <f t="shared" si="157"/>
        <v/>
      </c>
      <c r="CY161" s="180" t="str">
        <f t="shared" si="157"/>
        <v/>
      </c>
      <c r="CZ161" s="179" t="str">
        <f t="shared" si="157"/>
        <v/>
      </c>
      <c r="DA161" s="178" t="str">
        <f t="shared" si="157"/>
        <v/>
      </c>
      <c r="DB161" s="180" t="str">
        <f t="shared" si="157"/>
        <v/>
      </c>
      <c r="DC161" s="178" t="str">
        <f t="shared" si="157"/>
        <v/>
      </c>
      <c r="DD161" s="178" t="str">
        <f t="shared" si="157"/>
        <v/>
      </c>
      <c r="DE161" s="181" t="str">
        <f t="shared" si="157"/>
        <v/>
      </c>
      <c r="DF161" s="178" t="str">
        <f t="shared" si="157"/>
        <v/>
      </c>
      <c r="DG161" s="178" t="str">
        <f t="shared" si="157"/>
        <v/>
      </c>
      <c r="DH161" s="178" t="str">
        <f t="shared" si="157"/>
        <v/>
      </c>
      <c r="DI161" s="178" t="str">
        <f t="shared" si="157"/>
        <v/>
      </c>
      <c r="DJ161" s="180" t="str">
        <f t="shared" si="157"/>
        <v/>
      </c>
      <c r="DK161" s="178" t="str">
        <f t="shared" si="157"/>
        <v/>
      </c>
      <c r="DL161" s="178" t="str">
        <f t="shared" si="157"/>
        <v/>
      </c>
      <c r="DM161" s="179" t="str">
        <f t="shared" si="157"/>
        <v/>
      </c>
      <c r="DN161" s="180" t="str">
        <f t="shared" si="157"/>
        <v/>
      </c>
      <c r="DO161" s="179" t="str">
        <f t="shared" si="157"/>
        <v/>
      </c>
      <c r="DP161" s="178" t="str">
        <f t="shared" si="157"/>
        <v/>
      </c>
      <c r="DQ161" s="180" t="str">
        <f t="shared" si="157"/>
        <v/>
      </c>
      <c r="DR161" s="178" t="str">
        <f t="shared" si="157"/>
        <v/>
      </c>
      <c r="DS161" s="178" t="str">
        <f t="shared" si="157"/>
        <v/>
      </c>
      <c r="DT161" s="178"/>
      <c r="DU161" s="178"/>
      <c r="DV161" s="178"/>
      <c r="DW161" s="178"/>
      <c r="DX161" s="178"/>
      <c r="DY161" s="178"/>
    </row>
    <row r="162">
      <c r="A162" s="176" t="str">
        <f>IF(A161="","",IF(B161+1&gt;EndDate,"",B161))</f>
        <v/>
      </c>
      <c r="B162" s="176" t="str">
        <f>IF(A162="","",SWITCH(Seg,"Daily",A162+1,"Weekly",A162+7,"Monthly",DATE(YEAR(A162),MONTH(A162)+1,1),"Quarterly",DATE(YEAR(A162),MONTH(A162)+3,1),"Yearly",DATE(YEAR(A162)+1,1,1)))</f>
        <v/>
      </c>
      <c r="C162" s="177" t="str">
        <f>IF(A162="","",SWITCH(Seg,"Daily",TEXT(A162,"dd/MM/YYYY"),"Weekly","W"&amp;WEEKNUM(A162,2)&amp;" "&amp;YEAR(A162),"Monthly",PROPER(TEXT(A162,"MMM yyyy")),"Quarterly","Q"&amp;ROUNDUP(MONTH($A162)/3,0)&amp;" "&amp;YEAR($A162),"Yearly",YEAR(A162),TEXT(A162,"dd/MM/YYYY")))</f>
        <v/>
      </c>
      <c r="D162" s="178" t="str">
        <f>IF(OR($A162="",D$2="Percentage"),"",SUMIFS(Data!B$4:B500,Data!$A$4:$A500,"&gt;="&amp;$A162,Data!$A$4:$A500,"&lt;="&amp;$B162))</f>
        <v>#REF!</v>
      </c>
      <c r="E162" s="179" t="str">
        <f>IF(OR($A162="",E$2="Percentage"),"",SUMIFS(Data!C$4:C500,Data!$A$4:$A500,"&gt;="&amp;$A162,Data!$A$4:$A500,"&lt;="&amp;$B162))</f>
        <v/>
      </c>
      <c r="F162" s="179" t="str">
        <f>IF(OR($A162="",F$2="Percentage"),"",SUMIFS(Data!D$4:D500,Data!$A$4:$A500,"&gt;="&amp;$A162,Data!$A$4:$A500,"&lt;="&amp;$B162))</f>
        <v/>
      </c>
      <c r="G162" s="179" t="str">
        <f>IF(OR($A162="",G$2="Percentage"),"",SUMIFS(Data!F$4:F500,Data!$A$4:$A500,"&gt;="&amp;$A162,Data!$A$4:$A500,"&lt;="&amp;$B162))</f>
        <v/>
      </c>
      <c r="H162" s="180" t="str">
        <f>IF(OR($A162="",H$2="Percentage"),"",SUMIFS(Data!G$4:G500,Data!$A$4:$A500,"&gt;="&amp;$A162,Data!$A$4:$A500,"&lt;="&amp;$B162))</f>
        <v/>
      </c>
      <c r="I162" s="180" t="str">
        <f>IF(OR($A162="",I$2="Percentage"),"",SUMIFS(Data!H$4:H500,Data!$A$4:$A500,"&gt;="&amp;$A162,Data!$A$4:$A500,"&lt;="&amp;$B162))</f>
        <v/>
      </c>
      <c r="J162" s="178" t="str">
        <f>IF(OR($A162="",J$2="Percentage"),"",SUMIFS(Data!I$4:I500,Data!$A$4:$A500,"&gt;="&amp;$A162,Data!$A$4:$A500,"&lt;="&amp;$B162))</f>
        <v/>
      </c>
      <c r="K162" s="178" t="str">
        <f>IF(OR($A162="",K$2="Percentage"),"",SUMIFS(Data!J$4:J500,Data!$A$4:$A500,"&gt;="&amp;$A162,Data!$A$4:$A500,"&lt;="&amp;$B162))</f>
        <v/>
      </c>
      <c r="L162" s="179" t="str">
        <f>IF(OR($A162="",L$2="Percentage"),"",SUMIFS(Data!K$4:K500,Data!$A$4:$A500,"&gt;="&amp;$A162,Data!$A$4:$A500,"&lt;="&amp;$B162))</f>
        <v/>
      </c>
      <c r="M162" s="180" t="str">
        <f>IF(OR($A162="",M$2="Percentage"),"",SUMIFS(Data!L$4:L500,Data!$A$4:$A500,"&gt;="&amp;$A162,Data!$A$4:$A500,"&lt;="&amp;$B162))</f>
        <v/>
      </c>
      <c r="N162" s="179" t="str">
        <f>IF(OR($A162="",N$2="Percentage"),"",SUMIFS(Data!M$4:M500,Data!$A$4:$A500,"&gt;="&amp;$A162,Data!$A$4:$A500,"&lt;="&amp;$B162))</f>
        <v/>
      </c>
      <c r="O162" s="178" t="str">
        <f>IF(OR($A162="",O$2="Percentage"),"",SUMIFS(Data!N$4:N500,Data!$A$4:$A500,"&gt;="&amp;$A162,Data!$A$4:$A500,"&lt;="&amp;$B162))</f>
        <v/>
      </c>
      <c r="P162" s="180" t="str">
        <f>IF(OR($A162="",P$2="Percentage"),"",SUMIFS(Data!O$4:O500,Data!$A$4:$A500,"&gt;="&amp;$A162,Data!$A$4:$A500,"&lt;="&amp;$B162))</f>
        <v/>
      </c>
      <c r="Q162" s="178" t="str">
        <f>IF(OR($A162="",Q$2="Percentage"),"",SUMIFS(Data!P$4:P500,Data!$A$4:$A500,"&gt;="&amp;$A162,Data!$A$4:$A500,"&lt;="&amp;$B162))</f>
        <v/>
      </c>
      <c r="R162" s="178" t="str">
        <f>IF(OR($A162="",R$2="Percentage"),"",SUMIFS(Data!Q$4:Q500,Data!$A$4:$A500,"&gt;="&amp;$A162,Data!$A$4:$A500,"&lt;="&amp;$B162))</f>
        <v/>
      </c>
      <c r="S162" s="181" t="str">
        <f>IF($A162="","",IFERROR(AVERAGEIFS(Data!B$4:B500,Data!$A$4:$A500,"&gt;="&amp;$A162,Data!$A$4:$A500,"&lt;="&amp;$B162),0))</f>
        <v/>
      </c>
      <c r="T162" s="178" t="str">
        <f>IF($A162="","",IFERROR(AVERAGEIFS(Data!C$4:C500,Data!$A$4:$A500,"&gt;="&amp;$A162,Data!$A$4:$A500,"&lt;="&amp;$B162),0))</f>
        <v/>
      </c>
      <c r="U162" s="178" t="str">
        <f>IF($A162="","",IFERROR(AVERAGEIFS(Data!D$4:D500,Data!$A$4:$A500,"&gt;="&amp;$A162,Data!$A$4:$A500,"&lt;="&amp;$B162),0))</f>
        <v/>
      </c>
      <c r="V162" s="178" t="str">
        <f>IF($A162="","",IFERROR(AVERAGEIFS(Data!F$4:F500,Data!$A$4:$A500,"&gt;="&amp;$A162,Data!$A$4:$A500,"&lt;="&amp;$B162),0))</f>
        <v/>
      </c>
      <c r="W162" s="178" t="str">
        <f>IF($A162="","",IFERROR(AVERAGEIFS(Data!G$4:G500,Data!$A$4:$A500,"&gt;="&amp;$A162,Data!$A$4:$A500,"&lt;="&amp;$B162),0))</f>
        <v/>
      </c>
      <c r="X162" s="180" t="str">
        <f>IF($A162="","",IFERROR(AVERAGEIFS(Data!H$4:H500,Data!$A$4:$A500,"&gt;="&amp;$A162,Data!$A$4:$A500,"&lt;="&amp;$B162),0))</f>
        <v/>
      </c>
      <c r="Y162" s="178" t="str">
        <f>IF($A162="","",IFERROR(AVERAGEIFS(Data!I$4:I500,Data!$A$4:$A500,"&gt;="&amp;$A162,Data!$A$4:$A500,"&lt;="&amp;$B162),0))</f>
        <v/>
      </c>
      <c r="Z162" s="178" t="str">
        <f>IF($A162="","",IFERROR(AVERAGEIFS(Data!J$4:J500,Data!$A$4:$A500,"&gt;="&amp;$A162,Data!$A$4:$A500,"&lt;="&amp;$B162),0))</f>
        <v/>
      </c>
      <c r="AA162" s="179" t="str">
        <f>IF($A162="","",IFERROR(AVERAGEIFS(Data!K$4:K500,Data!$A$4:$A500,"&gt;="&amp;$A162,Data!$A$4:$A500,"&lt;="&amp;$B162),0))</f>
        <v/>
      </c>
      <c r="AB162" s="180" t="str">
        <f>IF($A162="","",IFERROR(AVERAGEIFS(Data!L$4:L500,Data!$A$4:$A500,"&gt;="&amp;$A162,Data!$A$4:$A500,"&lt;="&amp;$B162),0))</f>
        <v/>
      </c>
      <c r="AC162" s="179" t="str">
        <f>IF($A162="","",IFERROR(AVERAGEIFS(Data!M$4:M500,Data!$A$4:$A500,"&gt;="&amp;$A162,Data!$A$4:$A500,"&lt;="&amp;$B162),0))</f>
        <v/>
      </c>
      <c r="AD162" s="178" t="str">
        <f>IF($A162="","",IFERROR(AVERAGEIFS(Data!N$4:N500,Data!$A$4:$A500,"&gt;="&amp;$A162,Data!$A$4:$A500,"&lt;="&amp;$B162),0))</f>
        <v/>
      </c>
      <c r="AE162" s="180" t="str">
        <f>IF($A162="","",IFERROR(AVERAGEIFS(Data!O$4:O500,Data!$A$4:$A500,"&gt;="&amp;$A162,Data!$A$4:$A500,"&lt;="&amp;$B162),0))</f>
        <v/>
      </c>
      <c r="AF162" s="178" t="str">
        <f>IF($A162="","",IFERROR(AVERAGEIFS(Data!P$4:P500,Data!$A$4:$A500,"&gt;="&amp;$A162,Data!$A$4:$A500,"&lt;="&amp;$B162),0))</f>
        <v/>
      </c>
      <c r="AG162" s="178" t="str">
        <f>IF($A162="","",IFERROR(AVERAGEIFS(Data!Q$4:Q500,Data!$A$4:$A500,"&gt;="&amp;$A162,Data!$A$4:$A500,"&lt;="&amp;$B162),0))</f>
        <v/>
      </c>
      <c r="AH162" s="181" t="str">
        <f t="shared" ref="AH162:DS162" si="158">IF($A162="","",AH161)</f>
        <v/>
      </c>
      <c r="AI162" s="178" t="str">
        <f t="shared" si="158"/>
        <v/>
      </c>
      <c r="AJ162" s="178" t="str">
        <f t="shared" si="158"/>
        <v/>
      </c>
      <c r="AK162" s="178" t="str">
        <f t="shared" si="158"/>
        <v/>
      </c>
      <c r="AL162" s="178" t="str">
        <f t="shared" si="158"/>
        <v/>
      </c>
      <c r="AM162" s="180" t="str">
        <f t="shared" si="158"/>
        <v/>
      </c>
      <c r="AN162" s="178" t="str">
        <f t="shared" si="158"/>
        <v/>
      </c>
      <c r="AO162" s="178" t="str">
        <f t="shared" si="158"/>
        <v/>
      </c>
      <c r="AP162" s="179" t="str">
        <f t="shared" si="158"/>
        <v/>
      </c>
      <c r="AQ162" s="180" t="str">
        <f t="shared" si="158"/>
        <v/>
      </c>
      <c r="AR162" s="179" t="str">
        <f t="shared" si="158"/>
        <v/>
      </c>
      <c r="AS162" s="178" t="str">
        <f t="shared" si="158"/>
        <v/>
      </c>
      <c r="AT162" s="180" t="str">
        <f t="shared" si="158"/>
        <v/>
      </c>
      <c r="AU162" s="178" t="str">
        <f t="shared" si="158"/>
        <v/>
      </c>
      <c r="AV162" s="178" t="str">
        <f t="shared" si="158"/>
        <v/>
      </c>
      <c r="AW162" s="181" t="str">
        <f t="shared" si="158"/>
        <v/>
      </c>
      <c r="AX162" s="178" t="str">
        <f t="shared" si="158"/>
        <v/>
      </c>
      <c r="AY162" s="178" t="str">
        <f t="shared" si="158"/>
        <v/>
      </c>
      <c r="AZ162" s="178" t="str">
        <f t="shared" si="158"/>
        <v/>
      </c>
      <c r="BA162" s="178" t="str">
        <f t="shared" si="158"/>
        <v/>
      </c>
      <c r="BB162" s="180" t="str">
        <f t="shared" si="158"/>
        <v/>
      </c>
      <c r="BC162" s="178" t="str">
        <f t="shared" si="158"/>
        <v/>
      </c>
      <c r="BD162" s="178" t="str">
        <f t="shared" si="158"/>
        <v/>
      </c>
      <c r="BE162" s="179" t="str">
        <f t="shared" si="158"/>
        <v/>
      </c>
      <c r="BF162" s="180" t="str">
        <f t="shared" si="158"/>
        <v/>
      </c>
      <c r="BG162" s="179" t="str">
        <f t="shared" si="158"/>
        <v/>
      </c>
      <c r="BH162" s="178" t="str">
        <f t="shared" si="158"/>
        <v/>
      </c>
      <c r="BI162" s="180" t="str">
        <f t="shared" si="158"/>
        <v/>
      </c>
      <c r="BJ162" s="178" t="str">
        <f t="shared" si="158"/>
        <v/>
      </c>
      <c r="BK162" s="178" t="str">
        <f t="shared" si="158"/>
        <v/>
      </c>
      <c r="BL162" s="181" t="str">
        <f t="shared" si="158"/>
        <v/>
      </c>
      <c r="BM162" s="178" t="str">
        <f t="shared" si="158"/>
        <v/>
      </c>
      <c r="BN162" s="178" t="str">
        <f t="shared" si="158"/>
        <v/>
      </c>
      <c r="BO162" s="178" t="str">
        <f t="shared" si="158"/>
        <v/>
      </c>
      <c r="BP162" s="178" t="str">
        <f t="shared" si="158"/>
        <v/>
      </c>
      <c r="BQ162" s="180" t="str">
        <f t="shared" si="158"/>
        <v/>
      </c>
      <c r="BR162" s="178" t="str">
        <f t="shared" si="158"/>
        <v/>
      </c>
      <c r="BS162" s="178" t="str">
        <f t="shared" si="158"/>
        <v/>
      </c>
      <c r="BT162" s="179" t="str">
        <f t="shared" si="158"/>
        <v/>
      </c>
      <c r="BU162" s="180" t="str">
        <f t="shared" si="158"/>
        <v/>
      </c>
      <c r="BV162" s="179" t="str">
        <f t="shared" si="158"/>
        <v/>
      </c>
      <c r="BW162" s="178" t="str">
        <f t="shared" si="158"/>
        <v/>
      </c>
      <c r="BX162" s="180" t="str">
        <f t="shared" si="158"/>
        <v/>
      </c>
      <c r="BY162" s="178" t="str">
        <f t="shared" si="158"/>
        <v/>
      </c>
      <c r="BZ162" s="178" t="str">
        <f t="shared" si="158"/>
        <v/>
      </c>
      <c r="CA162" s="181" t="str">
        <f t="shared" si="158"/>
        <v/>
      </c>
      <c r="CB162" s="178" t="str">
        <f t="shared" si="158"/>
        <v/>
      </c>
      <c r="CC162" s="178" t="str">
        <f t="shared" si="158"/>
        <v/>
      </c>
      <c r="CD162" s="178" t="str">
        <f t="shared" si="158"/>
        <v/>
      </c>
      <c r="CE162" s="178" t="str">
        <f t="shared" si="158"/>
        <v/>
      </c>
      <c r="CF162" s="180" t="str">
        <f t="shared" si="158"/>
        <v/>
      </c>
      <c r="CG162" s="178" t="str">
        <f t="shared" si="158"/>
        <v/>
      </c>
      <c r="CH162" s="178" t="str">
        <f t="shared" si="158"/>
        <v/>
      </c>
      <c r="CI162" s="179" t="str">
        <f t="shared" si="158"/>
        <v/>
      </c>
      <c r="CJ162" s="180" t="str">
        <f t="shared" si="158"/>
        <v/>
      </c>
      <c r="CK162" s="179" t="str">
        <f t="shared" si="158"/>
        <v/>
      </c>
      <c r="CL162" s="178" t="str">
        <f t="shared" si="158"/>
        <v/>
      </c>
      <c r="CM162" s="180" t="str">
        <f t="shared" si="158"/>
        <v/>
      </c>
      <c r="CN162" s="178" t="str">
        <f t="shared" si="158"/>
        <v/>
      </c>
      <c r="CO162" s="178" t="str">
        <f t="shared" si="158"/>
        <v/>
      </c>
      <c r="CP162" s="181" t="str">
        <f t="shared" si="158"/>
        <v/>
      </c>
      <c r="CQ162" s="178" t="str">
        <f t="shared" si="158"/>
        <v/>
      </c>
      <c r="CR162" s="178" t="str">
        <f t="shared" si="158"/>
        <v/>
      </c>
      <c r="CS162" s="178" t="str">
        <f t="shared" si="158"/>
        <v/>
      </c>
      <c r="CT162" s="178" t="str">
        <f t="shared" si="158"/>
        <v/>
      </c>
      <c r="CU162" s="180" t="str">
        <f t="shared" si="158"/>
        <v/>
      </c>
      <c r="CV162" s="178" t="str">
        <f t="shared" si="158"/>
        <v/>
      </c>
      <c r="CW162" s="178" t="str">
        <f t="shared" si="158"/>
        <v/>
      </c>
      <c r="CX162" s="179" t="str">
        <f t="shared" si="158"/>
        <v/>
      </c>
      <c r="CY162" s="180" t="str">
        <f t="shared" si="158"/>
        <v/>
      </c>
      <c r="CZ162" s="179" t="str">
        <f t="shared" si="158"/>
        <v/>
      </c>
      <c r="DA162" s="178" t="str">
        <f t="shared" si="158"/>
        <v/>
      </c>
      <c r="DB162" s="180" t="str">
        <f t="shared" si="158"/>
        <v/>
      </c>
      <c r="DC162" s="178" t="str">
        <f t="shared" si="158"/>
        <v/>
      </c>
      <c r="DD162" s="178" t="str">
        <f t="shared" si="158"/>
        <v/>
      </c>
      <c r="DE162" s="181" t="str">
        <f t="shared" si="158"/>
        <v/>
      </c>
      <c r="DF162" s="178" t="str">
        <f t="shared" si="158"/>
        <v/>
      </c>
      <c r="DG162" s="178" t="str">
        <f t="shared" si="158"/>
        <v/>
      </c>
      <c r="DH162" s="178" t="str">
        <f t="shared" si="158"/>
        <v/>
      </c>
      <c r="DI162" s="178" t="str">
        <f t="shared" si="158"/>
        <v/>
      </c>
      <c r="DJ162" s="180" t="str">
        <f t="shared" si="158"/>
        <v/>
      </c>
      <c r="DK162" s="178" t="str">
        <f t="shared" si="158"/>
        <v/>
      </c>
      <c r="DL162" s="178" t="str">
        <f t="shared" si="158"/>
        <v/>
      </c>
      <c r="DM162" s="179" t="str">
        <f t="shared" si="158"/>
        <v/>
      </c>
      <c r="DN162" s="180" t="str">
        <f t="shared" si="158"/>
        <v/>
      </c>
      <c r="DO162" s="179" t="str">
        <f t="shared" si="158"/>
        <v/>
      </c>
      <c r="DP162" s="178" t="str">
        <f t="shared" si="158"/>
        <v/>
      </c>
      <c r="DQ162" s="180" t="str">
        <f t="shared" si="158"/>
        <v/>
      </c>
      <c r="DR162" s="178" t="str">
        <f t="shared" si="158"/>
        <v/>
      </c>
      <c r="DS162" s="178" t="str">
        <f t="shared" si="158"/>
        <v/>
      </c>
      <c r="DT162" s="178"/>
      <c r="DU162" s="178"/>
      <c r="DV162" s="178"/>
      <c r="DW162" s="178"/>
      <c r="DX162" s="178"/>
      <c r="DY162" s="178"/>
    </row>
    <row r="163">
      <c r="A163" s="176" t="str">
        <f>IF(A162="","",IF(B162+1&gt;EndDate,"",B162))</f>
        <v/>
      </c>
      <c r="B163" s="176" t="str">
        <f>IF(A163="","",SWITCH(Seg,"Daily",A163+1,"Weekly",A163+7,"Monthly",DATE(YEAR(A163),MONTH(A163)+1,1),"Quarterly",DATE(YEAR(A163),MONTH(A163)+3,1),"Yearly",DATE(YEAR(A163)+1,1,1)))</f>
        <v/>
      </c>
      <c r="C163" s="177" t="str">
        <f>IF(A163="","",SWITCH(Seg,"Daily",TEXT(A163,"dd/MM/YYYY"),"Weekly","W"&amp;WEEKNUM(A163,2)&amp;" "&amp;YEAR(A163),"Monthly",PROPER(TEXT(A163,"MMM yyyy")),"Quarterly","Q"&amp;ROUNDUP(MONTH($A163)/3,0)&amp;" "&amp;YEAR($A163),"Yearly",YEAR(A163),TEXT(A163,"dd/MM/YYYY")))</f>
        <v/>
      </c>
      <c r="D163" s="178" t="str">
        <f>IF(OR($A163="",D$2="Percentage"),"",SUMIFS(Data!B$4:B500,Data!$A$4:$A500,"&gt;="&amp;$A163,Data!$A$4:$A500,"&lt;="&amp;$B163))</f>
        <v>#REF!</v>
      </c>
      <c r="E163" s="179" t="str">
        <f>IF(OR($A163="",E$2="Percentage"),"",SUMIFS(Data!C$4:C500,Data!$A$4:$A500,"&gt;="&amp;$A163,Data!$A$4:$A500,"&lt;="&amp;$B163))</f>
        <v/>
      </c>
      <c r="F163" s="179" t="str">
        <f>IF(OR($A163="",F$2="Percentage"),"",SUMIFS(Data!D$4:D500,Data!$A$4:$A500,"&gt;="&amp;$A163,Data!$A$4:$A500,"&lt;="&amp;$B163))</f>
        <v/>
      </c>
      <c r="G163" s="179" t="str">
        <f>IF(OR($A163="",G$2="Percentage"),"",SUMIFS(Data!F$4:F500,Data!$A$4:$A500,"&gt;="&amp;$A163,Data!$A$4:$A500,"&lt;="&amp;$B163))</f>
        <v/>
      </c>
      <c r="H163" s="180" t="str">
        <f>IF(OR($A163="",H$2="Percentage"),"",SUMIFS(Data!G$4:G500,Data!$A$4:$A500,"&gt;="&amp;$A163,Data!$A$4:$A500,"&lt;="&amp;$B163))</f>
        <v/>
      </c>
      <c r="I163" s="180" t="str">
        <f>IF(OR($A163="",I$2="Percentage"),"",SUMIFS(Data!H$4:H500,Data!$A$4:$A500,"&gt;="&amp;$A163,Data!$A$4:$A500,"&lt;="&amp;$B163))</f>
        <v/>
      </c>
      <c r="J163" s="178" t="str">
        <f>IF(OR($A163="",J$2="Percentage"),"",SUMIFS(Data!I$4:I500,Data!$A$4:$A500,"&gt;="&amp;$A163,Data!$A$4:$A500,"&lt;="&amp;$B163))</f>
        <v/>
      </c>
      <c r="K163" s="178" t="str">
        <f>IF(OR($A163="",K$2="Percentage"),"",SUMIFS(Data!J$4:J500,Data!$A$4:$A500,"&gt;="&amp;$A163,Data!$A$4:$A500,"&lt;="&amp;$B163))</f>
        <v/>
      </c>
      <c r="L163" s="179" t="str">
        <f>IF(OR($A163="",L$2="Percentage"),"",SUMIFS(Data!K$4:K500,Data!$A$4:$A500,"&gt;="&amp;$A163,Data!$A$4:$A500,"&lt;="&amp;$B163))</f>
        <v/>
      </c>
      <c r="M163" s="180" t="str">
        <f>IF(OR($A163="",M$2="Percentage"),"",SUMIFS(Data!L$4:L500,Data!$A$4:$A500,"&gt;="&amp;$A163,Data!$A$4:$A500,"&lt;="&amp;$B163))</f>
        <v/>
      </c>
      <c r="N163" s="179" t="str">
        <f>IF(OR($A163="",N$2="Percentage"),"",SUMIFS(Data!M$4:M500,Data!$A$4:$A500,"&gt;="&amp;$A163,Data!$A$4:$A500,"&lt;="&amp;$B163))</f>
        <v/>
      </c>
      <c r="O163" s="178" t="str">
        <f>IF(OR($A163="",O$2="Percentage"),"",SUMIFS(Data!N$4:N500,Data!$A$4:$A500,"&gt;="&amp;$A163,Data!$A$4:$A500,"&lt;="&amp;$B163))</f>
        <v/>
      </c>
      <c r="P163" s="180" t="str">
        <f>IF(OR($A163="",P$2="Percentage"),"",SUMIFS(Data!O$4:O500,Data!$A$4:$A500,"&gt;="&amp;$A163,Data!$A$4:$A500,"&lt;="&amp;$B163))</f>
        <v/>
      </c>
      <c r="Q163" s="178" t="str">
        <f>IF(OR($A163="",Q$2="Percentage"),"",SUMIFS(Data!P$4:P500,Data!$A$4:$A500,"&gt;="&amp;$A163,Data!$A$4:$A500,"&lt;="&amp;$B163))</f>
        <v/>
      </c>
      <c r="R163" s="178" t="str">
        <f>IF(OR($A163="",R$2="Percentage"),"",SUMIFS(Data!Q$4:Q500,Data!$A$4:$A500,"&gt;="&amp;$A163,Data!$A$4:$A500,"&lt;="&amp;$B163))</f>
        <v/>
      </c>
      <c r="S163" s="181" t="str">
        <f>IF($A163="","",IFERROR(AVERAGEIFS(Data!B$4:B500,Data!$A$4:$A500,"&gt;="&amp;$A163,Data!$A$4:$A500,"&lt;="&amp;$B163),0))</f>
        <v/>
      </c>
      <c r="T163" s="178" t="str">
        <f>IF($A163="","",IFERROR(AVERAGEIFS(Data!C$4:C500,Data!$A$4:$A500,"&gt;="&amp;$A163,Data!$A$4:$A500,"&lt;="&amp;$B163),0))</f>
        <v/>
      </c>
      <c r="U163" s="178" t="str">
        <f>IF($A163="","",IFERROR(AVERAGEIFS(Data!D$4:D500,Data!$A$4:$A500,"&gt;="&amp;$A163,Data!$A$4:$A500,"&lt;="&amp;$B163),0))</f>
        <v/>
      </c>
      <c r="V163" s="178" t="str">
        <f>IF($A163="","",IFERROR(AVERAGEIFS(Data!F$4:F500,Data!$A$4:$A500,"&gt;="&amp;$A163,Data!$A$4:$A500,"&lt;="&amp;$B163),0))</f>
        <v/>
      </c>
      <c r="W163" s="178" t="str">
        <f>IF($A163="","",IFERROR(AVERAGEIFS(Data!G$4:G500,Data!$A$4:$A500,"&gt;="&amp;$A163,Data!$A$4:$A500,"&lt;="&amp;$B163),0))</f>
        <v/>
      </c>
      <c r="X163" s="180" t="str">
        <f>IF($A163="","",IFERROR(AVERAGEIFS(Data!H$4:H500,Data!$A$4:$A500,"&gt;="&amp;$A163,Data!$A$4:$A500,"&lt;="&amp;$B163),0))</f>
        <v/>
      </c>
      <c r="Y163" s="178" t="str">
        <f>IF($A163="","",IFERROR(AVERAGEIFS(Data!I$4:I500,Data!$A$4:$A500,"&gt;="&amp;$A163,Data!$A$4:$A500,"&lt;="&amp;$B163),0))</f>
        <v/>
      </c>
      <c r="Z163" s="178" t="str">
        <f>IF($A163="","",IFERROR(AVERAGEIFS(Data!J$4:J500,Data!$A$4:$A500,"&gt;="&amp;$A163,Data!$A$4:$A500,"&lt;="&amp;$B163),0))</f>
        <v/>
      </c>
      <c r="AA163" s="179" t="str">
        <f>IF($A163="","",IFERROR(AVERAGEIFS(Data!K$4:K500,Data!$A$4:$A500,"&gt;="&amp;$A163,Data!$A$4:$A500,"&lt;="&amp;$B163),0))</f>
        <v/>
      </c>
      <c r="AB163" s="180" t="str">
        <f>IF($A163="","",IFERROR(AVERAGEIFS(Data!L$4:L500,Data!$A$4:$A500,"&gt;="&amp;$A163,Data!$A$4:$A500,"&lt;="&amp;$B163),0))</f>
        <v/>
      </c>
      <c r="AC163" s="179" t="str">
        <f>IF($A163="","",IFERROR(AVERAGEIFS(Data!M$4:M500,Data!$A$4:$A500,"&gt;="&amp;$A163,Data!$A$4:$A500,"&lt;="&amp;$B163),0))</f>
        <v/>
      </c>
      <c r="AD163" s="178" t="str">
        <f>IF($A163="","",IFERROR(AVERAGEIFS(Data!N$4:N500,Data!$A$4:$A500,"&gt;="&amp;$A163,Data!$A$4:$A500,"&lt;="&amp;$B163),0))</f>
        <v/>
      </c>
      <c r="AE163" s="180" t="str">
        <f>IF($A163="","",IFERROR(AVERAGEIFS(Data!O$4:O500,Data!$A$4:$A500,"&gt;="&amp;$A163,Data!$A$4:$A500,"&lt;="&amp;$B163),0))</f>
        <v/>
      </c>
      <c r="AF163" s="178" t="str">
        <f>IF($A163="","",IFERROR(AVERAGEIFS(Data!P$4:P500,Data!$A$4:$A500,"&gt;="&amp;$A163,Data!$A$4:$A500,"&lt;="&amp;$B163),0))</f>
        <v/>
      </c>
      <c r="AG163" s="178" t="str">
        <f>IF($A163="","",IFERROR(AVERAGEIFS(Data!Q$4:Q500,Data!$A$4:$A500,"&gt;="&amp;$A163,Data!$A$4:$A500,"&lt;="&amp;$B163),0))</f>
        <v/>
      </c>
      <c r="AH163" s="181" t="str">
        <f t="shared" ref="AH163:DS163" si="159">IF($A163="","",AH162)</f>
        <v/>
      </c>
      <c r="AI163" s="178" t="str">
        <f t="shared" si="159"/>
        <v/>
      </c>
      <c r="AJ163" s="178" t="str">
        <f t="shared" si="159"/>
        <v/>
      </c>
      <c r="AK163" s="178" t="str">
        <f t="shared" si="159"/>
        <v/>
      </c>
      <c r="AL163" s="178" t="str">
        <f t="shared" si="159"/>
        <v/>
      </c>
      <c r="AM163" s="180" t="str">
        <f t="shared" si="159"/>
        <v/>
      </c>
      <c r="AN163" s="178" t="str">
        <f t="shared" si="159"/>
        <v/>
      </c>
      <c r="AO163" s="178" t="str">
        <f t="shared" si="159"/>
        <v/>
      </c>
      <c r="AP163" s="179" t="str">
        <f t="shared" si="159"/>
        <v/>
      </c>
      <c r="AQ163" s="180" t="str">
        <f t="shared" si="159"/>
        <v/>
      </c>
      <c r="AR163" s="179" t="str">
        <f t="shared" si="159"/>
        <v/>
      </c>
      <c r="AS163" s="178" t="str">
        <f t="shared" si="159"/>
        <v/>
      </c>
      <c r="AT163" s="180" t="str">
        <f t="shared" si="159"/>
        <v/>
      </c>
      <c r="AU163" s="178" t="str">
        <f t="shared" si="159"/>
        <v/>
      </c>
      <c r="AV163" s="178" t="str">
        <f t="shared" si="159"/>
        <v/>
      </c>
      <c r="AW163" s="181" t="str">
        <f t="shared" si="159"/>
        <v/>
      </c>
      <c r="AX163" s="178" t="str">
        <f t="shared" si="159"/>
        <v/>
      </c>
      <c r="AY163" s="178" t="str">
        <f t="shared" si="159"/>
        <v/>
      </c>
      <c r="AZ163" s="178" t="str">
        <f t="shared" si="159"/>
        <v/>
      </c>
      <c r="BA163" s="178" t="str">
        <f t="shared" si="159"/>
        <v/>
      </c>
      <c r="BB163" s="180" t="str">
        <f t="shared" si="159"/>
        <v/>
      </c>
      <c r="BC163" s="178" t="str">
        <f t="shared" si="159"/>
        <v/>
      </c>
      <c r="BD163" s="178" t="str">
        <f t="shared" si="159"/>
        <v/>
      </c>
      <c r="BE163" s="179" t="str">
        <f t="shared" si="159"/>
        <v/>
      </c>
      <c r="BF163" s="180" t="str">
        <f t="shared" si="159"/>
        <v/>
      </c>
      <c r="BG163" s="179" t="str">
        <f t="shared" si="159"/>
        <v/>
      </c>
      <c r="BH163" s="178" t="str">
        <f t="shared" si="159"/>
        <v/>
      </c>
      <c r="BI163" s="180" t="str">
        <f t="shared" si="159"/>
        <v/>
      </c>
      <c r="BJ163" s="178" t="str">
        <f t="shared" si="159"/>
        <v/>
      </c>
      <c r="BK163" s="178" t="str">
        <f t="shared" si="159"/>
        <v/>
      </c>
      <c r="BL163" s="181" t="str">
        <f t="shared" si="159"/>
        <v/>
      </c>
      <c r="BM163" s="178" t="str">
        <f t="shared" si="159"/>
        <v/>
      </c>
      <c r="BN163" s="178" t="str">
        <f t="shared" si="159"/>
        <v/>
      </c>
      <c r="BO163" s="178" t="str">
        <f t="shared" si="159"/>
        <v/>
      </c>
      <c r="BP163" s="178" t="str">
        <f t="shared" si="159"/>
        <v/>
      </c>
      <c r="BQ163" s="180" t="str">
        <f t="shared" si="159"/>
        <v/>
      </c>
      <c r="BR163" s="178" t="str">
        <f t="shared" si="159"/>
        <v/>
      </c>
      <c r="BS163" s="178" t="str">
        <f t="shared" si="159"/>
        <v/>
      </c>
      <c r="BT163" s="179" t="str">
        <f t="shared" si="159"/>
        <v/>
      </c>
      <c r="BU163" s="180" t="str">
        <f t="shared" si="159"/>
        <v/>
      </c>
      <c r="BV163" s="179" t="str">
        <f t="shared" si="159"/>
        <v/>
      </c>
      <c r="BW163" s="178" t="str">
        <f t="shared" si="159"/>
        <v/>
      </c>
      <c r="BX163" s="180" t="str">
        <f t="shared" si="159"/>
        <v/>
      </c>
      <c r="BY163" s="178" t="str">
        <f t="shared" si="159"/>
        <v/>
      </c>
      <c r="BZ163" s="178" t="str">
        <f t="shared" si="159"/>
        <v/>
      </c>
      <c r="CA163" s="181" t="str">
        <f t="shared" si="159"/>
        <v/>
      </c>
      <c r="CB163" s="178" t="str">
        <f t="shared" si="159"/>
        <v/>
      </c>
      <c r="CC163" s="178" t="str">
        <f t="shared" si="159"/>
        <v/>
      </c>
      <c r="CD163" s="178" t="str">
        <f t="shared" si="159"/>
        <v/>
      </c>
      <c r="CE163" s="178" t="str">
        <f t="shared" si="159"/>
        <v/>
      </c>
      <c r="CF163" s="180" t="str">
        <f t="shared" si="159"/>
        <v/>
      </c>
      <c r="CG163" s="178" t="str">
        <f t="shared" si="159"/>
        <v/>
      </c>
      <c r="CH163" s="178" t="str">
        <f t="shared" si="159"/>
        <v/>
      </c>
      <c r="CI163" s="179" t="str">
        <f t="shared" si="159"/>
        <v/>
      </c>
      <c r="CJ163" s="180" t="str">
        <f t="shared" si="159"/>
        <v/>
      </c>
      <c r="CK163" s="179" t="str">
        <f t="shared" si="159"/>
        <v/>
      </c>
      <c r="CL163" s="178" t="str">
        <f t="shared" si="159"/>
        <v/>
      </c>
      <c r="CM163" s="180" t="str">
        <f t="shared" si="159"/>
        <v/>
      </c>
      <c r="CN163" s="178" t="str">
        <f t="shared" si="159"/>
        <v/>
      </c>
      <c r="CO163" s="178" t="str">
        <f t="shared" si="159"/>
        <v/>
      </c>
      <c r="CP163" s="181" t="str">
        <f t="shared" si="159"/>
        <v/>
      </c>
      <c r="CQ163" s="178" t="str">
        <f t="shared" si="159"/>
        <v/>
      </c>
      <c r="CR163" s="178" t="str">
        <f t="shared" si="159"/>
        <v/>
      </c>
      <c r="CS163" s="178" t="str">
        <f t="shared" si="159"/>
        <v/>
      </c>
      <c r="CT163" s="178" t="str">
        <f t="shared" si="159"/>
        <v/>
      </c>
      <c r="CU163" s="180" t="str">
        <f t="shared" si="159"/>
        <v/>
      </c>
      <c r="CV163" s="178" t="str">
        <f t="shared" si="159"/>
        <v/>
      </c>
      <c r="CW163" s="178" t="str">
        <f t="shared" si="159"/>
        <v/>
      </c>
      <c r="CX163" s="179" t="str">
        <f t="shared" si="159"/>
        <v/>
      </c>
      <c r="CY163" s="180" t="str">
        <f t="shared" si="159"/>
        <v/>
      </c>
      <c r="CZ163" s="179" t="str">
        <f t="shared" si="159"/>
        <v/>
      </c>
      <c r="DA163" s="178" t="str">
        <f t="shared" si="159"/>
        <v/>
      </c>
      <c r="DB163" s="180" t="str">
        <f t="shared" si="159"/>
        <v/>
      </c>
      <c r="DC163" s="178" t="str">
        <f t="shared" si="159"/>
        <v/>
      </c>
      <c r="DD163" s="178" t="str">
        <f t="shared" si="159"/>
        <v/>
      </c>
      <c r="DE163" s="181" t="str">
        <f t="shared" si="159"/>
        <v/>
      </c>
      <c r="DF163" s="178" t="str">
        <f t="shared" si="159"/>
        <v/>
      </c>
      <c r="DG163" s="178" t="str">
        <f t="shared" si="159"/>
        <v/>
      </c>
      <c r="DH163" s="178" t="str">
        <f t="shared" si="159"/>
        <v/>
      </c>
      <c r="DI163" s="178" t="str">
        <f t="shared" si="159"/>
        <v/>
      </c>
      <c r="DJ163" s="180" t="str">
        <f t="shared" si="159"/>
        <v/>
      </c>
      <c r="DK163" s="178" t="str">
        <f t="shared" si="159"/>
        <v/>
      </c>
      <c r="DL163" s="178" t="str">
        <f t="shared" si="159"/>
        <v/>
      </c>
      <c r="DM163" s="179" t="str">
        <f t="shared" si="159"/>
        <v/>
      </c>
      <c r="DN163" s="180" t="str">
        <f t="shared" si="159"/>
        <v/>
      </c>
      <c r="DO163" s="179" t="str">
        <f t="shared" si="159"/>
        <v/>
      </c>
      <c r="DP163" s="178" t="str">
        <f t="shared" si="159"/>
        <v/>
      </c>
      <c r="DQ163" s="180" t="str">
        <f t="shared" si="159"/>
        <v/>
      </c>
      <c r="DR163" s="178" t="str">
        <f t="shared" si="159"/>
        <v/>
      </c>
      <c r="DS163" s="178" t="str">
        <f t="shared" si="159"/>
        <v/>
      </c>
      <c r="DT163" s="178"/>
      <c r="DU163" s="178"/>
      <c r="DV163" s="178"/>
      <c r="DW163" s="178"/>
      <c r="DX163" s="178"/>
      <c r="DY163" s="178"/>
    </row>
    <row r="164">
      <c r="A164" s="176" t="str">
        <f>IF(A163="","",IF(B163+1&gt;EndDate,"",B163))</f>
        <v/>
      </c>
      <c r="B164" s="176" t="str">
        <f>IF(A164="","",SWITCH(Seg,"Daily",A164+1,"Weekly",A164+7,"Monthly",DATE(YEAR(A164),MONTH(A164)+1,1),"Quarterly",DATE(YEAR(A164),MONTH(A164)+3,1),"Yearly",DATE(YEAR(A164)+1,1,1)))</f>
        <v/>
      </c>
      <c r="C164" s="177" t="str">
        <f>IF(A164="","",SWITCH(Seg,"Daily",TEXT(A164,"dd/MM/YYYY"),"Weekly","W"&amp;WEEKNUM(A164,2)&amp;" "&amp;YEAR(A164),"Monthly",PROPER(TEXT(A164,"MMM yyyy")),"Quarterly","Q"&amp;ROUNDUP(MONTH($A164)/3,0)&amp;" "&amp;YEAR($A164),"Yearly",YEAR(A164),TEXT(A164,"dd/MM/YYYY")))</f>
        <v/>
      </c>
      <c r="D164" s="178" t="str">
        <f>IF(OR($A164="",D$2="Percentage"),"",SUMIFS(Data!B$4:B500,Data!$A$4:$A500,"&gt;="&amp;$A164,Data!$A$4:$A500,"&lt;="&amp;$B164))</f>
        <v>#REF!</v>
      </c>
      <c r="E164" s="179" t="str">
        <f>IF(OR($A164="",E$2="Percentage"),"",SUMIFS(Data!C$4:C500,Data!$A$4:$A500,"&gt;="&amp;$A164,Data!$A$4:$A500,"&lt;="&amp;$B164))</f>
        <v/>
      </c>
      <c r="F164" s="179" t="str">
        <f>IF(OR($A164="",F$2="Percentage"),"",SUMIFS(Data!D$4:D500,Data!$A$4:$A500,"&gt;="&amp;$A164,Data!$A$4:$A500,"&lt;="&amp;$B164))</f>
        <v/>
      </c>
      <c r="G164" s="179" t="str">
        <f>IF(OR($A164="",G$2="Percentage"),"",SUMIFS(Data!F$4:F500,Data!$A$4:$A500,"&gt;="&amp;$A164,Data!$A$4:$A500,"&lt;="&amp;$B164))</f>
        <v/>
      </c>
      <c r="H164" s="180" t="str">
        <f>IF(OR($A164="",H$2="Percentage"),"",SUMIFS(Data!G$4:G500,Data!$A$4:$A500,"&gt;="&amp;$A164,Data!$A$4:$A500,"&lt;="&amp;$B164))</f>
        <v/>
      </c>
      <c r="I164" s="180" t="str">
        <f>IF(OR($A164="",I$2="Percentage"),"",SUMIFS(Data!H$4:H500,Data!$A$4:$A500,"&gt;="&amp;$A164,Data!$A$4:$A500,"&lt;="&amp;$B164))</f>
        <v/>
      </c>
      <c r="J164" s="178" t="str">
        <f>IF(OR($A164="",J$2="Percentage"),"",SUMIFS(Data!I$4:I500,Data!$A$4:$A500,"&gt;="&amp;$A164,Data!$A$4:$A500,"&lt;="&amp;$B164))</f>
        <v/>
      </c>
      <c r="K164" s="178" t="str">
        <f>IF(OR($A164="",K$2="Percentage"),"",SUMIFS(Data!J$4:J500,Data!$A$4:$A500,"&gt;="&amp;$A164,Data!$A$4:$A500,"&lt;="&amp;$B164))</f>
        <v/>
      </c>
      <c r="L164" s="179" t="str">
        <f>IF(OR($A164="",L$2="Percentage"),"",SUMIFS(Data!K$4:K500,Data!$A$4:$A500,"&gt;="&amp;$A164,Data!$A$4:$A500,"&lt;="&amp;$B164))</f>
        <v/>
      </c>
      <c r="M164" s="180" t="str">
        <f>IF(OR($A164="",M$2="Percentage"),"",SUMIFS(Data!L$4:L500,Data!$A$4:$A500,"&gt;="&amp;$A164,Data!$A$4:$A500,"&lt;="&amp;$B164))</f>
        <v/>
      </c>
      <c r="N164" s="179" t="str">
        <f>IF(OR($A164="",N$2="Percentage"),"",SUMIFS(Data!M$4:M500,Data!$A$4:$A500,"&gt;="&amp;$A164,Data!$A$4:$A500,"&lt;="&amp;$B164))</f>
        <v/>
      </c>
      <c r="O164" s="178" t="str">
        <f>IF(OR($A164="",O$2="Percentage"),"",SUMIFS(Data!N$4:N500,Data!$A$4:$A500,"&gt;="&amp;$A164,Data!$A$4:$A500,"&lt;="&amp;$B164))</f>
        <v/>
      </c>
      <c r="P164" s="180" t="str">
        <f>IF(OR($A164="",P$2="Percentage"),"",SUMIFS(Data!O$4:O500,Data!$A$4:$A500,"&gt;="&amp;$A164,Data!$A$4:$A500,"&lt;="&amp;$B164))</f>
        <v/>
      </c>
      <c r="Q164" s="178" t="str">
        <f>IF(OR($A164="",Q$2="Percentage"),"",SUMIFS(Data!P$4:P500,Data!$A$4:$A500,"&gt;="&amp;$A164,Data!$A$4:$A500,"&lt;="&amp;$B164))</f>
        <v/>
      </c>
      <c r="R164" s="178" t="str">
        <f>IF(OR($A164="",R$2="Percentage"),"",SUMIFS(Data!Q$4:Q500,Data!$A$4:$A500,"&gt;="&amp;$A164,Data!$A$4:$A500,"&lt;="&amp;$B164))</f>
        <v/>
      </c>
      <c r="S164" s="181" t="str">
        <f>IF($A164="","",IFERROR(AVERAGEIFS(Data!B$4:B500,Data!$A$4:$A500,"&gt;="&amp;$A164,Data!$A$4:$A500,"&lt;="&amp;$B164),0))</f>
        <v/>
      </c>
      <c r="T164" s="178" t="str">
        <f>IF($A164="","",IFERROR(AVERAGEIFS(Data!C$4:C500,Data!$A$4:$A500,"&gt;="&amp;$A164,Data!$A$4:$A500,"&lt;="&amp;$B164),0))</f>
        <v/>
      </c>
      <c r="U164" s="178" t="str">
        <f>IF($A164="","",IFERROR(AVERAGEIFS(Data!D$4:D500,Data!$A$4:$A500,"&gt;="&amp;$A164,Data!$A$4:$A500,"&lt;="&amp;$B164),0))</f>
        <v/>
      </c>
      <c r="V164" s="178" t="str">
        <f>IF($A164="","",IFERROR(AVERAGEIFS(Data!F$4:F500,Data!$A$4:$A500,"&gt;="&amp;$A164,Data!$A$4:$A500,"&lt;="&amp;$B164),0))</f>
        <v/>
      </c>
      <c r="W164" s="178" t="str">
        <f>IF($A164="","",IFERROR(AVERAGEIFS(Data!G$4:G500,Data!$A$4:$A500,"&gt;="&amp;$A164,Data!$A$4:$A500,"&lt;="&amp;$B164),0))</f>
        <v/>
      </c>
      <c r="X164" s="180" t="str">
        <f>IF($A164="","",IFERROR(AVERAGEIFS(Data!H$4:H500,Data!$A$4:$A500,"&gt;="&amp;$A164,Data!$A$4:$A500,"&lt;="&amp;$B164),0))</f>
        <v/>
      </c>
      <c r="Y164" s="178" t="str">
        <f>IF($A164="","",IFERROR(AVERAGEIFS(Data!I$4:I500,Data!$A$4:$A500,"&gt;="&amp;$A164,Data!$A$4:$A500,"&lt;="&amp;$B164),0))</f>
        <v/>
      </c>
      <c r="Z164" s="178" t="str">
        <f>IF($A164="","",IFERROR(AVERAGEIFS(Data!J$4:J500,Data!$A$4:$A500,"&gt;="&amp;$A164,Data!$A$4:$A500,"&lt;="&amp;$B164),0))</f>
        <v/>
      </c>
      <c r="AA164" s="179" t="str">
        <f>IF($A164="","",IFERROR(AVERAGEIFS(Data!K$4:K500,Data!$A$4:$A500,"&gt;="&amp;$A164,Data!$A$4:$A500,"&lt;="&amp;$B164),0))</f>
        <v/>
      </c>
      <c r="AB164" s="180" t="str">
        <f>IF($A164="","",IFERROR(AVERAGEIFS(Data!L$4:L500,Data!$A$4:$A500,"&gt;="&amp;$A164,Data!$A$4:$A500,"&lt;="&amp;$B164),0))</f>
        <v/>
      </c>
      <c r="AC164" s="179" t="str">
        <f>IF($A164="","",IFERROR(AVERAGEIFS(Data!M$4:M500,Data!$A$4:$A500,"&gt;="&amp;$A164,Data!$A$4:$A500,"&lt;="&amp;$B164),0))</f>
        <v/>
      </c>
      <c r="AD164" s="178" t="str">
        <f>IF($A164="","",IFERROR(AVERAGEIFS(Data!N$4:N500,Data!$A$4:$A500,"&gt;="&amp;$A164,Data!$A$4:$A500,"&lt;="&amp;$B164),0))</f>
        <v/>
      </c>
      <c r="AE164" s="180" t="str">
        <f>IF($A164="","",IFERROR(AVERAGEIFS(Data!O$4:O500,Data!$A$4:$A500,"&gt;="&amp;$A164,Data!$A$4:$A500,"&lt;="&amp;$B164),0))</f>
        <v/>
      </c>
      <c r="AF164" s="178" t="str">
        <f>IF($A164="","",IFERROR(AVERAGEIFS(Data!P$4:P500,Data!$A$4:$A500,"&gt;="&amp;$A164,Data!$A$4:$A500,"&lt;="&amp;$B164),0))</f>
        <v/>
      </c>
      <c r="AG164" s="178" t="str">
        <f>IF($A164="","",IFERROR(AVERAGEIFS(Data!Q$4:Q500,Data!$A$4:$A500,"&gt;="&amp;$A164,Data!$A$4:$A500,"&lt;="&amp;$B164),0))</f>
        <v/>
      </c>
      <c r="AH164" s="181" t="str">
        <f t="shared" ref="AH164:DS164" si="160">IF($A164="","",AH163)</f>
        <v/>
      </c>
      <c r="AI164" s="178" t="str">
        <f t="shared" si="160"/>
        <v/>
      </c>
      <c r="AJ164" s="178" t="str">
        <f t="shared" si="160"/>
        <v/>
      </c>
      <c r="AK164" s="178" t="str">
        <f t="shared" si="160"/>
        <v/>
      </c>
      <c r="AL164" s="178" t="str">
        <f t="shared" si="160"/>
        <v/>
      </c>
      <c r="AM164" s="180" t="str">
        <f t="shared" si="160"/>
        <v/>
      </c>
      <c r="AN164" s="178" t="str">
        <f t="shared" si="160"/>
        <v/>
      </c>
      <c r="AO164" s="178" t="str">
        <f t="shared" si="160"/>
        <v/>
      </c>
      <c r="AP164" s="179" t="str">
        <f t="shared" si="160"/>
        <v/>
      </c>
      <c r="AQ164" s="180" t="str">
        <f t="shared" si="160"/>
        <v/>
      </c>
      <c r="AR164" s="179" t="str">
        <f t="shared" si="160"/>
        <v/>
      </c>
      <c r="AS164" s="178" t="str">
        <f t="shared" si="160"/>
        <v/>
      </c>
      <c r="AT164" s="180" t="str">
        <f t="shared" si="160"/>
        <v/>
      </c>
      <c r="AU164" s="178" t="str">
        <f t="shared" si="160"/>
        <v/>
      </c>
      <c r="AV164" s="178" t="str">
        <f t="shared" si="160"/>
        <v/>
      </c>
      <c r="AW164" s="181" t="str">
        <f t="shared" si="160"/>
        <v/>
      </c>
      <c r="AX164" s="178" t="str">
        <f t="shared" si="160"/>
        <v/>
      </c>
      <c r="AY164" s="178" t="str">
        <f t="shared" si="160"/>
        <v/>
      </c>
      <c r="AZ164" s="178" t="str">
        <f t="shared" si="160"/>
        <v/>
      </c>
      <c r="BA164" s="178" t="str">
        <f t="shared" si="160"/>
        <v/>
      </c>
      <c r="BB164" s="180" t="str">
        <f t="shared" si="160"/>
        <v/>
      </c>
      <c r="BC164" s="178" t="str">
        <f t="shared" si="160"/>
        <v/>
      </c>
      <c r="BD164" s="178" t="str">
        <f t="shared" si="160"/>
        <v/>
      </c>
      <c r="BE164" s="179" t="str">
        <f t="shared" si="160"/>
        <v/>
      </c>
      <c r="BF164" s="180" t="str">
        <f t="shared" si="160"/>
        <v/>
      </c>
      <c r="BG164" s="179" t="str">
        <f t="shared" si="160"/>
        <v/>
      </c>
      <c r="BH164" s="178" t="str">
        <f t="shared" si="160"/>
        <v/>
      </c>
      <c r="BI164" s="180" t="str">
        <f t="shared" si="160"/>
        <v/>
      </c>
      <c r="BJ164" s="178" t="str">
        <f t="shared" si="160"/>
        <v/>
      </c>
      <c r="BK164" s="178" t="str">
        <f t="shared" si="160"/>
        <v/>
      </c>
      <c r="BL164" s="181" t="str">
        <f t="shared" si="160"/>
        <v/>
      </c>
      <c r="BM164" s="178" t="str">
        <f t="shared" si="160"/>
        <v/>
      </c>
      <c r="BN164" s="178" t="str">
        <f t="shared" si="160"/>
        <v/>
      </c>
      <c r="BO164" s="178" t="str">
        <f t="shared" si="160"/>
        <v/>
      </c>
      <c r="BP164" s="178" t="str">
        <f t="shared" si="160"/>
        <v/>
      </c>
      <c r="BQ164" s="180" t="str">
        <f t="shared" si="160"/>
        <v/>
      </c>
      <c r="BR164" s="178" t="str">
        <f t="shared" si="160"/>
        <v/>
      </c>
      <c r="BS164" s="178" t="str">
        <f t="shared" si="160"/>
        <v/>
      </c>
      <c r="BT164" s="179" t="str">
        <f t="shared" si="160"/>
        <v/>
      </c>
      <c r="BU164" s="180" t="str">
        <f t="shared" si="160"/>
        <v/>
      </c>
      <c r="BV164" s="179" t="str">
        <f t="shared" si="160"/>
        <v/>
      </c>
      <c r="BW164" s="178" t="str">
        <f t="shared" si="160"/>
        <v/>
      </c>
      <c r="BX164" s="180" t="str">
        <f t="shared" si="160"/>
        <v/>
      </c>
      <c r="BY164" s="178" t="str">
        <f t="shared" si="160"/>
        <v/>
      </c>
      <c r="BZ164" s="178" t="str">
        <f t="shared" si="160"/>
        <v/>
      </c>
      <c r="CA164" s="181" t="str">
        <f t="shared" si="160"/>
        <v/>
      </c>
      <c r="CB164" s="178" t="str">
        <f t="shared" si="160"/>
        <v/>
      </c>
      <c r="CC164" s="178" t="str">
        <f t="shared" si="160"/>
        <v/>
      </c>
      <c r="CD164" s="178" t="str">
        <f t="shared" si="160"/>
        <v/>
      </c>
      <c r="CE164" s="178" t="str">
        <f t="shared" si="160"/>
        <v/>
      </c>
      <c r="CF164" s="180" t="str">
        <f t="shared" si="160"/>
        <v/>
      </c>
      <c r="CG164" s="178" t="str">
        <f t="shared" si="160"/>
        <v/>
      </c>
      <c r="CH164" s="178" t="str">
        <f t="shared" si="160"/>
        <v/>
      </c>
      <c r="CI164" s="179" t="str">
        <f t="shared" si="160"/>
        <v/>
      </c>
      <c r="CJ164" s="180" t="str">
        <f t="shared" si="160"/>
        <v/>
      </c>
      <c r="CK164" s="179" t="str">
        <f t="shared" si="160"/>
        <v/>
      </c>
      <c r="CL164" s="178" t="str">
        <f t="shared" si="160"/>
        <v/>
      </c>
      <c r="CM164" s="180" t="str">
        <f t="shared" si="160"/>
        <v/>
      </c>
      <c r="CN164" s="178" t="str">
        <f t="shared" si="160"/>
        <v/>
      </c>
      <c r="CO164" s="178" t="str">
        <f t="shared" si="160"/>
        <v/>
      </c>
      <c r="CP164" s="181" t="str">
        <f t="shared" si="160"/>
        <v/>
      </c>
      <c r="CQ164" s="178" t="str">
        <f t="shared" si="160"/>
        <v/>
      </c>
      <c r="CR164" s="178" t="str">
        <f t="shared" si="160"/>
        <v/>
      </c>
      <c r="CS164" s="178" t="str">
        <f t="shared" si="160"/>
        <v/>
      </c>
      <c r="CT164" s="178" t="str">
        <f t="shared" si="160"/>
        <v/>
      </c>
      <c r="CU164" s="180" t="str">
        <f t="shared" si="160"/>
        <v/>
      </c>
      <c r="CV164" s="178" t="str">
        <f t="shared" si="160"/>
        <v/>
      </c>
      <c r="CW164" s="178" t="str">
        <f t="shared" si="160"/>
        <v/>
      </c>
      <c r="CX164" s="179" t="str">
        <f t="shared" si="160"/>
        <v/>
      </c>
      <c r="CY164" s="180" t="str">
        <f t="shared" si="160"/>
        <v/>
      </c>
      <c r="CZ164" s="179" t="str">
        <f t="shared" si="160"/>
        <v/>
      </c>
      <c r="DA164" s="178" t="str">
        <f t="shared" si="160"/>
        <v/>
      </c>
      <c r="DB164" s="180" t="str">
        <f t="shared" si="160"/>
        <v/>
      </c>
      <c r="DC164" s="178" t="str">
        <f t="shared" si="160"/>
        <v/>
      </c>
      <c r="DD164" s="178" t="str">
        <f t="shared" si="160"/>
        <v/>
      </c>
      <c r="DE164" s="181" t="str">
        <f t="shared" si="160"/>
        <v/>
      </c>
      <c r="DF164" s="178" t="str">
        <f t="shared" si="160"/>
        <v/>
      </c>
      <c r="DG164" s="178" t="str">
        <f t="shared" si="160"/>
        <v/>
      </c>
      <c r="DH164" s="178" t="str">
        <f t="shared" si="160"/>
        <v/>
      </c>
      <c r="DI164" s="178" t="str">
        <f t="shared" si="160"/>
        <v/>
      </c>
      <c r="DJ164" s="180" t="str">
        <f t="shared" si="160"/>
        <v/>
      </c>
      <c r="DK164" s="178" t="str">
        <f t="shared" si="160"/>
        <v/>
      </c>
      <c r="DL164" s="178" t="str">
        <f t="shared" si="160"/>
        <v/>
      </c>
      <c r="DM164" s="179" t="str">
        <f t="shared" si="160"/>
        <v/>
      </c>
      <c r="DN164" s="180" t="str">
        <f t="shared" si="160"/>
        <v/>
      </c>
      <c r="DO164" s="179" t="str">
        <f t="shared" si="160"/>
        <v/>
      </c>
      <c r="DP164" s="178" t="str">
        <f t="shared" si="160"/>
        <v/>
      </c>
      <c r="DQ164" s="180" t="str">
        <f t="shared" si="160"/>
        <v/>
      </c>
      <c r="DR164" s="178" t="str">
        <f t="shared" si="160"/>
        <v/>
      </c>
      <c r="DS164" s="178" t="str">
        <f t="shared" si="160"/>
        <v/>
      </c>
      <c r="DT164" s="178"/>
      <c r="DU164" s="178"/>
      <c r="DV164" s="178"/>
      <c r="DW164" s="178"/>
      <c r="DX164" s="178"/>
      <c r="DY164" s="178"/>
    </row>
    <row r="165">
      <c r="A165" s="176" t="str">
        <f>IF(A164="","",IF(B164+1&gt;EndDate,"",B164))</f>
        <v/>
      </c>
      <c r="B165" s="176" t="str">
        <f>IF(A165="","",SWITCH(Seg,"Daily",A165+1,"Weekly",A165+7,"Monthly",DATE(YEAR(A165),MONTH(A165)+1,1),"Quarterly",DATE(YEAR(A165),MONTH(A165)+3,1),"Yearly",DATE(YEAR(A165)+1,1,1)))</f>
        <v/>
      </c>
      <c r="C165" s="177" t="str">
        <f>IF(A165="","",SWITCH(Seg,"Daily",TEXT(A165,"dd/MM/YYYY"),"Weekly","W"&amp;WEEKNUM(A165,2)&amp;" "&amp;YEAR(A165),"Monthly",PROPER(TEXT(A165,"MMM yyyy")),"Quarterly","Q"&amp;ROUNDUP(MONTH($A165)/3,0)&amp;" "&amp;YEAR($A165),"Yearly",YEAR(A165),TEXT(A165,"dd/MM/YYYY")))</f>
        <v/>
      </c>
      <c r="D165" s="178" t="str">
        <f>IF(OR($A165="",D$2="Percentage"),"",SUMIFS(Data!B$4:B500,Data!$A$4:$A500,"&gt;="&amp;$A165,Data!$A$4:$A500,"&lt;="&amp;$B165))</f>
        <v>#REF!</v>
      </c>
      <c r="E165" s="179" t="str">
        <f>IF(OR($A165="",E$2="Percentage"),"",SUMIFS(Data!C$4:C500,Data!$A$4:$A500,"&gt;="&amp;$A165,Data!$A$4:$A500,"&lt;="&amp;$B165))</f>
        <v/>
      </c>
      <c r="F165" s="179" t="str">
        <f>IF(OR($A165="",F$2="Percentage"),"",SUMIFS(Data!D$4:D500,Data!$A$4:$A500,"&gt;="&amp;$A165,Data!$A$4:$A500,"&lt;="&amp;$B165))</f>
        <v/>
      </c>
      <c r="G165" s="179" t="str">
        <f>IF(OR($A165="",G$2="Percentage"),"",SUMIFS(Data!F$4:F500,Data!$A$4:$A500,"&gt;="&amp;$A165,Data!$A$4:$A500,"&lt;="&amp;$B165))</f>
        <v/>
      </c>
      <c r="H165" s="180" t="str">
        <f>IF(OR($A165="",H$2="Percentage"),"",SUMIFS(Data!G$4:G500,Data!$A$4:$A500,"&gt;="&amp;$A165,Data!$A$4:$A500,"&lt;="&amp;$B165))</f>
        <v/>
      </c>
      <c r="I165" s="180" t="str">
        <f>IF(OR($A165="",I$2="Percentage"),"",SUMIFS(Data!H$4:H500,Data!$A$4:$A500,"&gt;="&amp;$A165,Data!$A$4:$A500,"&lt;="&amp;$B165))</f>
        <v/>
      </c>
      <c r="J165" s="178" t="str">
        <f>IF(OR($A165="",J$2="Percentage"),"",SUMIFS(Data!I$4:I500,Data!$A$4:$A500,"&gt;="&amp;$A165,Data!$A$4:$A500,"&lt;="&amp;$B165))</f>
        <v/>
      </c>
      <c r="K165" s="178" t="str">
        <f>IF(OR($A165="",K$2="Percentage"),"",SUMIFS(Data!J$4:J500,Data!$A$4:$A500,"&gt;="&amp;$A165,Data!$A$4:$A500,"&lt;="&amp;$B165))</f>
        <v/>
      </c>
      <c r="L165" s="179" t="str">
        <f>IF(OR($A165="",L$2="Percentage"),"",SUMIFS(Data!K$4:K500,Data!$A$4:$A500,"&gt;="&amp;$A165,Data!$A$4:$A500,"&lt;="&amp;$B165))</f>
        <v/>
      </c>
      <c r="M165" s="180" t="str">
        <f>IF(OR($A165="",M$2="Percentage"),"",SUMIFS(Data!L$4:L500,Data!$A$4:$A500,"&gt;="&amp;$A165,Data!$A$4:$A500,"&lt;="&amp;$B165))</f>
        <v/>
      </c>
      <c r="N165" s="179" t="str">
        <f>IF(OR($A165="",N$2="Percentage"),"",SUMIFS(Data!M$4:M500,Data!$A$4:$A500,"&gt;="&amp;$A165,Data!$A$4:$A500,"&lt;="&amp;$B165))</f>
        <v/>
      </c>
      <c r="O165" s="178" t="str">
        <f>IF(OR($A165="",O$2="Percentage"),"",SUMIFS(Data!N$4:N500,Data!$A$4:$A500,"&gt;="&amp;$A165,Data!$A$4:$A500,"&lt;="&amp;$B165))</f>
        <v/>
      </c>
      <c r="P165" s="180" t="str">
        <f>IF(OR($A165="",P$2="Percentage"),"",SUMIFS(Data!O$4:O500,Data!$A$4:$A500,"&gt;="&amp;$A165,Data!$A$4:$A500,"&lt;="&amp;$B165))</f>
        <v/>
      </c>
      <c r="Q165" s="178" t="str">
        <f>IF(OR($A165="",Q$2="Percentage"),"",SUMIFS(Data!P$4:P500,Data!$A$4:$A500,"&gt;="&amp;$A165,Data!$A$4:$A500,"&lt;="&amp;$B165))</f>
        <v/>
      </c>
      <c r="R165" s="178" t="str">
        <f>IF(OR($A165="",R$2="Percentage"),"",SUMIFS(Data!Q$4:Q500,Data!$A$4:$A500,"&gt;="&amp;$A165,Data!$A$4:$A500,"&lt;="&amp;$B165))</f>
        <v/>
      </c>
      <c r="S165" s="181" t="str">
        <f>IF($A165="","",IFERROR(AVERAGEIFS(Data!B$4:B500,Data!$A$4:$A500,"&gt;="&amp;$A165,Data!$A$4:$A500,"&lt;="&amp;$B165),0))</f>
        <v/>
      </c>
      <c r="T165" s="178" t="str">
        <f>IF($A165="","",IFERROR(AVERAGEIFS(Data!C$4:C500,Data!$A$4:$A500,"&gt;="&amp;$A165,Data!$A$4:$A500,"&lt;="&amp;$B165),0))</f>
        <v/>
      </c>
      <c r="U165" s="178" t="str">
        <f>IF($A165="","",IFERROR(AVERAGEIFS(Data!D$4:D500,Data!$A$4:$A500,"&gt;="&amp;$A165,Data!$A$4:$A500,"&lt;="&amp;$B165),0))</f>
        <v/>
      </c>
      <c r="V165" s="178" t="str">
        <f>IF($A165="","",IFERROR(AVERAGEIFS(Data!F$4:F500,Data!$A$4:$A500,"&gt;="&amp;$A165,Data!$A$4:$A500,"&lt;="&amp;$B165),0))</f>
        <v/>
      </c>
      <c r="W165" s="178" t="str">
        <f>IF($A165="","",IFERROR(AVERAGEIFS(Data!G$4:G500,Data!$A$4:$A500,"&gt;="&amp;$A165,Data!$A$4:$A500,"&lt;="&amp;$B165),0))</f>
        <v/>
      </c>
      <c r="X165" s="180" t="str">
        <f>IF($A165="","",IFERROR(AVERAGEIFS(Data!H$4:H500,Data!$A$4:$A500,"&gt;="&amp;$A165,Data!$A$4:$A500,"&lt;="&amp;$B165),0))</f>
        <v/>
      </c>
      <c r="Y165" s="178" t="str">
        <f>IF($A165="","",IFERROR(AVERAGEIFS(Data!I$4:I500,Data!$A$4:$A500,"&gt;="&amp;$A165,Data!$A$4:$A500,"&lt;="&amp;$B165),0))</f>
        <v/>
      </c>
      <c r="Z165" s="178" t="str">
        <f>IF($A165="","",IFERROR(AVERAGEIFS(Data!J$4:J500,Data!$A$4:$A500,"&gt;="&amp;$A165,Data!$A$4:$A500,"&lt;="&amp;$B165),0))</f>
        <v/>
      </c>
      <c r="AA165" s="179" t="str">
        <f>IF($A165="","",IFERROR(AVERAGEIFS(Data!K$4:K500,Data!$A$4:$A500,"&gt;="&amp;$A165,Data!$A$4:$A500,"&lt;="&amp;$B165),0))</f>
        <v/>
      </c>
      <c r="AB165" s="180" t="str">
        <f>IF($A165="","",IFERROR(AVERAGEIFS(Data!L$4:L500,Data!$A$4:$A500,"&gt;="&amp;$A165,Data!$A$4:$A500,"&lt;="&amp;$B165),0))</f>
        <v/>
      </c>
      <c r="AC165" s="179" t="str">
        <f>IF($A165="","",IFERROR(AVERAGEIFS(Data!M$4:M500,Data!$A$4:$A500,"&gt;="&amp;$A165,Data!$A$4:$A500,"&lt;="&amp;$B165),0))</f>
        <v/>
      </c>
      <c r="AD165" s="178" t="str">
        <f>IF($A165="","",IFERROR(AVERAGEIFS(Data!N$4:N500,Data!$A$4:$A500,"&gt;="&amp;$A165,Data!$A$4:$A500,"&lt;="&amp;$B165),0))</f>
        <v/>
      </c>
      <c r="AE165" s="180" t="str">
        <f>IF($A165="","",IFERROR(AVERAGEIFS(Data!O$4:O500,Data!$A$4:$A500,"&gt;="&amp;$A165,Data!$A$4:$A500,"&lt;="&amp;$B165),0))</f>
        <v/>
      </c>
      <c r="AF165" s="178" t="str">
        <f>IF($A165="","",IFERROR(AVERAGEIFS(Data!P$4:P500,Data!$A$4:$A500,"&gt;="&amp;$A165,Data!$A$4:$A500,"&lt;="&amp;$B165),0))</f>
        <v/>
      </c>
      <c r="AG165" s="178" t="str">
        <f>IF($A165="","",IFERROR(AVERAGEIFS(Data!Q$4:Q500,Data!$A$4:$A500,"&gt;="&amp;$A165,Data!$A$4:$A500,"&lt;="&amp;$B165),0))</f>
        <v/>
      </c>
      <c r="AH165" s="181" t="str">
        <f t="shared" ref="AH165:DS165" si="161">IF($A165="","",AH164)</f>
        <v/>
      </c>
      <c r="AI165" s="178" t="str">
        <f t="shared" si="161"/>
        <v/>
      </c>
      <c r="AJ165" s="178" t="str">
        <f t="shared" si="161"/>
        <v/>
      </c>
      <c r="AK165" s="178" t="str">
        <f t="shared" si="161"/>
        <v/>
      </c>
      <c r="AL165" s="178" t="str">
        <f t="shared" si="161"/>
        <v/>
      </c>
      <c r="AM165" s="180" t="str">
        <f t="shared" si="161"/>
        <v/>
      </c>
      <c r="AN165" s="178" t="str">
        <f t="shared" si="161"/>
        <v/>
      </c>
      <c r="AO165" s="178" t="str">
        <f t="shared" si="161"/>
        <v/>
      </c>
      <c r="AP165" s="179" t="str">
        <f t="shared" si="161"/>
        <v/>
      </c>
      <c r="AQ165" s="180" t="str">
        <f t="shared" si="161"/>
        <v/>
      </c>
      <c r="AR165" s="179" t="str">
        <f t="shared" si="161"/>
        <v/>
      </c>
      <c r="AS165" s="178" t="str">
        <f t="shared" si="161"/>
        <v/>
      </c>
      <c r="AT165" s="180" t="str">
        <f t="shared" si="161"/>
        <v/>
      </c>
      <c r="AU165" s="178" t="str">
        <f t="shared" si="161"/>
        <v/>
      </c>
      <c r="AV165" s="178" t="str">
        <f t="shared" si="161"/>
        <v/>
      </c>
      <c r="AW165" s="181" t="str">
        <f t="shared" si="161"/>
        <v/>
      </c>
      <c r="AX165" s="178" t="str">
        <f t="shared" si="161"/>
        <v/>
      </c>
      <c r="AY165" s="178" t="str">
        <f t="shared" si="161"/>
        <v/>
      </c>
      <c r="AZ165" s="178" t="str">
        <f t="shared" si="161"/>
        <v/>
      </c>
      <c r="BA165" s="178" t="str">
        <f t="shared" si="161"/>
        <v/>
      </c>
      <c r="BB165" s="180" t="str">
        <f t="shared" si="161"/>
        <v/>
      </c>
      <c r="BC165" s="178" t="str">
        <f t="shared" si="161"/>
        <v/>
      </c>
      <c r="BD165" s="178" t="str">
        <f t="shared" si="161"/>
        <v/>
      </c>
      <c r="BE165" s="179" t="str">
        <f t="shared" si="161"/>
        <v/>
      </c>
      <c r="BF165" s="180" t="str">
        <f t="shared" si="161"/>
        <v/>
      </c>
      <c r="BG165" s="179" t="str">
        <f t="shared" si="161"/>
        <v/>
      </c>
      <c r="BH165" s="178" t="str">
        <f t="shared" si="161"/>
        <v/>
      </c>
      <c r="BI165" s="180" t="str">
        <f t="shared" si="161"/>
        <v/>
      </c>
      <c r="BJ165" s="178" t="str">
        <f t="shared" si="161"/>
        <v/>
      </c>
      <c r="BK165" s="178" t="str">
        <f t="shared" si="161"/>
        <v/>
      </c>
      <c r="BL165" s="181" t="str">
        <f t="shared" si="161"/>
        <v/>
      </c>
      <c r="BM165" s="178" t="str">
        <f t="shared" si="161"/>
        <v/>
      </c>
      <c r="BN165" s="178" t="str">
        <f t="shared" si="161"/>
        <v/>
      </c>
      <c r="BO165" s="178" t="str">
        <f t="shared" si="161"/>
        <v/>
      </c>
      <c r="BP165" s="178" t="str">
        <f t="shared" si="161"/>
        <v/>
      </c>
      <c r="BQ165" s="180" t="str">
        <f t="shared" si="161"/>
        <v/>
      </c>
      <c r="BR165" s="178" t="str">
        <f t="shared" si="161"/>
        <v/>
      </c>
      <c r="BS165" s="178" t="str">
        <f t="shared" si="161"/>
        <v/>
      </c>
      <c r="BT165" s="179" t="str">
        <f t="shared" si="161"/>
        <v/>
      </c>
      <c r="BU165" s="180" t="str">
        <f t="shared" si="161"/>
        <v/>
      </c>
      <c r="BV165" s="179" t="str">
        <f t="shared" si="161"/>
        <v/>
      </c>
      <c r="BW165" s="178" t="str">
        <f t="shared" si="161"/>
        <v/>
      </c>
      <c r="BX165" s="180" t="str">
        <f t="shared" si="161"/>
        <v/>
      </c>
      <c r="BY165" s="178" t="str">
        <f t="shared" si="161"/>
        <v/>
      </c>
      <c r="BZ165" s="178" t="str">
        <f t="shared" si="161"/>
        <v/>
      </c>
      <c r="CA165" s="181" t="str">
        <f t="shared" si="161"/>
        <v/>
      </c>
      <c r="CB165" s="178" t="str">
        <f t="shared" si="161"/>
        <v/>
      </c>
      <c r="CC165" s="178" t="str">
        <f t="shared" si="161"/>
        <v/>
      </c>
      <c r="CD165" s="178" t="str">
        <f t="shared" si="161"/>
        <v/>
      </c>
      <c r="CE165" s="178" t="str">
        <f t="shared" si="161"/>
        <v/>
      </c>
      <c r="CF165" s="180" t="str">
        <f t="shared" si="161"/>
        <v/>
      </c>
      <c r="CG165" s="178" t="str">
        <f t="shared" si="161"/>
        <v/>
      </c>
      <c r="CH165" s="178" t="str">
        <f t="shared" si="161"/>
        <v/>
      </c>
      <c r="CI165" s="179" t="str">
        <f t="shared" si="161"/>
        <v/>
      </c>
      <c r="CJ165" s="180" t="str">
        <f t="shared" si="161"/>
        <v/>
      </c>
      <c r="CK165" s="179" t="str">
        <f t="shared" si="161"/>
        <v/>
      </c>
      <c r="CL165" s="178" t="str">
        <f t="shared" si="161"/>
        <v/>
      </c>
      <c r="CM165" s="180" t="str">
        <f t="shared" si="161"/>
        <v/>
      </c>
      <c r="CN165" s="178" t="str">
        <f t="shared" si="161"/>
        <v/>
      </c>
      <c r="CO165" s="178" t="str">
        <f t="shared" si="161"/>
        <v/>
      </c>
      <c r="CP165" s="181" t="str">
        <f t="shared" si="161"/>
        <v/>
      </c>
      <c r="CQ165" s="178" t="str">
        <f t="shared" si="161"/>
        <v/>
      </c>
      <c r="CR165" s="178" t="str">
        <f t="shared" si="161"/>
        <v/>
      </c>
      <c r="CS165" s="178" t="str">
        <f t="shared" si="161"/>
        <v/>
      </c>
      <c r="CT165" s="178" t="str">
        <f t="shared" si="161"/>
        <v/>
      </c>
      <c r="CU165" s="180" t="str">
        <f t="shared" si="161"/>
        <v/>
      </c>
      <c r="CV165" s="178" t="str">
        <f t="shared" si="161"/>
        <v/>
      </c>
      <c r="CW165" s="178" t="str">
        <f t="shared" si="161"/>
        <v/>
      </c>
      <c r="CX165" s="179" t="str">
        <f t="shared" si="161"/>
        <v/>
      </c>
      <c r="CY165" s="180" t="str">
        <f t="shared" si="161"/>
        <v/>
      </c>
      <c r="CZ165" s="179" t="str">
        <f t="shared" si="161"/>
        <v/>
      </c>
      <c r="DA165" s="178" t="str">
        <f t="shared" si="161"/>
        <v/>
      </c>
      <c r="DB165" s="180" t="str">
        <f t="shared" si="161"/>
        <v/>
      </c>
      <c r="DC165" s="178" t="str">
        <f t="shared" si="161"/>
        <v/>
      </c>
      <c r="DD165" s="178" t="str">
        <f t="shared" si="161"/>
        <v/>
      </c>
      <c r="DE165" s="181" t="str">
        <f t="shared" si="161"/>
        <v/>
      </c>
      <c r="DF165" s="178" t="str">
        <f t="shared" si="161"/>
        <v/>
      </c>
      <c r="DG165" s="178" t="str">
        <f t="shared" si="161"/>
        <v/>
      </c>
      <c r="DH165" s="178" t="str">
        <f t="shared" si="161"/>
        <v/>
      </c>
      <c r="DI165" s="178" t="str">
        <f t="shared" si="161"/>
        <v/>
      </c>
      <c r="DJ165" s="180" t="str">
        <f t="shared" si="161"/>
        <v/>
      </c>
      <c r="DK165" s="178" t="str">
        <f t="shared" si="161"/>
        <v/>
      </c>
      <c r="DL165" s="178" t="str">
        <f t="shared" si="161"/>
        <v/>
      </c>
      <c r="DM165" s="179" t="str">
        <f t="shared" si="161"/>
        <v/>
      </c>
      <c r="DN165" s="180" t="str">
        <f t="shared" si="161"/>
        <v/>
      </c>
      <c r="DO165" s="179" t="str">
        <f t="shared" si="161"/>
        <v/>
      </c>
      <c r="DP165" s="178" t="str">
        <f t="shared" si="161"/>
        <v/>
      </c>
      <c r="DQ165" s="180" t="str">
        <f t="shared" si="161"/>
        <v/>
      </c>
      <c r="DR165" s="178" t="str">
        <f t="shared" si="161"/>
        <v/>
      </c>
      <c r="DS165" s="178" t="str">
        <f t="shared" si="161"/>
        <v/>
      </c>
      <c r="DT165" s="178"/>
      <c r="DU165" s="178"/>
      <c r="DV165" s="178"/>
      <c r="DW165" s="178"/>
      <c r="DX165" s="178"/>
      <c r="DY165" s="178"/>
    </row>
    <row r="166">
      <c r="A166" s="176" t="str">
        <f>IF(A165="","",IF(B165+1&gt;EndDate,"",B165))</f>
        <v/>
      </c>
      <c r="B166" s="176" t="str">
        <f>IF(A166="","",SWITCH(Seg,"Daily",A166+1,"Weekly",A166+7,"Monthly",DATE(YEAR(A166),MONTH(A166)+1,1),"Quarterly",DATE(YEAR(A166),MONTH(A166)+3,1),"Yearly",DATE(YEAR(A166)+1,1,1)))</f>
        <v/>
      </c>
      <c r="C166" s="177" t="str">
        <f>IF(A166="","",SWITCH(Seg,"Daily",TEXT(A166,"dd/MM/YYYY"),"Weekly","W"&amp;WEEKNUM(A166,2)&amp;" "&amp;YEAR(A166),"Monthly",PROPER(TEXT(A166,"MMM yyyy")),"Quarterly","Q"&amp;ROUNDUP(MONTH($A166)/3,0)&amp;" "&amp;YEAR($A166),"Yearly",YEAR(A166),TEXT(A166,"dd/MM/YYYY")))</f>
        <v/>
      </c>
      <c r="D166" s="178" t="str">
        <f>IF(OR($A166="",D$2="Percentage"),"",SUMIFS(Data!B$4:B500,Data!$A$4:$A500,"&gt;="&amp;$A166,Data!$A$4:$A500,"&lt;="&amp;$B166))</f>
        <v>#REF!</v>
      </c>
      <c r="E166" s="179" t="str">
        <f>IF(OR($A166="",E$2="Percentage"),"",SUMIFS(Data!C$4:C500,Data!$A$4:$A500,"&gt;="&amp;$A166,Data!$A$4:$A500,"&lt;="&amp;$B166))</f>
        <v/>
      </c>
      <c r="F166" s="179" t="str">
        <f>IF(OR($A166="",F$2="Percentage"),"",SUMIFS(Data!D$4:D500,Data!$A$4:$A500,"&gt;="&amp;$A166,Data!$A$4:$A500,"&lt;="&amp;$B166))</f>
        <v/>
      </c>
      <c r="G166" s="179" t="str">
        <f>IF(OR($A166="",G$2="Percentage"),"",SUMIFS(Data!F$4:F500,Data!$A$4:$A500,"&gt;="&amp;$A166,Data!$A$4:$A500,"&lt;="&amp;$B166))</f>
        <v/>
      </c>
      <c r="H166" s="180" t="str">
        <f>IF(OR($A166="",H$2="Percentage"),"",SUMIFS(Data!G$4:G500,Data!$A$4:$A500,"&gt;="&amp;$A166,Data!$A$4:$A500,"&lt;="&amp;$B166))</f>
        <v/>
      </c>
      <c r="I166" s="180" t="str">
        <f>IF(OR($A166="",I$2="Percentage"),"",SUMIFS(Data!H$4:H500,Data!$A$4:$A500,"&gt;="&amp;$A166,Data!$A$4:$A500,"&lt;="&amp;$B166))</f>
        <v/>
      </c>
      <c r="J166" s="178" t="str">
        <f>IF(OR($A166="",J$2="Percentage"),"",SUMIFS(Data!I$4:I500,Data!$A$4:$A500,"&gt;="&amp;$A166,Data!$A$4:$A500,"&lt;="&amp;$B166))</f>
        <v/>
      </c>
      <c r="K166" s="178" t="str">
        <f>IF(OR($A166="",K$2="Percentage"),"",SUMIFS(Data!J$4:J500,Data!$A$4:$A500,"&gt;="&amp;$A166,Data!$A$4:$A500,"&lt;="&amp;$B166))</f>
        <v/>
      </c>
      <c r="L166" s="179" t="str">
        <f>IF(OR($A166="",L$2="Percentage"),"",SUMIFS(Data!K$4:K500,Data!$A$4:$A500,"&gt;="&amp;$A166,Data!$A$4:$A500,"&lt;="&amp;$B166))</f>
        <v/>
      </c>
      <c r="M166" s="180" t="str">
        <f>IF(OR($A166="",M$2="Percentage"),"",SUMIFS(Data!L$4:L500,Data!$A$4:$A500,"&gt;="&amp;$A166,Data!$A$4:$A500,"&lt;="&amp;$B166))</f>
        <v/>
      </c>
      <c r="N166" s="179" t="str">
        <f>IF(OR($A166="",N$2="Percentage"),"",SUMIFS(Data!M$4:M500,Data!$A$4:$A500,"&gt;="&amp;$A166,Data!$A$4:$A500,"&lt;="&amp;$B166))</f>
        <v/>
      </c>
      <c r="O166" s="178" t="str">
        <f>IF(OR($A166="",O$2="Percentage"),"",SUMIFS(Data!N$4:N500,Data!$A$4:$A500,"&gt;="&amp;$A166,Data!$A$4:$A500,"&lt;="&amp;$B166))</f>
        <v/>
      </c>
      <c r="P166" s="180" t="str">
        <f>IF(OR($A166="",P$2="Percentage"),"",SUMIFS(Data!O$4:O500,Data!$A$4:$A500,"&gt;="&amp;$A166,Data!$A$4:$A500,"&lt;="&amp;$B166))</f>
        <v/>
      </c>
      <c r="Q166" s="178" t="str">
        <f>IF(OR($A166="",Q$2="Percentage"),"",SUMIFS(Data!P$4:P500,Data!$A$4:$A500,"&gt;="&amp;$A166,Data!$A$4:$A500,"&lt;="&amp;$B166))</f>
        <v/>
      </c>
      <c r="R166" s="178" t="str">
        <f>IF(OR($A166="",R$2="Percentage"),"",SUMIFS(Data!Q$4:Q500,Data!$A$4:$A500,"&gt;="&amp;$A166,Data!$A$4:$A500,"&lt;="&amp;$B166))</f>
        <v/>
      </c>
      <c r="S166" s="181" t="str">
        <f>IF($A166="","",IFERROR(AVERAGEIFS(Data!B$4:B500,Data!$A$4:$A500,"&gt;="&amp;$A166,Data!$A$4:$A500,"&lt;="&amp;$B166),0))</f>
        <v/>
      </c>
      <c r="T166" s="178" t="str">
        <f>IF($A166="","",IFERROR(AVERAGEIFS(Data!C$4:C500,Data!$A$4:$A500,"&gt;="&amp;$A166,Data!$A$4:$A500,"&lt;="&amp;$B166),0))</f>
        <v/>
      </c>
      <c r="U166" s="178" t="str">
        <f>IF($A166="","",IFERROR(AVERAGEIFS(Data!D$4:D500,Data!$A$4:$A500,"&gt;="&amp;$A166,Data!$A$4:$A500,"&lt;="&amp;$B166),0))</f>
        <v/>
      </c>
      <c r="V166" s="178" t="str">
        <f>IF($A166="","",IFERROR(AVERAGEIFS(Data!F$4:F500,Data!$A$4:$A500,"&gt;="&amp;$A166,Data!$A$4:$A500,"&lt;="&amp;$B166),0))</f>
        <v/>
      </c>
      <c r="W166" s="178" t="str">
        <f>IF($A166="","",IFERROR(AVERAGEIFS(Data!G$4:G500,Data!$A$4:$A500,"&gt;="&amp;$A166,Data!$A$4:$A500,"&lt;="&amp;$B166),0))</f>
        <v/>
      </c>
      <c r="X166" s="180" t="str">
        <f>IF($A166="","",IFERROR(AVERAGEIFS(Data!H$4:H500,Data!$A$4:$A500,"&gt;="&amp;$A166,Data!$A$4:$A500,"&lt;="&amp;$B166),0))</f>
        <v/>
      </c>
      <c r="Y166" s="178" t="str">
        <f>IF($A166="","",IFERROR(AVERAGEIFS(Data!I$4:I500,Data!$A$4:$A500,"&gt;="&amp;$A166,Data!$A$4:$A500,"&lt;="&amp;$B166),0))</f>
        <v/>
      </c>
      <c r="Z166" s="178" t="str">
        <f>IF($A166="","",IFERROR(AVERAGEIFS(Data!J$4:J500,Data!$A$4:$A500,"&gt;="&amp;$A166,Data!$A$4:$A500,"&lt;="&amp;$B166),0))</f>
        <v/>
      </c>
      <c r="AA166" s="179" t="str">
        <f>IF($A166="","",IFERROR(AVERAGEIFS(Data!K$4:K500,Data!$A$4:$A500,"&gt;="&amp;$A166,Data!$A$4:$A500,"&lt;="&amp;$B166),0))</f>
        <v/>
      </c>
      <c r="AB166" s="180" t="str">
        <f>IF($A166="","",IFERROR(AVERAGEIFS(Data!L$4:L500,Data!$A$4:$A500,"&gt;="&amp;$A166,Data!$A$4:$A500,"&lt;="&amp;$B166),0))</f>
        <v/>
      </c>
      <c r="AC166" s="179" t="str">
        <f>IF($A166="","",IFERROR(AVERAGEIFS(Data!M$4:M500,Data!$A$4:$A500,"&gt;="&amp;$A166,Data!$A$4:$A500,"&lt;="&amp;$B166),0))</f>
        <v/>
      </c>
      <c r="AD166" s="178" t="str">
        <f>IF($A166="","",IFERROR(AVERAGEIFS(Data!N$4:N500,Data!$A$4:$A500,"&gt;="&amp;$A166,Data!$A$4:$A500,"&lt;="&amp;$B166),0))</f>
        <v/>
      </c>
      <c r="AE166" s="180" t="str">
        <f>IF($A166="","",IFERROR(AVERAGEIFS(Data!O$4:O500,Data!$A$4:$A500,"&gt;="&amp;$A166,Data!$A$4:$A500,"&lt;="&amp;$B166),0))</f>
        <v/>
      </c>
      <c r="AF166" s="178" t="str">
        <f>IF($A166="","",IFERROR(AVERAGEIFS(Data!P$4:P500,Data!$A$4:$A500,"&gt;="&amp;$A166,Data!$A$4:$A500,"&lt;="&amp;$B166),0))</f>
        <v/>
      </c>
      <c r="AG166" s="178" t="str">
        <f>IF($A166="","",IFERROR(AVERAGEIFS(Data!Q$4:Q500,Data!$A$4:$A500,"&gt;="&amp;$A166,Data!$A$4:$A500,"&lt;="&amp;$B166),0))</f>
        <v/>
      </c>
      <c r="AH166" s="181" t="str">
        <f t="shared" ref="AH166:DS166" si="162">IF($A166="","",AH165)</f>
        <v/>
      </c>
      <c r="AI166" s="178" t="str">
        <f t="shared" si="162"/>
        <v/>
      </c>
      <c r="AJ166" s="178" t="str">
        <f t="shared" si="162"/>
        <v/>
      </c>
      <c r="AK166" s="178" t="str">
        <f t="shared" si="162"/>
        <v/>
      </c>
      <c r="AL166" s="178" t="str">
        <f t="shared" si="162"/>
        <v/>
      </c>
      <c r="AM166" s="180" t="str">
        <f t="shared" si="162"/>
        <v/>
      </c>
      <c r="AN166" s="178" t="str">
        <f t="shared" si="162"/>
        <v/>
      </c>
      <c r="AO166" s="178" t="str">
        <f t="shared" si="162"/>
        <v/>
      </c>
      <c r="AP166" s="179" t="str">
        <f t="shared" si="162"/>
        <v/>
      </c>
      <c r="AQ166" s="180" t="str">
        <f t="shared" si="162"/>
        <v/>
      </c>
      <c r="AR166" s="179" t="str">
        <f t="shared" si="162"/>
        <v/>
      </c>
      <c r="AS166" s="178" t="str">
        <f t="shared" si="162"/>
        <v/>
      </c>
      <c r="AT166" s="180" t="str">
        <f t="shared" si="162"/>
        <v/>
      </c>
      <c r="AU166" s="178" t="str">
        <f t="shared" si="162"/>
        <v/>
      </c>
      <c r="AV166" s="178" t="str">
        <f t="shared" si="162"/>
        <v/>
      </c>
      <c r="AW166" s="181" t="str">
        <f t="shared" si="162"/>
        <v/>
      </c>
      <c r="AX166" s="178" t="str">
        <f t="shared" si="162"/>
        <v/>
      </c>
      <c r="AY166" s="178" t="str">
        <f t="shared" si="162"/>
        <v/>
      </c>
      <c r="AZ166" s="178" t="str">
        <f t="shared" si="162"/>
        <v/>
      </c>
      <c r="BA166" s="178" t="str">
        <f t="shared" si="162"/>
        <v/>
      </c>
      <c r="BB166" s="180" t="str">
        <f t="shared" si="162"/>
        <v/>
      </c>
      <c r="BC166" s="178" t="str">
        <f t="shared" si="162"/>
        <v/>
      </c>
      <c r="BD166" s="178" t="str">
        <f t="shared" si="162"/>
        <v/>
      </c>
      <c r="BE166" s="179" t="str">
        <f t="shared" si="162"/>
        <v/>
      </c>
      <c r="BF166" s="180" t="str">
        <f t="shared" si="162"/>
        <v/>
      </c>
      <c r="BG166" s="179" t="str">
        <f t="shared" si="162"/>
        <v/>
      </c>
      <c r="BH166" s="178" t="str">
        <f t="shared" si="162"/>
        <v/>
      </c>
      <c r="BI166" s="180" t="str">
        <f t="shared" si="162"/>
        <v/>
      </c>
      <c r="BJ166" s="178" t="str">
        <f t="shared" si="162"/>
        <v/>
      </c>
      <c r="BK166" s="178" t="str">
        <f t="shared" si="162"/>
        <v/>
      </c>
      <c r="BL166" s="181" t="str">
        <f t="shared" si="162"/>
        <v/>
      </c>
      <c r="BM166" s="178" t="str">
        <f t="shared" si="162"/>
        <v/>
      </c>
      <c r="BN166" s="178" t="str">
        <f t="shared" si="162"/>
        <v/>
      </c>
      <c r="BO166" s="178" t="str">
        <f t="shared" si="162"/>
        <v/>
      </c>
      <c r="BP166" s="178" t="str">
        <f t="shared" si="162"/>
        <v/>
      </c>
      <c r="BQ166" s="180" t="str">
        <f t="shared" si="162"/>
        <v/>
      </c>
      <c r="BR166" s="178" t="str">
        <f t="shared" si="162"/>
        <v/>
      </c>
      <c r="BS166" s="178" t="str">
        <f t="shared" si="162"/>
        <v/>
      </c>
      <c r="BT166" s="179" t="str">
        <f t="shared" si="162"/>
        <v/>
      </c>
      <c r="BU166" s="180" t="str">
        <f t="shared" si="162"/>
        <v/>
      </c>
      <c r="BV166" s="179" t="str">
        <f t="shared" si="162"/>
        <v/>
      </c>
      <c r="BW166" s="178" t="str">
        <f t="shared" si="162"/>
        <v/>
      </c>
      <c r="BX166" s="180" t="str">
        <f t="shared" si="162"/>
        <v/>
      </c>
      <c r="BY166" s="178" t="str">
        <f t="shared" si="162"/>
        <v/>
      </c>
      <c r="BZ166" s="178" t="str">
        <f t="shared" si="162"/>
        <v/>
      </c>
      <c r="CA166" s="181" t="str">
        <f t="shared" si="162"/>
        <v/>
      </c>
      <c r="CB166" s="178" t="str">
        <f t="shared" si="162"/>
        <v/>
      </c>
      <c r="CC166" s="178" t="str">
        <f t="shared" si="162"/>
        <v/>
      </c>
      <c r="CD166" s="178" t="str">
        <f t="shared" si="162"/>
        <v/>
      </c>
      <c r="CE166" s="178" t="str">
        <f t="shared" si="162"/>
        <v/>
      </c>
      <c r="CF166" s="180" t="str">
        <f t="shared" si="162"/>
        <v/>
      </c>
      <c r="CG166" s="178" t="str">
        <f t="shared" si="162"/>
        <v/>
      </c>
      <c r="CH166" s="178" t="str">
        <f t="shared" si="162"/>
        <v/>
      </c>
      <c r="CI166" s="179" t="str">
        <f t="shared" si="162"/>
        <v/>
      </c>
      <c r="CJ166" s="180" t="str">
        <f t="shared" si="162"/>
        <v/>
      </c>
      <c r="CK166" s="179" t="str">
        <f t="shared" si="162"/>
        <v/>
      </c>
      <c r="CL166" s="178" t="str">
        <f t="shared" si="162"/>
        <v/>
      </c>
      <c r="CM166" s="180" t="str">
        <f t="shared" si="162"/>
        <v/>
      </c>
      <c r="CN166" s="178" t="str">
        <f t="shared" si="162"/>
        <v/>
      </c>
      <c r="CO166" s="178" t="str">
        <f t="shared" si="162"/>
        <v/>
      </c>
      <c r="CP166" s="181" t="str">
        <f t="shared" si="162"/>
        <v/>
      </c>
      <c r="CQ166" s="178" t="str">
        <f t="shared" si="162"/>
        <v/>
      </c>
      <c r="CR166" s="178" t="str">
        <f t="shared" si="162"/>
        <v/>
      </c>
      <c r="CS166" s="178" t="str">
        <f t="shared" si="162"/>
        <v/>
      </c>
      <c r="CT166" s="178" t="str">
        <f t="shared" si="162"/>
        <v/>
      </c>
      <c r="CU166" s="180" t="str">
        <f t="shared" si="162"/>
        <v/>
      </c>
      <c r="CV166" s="178" t="str">
        <f t="shared" si="162"/>
        <v/>
      </c>
      <c r="CW166" s="178" t="str">
        <f t="shared" si="162"/>
        <v/>
      </c>
      <c r="CX166" s="179" t="str">
        <f t="shared" si="162"/>
        <v/>
      </c>
      <c r="CY166" s="180" t="str">
        <f t="shared" si="162"/>
        <v/>
      </c>
      <c r="CZ166" s="179" t="str">
        <f t="shared" si="162"/>
        <v/>
      </c>
      <c r="DA166" s="178" t="str">
        <f t="shared" si="162"/>
        <v/>
      </c>
      <c r="DB166" s="180" t="str">
        <f t="shared" si="162"/>
        <v/>
      </c>
      <c r="DC166" s="178" t="str">
        <f t="shared" si="162"/>
        <v/>
      </c>
      <c r="DD166" s="178" t="str">
        <f t="shared" si="162"/>
        <v/>
      </c>
      <c r="DE166" s="181" t="str">
        <f t="shared" si="162"/>
        <v/>
      </c>
      <c r="DF166" s="178" t="str">
        <f t="shared" si="162"/>
        <v/>
      </c>
      <c r="DG166" s="178" t="str">
        <f t="shared" si="162"/>
        <v/>
      </c>
      <c r="DH166" s="178" t="str">
        <f t="shared" si="162"/>
        <v/>
      </c>
      <c r="DI166" s="178" t="str">
        <f t="shared" si="162"/>
        <v/>
      </c>
      <c r="DJ166" s="180" t="str">
        <f t="shared" si="162"/>
        <v/>
      </c>
      <c r="DK166" s="178" t="str">
        <f t="shared" si="162"/>
        <v/>
      </c>
      <c r="DL166" s="178" t="str">
        <f t="shared" si="162"/>
        <v/>
      </c>
      <c r="DM166" s="179" t="str">
        <f t="shared" si="162"/>
        <v/>
      </c>
      <c r="DN166" s="180" t="str">
        <f t="shared" si="162"/>
        <v/>
      </c>
      <c r="DO166" s="179" t="str">
        <f t="shared" si="162"/>
        <v/>
      </c>
      <c r="DP166" s="178" t="str">
        <f t="shared" si="162"/>
        <v/>
      </c>
      <c r="DQ166" s="180" t="str">
        <f t="shared" si="162"/>
        <v/>
      </c>
      <c r="DR166" s="178" t="str">
        <f t="shared" si="162"/>
        <v/>
      </c>
      <c r="DS166" s="178" t="str">
        <f t="shared" si="162"/>
        <v/>
      </c>
      <c r="DT166" s="178"/>
      <c r="DU166" s="178"/>
      <c r="DV166" s="178"/>
      <c r="DW166" s="178"/>
      <c r="DX166" s="178"/>
      <c r="DY166" s="178"/>
    </row>
    <row r="167">
      <c r="A167" s="176" t="str">
        <f>IF(A166="","",IF(B166+1&gt;EndDate,"",B166))</f>
        <v/>
      </c>
      <c r="B167" s="176" t="str">
        <f>IF(A167="","",SWITCH(Seg,"Daily",A167+1,"Weekly",A167+7,"Monthly",DATE(YEAR(A167),MONTH(A167)+1,1),"Quarterly",DATE(YEAR(A167),MONTH(A167)+3,1),"Yearly",DATE(YEAR(A167)+1,1,1)))</f>
        <v/>
      </c>
      <c r="C167" s="177" t="str">
        <f>IF(A167="","",SWITCH(Seg,"Daily",TEXT(A167,"dd/MM/YYYY"),"Weekly","W"&amp;WEEKNUM(A167,2)&amp;" "&amp;YEAR(A167),"Monthly",PROPER(TEXT(A167,"MMM yyyy")),"Quarterly","Q"&amp;ROUNDUP(MONTH($A167)/3,0)&amp;" "&amp;YEAR($A167),"Yearly",YEAR(A167),TEXT(A167,"dd/MM/YYYY")))</f>
        <v/>
      </c>
      <c r="D167" s="178" t="str">
        <f>IF(OR($A167="",D$2="Percentage"),"",SUMIFS(Data!B$4:B500,Data!$A$4:$A500,"&gt;="&amp;$A167,Data!$A$4:$A500,"&lt;="&amp;$B167))</f>
        <v>#REF!</v>
      </c>
      <c r="E167" s="179" t="str">
        <f>IF(OR($A167="",E$2="Percentage"),"",SUMIFS(Data!C$4:C500,Data!$A$4:$A500,"&gt;="&amp;$A167,Data!$A$4:$A500,"&lt;="&amp;$B167))</f>
        <v/>
      </c>
      <c r="F167" s="179" t="str">
        <f>IF(OR($A167="",F$2="Percentage"),"",SUMIFS(Data!D$4:D500,Data!$A$4:$A500,"&gt;="&amp;$A167,Data!$A$4:$A500,"&lt;="&amp;$B167))</f>
        <v/>
      </c>
      <c r="G167" s="179" t="str">
        <f>IF(OR($A167="",G$2="Percentage"),"",SUMIFS(Data!F$4:F500,Data!$A$4:$A500,"&gt;="&amp;$A167,Data!$A$4:$A500,"&lt;="&amp;$B167))</f>
        <v/>
      </c>
      <c r="H167" s="180" t="str">
        <f>IF(OR($A167="",H$2="Percentage"),"",SUMIFS(Data!G$4:G500,Data!$A$4:$A500,"&gt;="&amp;$A167,Data!$A$4:$A500,"&lt;="&amp;$B167))</f>
        <v/>
      </c>
      <c r="I167" s="180" t="str">
        <f>IF(OR($A167="",I$2="Percentage"),"",SUMIFS(Data!H$4:H500,Data!$A$4:$A500,"&gt;="&amp;$A167,Data!$A$4:$A500,"&lt;="&amp;$B167))</f>
        <v/>
      </c>
      <c r="J167" s="178" t="str">
        <f>IF(OR($A167="",J$2="Percentage"),"",SUMIFS(Data!I$4:I500,Data!$A$4:$A500,"&gt;="&amp;$A167,Data!$A$4:$A500,"&lt;="&amp;$B167))</f>
        <v/>
      </c>
      <c r="K167" s="178" t="str">
        <f>IF(OR($A167="",K$2="Percentage"),"",SUMIFS(Data!J$4:J500,Data!$A$4:$A500,"&gt;="&amp;$A167,Data!$A$4:$A500,"&lt;="&amp;$B167))</f>
        <v/>
      </c>
      <c r="L167" s="179" t="str">
        <f>IF(OR($A167="",L$2="Percentage"),"",SUMIFS(Data!K$4:K500,Data!$A$4:$A500,"&gt;="&amp;$A167,Data!$A$4:$A500,"&lt;="&amp;$B167))</f>
        <v/>
      </c>
      <c r="M167" s="180" t="str">
        <f>IF(OR($A167="",M$2="Percentage"),"",SUMIFS(Data!L$4:L500,Data!$A$4:$A500,"&gt;="&amp;$A167,Data!$A$4:$A500,"&lt;="&amp;$B167))</f>
        <v/>
      </c>
      <c r="N167" s="179" t="str">
        <f>IF(OR($A167="",N$2="Percentage"),"",SUMIFS(Data!M$4:M500,Data!$A$4:$A500,"&gt;="&amp;$A167,Data!$A$4:$A500,"&lt;="&amp;$B167))</f>
        <v/>
      </c>
      <c r="O167" s="178" t="str">
        <f>IF(OR($A167="",O$2="Percentage"),"",SUMIFS(Data!N$4:N500,Data!$A$4:$A500,"&gt;="&amp;$A167,Data!$A$4:$A500,"&lt;="&amp;$B167))</f>
        <v/>
      </c>
      <c r="P167" s="180" t="str">
        <f>IF(OR($A167="",P$2="Percentage"),"",SUMIFS(Data!O$4:O500,Data!$A$4:$A500,"&gt;="&amp;$A167,Data!$A$4:$A500,"&lt;="&amp;$B167))</f>
        <v/>
      </c>
      <c r="Q167" s="178" t="str">
        <f>IF(OR($A167="",Q$2="Percentage"),"",SUMIFS(Data!P$4:P500,Data!$A$4:$A500,"&gt;="&amp;$A167,Data!$A$4:$A500,"&lt;="&amp;$B167))</f>
        <v/>
      </c>
      <c r="R167" s="178" t="str">
        <f>IF(OR($A167="",R$2="Percentage"),"",SUMIFS(Data!Q$4:Q500,Data!$A$4:$A500,"&gt;="&amp;$A167,Data!$A$4:$A500,"&lt;="&amp;$B167))</f>
        <v/>
      </c>
      <c r="S167" s="181" t="str">
        <f>IF($A167="","",IFERROR(AVERAGEIFS(Data!B$4:B500,Data!$A$4:$A500,"&gt;="&amp;$A167,Data!$A$4:$A500,"&lt;="&amp;$B167),0))</f>
        <v/>
      </c>
      <c r="T167" s="178" t="str">
        <f>IF($A167="","",IFERROR(AVERAGEIFS(Data!C$4:C500,Data!$A$4:$A500,"&gt;="&amp;$A167,Data!$A$4:$A500,"&lt;="&amp;$B167),0))</f>
        <v/>
      </c>
      <c r="U167" s="178" t="str">
        <f>IF($A167="","",IFERROR(AVERAGEIFS(Data!D$4:D500,Data!$A$4:$A500,"&gt;="&amp;$A167,Data!$A$4:$A500,"&lt;="&amp;$B167),0))</f>
        <v/>
      </c>
      <c r="V167" s="178" t="str">
        <f>IF($A167="","",IFERROR(AVERAGEIFS(Data!F$4:F500,Data!$A$4:$A500,"&gt;="&amp;$A167,Data!$A$4:$A500,"&lt;="&amp;$B167),0))</f>
        <v/>
      </c>
      <c r="W167" s="178" t="str">
        <f>IF($A167="","",IFERROR(AVERAGEIFS(Data!G$4:G500,Data!$A$4:$A500,"&gt;="&amp;$A167,Data!$A$4:$A500,"&lt;="&amp;$B167),0))</f>
        <v/>
      </c>
      <c r="X167" s="180" t="str">
        <f>IF($A167="","",IFERROR(AVERAGEIFS(Data!H$4:H500,Data!$A$4:$A500,"&gt;="&amp;$A167,Data!$A$4:$A500,"&lt;="&amp;$B167),0))</f>
        <v/>
      </c>
      <c r="Y167" s="178" t="str">
        <f>IF($A167="","",IFERROR(AVERAGEIFS(Data!I$4:I500,Data!$A$4:$A500,"&gt;="&amp;$A167,Data!$A$4:$A500,"&lt;="&amp;$B167),0))</f>
        <v/>
      </c>
      <c r="Z167" s="178" t="str">
        <f>IF($A167="","",IFERROR(AVERAGEIFS(Data!J$4:J500,Data!$A$4:$A500,"&gt;="&amp;$A167,Data!$A$4:$A500,"&lt;="&amp;$B167),0))</f>
        <v/>
      </c>
      <c r="AA167" s="179" t="str">
        <f>IF($A167="","",IFERROR(AVERAGEIFS(Data!K$4:K500,Data!$A$4:$A500,"&gt;="&amp;$A167,Data!$A$4:$A500,"&lt;="&amp;$B167),0))</f>
        <v/>
      </c>
      <c r="AB167" s="180" t="str">
        <f>IF($A167="","",IFERROR(AVERAGEIFS(Data!L$4:L500,Data!$A$4:$A500,"&gt;="&amp;$A167,Data!$A$4:$A500,"&lt;="&amp;$B167),0))</f>
        <v/>
      </c>
      <c r="AC167" s="179" t="str">
        <f>IF($A167="","",IFERROR(AVERAGEIFS(Data!M$4:M500,Data!$A$4:$A500,"&gt;="&amp;$A167,Data!$A$4:$A500,"&lt;="&amp;$B167),0))</f>
        <v/>
      </c>
      <c r="AD167" s="178" t="str">
        <f>IF($A167="","",IFERROR(AVERAGEIFS(Data!N$4:N500,Data!$A$4:$A500,"&gt;="&amp;$A167,Data!$A$4:$A500,"&lt;="&amp;$B167),0))</f>
        <v/>
      </c>
      <c r="AE167" s="180" t="str">
        <f>IF($A167="","",IFERROR(AVERAGEIFS(Data!O$4:O500,Data!$A$4:$A500,"&gt;="&amp;$A167,Data!$A$4:$A500,"&lt;="&amp;$B167),0))</f>
        <v/>
      </c>
      <c r="AF167" s="178" t="str">
        <f>IF($A167="","",IFERROR(AVERAGEIFS(Data!P$4:P500,Data!$A$4:$A500,"&gt;="&amp;$A167,Data!$A$4:$A500,"&lt;="&amp;$B167),0))</f>
        <v/>
      </c>
      <c r="AG167" s="178" t="str">
        <f>IF($A167="","",IFERROR(AVERAGEIFS(Data!Q$4:Q500,Data!$A$4:$A500,"&gt;="&amp;$A167,Data!$A$4:$A500,"&lt;="&amp;$B167),0))</f>
        <v/>
      </c>
      <c r="AH167" s="181" t="str">
        <f t="shared" ref="AH167:DS167" si="163">IF($A167="","",AH166)</f>
        <v/>
      </c>
      <c r="AI167" s="178" t="str">
        <f t="shared" si="163"/>
        <v/>
      </c>
      <c r="AJ167" s="178" t="str">
        <f t="shared" si="163"/>
        <v/>
      </c>
      <c r="AK167" s="178" t="str">
        <f t="shared" si="163"/>
        <v/>
      </c>
      <c r="AL167" s="178" t="str">
        <f t="shared" si="163"/>
        <v/>
      </c>
      <c r="AM167" s="180" t="str">
        <f t="shared" si="163"/>
        <v/>
      </c>
      <c r="AN167" s="178" t="str">
        <f t="shared" si="163"/>
        <v/>
      </c>
      <c r="AO167" s="178" t="str">
        <f t="shared" si="163"/>
        <v/>
      </c>
      <c r="AP167" s="179" t="str">
        <f t="shared" si="163"/>
        <v/>
      </c>
      <c r="AQ167" s="180" t="str">
        <f t="shared" si="163"/>
        <v/>
      </c>
      <c r="AR167" s="179" t="str">
        <f t="shared" si="163"/>
        <v/>
      </c>
      <c r="AS167" s="178" t="str">
        <f t="shared" si="163"/>
        <v/>
      </c>
      <c r="AT167" s="180" t="str">
        <f t="shared" si="163"/>
        <v/>
      </c>
      <c r="AU167" s="178" t="str">
        <f t="shared" si="163"/>
        <v/>
      </c>
      <c r="AV167" s="178" t="str">
        <f t="shared" si="163"/>
        <v/>
      </c>
      <c r="AW167" s="181" t="str">
        <f t="shared" si="163"/>
        <v/>
      </c>
      <c r="AX167" s="178" t="str">
        <f t="shared" si="163"/>
        <v/>
      </c>
      <c r="AY167" s="178" t="str">
        <f t="shared" si="163"/>
        <v/>
      </c>
      <c r="AZ167" s="178" t="str">
        <f t="shared" si="163"/>
        <v/>
      </c>
      <c r="BA167" s="178" t="str">
        <f t="shared" si="163"/>
        <v/>
      </c>
      <c r="BB167" s="180" t="str">
        <f t="shared" si="163"/>
        <v/>
      </c>
      <c r="BC167" s="178" t="str">
        <f t="shared" si="163"/>
        <v/>
      </c>
      <c r="BD167" s="178" t="str">
        <f t="shared" si="163"/>
        <v/>
      </c>
      <c r="BE167" s="179" t="str">
        <f t="shared" si="163"/>
        <v/>
      </c>
      <c r="BF167" s="180" t="str">
        <f t="shared" si="163"/>
        <v/>
      </c>
      <c r="BG167" s="179" t="str">
        <f t="shared" si="163"/>
        <v/>
      </c>
      <c r="BH167" s="178" t="str">
        <f t="shared" si="163"/>
        <v/>
      </c>
      <c r="BI167" s="180" t="str">
        <f t="shared" si="163"/>
        <v/>
      </c>
      <c r="BJ167" s="178" t="str">
        <f t="shared" si="163"/>
        <v/>
      </c>
      <c r="BK167" s="178" t="str">
        <f t="shared" si="163"/>
        <v/>
      </c>
      <c r="BL167" s="181" t="str">
        <f t="shared" si="163"/>
        <v/>
      </c>
      <c r="BM167" s="178" t="str">
        <f t="shared" si="163"/>
        <v/>
      </c>
      <c r="BN167" s="178" t="str">
        <f t="shared" si="163"/>
        <v/>
      </c>
      <c r="BO167" s="178" t="str">
        <f t="shared" si="163"/>
        <v/>
      </c>
      <c r="BP167" s="178" t="str">
        <f t="shared" si="163"/>
        <v/>
      </c>
      <c r="BQ167" s="180" t="str">
        <f t="shared" si="163"/>
        <v/>
      </c>
      <c r="BR167" s="178" t="str">
        <f t="shared" si="163"/>
        <v/>
      </c>
      <c r="BS167" s="178" t="str">
        <f t="shared" si="163"/>
        <v/>
      </c>
      <c r="BT167" s="179" t="str">
        <f t="shared" si="163"/>
        <v/>
      </c>
      <c r="BU167" s="180" t="str">
        <f t="shared" si="163"/>
        <v/>
      </c>
      <c r="BV167" s="179" t="str">
        <f t="shared" si="163"/>
        <v/>
      </c>
      <c r="BW167" s="178" t="str">
        <f t="shared" si="163"/>
        <v/>
      </c>
      <c r="BX167" s="180" t="str">
        <f t="shared" si="163"/>
        <v/>
      </c>
      <c r="BY167" s="178" t="str">
        <f t="shared" si="163"/>
        <v/>
      </c>
      <c r="BZ167" s="178" t="str">
        <f t="shared" si="163"/>
        <v/>
      </c>
      <c r="CA167" s="181" t="str">
        <f t="shared" si="163"/>
        <v/>
      </c>
      <c r="CB167" s="178" t="str">
        <f t="shared" si="163"/>
        <v/>
      </c>
      <c r="CC167" s="178" t="str">
        <f t="shared" si="163"/>
        <v/>
      </c>
      <c r="CD167" s="178" t="str">
        <f t="shared" si="163"/>
        <v/>
      </c>
      <c r="CE167" s="178" t="str">
        <f t="shared" si="163"/>
        <v/>
      </c>
      <c r="CF167" s="180" t="str">
        <f t="shared" si="163"/>
        <v/>
      </c>
      <c r="CG167" s="178" t="str">
        <f t="shared" si="163"/>
        <v/>
      </c>
      <c r="CH167" s="178" t="str">
        <f t="shared" si="163"/>
        <v/>
      </c>
      <c r="CI167" s="179" t="str">
        <f t="shared" si="163"/>
        <v/>
      </c>
      <c r="CJ167" s="180" t="str">
        <f t="shared" si="163"/>
        <v/>
      </c>
      <c r="CK167" s="179" t="str">
        <f t="shared" si="163"/>
        <v/>
      </c>
      <c r="CL167" s="178" t="str">
        <f t="shared" si="163"/>
        <v/>
      </c>
      <c r="CM167" s="180" t="str">
        <f t="shared" si="163"/>
        <v/>
      </c>
      <c r="CN167" s="178" t="str">
        <f t="shared" si="163"/>
        <v/>
      </c>
      <c r="CO167" s="178" t="str">
        <f t="shared" si="163"/>
        <v/>
      </c>
      <c r="CP167" s="181" t="str">
        <f t="shared" si="163"/>
        <v/>
      </c>
      <c r="CQ167" s="178" t="str">
        <f t="shared" si="163"/>
        <v/>
      </c>
      <c r="CR167" s="178" t="str">
        <f t="shared" si="163"/>
        <v/>
      </c>
      <c r="CS167" s="178" t="str">
        <f t="shared" si="163"/>
        <v/>
      </c>
      <c r="CT167" s="178" t="str">
        <f t="shared" si="163"/>
        <v/>
      </c>
      <c r="CU167" s="180" t="str">
        <f t="shared" si="163"/>
        <v/>
      </c>
      <c r="CV167" s="178" t="str">
        <f t="shared" si="163"/>
        <v/>
      </c>
      <c r="CW167" s="178" t="str">
        <f t="shared" si="163"/>
        <v/>
      </c>
      <c r="CX167" s="179" t="str">
        <f t="shared" si="163"/>
        <v/>
      </c>
      <c r="CY167" s="180" t="str">
        <f t="shared" si="163"/>
        <v/>
      </c>
      <c r="CZ167" s="179" t="str">
        <f t="shared" si="163"/>
        <v/>
      </c>
      <c r="DA167" s="178" t="str">
        <f t="shared" si="163"/>
        <v/>
      </c>
      <c r="DB167" s="180" t="str">
        <f t="shared" si="163"/>
        <v/>
      </c>
      <c r="DC167" s="178" t="str">
        <f t="shared" si="163"/>
        <v/>
      </c>
      <c r="DD167" s="178" t="str">
        <f t="shared" si="163"/>
        <v/>
      </c>
      <c r="DE167" s="181" t="str">
        <f t="shared" si="163"/>
        <v/>
      </c>
      <c r="DF167" s="178" t="str">
        <f t="shared" si="163"/>
        <v/>
      </c>
      <c r="DG167" s="178" t="str">
        <f t="shared" si="163"/>
        <v/>
      </c>
      <c r="DH167" s="178" t="str">
        <f t="shared" si="163"/>
        <v/>
      </c>
      <c r="DI167" s="178" t="str">
        <f t="shared" si="163"/>
        <v/>
      </c>
      <c r="DJ167" s="180" t="str">
        <f t="shared" si="163"/>
        <v/>
      </c>
      <c r="DK167" s="178" t="str">
        <f t="shared" si="163"/>
        <v/>
      </c>
      <c r="DL167" s="178" t="str">
        <f t="shared" si="163"/>
        <v/>
      </c>
      <c r="DM167" s="179" t="str">
        <f t="shared" si="163"/>
        <v/>
      </c>
      <c r="DN167" s="180" t="str">
        <f t="shared" si="163"/>
        <v/>
      </c>
      <c r="DO167" s="179" t="str">
        <f t="shared" si="163"/>
        <v/>
      </c>
      <c r="DP167" s="178" t="str">
        <f t="shared" si="163"/>
        <v/>
      </c>
      <c r="DQ167" s="180" t="str">
        <f t="shared" si="163"/>
        <v/>
      </c>
      <c r="DR167" s="178" t="str">
        <f t="shared" si="163"/>
        <v/>
      </c>
      <c r="DS167" s="178" t="str">
        <f t="shared" si="163"/>
        <v/>
      </c>
      <c r="DT167" s="178"/>
      <c r="DU167" s="178"/>
      <c r="DV167" s="178"/>
      <c r="DW167" s="178"/>
      <c r="DX167" s="178"/>
      <c r="DY167" s="178"/>
    </row>
    <row r="168">
      <c r="A168" s="176" t="str">
        <f>IF(A167="","",IF(B167+1&gt;EndDate,"",B167))</f>
        <v/>
      </c>
      <c r="B168" s="176" t="str">
        <f>IF(A168="","",SWITCH(Seg,"Daily",A168+1,"Weekly",A168+7,"Monthly",DATE(YEAR(A168),MONTH(A168)+1,1),"Quarterly",DATE(YEAR(A168),MONTH(A168)+3,1),"Yearly",DATE(YEAR(A168)+1,1,1)))</f>
        <v/>
      </c>
      <c r="C168" s="177" t="str">
        <f>IF(A168="","",SWITCH(Seg,"Daily",TEXT(A168,"dd/MM/YYYY"),"Weekly","W"&amp;WEEKNUM(A168,2)&amp;" "&amp;YEAR(A168),"Monthly",PROPER(TEXT(A168,"MMM yyyy")),"Quarterly","Q"&amp;ROUNDUP(MONTH($A168)/3,0)&amp;" "&amp;YEAR($A168),"Yearly",YEAR(A168),TEXT(A168,"dd/MM/YYYY")))</f>
        <v/>
      </c>
      <c r="D168" s="178" t="str">
        <f>IF(OR($A168="",D$2="Percentage"),"",SUMIFS(Data!B$4:B500,Data!$A$4:$A500,"&gt;="&amp;$A168,Data!$A$4:$A500,"&lt;="&amp;$B168))</f>
        <v>#REF!</v>
      </c>
      <c r="E168" s="179" t="str">
        <f>IF(OR($A168="",E$2="Percentage"),"",SUMIFS(Data!C$4:C500,Data!$A$4:$A500,"&gt;="&amp;$A168,Data!$A$4:$A500,"&lt;="&amp;$B168))</f>
        <v/>
      </c>
      <c r="F168" s="179" t="str">
        <f>IF(OR($A168="",F$2="Percentage"),"",SUMIFS(Data!D$4:D500,Data!$A$4:$A500,"&gt;="&amp;$A168,Data!$A$4:$A500,"&lt;="&amp;$B168))</f>
        <v/>
      </c>
      <c r="G168" s="179" t="str">
        <f>IF(OR($A168="",G$2="Percentage"),"",SUMIFS(Data!F$4:F500,Data!$A$4:$A500,"&gt;="&amp;$A168,Data!$A$4:$A500,"&lt;="&amp;$B168))</f>
        <v/>
      </c>
      <c r="H168" s="180" t="str">
        <f>IF(OR($A168="",H$2="Percentage"),"",SUMIFS(Data!G$4:G500,Data!$A$4:$A500,"&gt;="&amp;$A168,Data!$A$4:$A500,"&lt;="&amp;$B168))</f>
        <v/>
      </c>
      <c r="I168" s="180" t="str">
        <f>IF(OR($A168="",I$2="Percentage"),"",SUMIFS(Data!H$4:H500,Data!$A$4:$A500,"&gt;="&amp;$A168,Data!$A$4:$A500,"&lt;="&amp;$B168))</f>
        <v/>
      </c>
      <c r="J168" s="178" t="str">
        <f>IF(OR($A168="",J$2="Percentage"),"",SUMIFS(Data!I$4:I500,Data!$A$4:$A500,"&gt;="&amp;$A168,Data!$A$4:$A500,"&lt;="&amp;$B168))</f>
        <v/>
      </c>
      <c r="K168" s="178" t="str">
        <f>IF(OR($A168="",K$2="Percentage"),"",SUMIFS(Data!J$4:J500,Data!$A$4:$A500,"&gt;="&amp;$A168,Data!$A$4:$A500,"&lt;="&amp;$B168))</f>
        <v/>
      </c>
      <c r="L168" s="179" t="str">
        <f>IF(OR($A168="",L$2="Percentage"),"",SUMIFS(Data!K$4:K500,Data!$A$4:$A500,"&gt;="&amp;$A168,Data!$A$4:$A500,"&lt;="&amp;$B168))</f>
        <v/>
      </c>
      <c r="M168" s="180" t="str">
        <f>IF(OR($A168="",M$2="Percentage"),"",SUMIFS(Data!L$4:L500,Data!$A$4:$A500,"&gt;="&amp;$A168,Data!$A$4:$A500,"&lt;="&amp;$B168))</f>
        <v/>
      </c>
      <c r="N168" s="179" t="str">
        <f>IF(OR($A168="",N$2="Percentage"),"",SUMIFS(Data!M$4:M500,Data!$A$4:$A500,"&gt;="&amp;$A168,Data!$A$4:$A500,"&lt;="&amp;$B168))</f>
        <v/>
      </c>
      <c r="O168" s="178" t="str">
        <f>IF(OR($A168="",O$2="Percentage"),"",SUMIFS(Data!N$4:N500,Data!$A$4:$A500,"&gt;="&amp;$A168,Data!$A$4:$A500,"&lt;="&amp;$B168))</f>
        <v/>
      </c>
      <c r="P168" s="180" t="str">
        <f>IF(OR($A168="",P$2="Percentage"),"",SUMIFS(Data!O$4:O500,Data!$A$4:$A500,"&gt;="&amp;$A168,Data!$A$4:$A500,"&lt;="&amp;$B168))</f>
        <v/>
      </c>
      <c r="Q168" s="178" t="str">
        <f>IF(OR($A168="",Q$2="Percentage"),"",SUMIFS(Data!P$4:P500,Data!$A$4:$A500,"&gt;="&amp;$A168,Data!$A$4:$A500,"&lt;="&amp;$B168))</f>
        <v/>
      </c>
      <c r="R168" s="178" t="str">
        <f>IF(OR($A168="",R$2="Percentage"),"",SUMIFS(Data!Q$4:Q500,Data!$A$4:$A500,"&gt;="&amp;$A168,Data!$A$4:$A500,"&lt;="&amp;$B168))</f>
        <v/>
      </c>
      <c r="S168" s="181" t="str">
        <f>IF($A168="","",IFERROR(AVERAGEIFS(Data!B$4:B500,Data!$A$4:$A500,"&gt;="&amp;$A168,Data!$A$4:$A500,"&lt;="&amp;$B168),0))</f>
        <v/>
      </c>
      <c r="T168" s="178" t="str">
        <f>IF($A168="","",IFERROR(AVERAGEIFS(Data!C$4:C500,Data!$A$4:$A500,"&gt;="&amp;$A168,Data!$A$4:$A500,"&lt;="&amp;$B168),0))</f>
        <v/>
      </c>
      <c r="U168" s="178" t="str">
        <f>IF($A168="","",IFERROR(AVERAGEIFS(Data!D$4:D500,Data!$A$4:$A500,"&gt;="&amp;$A168,Data!$A$4:$A500,"&lt;="&amp;$B168),0))</f>
        <v/>
      </c>
      <c r="V168" s="178" t="str">
        <f>IF($A168="","",IFERROR(AVERAGEIFS(Data!F$4:F500,Data!$A$4:$A500,"&gt;="&amp;$A168,Data!$A$4:$A500,"&lt;="&amp;$B168),0))</f>
        <v/>
      </c>
      <c r="W168" s="178" t="str">
        <f>IF($A168="","",IFERROR(AVERAGEIFS(Data!G$4:G500,Data!$A$4:$A500,"&gt;="&amp;$A168,Data!$A$4:$A500,"&lt;="&amp;$B168),0))</f>
        <v/>
      </c>
      <c r="X168" s="180" t="str">
        <f>IF($A168="","",IFERROR(AVERAGEIFS(Data!H$4:H500,Data!$A$4:$A500,"&gt;="&amp;$A168,Data!$A$4:$A500,"&lt;="&amp;$B168),0))</f>
        <v/>
      </c>
      <c r="Y168" s="178" t="str">
        <f>IF($A168="","",IFERROR(AVERAGEIFS(Data!I$4:I500,Data!$A$4:$A500,"&gt;="&amp;$A168,Data!$A$4:$A500,"&lt;="&amp;$B168),0))</f>
        <v/>
      </c>
      <c r="Z168" s="178" t="str">
        <f>IF($A168="","",IFERROR(AVERAGEIFS(Data!J$4:J500,Data!$A$4:$A500,"&gt;="&amp;$A168,Data!$A$4:$A500,"&lt;="&amp;$B168),0))</f>
        <v/>
      </c>
      <c r="AA168" s="179" t="str">
        <f>IF($A168="","",IFERROR(AVERAGEIFS(Data!K$4:K500,Data!$A$4:$A500,"&gt;="&amp;$A168,Data!$A$4:$A500,"&lt;="&amp;$B168),0))</f>
        <v/>
      </c>
      <c r="AB168" s="180" t="str">
        <f>IF($A168="","",IFERROR(AVERAGEIFS(Data!L$4:L500,Data!$A$4:$A500,"&gt;="&amp;$A168,Data!$A$4:$A500,"&lt;="&amp;$B168),0))</f>
        <v/>
      </c>
      <c r="AC168" s="179" t="str">
        <f>IF($A168="","",IFERROR(AVERAGEIFS(Data!M$4:M500,Data!$A$4:$A500,"&gt;="&amp;$A168,Data!$A$4:$A500,"&lt;="&amp;$B168),0))</f>
        <v/>
      </c>
      <c r="AD168" s="178" t="str">
        <f>IF($A168="","",IFERROR(AVERAGEIFS(Data!N$4:N500,Data!$A$4:$A500,"&gt;="&amp;$A168,Data!$A$4:$A500,"&lt;="&amp;$B168),0))</f>
        <v/>
      </c>
      <c r="AE168" s="180" t="str">
        <f>IF($A168="","",IFERROR(AVERAGEIFS(Data!O$4:O500,Data!$A$4:$A500,"&gt;="&amp;$A168,Data!$A$4:$A500,"&lt;="&amp;$B168),0))</f>
        <v/>
      </c>
      <c r="AF168" s="178" t="str">
        <f>IF($A168="","",IFERROR(AVERAGEIFS(Data!P$4:P500,Data!$A$4:$A500,"&gt;="&amp;$A168,Data!$A$4:$A500,"&lt;="&amp;$B168),0))</f>
        <v/>
      </c>
      <c r="AG168" s="178" t="str">
        <f>IF($A168="","",IFERROR(AVERAGEIFS(Data!Q$4:Q500,Data!$A$4:$A500,"&gt;="&amp;$A168,Data!$A$4:$A500,"&lt;="&amp;$B168),0))</f>
        <v/>
      </c>
      <c r="AH168" s="181" t="str">
        <f t="shared" ref="AH168:DS168" si="164">IF($A168="","",AH167)</f>
        <v/>
      </c>
      <c r="AI168" s="178" t="str">
        <f t="shared" si="164"/>
        <v/>
      </c>
      <c r="AJ168" s="178" t="str">
        <f t="shared" si="164"/>
        <v/>
      </c>
      <c r="AK168" s="178" t="str">
        <f t="shared" si="164"/>
        <v/>
      </c>
      <c r="AL168" s="178" t="str">
        <f t="shared" si="164"/>
        <v/>
      </c>
      <c r="AM168" s="180" t="str">
        <f t="shared" si="164"/>
        <v/>
      </c>
      <c r="AN168" s="178" t="str">
        <f t="shared" si="164"/>
        <v/>
      </c>
      <c r="AO168" s="178" t="str">
        <f t="shared" si="164"/>
        <v/>
      </c>
      <c r="AP168" s="179" t="str">
        <f t="shared" si="164"/>
        <v/>
      </c>
      <c r="AQ168" s="180" t="str">
        <f t="shared" si="164"/>
        <v/>
      </c>
      <c r="AR168" s="179" t="str">
        <f t="shared" si="164"/>
        <v/>
      </c>
      <c r="AS168" s="178" t="str">
        <f t="shared" si="164"/>
        <v/>
      </c>
      <c r="AT168" s="180" t="str">
        <f t="shared" si="164"/>
        <v/>
      </c>
      <c r="AU168" s="178" t="str">
        <f t="shared" si="164"/>
        <v/>
      </c>
      <c r="AV168" s="178" t="str">
        <f t="shared" si="164"/>
        <v/>
      </c>
      <c r="AW168" s="181" t="str">
        <f t="shared" si="164"/>
        <v/>
      </c>
      <c r="AX168" s="178" t="str">
        <f t="shared" si="164"/>
        <v/>
      </c>
      <c r="AY168" s="178" t="str">
        <f t="shared" si="164"/>
        <v/>
      </c>
      <c r="AZ168" s="178" t="str">
        <f t="shared" si="164"/>
        <v/>
      </c>
      <c r="BA168" s="178" t="str">
        <f t="shared" si="164"/>
        <v/>
      </c>
      <c r="BB168" s="180" t="str">
        <f t="shared" si="164"/>
        <v/>
      </c>
      <c r="BC168" s="178" t="str">
        <f t="shared" si="164"/>
        <v/>
      </c>
      <c r="BD168" s="178" t="str">
        <f t="shared" si="164"/>
        <v/>
      </c>
      <c r="BE168" s="179" t="str">
        <f t="shared" si="164"/>
        <v/>
      </c>
      <c r="BF168" s="180" t="str">
        <f t="shared" si="164"/>
        <v/>
      </c>
      <c r="BG168" s="179" t="str">
        <f t="shared" si="164"/>
        <v/>
      </c>
      <c r="BH168" s="178" t="str">
        <f t="shared" si="164"/>
        <v/>
      </c>
      <c r="BI168" s="180" t="str">
        <f t="shared" si="164"/>
        <v/>
      </c>
      <c r="BJ168" s="178" t="str">
        <f t="shared" si="164"/>
        <v/>
      </c>
      <c r="BK168" s="178" t="str">
        <f t="shared" si="164"/>
        <v/>
      </c>
      <c r="BL168" s="181" t="str">
        <f t="shared" si="164"/>
        <v/>
      </c>
      <c r="BM168" s="178" t="str">
        <f t="shared" si="164"/>
        <v/>
      </c>
      <c r="BN168" s="178" t="str">
        <f t="shared" si="164"/>
        <v/>
      </c>
      <c r="BO168" s="178" t="str">
        <f t="shared" si="164"/>
        <v/>
      </c>
      <c r="BP168" s="178" t="str">
        <f t="shared" si="164"/>
        <v/>
      </c>
      <c r="BQ168" s="180" t="str">
        <f t="shared" si="164"/>
        <v/>
      </c>
      <c r="BR168" s="178" t="str">
        <f t="shared" si="164"/>
        <v/>
      </c>
      <c r="BS168" s="178" t="str">
        <f t="shared" si="164"/>
        <v/>
      </c>
      <c r="BT168" s="179" t="str">
        <f t="shared" si="164"/>
        <v/>
      </c>
      <c r="BU168" s="180" t="str">
        <f t="shared" si="164"/>
        <v/>
      </c>
      <c r="BV168" s="179" t="str">
        <f t="shared" si="164"/>
        <v/>
      </c>
      <c r="BW168" s="178" t="str">
        <f t="shared" si="164"/>
        <v/>
      </c>
      <c r="BX168" s="180" t="str">
        <f t="shared" si="164"/>
        <v/>
      </c>
      <c r="BY168" s="178" t="str">
        <f t="shared" si="164"/>
        <v/>
      </c>
      <c r="BZ168" s="178" t="str">
        <f t="shared" si="164"/>
        <v/>
      </c>
      <c r="CA168" s="181" t="str">
        <f t="shared" si="164"/>
        <v/>
      </c>
      <c r="CB168" s="178" t="str">
        <f t="shared" si="164"/>
        <v/>
      </c>
      <c r="CC168" s="178" t="str">
        <f t="shared" si="164"/>
        <v/>
      </c>
      <c r="CD168" s="178" t="str">
        <f t="shared" si="164"/>
        <v/>
      </c>
      <c r="CE168" s="178" t="str">
        <f t="shared" si="164"/>
        <v/>
      </c>
      <c r="CF168" s="180" t="str">
        <f t="shared" si="164"/>
        <v/>
      </c>
      <c r="CG168" s="178" t="str">
        <f t="shared" si="164"/>
        <v/>
      </c>
      <c r="CH168" s="178" t="str">
        <f t="shared" si="164"/>
        <v/>
      </c>
      <c r="CI168" s="179" t="str">
        <f t="shared" si="164"/>
        <v/>
      </c>
      <c r="CJ168" s="180" t="str">
        <f t="shared" si="164"/>
        <v/>
      </c>
      <c r="CK168" s="179" t="str">
        <f t="shared" si="164"/>
        <v/>
      </c>
      <c r="CL168" s="178" t="str">
        <f t="shared" si="164"/>
        <v/>
      </c>
      <c r="CM168" s="180" t="str">
        <f t="shared" si="164"/>
        <v/>
      </c>
      <c r="CN168" s="178" t="str">
        <f t="shared" si="164"/>
        <v/>
      </c>
      <c r="CO168" s="178" t="str">
        <f t="shared" si="164"/>
        <v/>
      </c>
      <c r="CP168" s="181" t="str">
        <f t="shared" si="164"/>
        <v/>
      </c>
      <c r="CQ168" s="178" t="str">
        <f t="shared" si="164"/>
        <v/>
      </c>
      <c r="CR168" s="178" t="str">
        <f t="shared" si="164"/>
        <v/>
      </c>
      <c r="CS168" s="178" t="str">
        <f t="shared" si="164"/>
        <v/>
      </c>
      <c r="CT168" s="178" t="str">
        <f t="shared" si="164"/>
        <v/>
      </c>
      <c r="CU168" s="180" t="str">
        <f t="shared" si="164"/>
        <v/>
      </c>
      <c r="CV168" s="178" t="str">
        <f t="shared" si="164"/>
        <v/>
      </c>
      <c r="CW168" s="178" t="str">
        <f t="shared" si="164"/>
        <v/>
      </c>
      <c r="CX168" s="179" t="str">
        <f t="shared" si="164"/>
        <v/>
      </c>
      <c r="CY168" s="180" t="str">
        <f t="shared" si="164"/>
        <v/>
      </c>
      <c r="CZ168" s="179" t="str">
        <f t="shared" si="164"/>
        <v/>
      </c>
      <c r="DA168" s="178" t="str">
        <f t="shared" si="164"/>
        <v/>
      </c>
      <c r="DB168" s="180" t="str">
        <f t="shared" si="164"/>
        <v/>
      </c>
      <c r="DC168" s="178" t="str">
        <f t="shared" si="164"/>
        <v/>
      </c>
      <c r="DD168" s="178" t="str">
        <f t="shared" si="164"/>
        <v/>
      </c>
      <c r="DE168" s="181" t="str">
        <f t="shared" si="164"/>
        <v/>
      </c>
      <c r="DF168" s="178" t="str">
        <f t="shared" si="164"/>
        <v/>
      </c>
      <c r="DG168" s="178" t="str">
        <f t="shared" si="164"/>
        <v/>
      </c>
      <c r="DH168" s="178" t="str">
        <f t="shared" si="164"/>
        <v/>
      </c>
      <c r="DI168" s="178" t="str">
        <f t="shared" si="164"/>
        <v/>
      </c>
      <c r="DJ168" s="180" t="str">
        <f t="shared" si="164"/>
        <v/>
      </c>
      <c r="DK168" s="178" t="str">
        <f t="shared" si="164"/>
        <v/>
      </c>
      <c r="DL168" s="178" t="str">
        <f t="shared" si="164"/>
        <v/>
      </c>
      <c r="DM168" s="179" t="str">
        <f t="shared" si="164"/>
        <v/>
      </c>
      <c r="DN168" s="180" t="str">
        <f t="shared" si="164"/>
        <v/>
      </c>
      <c r="DO168" s="179" t="str">
        <f t="shared" si="164"/>
        <v/>
      </c>
      <c r="DP168" s="178" t="str">
        <f t="shared" si="164"/>
        <v/>
      </c>
      <c r="DQ168" s="180" t="str">
        <f t="shared" si="164"/>
        <v/>
      </c>
      <c r="DR168" s="178" t="str">
        <f t="shared" si="164"/>
        <v/>
      </c>
      <c r="DS168" s="178" t="str">
        <f t="shared" si="164"/>
        <v/>
      </c>
      <c r="DT168" s="178"/>
      <c r="DU168" s="178"/>
      <c r="DV168" s="178"/>
      <c r="DW168" s="178"/>
      <c r="DX168" s="178"/>
      <c r="DY168" s="178"/>
    </row>
    <row r="169">
      <c r="A169" s="176" t="str">
        <f>IF(A168="","",IF(B168+1&gt;EndDate,"",B168))</f>
        <v/>
      </c>
      <c r="B169" s="176" t="str">
        <f>IF(A169="","",SWITCH(Seg,"Daily",A169+1,"Weekly",A169+7,"Monthly",DATE(YEAR(A169),MONTH(A169)+1,1),"Quarterly",DATE(YEAR(A169),MONTH(A169)+3,1),"Yearly",DATE(YEAR(A169)+1,1,1)))</f>
        <v/>
      </c>
      <c r="C169" s="177" t="str">
        <f>IF(A169="","",SWITCH(Seg,"Daily",TEXT(A169,"dd/MM/YYYY"),"Weekly","W"&amp;WEEKNUM(A169,2)&amp;" "&amp;YEAR(A169),"Monthly",PROPER(TEXT(A169,"MMM yyyy")),"Quarterly","Q"&amp;ROUNDUP(MONTH($A169)/3,0)&amp;" "&amp;YEAR($A169),"Yearly",YEAR(A169),TEXT(A169,"dd/MM/YYYY")))</f>
        <v/>
      </c>
      <c r="D169" s="178" t="str">
        <f>IF(OR($A169="",D$2="Percentage"),"",SUMIFS(Data!B$4:B500,Data!$A$4:$A500,"&gt;="&amp;$A169,Data!$A$4:$A500,"&lt;="&amp;$B169))</f>
        <v>#REF!</v>
      </c>
      <c r="E169" s="179" t="str">
        <f>IF(OR($A169="",E$2="Percentage"),"",SUMIFS(Data!C$4:C500,Data!$A$4:$A500,"&gt;="&amp;$A169,Data!$A$4:$A500,"&lt;="&amp;$B169))</f>
        <v/>
      </c>
      <c r="F169" s="179" t="str">
        <f>IF(OR($A169="",F$2="Percentage"),"",SUMIFS(Data!D$4:D500,Data!$A$4:$A500,"&gt;="&amp;$A169,Data!$A$4:$A500,"&lt;="&amp;$B169))</f>
        <v/>
      </c>
      <c r="G169" s="179" t="str">
        <f>IF(OR($A169="",G$2="Percentage"),"",SUMIFS(Data!F$4:F500,Data!$A$4:$A500,"&gt;="&amp;$A169,Data!$A$4:$A500,"&lt;="&amp;$B169))</f>
        <v/>
      </c>
      <c r="H169" s="180" t="str">
        <f>IF(OR($A169="",H$2="Percentage"),"",SUMIFS(Data!G$4:G500,Data!$A$4:$A500,"&gt;="&amp;$A169,Data!$A$4:$A500,"&lt;="&amp;$B169))</f>
        <v/>
      </c>
      <c r="I169" s="180" t="str">
        <f>IF(OR($A169="",I$2="Percentage"),"",SUMIFS(Data!H$4:H500,Data!$A$4:$A500,"&gt;="&amp;$A169,Data!$A$4:$A500,"&lt;="&amp;$B169))</f>
        <v/>
      </c>
      <c r="J169" s="178" t="str">
        <f>IF(OR($A169="",J$2="Percentage"),"",SUMIFS(Data!I$4:I500,Data!$A$4:$A500,"&gt;="&amp;$A169,Data!$A$4:$A500,"&lt;="&amp;$B169))</f>
        <v/>
      </c>
      <c r="K169" s="178" t="str">
        <f>IF(OR($A169="",K$2="Percentage"),"",SUMIFS(Data!J$4:J500,Data!$A$4:$A500,"&gt;="&amp;$A169,Data!$A$4:$A500,"&lt;="&amp;$B169))</f>
        <v/>
      </c>
      <c r="L169" s="179" t="str">
        <f>IF(OR($A169="",L$2="Percentage"),"",SUMIFS(Data!K$4:K500,Data!$A$4:$A500,"&gt;="&amp;$A169,Data!$A$4:$A500,"&lt;="&amp;$B169))</f>
        <v/>
      </c>
      <c r="M169" s="180" t="str">
        <f>IF(OR($A169="",M$2="Percentage"),"",SUMIFS(Data!L$4:L500,Data!$A$4:$A500,"&gt;="&amp;$A169,Data!$A$4:$A500,"&lt;="&amp;$B169))</f>
        <v/>
      </c>
      <c r="N169" s="179" t="str">
        <f>IF(OR($A169="",N$2="Percentage"),"",SUMIFS(Data!M$4:M500,Data!$A$4:$A500,"&gt;="&amp;$A169,Data!$A$4:$A500,"&lt;="&amp;$B169))</f>
        <v/>
      </c>
      <c r="O169" s="178" t="str">
        <f>IF(OR($A169="",O$2="Percentage"),"",SUMIFS(Data!N$4:N500,Data!$A$4:$A500,"&gt;="&amp;$A169,Data!$A$4:$A500,"&lt;="&amp;$B169))</f>
        <v/>
      </c>
      <c r="P169" s="180" t="str">
        <f>IF(OR($A169="",P$2="Percentage"),"",SUMIFS(Data!O$4:O500,Data!$A$4:$A500,"&gt;="&amp;$A169,Data!$A$4:$A500,"&lt;="&amp;$B169))</f>
        <v/>
      </c>
      <c r="Q169" s="178" t="str">
        <f>IF(OR($A169="",Q$2="Percentage"),"",SUMIFS(Data!P$4:P500,Data!$A$4:$A500,"&gt;="&amp;$A169,Data!$A$4:$A500,"&lt;="&amp;$B169))</f>
        <v/>
      </c>
      <c r="R169" s="178" t="str">
        <f>IF(OR($A169="",R$2="Percentage"),"",SUMIFS(Data!Q$4:Q500,Data!$A$4:$A500,"&gt;="&amp;$A169,Data!$A$4:$A500,"&lt;="&amp;$B169))</f>
        <v/>
      </c>
      <c r="S169" s="181" t="str">
        <f>IF($A169="","",IFERROR(AVERAGEIFS(Data!B$4:B500,Data!$A$4:$A500,"&gt;="&amp;$A169,Data!$A$4:$A500,"&lt;="&amp;$B169),0))</f>
        <v/>
      </c>
      <c r="T169" s="178" t="str">
        <f>IF($A169="","",IFERROR(AVERAGEIFS(Data!C$4:C500,Data!$A$4:$A500,"&gt;="&amp;$A169,Data!$A$4:$A500,"&lt;="&amp;$B169),0))</f>
        <v/>
      </c>
      <c r="U169" s="178" t="str">
        <f>IF($A169="","",IFERROR(AVERAGEIFS(Data!D$4:D500,Data!$A$4:$A500,"&gt;="&amp;$A169,Data!$A$4:$A500,"&lt;="&amp;$B169),0))</f>
        <v/>
      </c>
      <c r="V169" s="178" t="str">
        <f>IF($A169="","",IFERROR(AVERAGEIFS(Data!F$4:F500,Data!$A$4:$A500,"&gt;="&amp;$A169,Data!$A$4:$A500,"&lt;="&amp;$B169),0))</f>
        <v/>
      </c>
      <c r="W169" s="178" t="str">
        <f>IF($A169="","",IFERROR(AVERAGEIFS(Data!G$4:G500,Data!$A$4:$A500,"&gt;="&amp;$A169,Data!$A$4:$A500,"&lt;="&amp;$B169),0))</f>
        <v/>
      </c>
      <c r="X169" s="180" t="str">
        <f>IF($A169="","",IFERROR(AVERAGEIFS(Data!H$4:H500,Data!$A$4:$A500,"&gt;="&amp;$A169,Data!$A$4:$A500,"&lt;="&amp;$B169),0))</f>
        <v/>
      </c>
      <c r="Y169" s="178" t="str">
        <f>IF($A169="","",IFERROR(AVERAGEIFS(Data!I$4:I500,Data!$A$4:$A500,"&gt;="&amp;$A169,Data!$A$4:$A500,"&lt;="&amp;$B169),0))</f>
        <v/>
      </c>
      <c r="Z169" s="178" t="str">
        <f>IF($A169="","",IFERROR(AVERAGEIFS(Data!J$4:J500,Data!$A$4:$A500,"&gt;="&amp;$A169,Data!$A$4:$A500,"&lt;="&amp;$B169),0))</f>
        <v/>
      </c>
      <c r="AA169" s="179" t="str">
        <f>IF($A169="","",IFERROR(AVERAGEIFS(Data!K$4:K500,Data!$A$4:$A500,"&gt;="&amp;$A169,Data!$A$4:$A500,"&lt;="&amp;$B169),0))</f>
        <v/>
      </c>
      <c r="AB169" s="180" t="str">
        <f>IF($A169="","",IFERROR(AVERAGEIFS(Data!L$4:L500,Data!$A$4:$A500,"&gt;="&amp;$A169,Data!$A$4:$A500,"&lt;="&amp;$B169),0))</f>
        <v/>
      </c>
      <c r="AC169" s="179" t="str">
        <f>IF($A169="","",IFERROR(AVERAGEIFS(Data!M$4:M500,Data!$A$4:$A500,"&gt;="&amp;$A169,Data!$A$4:$A500,"&lt;="&amp;$B169),0))</f>
        <v/>
      </c>
      <c r="AD169" s="178" t="str">
        <f>IF($A169="","",IFERROR(AVERAGEIFS(Data!N$4:N500,Data!$A$4:$A500,"&gt;="&amp;$A169,Data!$A$4:$A500,"&lt;="&amp;$B169),0))</f>
        <v/>
      </c>
      <c r="AE169" s="180" t="str">
        <f>IF($A169="","",IFERROR(AVERAGEIFS(Data!O$4:O500,Data!$A$4:$A500,"&gt;="&amp;$A169,Data!$A$4:$A500,"&lt;="&amp;$B169),0))</f>
        <v/>
      </c>
      <c r="AF169" s="178" t="str">
        <f>IF($A169="","",IFERROR(AVERAGEIFS(Data!P$4:P500,Data!$A$4:$A500,"&gt;="&amp;$A169,Data!$A$4:$A500,"&lt;="&amp;$B169),0))</f>
        <v/>
      </c>
      <c r="AG169" s="178" t="str">
        <f>IF($A169="","",IFERROR(AVERAGEIFS(Data!Q$4:Q500,Data!$A$4:$A500,"&gt;="&amp;$A169,Data!$A$4:$A500,"&lt;="&amp;$B169),0))</f>
        <v/>
      </c>
      <c r="AH169" s="181" t="str">
        <f t="shared" ref="AH169:DS169" si="165">IF($A169="","",AH168)</f>
        <v/>
      </c>
      <c r="AI169" s="178" t="str">
        <f t="shared" si="165"/>
        <v/>
      </c>
      <c r="AJ169" s="178" t="str">
        <f t="shared" si="165"/>
        <v/>
      </c>
      <c r="AK169" s="178" t="str">
        <f t="shared" si="165"/>
        <v/>
      </c>
      <c r="AL169" s="178" t="str">
        <f t="shared" si="165"/>
        <v/>
      </c>
      <c r="AM169" s="180" t="str">
        <f t="shared" si="165"/>
        <v/>
      </c>
      <c r="AN169" s="178" t="str">
        <f t="shared" si="165"/>
        <v/>
      </c>
      <c r="AO169" s="178" t="str">
        <f t="shared" si="165"/>
        <v/>
      </c>
      <c r="AP169" s="179" t="str">
        <f t="shared" si="165"/>
        <v/>
      </c>
      <c r="AQ169" s="180" t="str">
        <f t="shared" si="165"/>
        <v/>
      </c>
      <c r="AR169" s="179" t="str">
        <f t="shared" si="165"/>
        <v/>
      </c>
      <c r="AS169" s="178" t="str">
        <f t="shared" si="165"/>
        <v/>
      </c>
      <c r="AT169" s="180" t="str">
        <f t="shared" si="165"/>
        <v/>
      </c>
      <c r="AU169" s="178" t="str">
        <f t="shared" si="165"/>
        <v/>
      </c>
      <c r="AV169" s="178" t="str">
        <f t="shared" si="165"/>
        <v/>
      </c>
      <c r="AW169" s="181" t="str">
        <f t="shared" si="165"/>
        <v/>
      </c>
      <c r="AX169" s="178" t="str">
        <f t="shared" si="165"/>
        <v/>
      </c>
      <c r="AY169" s="178" t="str">
        <f t="shared" si="165"/>
        <v/>
      </c>
      <c r="AZ169" s="178" t="str">
        <f t="shared" si="165"/>
        <v/>
      </c>
      <c r="BA169" s="178" t="str">
        <f t="shared" si="165"/>
        <v/>
      </c>
      <c r="BB169" s="180" t="str">
        <f t="shared" si="165"/>
        <v/>
      </c>
      <c r="BC169" s="178" t="str">
        <f t="shared" si="165"/>
        <v/>
      </c>
      <c r="BD169" s="178" t="str">
        <f t="shared" si="165"/>
        <v/>
      </c>
      <c r="BE169" s="179" t="str">
        <f t="shared" si="165"/>
        <v/>
      </c>
      <c r="BF169" s="180" t="str">
        <f t="shared" si="165"/>
        <v/>
      </c>
      <c r="BG169" s="179" t="str">
        <f t="shared" si="165"/>
        <v/>
      </c>
      <c r="BH169" s="178" t="str">
        <f t="shared" si="165"/>
        <v/>
      </c>
      <c r="BI169" s="180" t="str">
        <f t="shared" si="165"/>
        <v/>
      </c>
      <c r="BJ169" s="178" t="str">
        <f t="shared" si="165"/>
        <v/>
      </c>
      <c r="BK169" s="178" t="str">
        <f t="shared" si="165"/>
        <v/>
      </c>
      <c r="BL169" s="181" t="str">
        <f t="shared" si="165"/>
        <v/>
      </c>
      <c r="BM169" s="178" t="str">
        <f t="shared" si="165"/>
        <v/>
      </c>
      <c r="BN169" s="178" t="str">
        <f t="shared" si="165"/>
        <v/>
      </c>
      <c r="BO169" s="178" t="str">
        <f t="shared" si="165"/>
        <v/>
      </c>
      <c r="BP169" s="178" t="str">
        <f t="shared" si="165"/>
        <v/>
      </c>
      <c r="BQ169" s="180" t="str">
        <f t="shared" si="165"/>
        <v/>
      </c>
      <c r="BR169" s="178" t="str">
        <f t="shared" si="165"/>
        <v/>
      </c>
      <c r="BS169" s="178" t="str">
        <f t="shared" si="165"/>
        <v/>
      </c>
      <c r="BT169" s="179" t="str">
        <f t="shared" si="165"/>
        <v/>
      </c>
      <c r="BU169" s="180" t="str">
        <f t="shared" si="165"/>
        <v/>
      </c>
      <c r="BV169" s="179" t="str">
        <f t="shared" si="165"/>
        <v/>
      </c>
      <c r="BW169" s="178" t="str">
        <f t="shared" si="165"/>
        <v/>
      </c>
      <c r="BX169" s="180" t="str">
        <f t="shared" si="165"/>
        <v/>
      </c>
      <c r="BY169" s="178" t="str">
        <f t="shared" si="165"/>
        <v/>
      </c>
      <c r="BZ169" s="178" t="str">
        <f t="shared" si="165"/>
        <v/>
      </c>
      <c r="CA169" s="181" t="str">
        <f t="shared" si="165"/>
        <v/>
      </c>
      <c r="CB169" s="178" t="str">
        <f t="shared" si="165"/>
        <v/>
      </c>
      <c r="CC169" s="178" t="str">
        <f t="shared" si="165"/>
        <v/>
      </c>
      <c r="CD169" s="178" t="str">
        <f t="shared" si="165"/>
        <v/>
      </c>
      <c r="CE169" s="178" t="str">
        <f t="shared" si="165"/>
        <v/>
      </c>
      <c r="CF169" s="180" t="str">
        <f t="shared" si="165"/>
        <v/>
      </c>
      <c r="CG169" s="178" t="str">
        <f t="shared" si="165"/>
        <v/>
      </c>
      <c r="CH169" s="178" t="str">
        <f t="shared" si="165"/>
        <v/>
      </c>
      <c r="CI169" s="179" t="str">
        <f t="shared" si="165"/>
        <v/>
      </c>
      <c r="CJ169" s="180" t="str">
        <f t="shared" si="165"/>
        <v/>
      </c>
      <c r="CK169" s="179" t="str">
        <f t="shared" si="165"/>
        <v/>
      </c>
      <c r="CL169" s="178" t="str">
        <f t="shared" si="165"/>
        <v/>
      </c>
      <c r="CM169" s="180" t="str">
        <f t="shared" si="165"/>
        <v/>
      </c>
      <c r="CN169" s="178" t="str">
        <f t="shared" si="165"/>
        <v/>
      </c>
      <c r="CO169" s="178" t="str">
        <f t="shared" si="165"/>
        <v/>
      </c>
      <c r="CP169" s="181" t="str">
        <f t="shared" si="165"/>
        <v/>
      </c>
      <c r="CQ169" s="178" t="str">
        <f t="shared" si="165"/>
        <v/>
      </c>
      <c r="CR169" s="178" t="str">
        <f t="shared" si="165"/>
        <v/>
      </c>
      <c r="CS169" s="178" t="str">
        <f t="shared" si="165"/>
        <v/>
      </c>
      <c r="CT169" s="178" t="str">
        <f t="shared" si="165"/>
        <v/>
      </c>
      <c r="CU169" s="180" t="str">
        <f t="shared" si="165"/>
        <v/>
      </c>
      <c r="CV169" s="178" t="str">
        <f t="shared" si="165"/>
        <v/>
      </c>
      <c r="CW169" s="178" t="str">
        <f t="shared" si="165"/>
        <v/>
      </c>
      <c r="CX169" s="179" t="str">
        <f t="shared" si="165"/>
        <v/>
      </c>
      <c r="CY169" s="180" t="str">
        <f t="shared" si="165"/>
        <v/>
      </c>
      <c r="CZ169" s="179" t="str">
        <f t="shared" si="165"/>
        <v/>
      </c>
      <c r="DA169" s="178" t="str">
        <f t="shared" si="165"/>
        <v/>
      </c>
      <c r="DB169" s="180" t="str">
        <f t="shared" si="165"/>
        <v/>
      </c>
      <c r="DC169" s="178" t="str">
        <f t="shared" si="165"/>
        <v/>
      </c>
      <c r="DD169" s="178" t="str">
        <f t="shared" si="165"/>
        <v/>
      </c>
      <c r="DE169" s="181" t="str">
        <f t="shared" si="165"/>
        <v/>
      </c>
      <c r="DF169" s="178" t="str">
        <f t="shared" si="165"/>
        <v/>
      </c>
      <c r="DG169" s="178" t="str">
        <f t="shared" si="165"/>
        <v/>
      </c>
      <c r="DH169" s="178" t="str">
        <f t="shared" si="165"/>
        <v/>
      </c>
      <c r="DI169" s="178" t="str">
        <f t="shared" si="165"/>
        <v/>
      </c>
      <c r="DJ169" s="180" t="str">
        <f t="shared" si="165"/>
        <v/>
      </c>
      <c r="DK169" s="178" t="str">
        <f t="shared" si="165"/>
        <v/>
      </c>
      <c r="DL169" s="178" t="str">
        <f t="shared" si="165"/>
        <v/>
      </c>
      <c r="DM169" s="179" t="str">
        <f t="shared" si="165"/>
        <v/>
      </c>
      <c r="DN169" s="180" t="str">
        <f t="shared" si="165"/>
        <v/>
      </c>
      <c r="DO169" s="179" t="str">
        <f t="shared" si="165"/>
        <v/>
      </c>
      <c r="DP169" s="178" t="str">
        <f t="shared" si="165"/>
        <v/>
      </c>
      <c r="DQ169" s="180" t="str">
        <f t="shared" si="165"/>
        <v/>
      </c>
      <c r="DR169" s="178" t="str">
        <f t="shared" si="165"/>
        <v/>
      </c>
      <c r="DS169" s="178" t="str">
        <f t="shared" si="165"/>
        <v/>
      </c>
      <c r="DT169" s="178"/>
      <c r="DU169" s="178"/>
      <c r="DV169" s="178"/>
      <c r="DW169" s="178"/>
      <c r="DX169" s="178"/>
      <c r="DY169" s="178"/>
    </row>
    <row r="170">
      <c r="A170" s="176" t="str">
        <f>IF(A169="","",IF(B169+1&gt;EndDate,"",B169))</f>
        <v/>
      </c>
      <c r="B170" s="176" t="str">
        <f>IF(A170="","",SWITCH(Seg,"Daily",A170+1,"Weekly",A170+7,"Monthly",DATE(YEAR(A170),MONTH(A170)+1,1),"Quarterly",DATE(YEAR(A170),MONTH(A170)+3,1),"Yearly",DATE(YEAR(A170)+1,1,1)))</f>
        <v/>
      </c>
      <c r="C170" s="177" t="str">
        <f>IF(A170="","",SWITCH(Seg,"Daily",TEXT(A170,"dd/MM/YYYY"),"Weekly","W"&amp;WEEKNUM(A170,2)&amp;" "&amp;YEAR(A170),"Monthly",PROPER(TEXT(A170,"MMM yyyy")),"Quarterly","Q"&amp;ROUNDUP(MONTH($A170)/3,0)&amp;" "&amp;YEAR($A170),"Yearly",YEAR(A170),TEXT(A170,"dd/MM/YYYY")))</f>
        <v/>
      </c>
      <c r="D170" s="178" t="str">
        <f>IF(OR($A170="",D$2="Percentage"),"",SUMIFS(Data!B$4:B500,Data!$A$4:$A500,"&gt;="&amp;$A170,Data!$A$4:$A500,"&lt;="&amp;$B170))</f>
        <v>#REF!</v>
      </c>
      <c r="E170" s="179" t="str">
        <f>IF(OR($A170="",E$2="Percentage"),"",SUMIFS(Data!C$4:C500,Data!$A$4:$A500,"&gt;="&amp;$A170,Data!$A$4:$A500,"&lt;="&amp;$B170))</f>
        <v/>
      </c>
      <c r="F170" s="179" t="str">
        <f>IF(OR($A170="",F$2="Percentage"),"",SUMIFS(Data!D$4:D500,Data!$A$4:$A500,"&gt;="&amp;$A170,Data!$A$4:$A500,"&lt;="&amp;$B170))</f>
        <v/>
      </c>
      <c r="G170" s="179" t="str">
        <f>IF(OR($A170="",G$2="Percentage"),"",SUMIFS(Data!F$4:F500,Data!$A$4:$A500,"&gt;="&amp;$A170,Data!$A$4:$A500,"&lt;="&amp;$B170))</f>
        <v/>
      </c>
      <c r="H170" s="180" t="str">
        <f>IF(OR($A170="",H$2="Percentage"),"",SUMIFS(Data!G$4:G500,Data!$A$4:$A500,"&gt;="&amp;$A170,Data!$A$4:$A500,"&lt;="&amp;$B170))</f>
        <v/>
      </c>
      <c r="I170" s="180" t="str">
        <f>IF(OR($A170="",I$2="Percentage"),"",SUMIFS(Data!H$4:H500,Data!$A$4:$A500,"&gt;="&amp;$A170,Data!$A$4:$A500,"&lt;="&amp;$B170))</f>
        <v/>
      </c>
      <c r="J170" s="178" t="str">
        <f>IF(OR($A170="",J$2="Percentage"),"",SUMIFS(Data!I$4:I500,Data!$A$4:$A500,"&gt;="&amp;$A170,Data!$A$4:$A500,"&lt;="&amp;$B170))</f>
        <v/>
      </c>
      <c r="K170" s="178" t="str">
        <f>IF(OR($A170="",K$2="Percentage"),"",SUMIFS(Data!J$4:J500,Data!$A$4:$A500,"&gt;="&amp;$A170,Data!$A$4:$A500,"&lt;="&amp;$B170))</f>
        <v/>
      </c>
      <c r="L170" s="179" t="str">
        <f>IF(OR($A170="",L$2="Percentage"),"",SUMIFS(Data!K$4:K500,Data!$A$4:$A500,"&gt;="&amp;$A170,Data!$A$4:$A500,"&lt;="&amp;$B170))</f>
        <v/>
      </c>
      <c r="M170" s="180" t="str">
        <f>IF(OR($A170="",M$2="Percentage"),"",SUMIFS(Data!L$4:L500,Data!$A$4:$A500,"&gt;="&amp;$A170,Data!$A$4:$A500,"&lt;="&amp;$B170))</f>
        <v/>
      </c>
      <c r="N170" s="179" t="str">
        <f>IF(OR($A170="",N$2="Percentage"),"",SUMIFS(Data!M$4:M500,Data!$A$4:$A500,"&gt;="&amp;$A170,Data!$A$4:$A500,"&lt;="&amp;$B170))</f>
        <v/>
      </c>
      <c r="O170" s="178" t="str">
        <f>IF(OR($A170="",O$2="Percentage"),"",SUMIFS(Data!N$4:N500,Data!$A$4:$A500,"&gt;="&amp;$A170,Data!$A$4:$A500,"&lt;="&amp;$B170))</f>
        <v/>
      </c>
      <c r="P170" s="180" t="str">
        <f>IF(OR($A170="",P$2="Percentage"),"",SUMIFS(Data!O$4:O500,Data!$A$4:$A500,"&gt;="&amp;$A170,Data!$A$4:$A500,"&lt;="&amp;$B170))</f>
        <v/>
      </c>
      <c r="Q170" s="178" t="str">
        <f>IF(OR($A170="",Q$2="Percentage"),"",SUMIFS(Data!P$4:P500,Data!$A$4:$A500,"&gt;="&amp;$A170,Data!$A$4:$A500,"&lt;="&amp;$B170))</f>
        <v/>
      </c>
      <c r="R170" s="178" t="str">
        <f>IF(OR($A170="",R$2="Percentage"),"",SUMIFS(Data!Q$4:Q500,Data!$A$4:$A500,"&gt;="&amp;$A170,Data!$A$4:$A500,"&lt;="&amp;$B170))</f>
        <v/>
      </c>
      <c r="S170" s="181" t="str">
        <f>IF($A170="","",IFERROR(AVERAGEIFS(Data!B$4:B500,Data!$A$4:$A500,"&gt;="&amp;$A170,Data!$A$4:$A500,"&lt;="&amp;$B170),0))</f>
        <v/>
      </c>
      <c r="T170" s="178" t="str">
        <f>IF($A170="","",IFERROR(AVERAGEIFS(Data!C$4:C500,Data!$A$4:$A500,"&gt;="&amp;$A170,Data!$A$4:$A500,"&lt;="&amp;$B170),0))</f>
        <v/>
      </c>
      <c r="U170" s="178" t="str">
        <f>IF($A170="","",IFERROR(AVERAGEIFS(Data!D$4:D500,Data!$A$4:$A500,"&gt;="&amp;$A170,Data!$A$4:$A500,"&lt;="&amp;$B170),0))</f>
        <v/>
      </c>
      <c r="V170" s="178" t="str">
        <f>IF($A170="","",IFERROR(AVERAGEIFS(Data!F$4:F500,Data!$A$4:$A500,"&gt;="&amp;$A170,Data!$A$4:$A500,"&lt;="&amp;$B170),0))</f>
        <v/>
      </c>
      <c r="W170" s="178" t="str">
        <f>IF($A170="","",IFERROR(AVERAGEIFS(Data!G$4:G500,Data!$A$4:$A500,"&gt;="&amp;$A170,Data!$A$4:$A500,"&lt;="&amp;$B170),0))</f>
        <v/>
      </c>
      <c r="X170" s="180" t="str">
        <f>IF($A170="","",IFERROR(AVERAGEIFS(Data!H$4:H500,Data!$A$4:$A500,"&gt;="&amp;$A170,Data!$A$4:$A500,"&lt;="&amp;$B170),0))</f>
        <v/>
      </c>
      <c r="Y170" s="178" t="str">
        <f>IF($A170="","",IFERROR(AVERAGEIFS(Data!I$4:I500,Data!$A$4:$A500,"&gt;="&amp;$A170,Data!$A$4:$A500,"&lt;="&amp;$B170),0))</f>
        <v/>
      </c>
      <c r="Z170" s="178" t="str">
        <f>IF($A170="","",IFERROR(AVERAGEIFS(Data!J$4:J500,Data!$A$4:$A500,"&gt;="&amp;$A170,Data!$A$4:$A500,"&lt;="&amp;$B170),0))</f>
        <v/>
      </c>
      <c r="AA170" s="179" t="str">
        <f>IF($A170="","",IFERROR(AVERAGEIFS(Data!K$4:K500,Data!$A$4:$A500,"&gt;="&amp;$A170,Data!$A$4:$A500,"&lt;="&amp;$B170),0))</f>
        <v/>
      </c>
      <c r="AB170" s="180" t="str">
        <f>IF($A170="","",IFERROR(AVERAGEIFS(Data!L$4:L500,Data!$A$4:$A500,"&gt;="&amp;$A170,Data!$A$4:$A500,"&lt;="&amp;$B170),0))</f>
        <v/>
      </c>
      <c r="AC170" s="179" t="str">
        <f>IF($A170="","",IFERROR(AVERAGEIFS(Data!M$4:M500,Data!$A$4:$A500,"&gt;="&amp;$A170,Data!$A$4:$A500,"&lt;="&amp;$B170),0))</f>
        <v/>
      </c>
      <c r="AD170" s="178" t="str">
        <f>IF($A170="","",IFERROR(AVERAGEIFS(Data!N$4:N500,Data!$A$4:$A500,"&gt;="&amp;$A170,Data!$A$4:$A500,"&lt;="&amp;$B170),0))</f>
        <v/>
      </c>
      <c r="AE170" s="180" t="str">
        <f>IF($A170="","",IFERROR(AVERAGEIFS(Data!O$4:O500,Data!$A$4:$A500,"&gt;="&amp;$A170,Data!$A$4:$A500,"&lt;="&amp;$B170),0))</f>
        <v/>
      </c>
      <c r="AF170" s="178" t="str">
        <f>IF($A170="","",IFERROR(AVERAGEIFS(Data!P$4:P500,Data!$A$4:$A500,"&gt;="&amp;$A170,Data!$A$4:$A500,"&lt;="&amp;$B170),0))</f>
        <v/>
      </c>
      <c r="AG170" s="178" t="str">
        <f>IF($A170="","",IFERROR(AVERAGEIFS(Data!Q$4:Q500,Data!$A$4:$A500,"&gt;="&amp;$A170,Data!$A$4:$A500,"&lt;="&amp;$B170),0))</f>
        <v/>
      </c>
      <c r="AH170" s="181" t="str">
        <f t="shared" ref="AH170:DS170" si="166">IF($A170="","",AH169)</f>
        <v/>
      </c>
      <c r="AI170" s="178" t="str">
        <f t="shared" si="166"/>
        <v/>
      </c>
      <c r="AJ170" s="178" t="str">
        <f t="shared" si="166"/>
        <v/>
      </c>
      <c r="AK170" s="178" t="str">
        <f t="shared" si="166"/>
        <v/>
      </c>
      <c r="AL170" s="178" t="str">
        <f t="shared" si="166"/>
        <v/>
      </c>
      <c r="AM170" s="180" t="str">
        <f t="shared" si="166"/>
        <v/>
      </c>
      <c r="AN170" s="178" t="str">
        <f t="shared" si="166"/>
        <v/>
      </c>
      <c r="AO170" s="178" t="str">
        <f t="shared" si="166"/>
        <v/>
      </c>
      <c r="AP170" s="179" t="str">
        <f t="shared" si="166"/>
        <v/>
      </c>
      <c r="AQ170" s="180" t="str">
        <f t="shared" si="166"/>
        <v/>
      </c>
      <c r="AR170" s="179" t="str">
        <f t="shared" si="166"/>
        <v/>
      </c>
      <c r="AS170" s="178" t="str">
        <f t="shared" si="166"/>
        <v/>
      </c>
      <c r="AT170" s="180" t="str">
        <f t="shared" si="166"/>
        <v/>
      </c>
      <c r="AU170" s="178" t="str">
        <f t="shared" si="166"/>
        <v/>
      </c>
      <c r="AV170" s="178" t="str">
        <f t="shared" si="166"/>
        <v/>
      </c>
      <c r="AW170" s="181" t="str">
        <f t="shared" si="166"/>
        <v/>
      </c>
      <c r="AX170" s="178" t="str">
        <f t="shared" si="166"/>
        <v/>
      </c>
      <c r="AY170" s="178" t="str">
        <f t="shared" si="166"/>
        <v/>
      </c>
      <c r="AZ170" s="178" t="str">
        <f t="shared" si="166"/>
        <v/>
      </c>
      <c r="BA170" s="178" t="str">
        <f t="shared" si="166"/>
        <v/>
      </c>
      <c r="BB170" s="180" t="str">
        <f t="shared" si="166"/>
        <v/>
      </c>
      <c r="BC170" s="178" t="str">
        <f t="shared" si="166"/>
        <v/>
      </c>
      <c r="BD170" s="178" t="str">
        <f t="shared" si="166"/>
        <v/>
      </c>
      <c r="BE170" s="179" t="str">
        <f t="shared" si="166"/>
        <v/>
      </c>
      <c r="BF170" s="180" t="str">
        <f t="shared" si="166"/>
        <v/>
      </c>
      <c r="BG170" s="179" t="str">
        <f t="shared" si="166"/>
        <v/>
      </c>
      <c r="BH170" s="178" t="str">
        <f t="shared" si="166"/>
        <v/>
      </c>
      <c r="BI170" s="180" t="str">
        <f t="shared" si="166"/>
        <v/>
      </c>
      <c r="BJ170" s="178" t="str">
        <f t="shared" si="166"/>
        <v/>
      </c>
      <c r="BK170" s="178" t="str">
        <f t="shared" si="166"/>
        <v/>
      </c>
      <c r="BL170" s="181" t="str">
        <f t="shared" si="166"/>
        <v/>
      </c>
      <c r="BM170" s="178" t="str">
        <f t="shared" si="166"/>
        <v/>
      </c>
      <c r="BN170" s="178" t="str">
        <f t="shared" si="166"/>
        <v/>
      </c>
      <c r="BO170" s="178" t="str">
        <f t="shared" si="166"/>
        <v/>
      </c>
      <c r="BP170" s="178" t="str">
        <f t="shared" si="166"/>
        <v/>
      </c>
      <c r="BQ170" s="180" t="str">
        <f t="shared" si="166"/>
        <v/>
      </c>
      <c r="BR170" s="178" t="str">
        <f t="shared" si="166"/>
        <v/>
      </c>
      <c r="BS170" s="178" t="str">
        <f t="shared" si="166"/>
        <v/>
      </c>
      <c r="BT170" s="179" t="str">
        <f t="shared" si="166"/>
        <v/>
      </c>
      <c r="BU170" s="180" t="str">
        <f t="shared" si="166"/>
        <v/>
      </c>
      <c r="BV170" s="179" t="str">
        <f t="shared" si="166"/>
        <v/>
      </c>
      <c r="BW170" s="178" t="str">
        <f t="shared" si="166"/>
        <v/>
      </c>
      <c r="BX170" s="180" t="str">
        <f t="shared" si="166"/>
        <v/>
      </c>
      <c r="BY170" s="178" t="str">
        <f t="shared" si="166"/>
        <v/>
      </c>
      <c r="BZ170" s="178" t="str">
        <f t="shared" si="166"/>
        <v/>
      </c>
      <c r="CA170" s="181" t="str">
        <f t="shared" si="166"/>
        <v/>
      </c>
      <c r="CB170" s="178" t="str">
        <f t="shared" si="166"/>
        <v/>
      </c>
      <c r="CC170" s="178" t="str">
        <f t="shared" si="166"/>
        <v/>
      </c>
      <c r="CD170" s="178" t="str">
        <f t="shared" si="166"/>
        <v/>
      </c>
      <c r="CE170" s="178" t="str">
        <f t="shared" si="166"/>
        <v/>
      </c>
      <c r="CF170" s="180" t="str">
        <f t="shared" si="166"/>
        <v/>
      </c>
      <c r="CG170" s="178" t="str">
        <f t="shared" si="166"/>
        <v/>
      </c>
      <c r="CH170" s="178" t="str">
        <f t="shared" si="166"/>
        <v/>
      </c>
      <c r="CI170" s="179" t="str">
        <f t="shared" si="166"/>
        <v/>
      </c>
      <c r="CJ170" s="180" t="str">
        <f t="shared" si="166"/>
        <v/>
      </c>
      <c r="CK170" s="179" t="str">
        <f t="shared" si="166"/>
        <v/>
      </c>
      <c r="CL170" s="178" t="str">
        <f t="shared" si="166"/>
        <v/>
      </c>
      <c r="CM170" s="180" t="str">
        <f t="shared" si="166"/>
        <v/>
      </c>
      <c r="CN170" s="178" t="str">
        <f t="shared" si="166"/>
        <v/>
      </c>
      <c r="CO170" s="178" t="str">
        <f t="shared" si="166"/>
        <v/>
      </c>
      <c r="CP170" s="181" t="str">
        <f t="shared" si="166"/>
        <v/>
      </c>
      <c r="CQ170" s="178" t="str">
        <f t="shared" si="166"/>
        <v/>
      </c>
      <c r="CR170" s="178" t="str">
        <f t="shared" si="166"/>
        <v/>
      </c>
      <c r="CS170" s="178" t="str">
        <f t="shared" si="166"/>
        <v/>
      </c>
      <c r="CT170" s="178" t="str">
        <f t="shared" si="166"/>
        <v/>
      </c>
      <c r="CU170" s="180" t="str">
        <f t="shared" si="166"/>
        <v/>
      </c>
      <c r="CV170" s="178" t="str">
        <f t="shared" si="166"/>
        <v/>
      </c>
      <c r="CW170" s="178" t="str">
        <f t="shared" si="166"/>
        <v/>
      </c>
      <c r="CX170" s="179" t="str">
        <f t="shared" si="166"/>
        <v/>
      </c>
      <c r="CY170" s="180" t="str">
        <f t="shared" si="166"/>
        <v/>
      </c>
      <c r="CZ170" s="179" t="str">
        <f t="shared" si="166"/>
        <v/>
      </c>
      <c r="DA170" s="178" t="str">
        <f t="shared" si="166"/>
        <v/>
      </c>
      <c r="DB170" s="180" t="str">
        <f t="shared" si="166"/>
        <v/>
      </c>
      <c r="DC170" s="178" t="str">
        <f t="shared" si="166"/>
        <v/>
      </c>
      <c r="DD170" s="178" t="str">
        <f t="shared" si="166"/>
        <v/>
      </c>
      <c r="DE170" s="181" t="str">
        <f t="shared" si="166"/>
        <v/>
      </c>
      <c r="DF170" s="178" t="str">
        <f t="shared" si="166"/>
        <v/>
      </c>
      <c r="DG170" s="178" t="str">
        <f t="shared" si="166"/>
        <v/>
      </c>
      <c r="DH170" s="178" t="str">
        <f t="shared" si="166"/>
        <v/>
      </c>
      <c r="DI170" s="178" t="str">
        <f t="shared" si="166"/>
        <v/>
      </c>
      <c r="DJ170" s="180" t="str">
        <f t="shared" si="166"/>
        <v/>
      </c>
      <c r="DK170" s="178" t="str">
        <f t="shared" si="166"/>
        <v/>
      </c>
      <c r="DL170" s="178" t="str">
        <f t="shared" si="166"/>
        <v/>
      </c>
      <c r="DM170" s="179" t="str">
        <f t="shared" si="166"/>
        <v/>
      </c>
      <c r="DN170" s="180" t="str">
        <f t="shared" si="166"/>
        <v/>
      </c>
      <c r="DO170" s="179" t="str">
        <f t="shared" si="166"/>
        <v/>
      </c>
      <c r="DP170" s="178" t="str">
        <f t="shared" si="166"/>
        <v/>
      </c>
      <c r="DQ170" s="180" t="str">
        <f t="shared" si="166"/>
        <v/>
      </c>
      <c r="DR170" s="178" t="str">
        <f t="shared" si="166"/>
        <v/>
      </c>
      <c r="DS170" s="178" t="str">
        <f t="shared" si="166"/>
        <v/>
      </c>
      <c r="DT170" s="178"/>
      <c r="DU170" s="178"/>
      <c r="DV170" s="178"/>
      <c r="DW170" s="178"/>
      <c r="DX170" s="178"/>
      <c r="DY170" s="178"/>
    </row>
    <row r="171">
      <c r="A171" s="176" t="str">
        <f>IF(A170="","",IF(B170+1&gt;EndDate,"",B170))</f>
        <v/>
      </c>
      <c r="B171" s="176" t="str">
        <f>IF(A171="","",SWITCH(Seg,"Daily",A171+1,"Weekly",A171+7,"Monthly",DATE(YEAR(A171),MONTH(A171)+1,1),"Quarterly",DATE(YEAR(A171),MONTH(A171)+3,1),"Yearly",DATE(YEAR(A171)+1,1,1)))</f>
        <v/>
      </c>
      <c r="C171" s="177" t="str">
        <f>IF(A171="","",SWITCH(Seg,"Daily",TEXT(A171,"dd/MM/YYYY"),"Weekly","W"&amp;WEEKNUM(A171,2)&amp;" "&amp;YEAR(A171),"Monthly",PROPER(TEXT(A171,"MMM yyyy")),"Quarterly","Q"&amp;ROUNDUP(MONTH($A171)/3,0)&amp;" "&amp;YEAR($A171),"Yearly",YEAR(A171),TEXT(A171,"dd/MM/YYYY")))</f>
        <v/>
      </c>
      <c r="D171" s="178" t="str">
        <f>IF(OR($A171="",D$2="Percentage"),"",SUMIFS(Data!B$4:B500,Data!$A$4:$A500,"&gt;="&amp;$A171,Data!$A$4:$A500,"&lt;="&amp;$B171))</f>
        <v>#REF!</v>
      </c>
      <c r="E171" s="179" t="str">
        <f>IF(OR($A171="",E$2="Percentage"),"",SUMIFS(Data!C$4:C500,Data!$A$4:$A500,"&gt;="&amp;$A171,Data!$A$4:$A500,"&lt;="&amp;$B171))</f>
        <v/>
      </c>
      <c r="F171" s="179" t="str">
        <f>IF(OR($A171="",F$2="Percentage"),"",SUMIFS(Data!D$4:D500,Data!$A$4:$A500,"&gt;="&amp;$A171,Data!$A$4:$A500,"&lt;="&amp;$B171))</f>
        <v/>
      </c>
      <c r="G171" s="179" t="str">
        <f>IF(OR($A171="",G$2="Percentage"),"",SUMIFS(Data!F$4:F500,Data!$A$4:$A500,"&gt;="&amp;$A171,Data!$A$4:$A500,"&lt;="&amp;$B171))</f>
        <v/>
      </c>
      <c r="H171" s="180" t="str">
        <f>IF(OR($A171="",H$2="Percentage"),"",SUMIFS(Data!G$4:G500,Data!$A$4:$A500,"&gt;="&amp;$A171,Data!$A$4:$A500,"&lt;="&amp;$B171))</f>
        <v/>
      </c>
      <c r="I171" s="180" t="str">
        <f>IF(OR($A171="",I$2="Percentage"),"",SUMIFS(Data!H$4:H500,Data!$A$4:$A500,"&gt;="&amp;$A171,Data!$A$4:$A500,"&lt;="&amp;$B171))</f>
        <v/>
      </c>
      <c r="J171" s="178" t="str">
        <f>IF(OR($A171="",J$2="Percentage"),"",SUMIFS(Data!I$4:I500,Data!$A$4:$A500,"&gt;="&amp;$A171,Data!$A$4:$A500,"&lt;="&amp;$B171))</f>
        <v/>
      </c>
      <c r="K171" s="178" t="str">
        <f>IF(OR($A171="",K$2="Percentage"),"",SUMIFS(Data!J$4:J500,Data!$A$4:$A500,"&gt;="&amp;$A171,Data!$A$4:$A500,"&lt;="&amp;$B171))</f>
        <v/>
      </c>
      <c r="L171" s="179" t="str">
        <f>IF(OR($A171="",L$2="Percentage"),"",SUMIFS(Data!K$4:K500,Data!$A$4:$A500,"&gt;="&amp;$A171,Data!$A$4:$A500,"&lt;="&amp;$B171))</f>
        <v/>
      </c>
      <c r="M171" s="180" t="str">
        <f>IF(OR($A171="",M$2="Percentage"),"",SUMIFS(Data!L$4:L500,Data!$A$4:$A500,"&gt;="&amp;$A171,Data!$A$4:$A500,"&lt;="&amp;$B171))</f>
        <v/>
      </c>
      <c r="N171" s="179" t="str">
        <f>IF(OR($A171="",N$2="Percentage"),"",SUMIFS(Data!M$4:M500,Data!$A$4:$A500,"&gt;="&amp;$A171,Data!$A$4:$A500,"&lt;="&amp;$B171))</f>
        <v/>
      </c>
      <c r="O171" s="178" t="str">
        <f>IF(OR($A171="",O$2="Percentage"),"",SUMIFS(Data!N$4:N500,Data!$A$4:$A500,"&gt;="&amp;$A171,Data!$A$4:$A500,"&lt;="&amp;$B171))</f>
        <v/>
      </c>
      <c r="P171" s="180" t="str">
        <f>IF(OR($A171="",P$2="Percentage"),"",SUMIFS(Data!O$4:O500,Data!$A$4:$A500,"&gt;="&amp;$A171,Data!$A$4:$A500,"&lt;="&amp;$B171))</f>
        <v/>
      </c>
      <c r="Q171" s="178" t="str">
        <f>IF(OR($A171="",Q$2="Percentage"),"",SUMIFS(Data!P$4:P500,Data!$A$4:$A500,"&gt;="&amp;$A171,Data!$A$4:$A500,"&lt;="&amp;$B171))</f>
        <v/>
      </c>
      <c r="R171" s="178" t="str">
        <f>IF(OR($A171="",R$2="Percentage"),"",SUMIFS(Data!Q$4:Q500,Data!$A$4:$A500,"&gt;="&amp;$A171,Data!$A$4:$A500,"&lt;="&amp;$B171))</f>
        <v/>
      </c>
      <c r="S171" s="181" t="str">
        <f>IF($A171="","",IFERROR(AVERAGEIFS(Data!B$4:B500,Data!$A$4:$A500,"&gt;="&amp;$A171,Data!$A$4:$A500,"&lt;="&amp;$B171),0))</f>
        <v/>
      </c>
      <c r="T171" s="178" t="str">
        <f>IF($A171="","",IFERROR(AVERAGEIFS(Data!C$4:C500,Data!$A$4:$A500,"&gt;="&amp;$A171,Data!$A$4:$A500,"&lt;="&amp;$B171),0))</f>
        <v/>
      </c>
      <c r="U171" s="178" t="str">
        <f>IF($A171="","",IFERROR(AVERAGEIFS(Data!D$4:D500,Data!$A$4:$A500,"&gt;="&amp;$A171,Data!$A$4:$A500,"&lt;="&amp;$B171),0))</f>
        <v/>
      </c>
      <c r="V171" s="178" t="str">
        <f>IF($A171="","",IFERROR(AVERAGEIFS(Data!F$4:F500,Data!$A$4:$A500,"&gt;="&amp;$A171,Data!$A$4:$A500,"&lt;="&amp;$B171),0))</f>
        <v/>
      </c>
      <c r="W171" s="178" t="str">
        <f>IF($A171="","",IFERROR(AVERAGEIFS(Data!G$4:G500,Data!$A$4:$A500,"&gt;="&amp;$A171,Data!$A$4:$A500,"&lt;="&amp;$B171),0))</f>
        <v/>
      </c>
      <c r="X171" s="180" t="str">
        <f>IF($A171="","",IFERROR(AVERAGEIFS(Data!H$4:H500,Data!$A$4:$A500,"&gt;="&amp;$A171,Data!$A$4:$A500,"&lt;="&amp;$B171),0))</f>
        <v/>
      </c>
      <c r="Y171" s="178" t="str">
        <f>IF($A171="","",IFERROR(AVERAGEIFS(Data!I$4:I500,Data!$A$4:$A500,"&gt;="&amp;$A171,Data!$A$4:$A500,"&lt;="&amp;$B171),0))</f>
        <v/>
      </c>
      <c r="Z171" s="178" t="str">
        <f>IF($A171="","",IFERROR(AVERAGEIFS(Data!J$4:J500,Data!$A$4:$A500,"&gt;="&amp;$A171,Data!$A$4:$A500,"&lt;="&amp;$B171),0))</f>
        <v/>
      </c>
      <c r="AA171" s="179" t="str">
        <f>IF($A171="","",IFERROR(AVERAGEIFS(Data!K$4:K500,Data!$A$4:$A500,"&gt;="&amp;$A171,Data!$A$4:$A500,"&lt;="&amp;$B171),0))</f>
        <v/>
      </c>
      <c r="AB171" s="180" t="str">
        <f>IF($A171="","",IFERROR(AVERAGEIFS(Data!L$4:L500,Data!$A$4:$A500,"&gt;="&amp;$A171,Data!$A$4:$A500,"&lt;="&amp;$B171),0))</f>
        <v/>
      </c>
      <c r="AC171" s="179" t="str">
        <f>IF($A171="","",IFERROR(AVERAGEIFS(Data!M$4:M500,Data!$A$4:$A500,"&gt;="&amp;$A171,Data!$A$4:$A500,"&lt;="&amp;$B171),0))</f>
        <v/>
      </c>
      <c r="AD171" s="178" t="str">
        <f>IF($A171="","",IFERROR(AVERAGEIFS(Data!N$4:N500,Data!$A$4:$A500,"&gt;="&amp;$A171,Data!$A$4:$A500,"&lt;="&amp;$B171),0))</f>
        <v/>
      </c>
      <c r="AE171" s="180" t="str">
        <f>IF($A171="","",IFERROR(AVERAGEIFS(Data!O$4:O500,Data!$A$4:$A500,"&gt;="&amp;$A171,Data!$A$4:$A500,"&lt;="&amp;$B171),0))</f>
        <v/>
      </c>
      <c r="AF171" s="178" t="str">
        <f>IF($A171="","",IFERROR(AVERAGEIFS(Data!P$4:P500,Data!$A$4:$A500,"&gt;="&amp;$A171,Data!$A$4:$A500,"&lt;="&amp;$B171),0))</f>
        <v/>
      </c>
      <c r="AG171" s="178" t="str">
        <f>IF($A171="","",IFERROR(AVERAGEIFS(Data!Q$4:Q500,Data!$A$4:$A500,"&gt;="&amp;$A171,Data!$A$4:$A500,"&lt;="&amp;$B171),0))</f>
        <v/>
      </c>
      <c r="AH171" s="181" t="str">
        <f t="shared" ref="AH171:DS171" si="167">IF($A171="","",AH170)</f>
        <v/>
      </c>
      <c r="AI171" s="178" t="str">
        <f t="shared" si="167"/>
        <v/>
      </c>
      <c r="AJ171" s="178" t="str">
        <f t="shared" si="167"/>
        <v/>
      </c>
      <c r="AK171" s="178" t="str">
        <f t="shared" si="167"/>
        <v/>
      </c>
      <c r="AL171" s="178" t="str">
        <f t="shared" si="167"/>
        <v/>
      </c>
      <c r="AM171" s="180" t="str">
        <f t="shared" si="167"/>
        <v/>
      </c>
      <c r="AN171" s="178" t="str">
        <f t="shared" si="167"/>
        <v/>
      </c>
      <c r="AO171" s="178" t="str">
        <f t="shared" si="167"/>
        <v/>
      </c>
      <c r="AP171" s="179" t="str">
        <f t="shared" si="167"/>
        <v/>
      </c>
      <c r="AQ171" s="180" t="str">
        <f t="shared" si="167"/>
        <v/>
      </c>
      <c r="AR171" s="179" t="str">
        <f t="shared" si="167"/>
        <v/>
      </c>
      <c r="AS171" s="178" t="str">
        <f t="shared" si="167"/>
        <v/>
      </c>
      <c r="AT171" s="180" t="str">
        <f t="shared" si="167"/>
        <v/>
      </c>
      <c r="AU171" s="178" t="str">
        <f t="shared" si="167"/>
        <v/>
      </c>
      <c r="AV171" s="178" t="str">
        <f t="shared" si="167"/>
        <v/>
      </c>
      <c r="AW171" s="181" t="str">
        <f t="shared" si="167"/>
        <v/>
      </c>
      <c r="AX171" s="178" t="str">
        <f t="shared" si="167"/>
        <v/>
      </c>
      <c r="AY171" s="178" t="str">
        <f t="shared" si="167"/>
        <v/>
      </c>
      <c r="AZ171" s="178" t="str">
        <f t="shared" si="167"/>
        <v/>
      </c>
      <c r="BA171" s="178" t="str">
        <f t="shared" si="167"/>
        <v/>
      </c>
      <c r="BB171" s="180" t="str">
        <f t="shared" si="167"/>
        <v/>
      </c>
      <c r="BC171" s="178" t="str">
        <f t="shared" si="167"/>
        <v/>
      </c>
      <c r="BD171" s="178" t="str">
        <f t="shared" si="167"/>
        <v/>
      </c>
      <c r="BE171" s="179" t="str">
        <f t="shared" si="167"/>
        <v/>
      </c>
      <c r="BF171" s="180" t="str">
        <f t="shared" si="167"/>
        <v/>
      </c>
      <c r="BG171" s="179" t="str">
        <f t="shared" si="167"/>
        <v/>
      </c>
      <c r="BH171" s="178" t="str">
        <f t="shared" si="167"/>
        <v/>
      </c>
      <c r="BI171" s="180" t="str">
        <f t="shared" si="167"/>
        <v/>
      </c>
      <c r="BJ171" s="178" t="str">
        <f t="shared" si="167"/>
        <v/>
      </c>
      <c r="BK171" s="178" t="str">
        <f t="shared" si="167"/>
        <v/>
      </c>
      <c r="BL171" s="181" t="str">
        <f t="shared" si="167"/>
        <v/>
      </c>
      <c r="BM171" s="178" t="str">
        <f t="shared" si="167"/>
        <v/>
      </c>
      <c r="BN171" s="178" t="str">
        <f t="shared" si="167"/>
        <v/>
      </c>
      <c r="BO171" s="178" t="str">
        <f t="shared" si="167"/>
        <v/>
      </c>
      <c r="BP171" s="178" t="str">
        <f t="shared" si="167"/>
        <v/>
      </c>
      <c r="BQ171" s="180" t="str">
        <f t="shared" si="167"/>
        <v/>
      </c>
      <c r="BR171" s="178" t="str">
        <f t="shared" si="167"/>
        <v/>
      </c>
      <c r="BS171" s="178" t="str">
        <f t="shared" si="167"/>
        <v/>
      </c>
      <c r="BT171" s="179" t="str">
        <f t="shared" si="167"/>
        <v/>
      </c>
      <c r="BU171" s="180" t="str">
        <f t="shared" si="167"/>
        <v/>
      </c>
      <c r="BV171" s="179" t="str">
        <f t="shared" si="167"/>
        <v/>
      </c>
      <c r="BW171" s="178" t="str">
        <f t="shared" si="167"/>
        <v/>
      </c>
      <c r="BX171" s="180" t="str">
        <f t="shared" si="167"/>
        <v/>
      </c>
      <c r="BY171" s="178" t="str">
        <f t="shared" si="167"/>
        <v/>
      </c>
      <c r="BZ171" s="178" t="str">
        <f t="shared" si="167"/>
        <v/>
      </c>
      <c r="CA171" s="181" t="str">
        <f t="shared" si="167"/>
        <v/>
      </c>
      <c r="CB171" s="178" t="str">
        <f t="shared" si="167"/>
        <v/>
      </c>
      <c r="CC171" s="178" t="str">
        <f t="shared" si="167"/>
        <v/>
      </c>
      <c r="CD171" s="178" t="str">
        <f t="shared" si="167"/>
        <v/>
      </c>
      <c r="CE171" s="178" t="str">
        <f t="shared" si="167"/>
        <v/>
      </c>
      <c r="CF171" s="180" t="str">
        <f t="shared" si="167"/>
        <v/>
      </c>
      <c r="CG171" s="178" t="str">
        <f t="shared" si="167"/>
        <v/>
      </c>
      <c r="CH171" s="178" t="str">
        <f t="shared" si="167"/>
        <v/>
      </c>
      <c r="CI171" s="179" t="str">
        <f t="shared" si="167"/>
        <v/>
      </c>
      <c r="CJ171" s="180" t="str">
        <f t="shared" si="167"/>
        <v/>
      </c>
      <c r="CK171" s="179" t="str">
        <f t="shared" si="167"/>
        <v/>
      </c>
      <c r="CL171" s="178" t="str">
        <f t="shared" si="167"/>
        <v/>
      </c>
      <c r="CM171" s="180" t="str">
        <f t="shared" si="167"/>
        <v/>
      </c>
      <c r="CN171" s="178" t="str">
        <f t="shared" si="167"/>
        <v/>
      </c>
      <c r="CO171" s="178" t="str">
        <f t="shared" si="167"/>
        <v/>
      </c>
      <c r="CP171" s="181" t="str">
        <f t="shared" si="167"/>
        <v/>
      </c>
      <c r="CQ171" s="178" t="str">
        <f t="shared" si="167"/>
        <v/>
      </c>
      <c r="CR171" s="178" t="str">
        <f t="shared" si="167"/>
        <v/>
      </c>
      <c r="CS171" s="178" t="str">
        <f t="shared" si="167"/>
        <v/>
      </c>
      <c r="CT171" s="178" t="str">
        <f t="shared" si="167"/>
        <v/>
      </c>
      <c r="CU171" s="180" t="str">
        <f t="shared" si="167"/>
        <v/>
      </c>
      <c r="CV171" s="178" t="str">
        <f t="shared" si="167"/>
        <v/>
      </c>
      <c r="CW171" s="178" t="str">
        <f t="shared" si="167"/>
        <v/>
      </c>
      <c r="CX171" s="179" t="str">
        <f t="shared" si="167"/>
        <v/>
      </c>
      <c r="CY171" s="180" t="str">
        <f t="shared" si="167"/>
        <v/>
      </c>
      <c r="CZ171" s="179" t="str">
        <f t="shared" si="167"/>
        <v/>
      </c>
      <c r="DA171" s="178" t="str">
        <f t="shared" si="167"/>
        <v/>
      </c>
      <c r="DB171" s="180" t="str">
        <f t="shared" si="167"/>
        <v/>
      </c>
      <c r="DC171" s="178" t="str">
        <f t="shared" si="167"/>
        <v/>
      </c>
      <c r="DD171" s="178" t="str">
        <f t="shared" si="167"/>
        <v/>
      </c>
      <c r="DE171" s="181" t="str">
        <f t="shared" si="167"/>
        <v/>
      </c>
      <c r="DF171" s="178" t="str">
        <f t="shared" si="167"/>
        <v/>
      </c>
      <c r="DG171" s="178" t="str">
        <f t="shared" si="167"/>
        <v/>
      </c>
      <c r="DH171" s="178" t="str">
        <f t="shared" si="167"/>
        <v/>
      </c>
      <c r="DI171" s="178" t="str">
        <f t="shared" si="167"/>
        <v/>
      </c>
      <c r="DJ171" s="180" t="str">
        <f t="shared" si="167"/>
        <v/>
      </c>
      <c r="DK171" s="178" t="str">
        <f t="shared" si="167"/>
        <v/>
      </c>
      <c r="DL171" s="178" t="str">
        <f t="shared" si="167"/>
        <v/>
      </c>
      <c r="DM171" s="179" t="str">
        <f t="shared" si="167"/>
        <v/>
      </c>
      <c r="DN171" s="180" t="str">
        <f t="shared" si="167"/>
        <v/>
      </c>
      <c r="DO171" s="179" t="str">
        <f t="shared" si="167"/>
        <v/>
      </c>
      <c r="DP171" s="178" t="str">
        <f t="shared" si="167"/>
        <v/>
      </c>
      <c r="DQ171" s="180" t="str">
        <f t="shared" si="167"/>
        <v/>
      </c>
      <c r="DR171" s="178" t="str">
        <f t="shared" si="167"/>
        <v/>
      </c>
      <c r="DS171" s="178" t="str">
        <f t="shared" si="167"/>
        <v/>
      </c>
      <c r="DT171" s="178"/>
      <c r="DU171" s="178"/>
      <c r="DV171" s="178"/>
      <c r="DW171" s="178"/>
      <c r="DX171" s="178"/>
      <c r="DY171" s="178"/>
    </row>
    <row r="172">
      <c r="A172" s="176" t="str">
        <f>IF(A171="","",IF(B171+1&gt;EndDate,"",B171))</f>
        <v/>
      </c>
      <c r="B172" s="176" t="str">
        <f>IF(A172="","",SWITCH(Seg,"Daily",A172+1,"Weekly",A172+7,"Monthly",DATE(YEAR(A172),MONTH(A172)+1,1),"Quarterly",DATE(YEAR(A172),MONTH(A172)+3,1),"Yearly",DATE(YEAR(A172)+1,1,1)))</f>
        <v/>
      </c>
      <c r="C172" s="177" t="str">
        <f>IF(A172="","",SWITCH(Seg,"Daily",TEXT(A172,"dd/MM/YYYY"),"Weekly","W"&amp;WEEKNUM(A172,2)&amp;" "&amp;YEAR(A172),"Monthly",PROPER(TEXT(A172,"MMM yyyy")),"Quarterly","Q"&amp;ROUNDUP(MONTH($A172)/3,0)&amp;" "&amp;YEAR($A172),"Yearly",YEAR(A172),TEXT(A172,"dd/MM/YYYY")))</f>
        <v/>
      </c>
      <c r="D172" s="178" t="str">
        <f>IF(OR($A172="",D$2="Percentage"),"",SUMIFS(Data!B$4:B500,Data!$A$4:$A500,"&gt;="&amp;$A172,Data!$A$4:$A500,"&lt;="&amp;$B172))</f>
        <v>#REF!</v>
      </c>
      <c r="E172" s="179" t="str">
        <f>IF(OR($A172="",E$2="Percentage"),"",SUMIFS(Data!C$4:C500,Data!$A$4:$A500,"&gt;="&amp;$A172,Data!$A$4:$A500,"&lt;="&amp;$B172))</f>
        <v/>
      </c>
      <c r="F172" s="179" t="str">
        <f>IF(OR($A172="",F$2="Percentage"),"",SUMIFS(Data!D$4:D500,Data!$A$4:$A500,"&gt;="&amp;$A172,Data!$A$4:$A500,"&lt;="&amp;$B172))</f>
        <v/>
      </c>
      <c r="G172" s="179" t="str">
        <f>IF(OR($A172="",G$2="Percentage"),"",SUMIFS(Data!F$4:F500,Data!$A$4:$A500,"&gt;="&amp;$A172,Data!$A$4:$A500,"&lt;="&amp;$B172))</f>
        <v/>
      </c>
      <c r="H172" s="180" t="str">
        <f>IF(OR($A172="",H$2="Percentage"),"",SUMIFS(Data!G$4:G500,Data!$A$4:$A500,"&gt;="&amp;$A172,Data!$A$4:$A500,"&lt;="&amp;$B172))</f>
        <v/>
      </c>
      <c r="I172" s="180" t="str">
        <f>IF(OR($A172="",I$2="Percentage"),"",SUMIFS(Data!H$4:H500,Data!$A$4:$A500,"&gt;="&amp;$A172,Data!$A$4:$A500,"&lt;="&amp;$B172))</f>
        <v/>
      </c>
      <c r="J172" s="178" t="str">
        <f>IF(OR($A172="",J$2="Percentage"),"",SUMIFS(Data!I$4:I500,Data!$A$4:$A500,"&gt;="&amp;$A172,Data!$A$4:$A500,"&lt;="&amp;$B172))</f>
        <v/>
      </c>
      <c r="K172" s="178" t="str">
        <f>IF(OR($A172="",K$2="Percentage"),"",SUMIFS(Data!J$4:J500,Data!$A$4:$A500,"&gt;="&amp;$A172,Data!$A$4:$A500,"&lt;="&amp;$B172))</f>
        <v/>
      </c>
      <c r="L172" s="179" t="str">
        <f>IF(OR($A172="",L$2="Percentage"),"",SUMIFS(Data!K$4:K500,Data!$A$4:$A500,"&gt;="&amp;$A172,Data!$A$4:$A500,"&lt;="&amp;$B172))</f>
        <v/>
      </c>
      <c r="M172" s="180" t="str">
        <f>IF(OR($A172="",M$2="Percentage"),"",SUMIFS(Data!L$4:L500,Data!$A$4:$A500,"&gt;="&amp;$A172,Data!$A$4:$A500,"&lt;="&amp;$B172))</f>
        <v/>
      </c>
      <c r="N172" s="179" t="str">
        <f>IF(OR($A172="",N$2="Percentage"),"",SUMIFS(Data!M$4:M500,Data!$A$4:$A500,"&gt;="&amp;$A172,Data!$A$4:$A500,"&lt;="&amp;$B172))</f>
        <v/>
      </c>
      <c r="O172" s="178" t="str">
        <f>IF(OR($A172="",O$2="Percentage"),"",SUMIFS(Data!N$4:N500,Data!$A$4:$A500,"&gt;="&amp;$A172,Data!$A$4:$A500,"&lt;="&amp;$B172))</f>
        <v/>
      </c>
      <c r="P172" s="180" t="str">
        <f>IF(OR($A172="",P$2="Percentage"),"",SUMIFS(Data!O$4:O500,Data!$A$4:$A500,"&gt;="&amp;$A172,Data!$A$4:$A500,"&lt;="&amp;$B172))</f>
        <v/>
      </c>
      <c r="Q172" s="178" t="str">
        <f>IF(OR($A172="",Q$2="Percentage"),"",SUMIFS(Data!P$4:P500,Data!$A$4:$A500,"&gt;="&amp;$A172,Data!$A$4:$A500,"&lt;="&amp;$B172))</f>
        <v/>
      </c>
      <c r="R172" s="178" t="str">
        <f>IF(OR($A172="",R$2="Percentage"),"",SUMIFS(Data!Q$4:Q500,Data!$A$4:$A500,"&gt;="&amp;$A172,Data!$A$4:$A500,"&lt;="&amp;$B172))</f>
        <v/>
      </c>
      <c r="S172" s="181" t="str">
        <f>IF($A172="","",IFERROR(AVERAGEIFS(Data!B$4:B500,Data!$A$4:$A500,"&gt;="&amp;$A172,Data!$A$4:$A500,"&lt;="&amp;$B172),0))</f>
        <v/>
      </c>
      <c r="T172" s="178" t="str">
        <f>IF($A172="","",IFERROR(AVERAGEIFS(Data!C$4:C500,Data!$A$4:$A500,"&gt;="&amp;$A172,Data!$A$4:$A500,"&lt;="&amp;$B172),0))</f>
        <v/>
      </c>
      <c r="U172" s="178" t="str">
        <f>IF($A172="","",IFERROR(AVERAGEIFS(Data!D$4:D500,Data!$A$4:$A500,"&gt;="&amp;$A172,Data!$A$4:$A500,"&lt;="&amp;$B172),0))</f>
        <v/>
      </c>
      <c r="V172" s="178" t="str">
        <f>IF($A172="","",IFERROR(AVERAGEIFS(Data!F$4:F500,Data!$A$4:$A500,"&gt;="&amp;$A172,Data!$A$4:$A500,"&lt;="&amp;$B172),0))</f>
        <v/>
      </c>
      <c r="W172" s="178" t="str">
        <f>IF($A172="","",IFERROR(AVERAGEIFS(Data!G$4:G500,Data!$A$4:$A500,"&gt;="&amp;$A172,Data!$A$4:$A500,"&lt;="&amp;$B172),0))</f>
        <v/>
      </c>
      <c r="X172" s="180" t="str">
        <f>IF($A172="","",IFERROR(AVERAGEIFS(Data!H$4:H500,Data!$A$4:$A500,"&gt;="&amp;$A172,Data!$A$4:$A500,"&lt;="&amp;$B172),0))</f>
        <v/>
      </c>
      <c r="Y172" s="178" t="str">
        <f>IF($A172="","",IFERROR(AVERAGEIFS(Data!I$4:I500,Data!$A$4:$A500,"&gt;="&amp;$A172,Data!$A$4:$A500,"&lt;="&amp;$B172),0))</f>
        <v/>
      </c>
      <c r="Z172" s="178" t="str">
        <f>IF($A172="","",IFERROR(AVERAGEIFS(Data!J$4:J500,Data!$A$4:$A500,"&gt;="&amp;$A172,Data!$A$4:$A500,"&lt;="&amp;$B172),0))</f>
        <v/>
      </c>
      <c r="AA172" s="179" t="str">
        <f>IF($A172="","",IFERROR(AVERAGEIFS(Data!K$4:K500,Data!$A$4:$A500,"&gt;="&amp;$A172,Data!$A$4:$A500,"&lt;="&amp;$B172),0))</f>
        <v/>
      </c>
      <c r="AB172" s="180" t="str">
        <f>IF($A172="","",IFERROR(AVERAGEIFS(Data!L$4:L500,Data!$A$4:$A500,"&gt;="&amp;$A172,Data!$A$4:$A500,"&lt;="&amp;$B172),0))</f>
        <v/>
      </c>
      <c r="AC172" s="179" t="str">
        <f>IF($A172="","",IFERROR(AVERAGEIFS(Data!M$4:M500,Data!$A$4:$A500,"&gt;="&amp;$A172,Data!$A$4:$A500,"&lt;="&amp;$B172),0))</f>
        <v/>
      </c>
      <c r="AD172" s="178" t="str">
        <f>IF($A172="","",IFERROR(AVERAGEIFS(Data!N$4:N500,Data!$A$4:$A500,"&gt;="&amp;$A172,Data!$A$4:$A500,"&lt;="&amp;$B172),0))</f>
        <v/>
      </c>
      <c r="AE172" s="180" t="str">
        <f>IF($A172="","",IFERROR(AVERAGEIFS(Data!O$4:O500,Data!$A$4:$A500,"&gt;="&amp;$A172,Data!$A$4:$A500,"&lt;="&amp;$B172),0))</f>
        <v/>
      </c>
      <c r="AF172" s="178" t="str">
        <f>IF($A172="","",IFERROR(AVERAGEIFS(Data!P$4:P500,Data!$A$4:$A500,"&gt;="&amp;$A172,Data!$A$4:$A500,"&lt;="&amp;$B172),0))</f>
        <v/>
      </c>
      <c r="AG172" s="178" t="str">
        <f>IF($A172="","",IFERROR(AVERAGEIFS(Data!Q$4:Q500,Data!$A$4:$A500,"&gt;="&amp;$A172,Data!$A$4:$A500,"&lt;="&amp;$B172),0))</f>
        <v/>
      </c>
      <c r="AH172" s="181" t="str">
        <f t="shared" ref="AH172:DS172" si="168">IF($A172="","",AH171)</f>
        <v/>
      </c>
      <c r="AI172" s="178" t="str">
        <f t="shared" si="168"/>
        <v/>
      </c>
      <c r="AJ172" s="178" t="str">
        <f t="shared" si="168"/>
        <v/>
      </c>
      <c r="AK172" s="178" t="str">
        <f t="shared" si="168"/>
        <v/>
      </c>
      <c r="AL172" s="178" t="str">
        <f t="shared" si="168"/>
        <v/>
      </c>
      <c r="AM172" s="180" t="str">
        <f t="shared" si="168"/>
        <v/>
      </c>
      <c r="AN172" s="178" t="str">
        <f t="shared" si="168"/>
        <v/>
      </c>
      <c r="AO172" s="178" t="str">
        <f t="shared" si="168"/>
        <v/>
      </c>
      <c r="AP172" s="179" t="str">
        <f t="shared" si="168"/>
        <v/>
      </c>
      <c r="AQ172" s="180" t="str">
        <f t="shared" si="168"/>
        <v/>
      </c>
      <c r="AR172" s="179" t="str">
        <f t="shared" si="168"/>
        <v/>
      </c>
      <c r="AS172" s="178" t="str">
        <f t="shared" si="168"/>
        <v/>
      </c>
      <c r="AT172" s="180" t="str">
        <f t="shared" si="168"/>
        <v/>
      </c>
      <c r="AU172" s="178" t="str">
        <f t="shared" si="168"/>
        <v/>
      </c>
      <c r="AV172" s="178" t="str">
        <f t="shared" si="168"/>
        <v/>
      </c>
      <c r="AW172" s="181" t="str">
        <f t="shared" si="168"/>
        <v/>
      </c>
      <c r="AX172" s="178" t="str">
        <f t="shared" si="168"/>
        <v/>
      </c>
      <c r="AY172" s="178" t="str">
        <f t="shared" si="168"/>
        <v/>
      </c>
      <c r="AZ172" s="178" t="str">
        <f t="shared" si="168"/>
        <v/>
      </c>
      <c r="BA172" s="178" t="str">
        <f t="shared" si="168"/>
        <v/>
      </c>
      <c r="BB172" s="180" t="str">
        <f t="shared" si="168"/>
        <v/>
      </c>
      <c r="BC172" s="178" t="str">
        <f t="shared" si="168"/>
        <v/>
      </c>
      <c r="BD172" s="178" t="str">
        <f t="shared" si="168"/>
        <v/>
      </c>
      <c r="BE172" s="179" t="str">
        <f t="shared" si="168"/>
        <v/>
      </c>
      <c r="BF172" s="180" t="str">
        <f t="shared" si="168"/>
        <v/>
      </c>
      <c r="BG172" s="179" t="str">
        <f t="shared" si="168"/>
        <v/>
      </c>
      <c r="BH172" s="178" t="str">
        <f t="shared" si="168"/>
        <v/>
      </c>
      <c r="BI172" s="180" t="str">
        <f t="shared" si="168"/>
        <v/>
      </c>
      <c r="BJ172" s="178" t="str">
        <f t="shared" si="168"/>
        <v/>
      </c>
      <c r="BK172" s="178" t="str">
        <f t="shared" si="168"/>
        <v/>
      </c>
      <c r="BL172" s="181" t="str">
        <f t="shared" si="168"/>
        <v/>
      </c>
      <c r="BM172" s="178" t="str">
        <f t="shared" si="168"/>
        <v/>
      </c>
      <c r="BN172" s="178" t="str">
        <f t="shared" si="168"/>
        <v/>
      </c>
      <c r="BO172" s="178" t="str">
        <f t="shared" si="168"/>
        <v/>
      </c>
      <c r="BP172" s="178" t="str">
        <f t="shared" si="168"/>
        <v/>
      </c>
      <c r="BQ172" s="180" t="str">
        <f t="shared" si="168"/>
        <v/>
      </c>
      <c r="BR172" s="178" t="str">
        <f t="shared" si="168"/>
        <v/>
      </c>
      <c r="BS172" s="178" t="str">
        <f t="shared" si="168"/>
        <v/>
      </c>
      <c r="BT172" s="179" t="str">
        <f t="shared" si="168"/>
        <v/>
      </c>
      <c r="BU172" s="180" t="str">
        <f t="shared" si="168"/>
        <v/>
      </c>
      <c r="BV172" s="179" t="str">
        <f t="shared" si="168"/>
        <v/>
      </c>
      <c r="BW172" s="178" t="str">
        <f t="shared" si="168"/>
        <v/>
      </c>
      <c r="BX172" s="180" t="str">
        <f t="shared" si="168"/>
        <v/>
      </c>
      <c r="BY172" s="178" t="str">
        <f t="shared" si="168"/>
        <v/>
      </c>
      <c r="BZ172" s="178" t="str">
        <f t="shared" si="168"/>
        <v/>
      </c>
      <c r="CA172" s="181" t="str">
        <f t="shared" si="168"/>
        <v/>
      </c>
      <c r="CB172" s="178" t="str">
        <f t="shared" si="168"/>
        <v/>
      </c>
      <c r="CC172" s="178" t="str">
        <f t="shared" si="168"/>
        <v/>
      </c>
      <c r="CD172" s="178" t="str">
        <f t="shared" si="168"/>
        <v/>
      </c>
      <c r="CE172" s="178" t="str">
        <f t="shared" si="168"/>
        <v/>
      </c>
      <c r="CF172" s="180" t="str">
        <f t="shared" si="168"/>
        <v/>
      </c>
      <c r="CG172" s="178" t="str">
        <f t="shared" si="168"/>
        <v/>
      </c>
      <c r="CH172" s="178" t="str">
        <f t="shared" si="168"/>
        <v/>
      </c>
      <c r="CI172" s="179" t="str">
        <f t="shared" si="168"/>
        <v/>
      </c>
      <c r="CJ172" s="180" t="str">
        <f t="shared" si="168"/>
        <v/>
      </c>
      <c r="CK172" s="179" t="str">
        <f t="shared" si="168"/>
        <v/>
      </c>
      <c r="CL172" s="178" t="str">
        <f t="shared" si="168"/>
        <v/>
      </c>
      <c r="CM172" s="180" t="str">
        <f t="shared" si="168"/>
        <v/>
      </c>
      <c r="CN172" s="178" t="str">
        <f t="shared" si="168"/>
        <v/>
      </c>
      <c r="CO172" s="178" t="str">
        <f t="shared" si="168"/>
        <v/>
      </c>
      <c r="CP172" s="181" t="str">
        <f t="shared" si="168"/>
        <v/>
      </c>
      <c r="CQ172" s="178" t="str">
        <f t="shared" si="168"/>
        <v/>
      </c>
      <c r="CR172" s="178" t="str">
        <f t="shared" si="168"/>
        <v/>
      </c>
      <c r="CS172" s="178" t="str">
        <f t="shared" si="168"/>
        <v/>
      </c>
      <c r="CT172" s="178" t="str">
        <f t="shared" si="168"/>
        <v/>
      </c>
      <c r="CU172" s="180" t="str">
        <f t="shared" si="168"/>
        <v/>
      </c>
      <c r="CV172" s="178" t="str">
        <f t="shared" si="168"/>
        <v/>
      </c>
      <c r="CW172" s="178" t="str">
        <f t="shared" si="168"/>
        <v/>
      </c>
      <c r="CX172" s="179" t="str">
        <f t="shared" si="168"/>
        <v/>
      </c>
      <c r="CY172" s="180" t="str">
        <f t="shared" si="168"/>
        <v/>
      </c>
      <c r="CZ172" s="179" t="str">
        <f t="shared" si="168"/>
        <v/>
      </c>
      <c r="DA172" s="178" t="str">
        <f t="shared" si="168"/>
        <v/>
      </c>
      <c r="DB172" s="180" t="str">
        <f t="shared" si="168"/>
        <v/>
      </c>
      <c r="DC172" s="178" t="str">
        <f t="shared" si="168"/>
        <v/>
      </c>
      <c r="DD172" s="178" t="str">
        <f t="shared" si="168"/>
        <v/>
      </c>
      <c r="DE172" s="181" t="str">
        <f t="shared" si="168"/>
        <v/>
      </c>
      <c r="DF172" s="178" t="str">
        <f t="shared" si="168"/>
        <v/>
      </c>
      <c r="DG172" s="178" t="str">
        <f t="shared" si="168"/>
        <v/>
      </c>
      <c r="DH172" s="178" t="str">
        <f t="shared" si="168"/>
        <v/>
      </c>
      <c r="DI172" s="178" t="str">
        <f t="shared" si="168"/>
        <v/>
      </c>
      <c r="DJ172" s="180" t="str">
        <f t="shared" si="168"/>
        <v/>
      </c>
      <c r="DK172" s="178" t="str">
        <f t="shared" si="168"/>
        <v/>
      </c>
      <c r="DL172" s="178" t="str">
        <f t="shared" si="168"/>
        <v/>
      </c>
      <c r="DM172" s="179" t="str">
        <f t="shared" si="168"/>
        <v/>
      </c>
      <c r="DN172" s="180" t="str">
        <f t="shared" si="168"/>
        <v/>
      </c>
      <c r="DO172" s="179" t="str">
        <f t="shared" si="168"/>
        <v/>
      </c>
      <c r="DP172" s="178" t="str">
        <f t="shared" si="168"/>
        <v/>
      </c>
      <c r="DQ172" s="180" t="str">
        <f t="shared" si="168"/>
        <v/>
      </c>
      <c r="DR172" s="178" t="str">
        <f t="shared" si="168"/>
        <v/>
      </c>
      <c r="DS172" s="178" t="str">
        <f t="shared" si="168"/>
        <v/>
      </c>
      <c r="DT172" s="178"/>
      <c r="DU172" s="178"/>
      <c r="DV172" s="178"/>
      <c r="DW172" s="178"/>
      <c r="DX172" s="178"/>
      <c r="DY172" s="178"/>
    </row>
    <row r="173">
      <c r="A173" s="176" t="str">
        <f>IF(A172="","",IF(B172+1&gt;EndDate,"",B172))</f>
        <v/>
      </c>
      <c r="B173" s="176" t="str">
        <f>IF(A173="","",SWITCH(Seg,"Daily",A173+1,"Weekly",A173+7,"Monthly",DATE(YEAR(A173),MONTH(A173)+1,1),"Quarterly",DATE(YEAR(A173),MONTH(A173)+3,1),"Yearly",DATE(YEAR(A173)+1,1,1)))</f>
        <v/>
      </c>
      <c r="C173" s="177" t="str">
        <f>IF(A173="","",SWITCH(Seg,"Daily",TEXT(A173,"dd/MM/YYYY"),"Weekly","W"&amp;WEEKNUM(A173,2)&amp;" "&amp;YEAR(A173),"Monthly",PROPER(TEXT(A173,"MMM yyyy")),"Quarterly","Q"&amp;ROUNDUP(MONTH($A173)/3,0)&amp;" "&amp;YEAR($A173),"Yearly",YEAR(A173),TEXT(A173,"dd/MM/YYYY")))</f>
        <v/>
      </c>
      <c r="D173" s="178" t="str">
        <f>IF(OR($A173="",D$2="Percentage"),"",SUMIFS(Data!B$4:B500,Data!$A$4:$A500,"&gt;="&amp;$A173,Data!$A$4:$A500,"&lt;="&amp;$B173))</f>
        <v>#REF!</v>
      </c>
      <c r="E173" s="179" t="str">
        <f>IF(OR($A173="",E$2="Percentage"),"",SUMIFS(Data!C$4:C500,Data!$A$4:$A500,"&gt;="&amp;$A173,Data!$A$4:$A500,"&lt;="&amp;$B173))</f>
        <v/>
      </c>
      <c r="F173" s="179" t="str">
        <f>IF(OR($A173="",F$2="Percentage"),"",SUMIFS(Data!D$4:D500,Data!$A$4:$A500,"&gt;="&amp;$A173,Data!$A$4:$A500,"&lt;="&amp;$B173))</f>
        <v/>
      </c>
      <c r="G173" s="179" t="str">
        <f>IF(OR($A173="",G$2="Percentage"),"",SUMIFS(Data!F$4:F500,Data!$A$4:$A500,"&gt;="&amp;$A173,Data!$A$4:$A500,"&lt;="&amp;$B173))</f>
        <v/>
      </c>
      <c r="H173" s="180" t="str">
        <f>IF(OR($A173="",H$2="Percentage"),"",SUMIFS(Data!G$4:G500,Data!$A$4:$A500,"&gt;="&amp;$A173,Data!$A$4:$A500,"&lt;="&amp;$B173))</f>
        <v/>
      </c>
      <c r="I173" s="180" t="str">
        <f>IF(OR($A173="",I$2="Percentage"),"",SUMIFS(Data!H$4:H500,Data!$A$4:$A500,"&gt;="&amp;$A173,Data!$A$4:$A500,"&lt;="&amp;$B173))</f>
        <v/>
      </c>
      <c r="J173" s="178" t="str">
        <f>IF(OR($A173="",J$2="Percentage"),"",SUMIFS(Data!I$4:I500,Data!$A$4:$A500,"&gt;="&amp;$A173,Data!$A$4:$A500,"&lt;="&amp;$B173))</f>
        <v/>
      </c>
      <c r="K173" s="178" t="str">
        <f>IF(OR($A173="",K$2="Percentage"),"",SUMIFS(Data!J$4:J500,Data!$A$4:$A500,"&gt;="&amp;$A173,Data!$A$4:$A500,"&lt;="&amp;$B173))</f>
        <v/>
      </c>
      <c r="L173" s="179" t="str">
        <f>IF(OR($A173="",L$2="Percentage"),"",SUMIFS(Data!K$4:K500,Data!$A$4:$A500,"&gt;="&amp;$A173,Data!$A$4:$A500,"&lt;="&amp;$B173))</f>
        <v/>
      </c>
      <c r="M173" s="180" t="str">
        <f>IF(OR($A173="",M$2="Percentage"),"",SUMIFS(Data!L$4:L500,Data!$A$4:$A500,"&gt;="&amp;$A173,Data!$A$4:$A500,"&lt;="&amp;$B173))</f>
        <v/>
      </c>
      <c r="N173" s="179" t="str">
        <f>IF(OR($A173="",N$2="Percentage"),"",SUMIFS(Data!M$4:M500,Data!$A$4:$A500,"&gt;="&amp;$A173,Data!$A$4:$A500,"&lt;="&amp;$B173))</f>
        <v/>
      </c>
      <c r="O173" s="178" t="str">
        <f>IF(OR($A173="",O$2="Percentage"),"",SUMIFS(Data!N$4:N500,Data!$A$4:$A500,"&gt;="&amp;$A173,Data!$A$4:$A500,"&lt;="&amp;$B173))</f>
        <v/>
      </c>
      <c r="P173" s="180" t="str">
        <f>IF(OR($A173="",P$2="Percentage"),"",SUMIFS(Data!O$4:O500,Data!$A$4:$A500,"&gt;="&amp;$A173,Data!$A$4:$A500,"&lt;="&amp;$B173))</f>
        <v/>
      </c>
      <c r="Q173" s="178" t="str">
        <f>IF(OR($A173="",Q$2="Percentage"),"",SUMIFS(Data!P$4:P500,Data!$A$4:$A500,"&gt;="&amp;$A173,Data!$A$4:$A500,"&lt;="&amp;$B173))</f>
        <v/>
      </c>
      <c r="R173" s="178" t="str">
        <f>IF(OR($A173="",R$2="Percentage"),"",SUMIFS(Data!Q$4:Q500,Data!$A$4:$A500,"&gt;="&amp;$A173,Data!$A$4:$A500,"&lt;="&amp;$B173))</f>
        <v/>
      </c>
      <c r="S173" s="181" t="str">
        <f>IF($A173="","",IFERROR(AVERAGEIFS(Data!B$4:B500,Data!$A$4:$A500,"&gt;="&amp;$A173,Data!$A$4:$A500,"&lt;="&amp;$B173),0))</f>
        <v/>
      </c>
      <c r="T173" s="178" t="str">
        <f>IF($A173="","",IFERROR(AVERAGEIFS(Data!C$4:C500,Data!$A$4:$A500,"&gt;="&amp;$A173,Data!$A$4:$A500,"&lt;="&amp;$B173),0))</f>
        <v/>
      </c>
      <c r="U173" s="178" t="str">
        <f>IF($A173="","",IFERROR(AVERAGEIFS(Data!D$4:D500,Data!$A$4:$A500,"&gt;="&amp;$A173,Data!$A$4:$A500,"&lt;="&amp;$B173),0))</f>
        <v/>
      </c>
      <c r="V173" s="178" t="str">
        <f>IF($A173="","",IFERROR(AVERAGEIFS(Data!F$4:F500,Data!$A$4:$A500,"&gt;="&amp;$A173,Data!$A$4:$A500,"&lt;="&amp;$B173),0))</f>
        <v/>
      </c>
      <c r="W173" s="178" t="str">
        <f>IF($A173="","",IFERROR(AVERAGEIFS(Data!G$4:G500,Data!$A$4:$A500,"&gt;="&amp;$A173,Data!$A$4:$A500,"&lt;="&amp;$B173),0))</f>
        <v/>
      </c>
      <c r="X173" s="180" t="str">
        <f>IF($A173="","",IFERROR(AVERAGEIFS(Data!H$4:H500,Data!$A$4:$A500,"&gt;="&amp;$A173,Data!$A$4:$A500,"&lt;="&amp;$B173),0))</f>
        <v/>
      </c>
      <c r="Y173" s="178" t="str">
        <f>IF($A173="","",IFERROR(AVERAGEIFS(Data!I$4:I500,Data!$A$4:$A500,"&gt;="&amp;$A173,Data!$A$4:$A500,"&lt;="&amp;$B173),0))</f>
        <v/>
      </c>
      <c r="Z173" s="178" t="str">
        <f>IF($A173="","",IFERROR(AVERAGEIFS(Data!J$4:J500,Data!$A$4:$A500,"&gt;="&amp;$A173,Data!$A$4:$A500,"&lt;="&amp;$B173),0))</f>
        <v/>
      </c>
      <c r="AA173" s="179" t="str">
        <f>IF($A173="","",IFERROR(AVERAGEIFS(Data!K$4:K500,Data!$A$4:$A500,"&gt;="&amp;$A173,Data!$A$4:$A500,"&lt;="&amp;$B173),0))</f>
        <v/>
      </c>
      <c r="AB173" s="180" t="str">
        <f>IF($A173="","",IFERROR(AVERAGEIFS(Data!L$4:L500,Data!$A$4:$A500,"&gt;="&amp;$A173,Data!$A$4:$A500,"&lt;="&amp;$B173),0))</f>
        <v/>
      </c>
      <c r="AC173" s="179" t="str">
        <f>IF($A173="","",IFERROR(AVERAGEIFS(Data!M$4:M500,Data!$A$4:$A500,"&gt;="&amp;$A173,Data!$A$4:$A500,"&lt;="&amp;$B173),0))</f>
        <v/>
      </c>
      <c r="AD173" s="178" t="str">
        <f>IF($A173="","",IFERROR(AVERAGEIFS(Data!N$4:N500,Data!$A$4:$A500,"&gt;="&amp;$A173,Data!$A$4:$A500,"&lt;="&amp;$B173),0))</f>
        <v/>
      </c>
      <c r="AE173" s="180" t="str">
        <f>IF($A173="","",IFERROR(AVERAGEIFS(Data!O$4:O500,Data!$A$4:$A500,"&gt;="&amp;$A173,Data!$A$4:$A500,"&lt;="&amp;$B173),0))</f>
        <v/>
      </c>
      <c r="AF173" s="178" t="str">
        <f>IF($A173="","",IFERROR(AVERAGEIFS(Data!P$4:P500,Data!$A$4:$A500,"&gt;="&amp;$A173,Data!$A$4:$A500,"&lt;="&amp;$B173),0))</f>
        <v/>
      </c>
      <c r="AG173" s="178" t="str">
        <f>IF($A173="","",IFERROR(AVERAGEIFS(Data!Q$4:Q500,Data!$A$4:$A500,"&gt;="&amp;$A173,Data!$A$4:$A500,"&lt;="&amp;$B173),0))</f>
        <v/>
      </c>
      <c r="AH173" s="181" t="str">
        <f t="shared" ref="AH173:DS173" si="169">IF($A173="","",AH172)</f>
        <v/>
      </c>
      <c r="AI173" s="178" t="str">
        <f t="shared" si="169"/>
        <v/>
      </c>
      <c r="AJ173" s="178" t="str">
        <f t="shared" si="169"/>
        <v/>
      </c>
      <c r="AK173" s="178" t="str">
        <f t="shared" si="169"/>
        <v/>
      </c>
      <c r="AL173" s="178" t="str">
        <f t="shared" si="169"/>
        <v/>
      </c>
      <c r="AM173" s="180" t="str">
        <f t="shared" si="169"/>
        <v/>
      </c>
      <c r="AN173" s="178" t="str">
        <f t="shared" si="169"/>
        <v/>
      </c>
      <c r="AO173" s="178" t="str">
        <f t="shared" si="169"/>
        <v/>
      </c>
      <c r="AP173" s="179" t="str">
        <f t="shared" si="169"/>
        <v/>
      </c>
      <c r="AQ173" s="180" t="str">
        <f t="shared" si="169"/>
        <v/>
      </c>
      <c r="AR173" s="179" t="str">
        <f t="shared" si="169"/>
        <v/>
      </c>
      <c r="AS173" s="178" t="str">
        <f t="shared" si="169"/>
        <v/>
      </c>
      <c r="AT173" s="180" t="str">
        <f t="shared" si="169"/>
        <v/>
      </c>
      <c r="AU173" s="178" t="str">
        <f t="shared" si="169"/>
        <v/>
      </c>
      <c r="AV173" s="178" t="str">
        <f t="shared" si="169"/>
        <v/>
      </c>
      <c r="AW173" s="181" t="str">
        <f t="shared" si="169"/>
        <v/>
      </c>
      <c r="AX173" s="178" t="str">
        <f t="shared" si="169"/>
        <v/>
      </c>
      <c r="AY173" s="178" t="str">
        <f t="shared" si="169"/>
        <v/>
      </c>
      <c r="AZ173" s="178" t="str">
        <f t="shared" si="169"/>
        <v/>
      </c>
      <c r="BA173" s="178" t="str">
        <f t="shared" si="169"/>
        <v/>
      </c>
      <c r="BB173" s="180" t="str">
        <f t="shared" si="169"/>
        <v/>
      </c>
      <c r="BC173" s="178" t="str">
        <f t="shared" si="169"/>
        <v/>
      </c>
      <c r="BD173" s="178" t="str">
        <f t="shared" si="169"/>
        <v/>
      </c>
      <c r="BE173" s="179" t="str">
        <f t="shared" si="169"/>
        <v/>
      </c>
      <c r="BF173" s="180" t="str">
        <f t="shared" si="169"/>
        <v/>
      </c>
      <c r="BG173" s="179" t="str">
        <f t="shared" si="169"/>
        <v/>
      </c>
      <c r="BH173" s="178" t="str">
        <f t="shared" si="169"/>
        <v/>
      </c>
      <c r="BI173" s="180" t="str">
        <f t="shared" si="169"/>
        <v/>
      </c>
      <c r="BJ173" s="178" t="str">
        <f t="shared" si="169"/>
        <v/>
      </c>
      <c r="BK173" s="178" t="str">
        <f t="shared" si="169"/>
        <v/>
      </c>
      <c r="BL173" s="181" t="str">
        <f t="shared" si="169"/>
        <v/>
      </c>
      <c r="BM173" s="178" t="str">
        <f t="shared" si="169"/>
        <v/>
      </c>
      <c r="BN173" s="178" t="str">
        <f t="shared" si="169"/>
        <v/>
      </c>
      <c r="BO173" s="178" t="str">
        <f t="shared" si="169"/>
        <v/>
      </c>
      <c r="BP173" s="178" t="str">
        <f t="shared" si="169"/>
        <v/>
      </c>
      <c r="BQ173" s="180" t="str">
        <f t="shared" si="169"/>
        <v/>
      </c>
      <c r="BR173" s="178" t="str">
        <f t="shared" si="169"/>
        <v/>
      </c>
      <c r="BS173" s="178" t="str">
        <f t="shared" si="169"/>
        <v/>
      </c>
      <c r="BT173" s="179" t="str">
        <f t="shared" si="169"/>
        <v/>
      </c>
      <c r="BU173" s="180" t="str">
        <f t="shared" si="169"/>
        <v/>
      </c>
      <c r="BV173" s="179" t="str">
        <f t="shared" si="169"/>
        <v/>
      </c>
      <c r="BW173" s="178" t="str">
        <f t="shared" si="169"/>
        <v/>
      </c>
      <c r="BX173" s="180" t="str">
        <f t="shared" si="169"/>
        <v/>
      </c>
      <c r="BY173" s="178" t="str">
        <f t="shared" si="169"/>
        <v/>
      </c>
      <c r="BZ173" s="178" t="str">
        <f t="shared" si="169"/>
        <v/>
      </c>
      <c r="CA173" s="181" t="str">
        <f t="shared" si="169"/>
        <v/>
      </c>
      <c r="CB173" s="178" t="str">
        <f t="shared" si="169"/>
        <v/>
      </c>
      <c r="CC173" s="178" t="str">
        <f t="shared" si="169"/>
        <v/>
      </c>
      <c r="CD173" s="178" t="str">
        <f t="shared" si="169"/>
        <v/>
      </c>
      <c r="CE173" s="178" t="str">
        <f t="shared" si="169"/>
        <v/>
      </c>
      <c r="CF173" s="180" t="str">
        <f t="shared" si="169"/>
        <v/>
      </c>
      <c r="CG173" s="178" t="str">
        <f t="shared" si="169"/>
        <v/>
      </c>
      <c r="CH173" s="178" t="str">
        <f t="shared" si="169"/>
        <v/>
      </c>
      <c r="CI173" s="179" t="str">
        <f t="shared" si="169"/>
        <v/>
      </c>
      <c r="CJ173" s="180" t="str">
        <f t="shared" si="169"/>
        <v/>
      </c>
      <c r="CK173" s="179" t="str">
        <f t="shared" si="169"/>
        <v/>
      </c>
      <c r="CL173" s="178" t="str">
        <f t="shared" si="169"/>
        <v/>
      </c>
      <c r="CM173" s="180" t="str">
        <f t="shared" si="169"/>
        <v/>
      </c>
      <c r="CN173" s="178" t="str">
        <f t="shared" si="169"/>
        <v/>
      </c>
      <c r="CO173" s="178" t="str">
        <f t="shared" si="169"/>
        <v/>
      </c>
      <c r="CP173" s="181" t="str">
        <f t="shared" si="169"/>
        <v/>
      </c>
      <c r="CQ173" s="178" t="str">
        <f t="shared" si="169"/>
        <v/>
      </c>
      <c r="CR173" s="178" t="str">
        <f t="shared" si="169"/>
        <v/>
      </c>
      <c r="CS173" s="178" t="str">
        <f t="shared" si="169"/>
        <v/>
      </c>
      <c r="CT173" s="178" t="str">
        <f t="shared" si="169"/>
        <v/>
      </c>
      <c r="CU173" s="180" t="str">
        <f t="shared" si="169"/>
        <v/>
      </c>
      <c r="CV173" s="178" t="str">
        <f t="shared" si="169"/>
        <v/>
      </c>
      <c r="CW173" s="178" t="str">
        <f t="shared" si="169"/>
        <v/>
      </c>
      <c r="CX173" s="179" t="str">
        <f t="shared" si="169"/>
        <v/>
      </c>
      <c r="CY173" s="180" t="str">
        <f t="shared" si="169"/>
        <v/>
      </c>
      <c r="CZ173" s="179" t="str">
        <f t="shared" si="169"/>
        <v/>
      </c>
      <c r="DA173" s="178" t="str">
        <f t="shared" si="169"/>
        <v/>
      </c>
      <c r="DB173" s="180" t="str">
        <f t="shared" si="169"/>
        <v/>
      </c>
      <c r="DC173" s="178" t="str">
        <f t="shared" si="169"/>
        <v/>
      </c>
      <c r="DD173" s="178" t="str">
        <f t="shared" si="169"/>
        <v/>
      </c>
      <c r="DE173" s="181" t="str">
        <f t="shared" si="169"/>
        <v/>
      </c>
      <c r="DF173" s="178" t="str">
        <f t="shared" si="169"/>
        <v/>
      </c>
      <c r="DG173" s="178" t="str">
        <f t="shared" si="169"/>
        <v/>
      </c>
      <c r="DH173" s="178" t="str">
        <f t="shared" si="169"/>
        <v/>
      </c>
      <c r="DI173" s="178" t="str">
        <f t="shared" si="169"/>
        <v/>
      </c>
      <c r="DJ173" s="180" t="str">
        <f t="shared" si="169"/>
        <v/>
      </c>
      <c r="DK173" s="178" t="str">
        <f t="shared" si="169"/>
        <v/>
      </c>
      <c r="DL173" s="178" t="str">
        <f t="shared" si="169"/>
        <v/>
      </c>
      <c r="DM173" s="179" t="str">
        <f t="shared" si="169"/>
        <v/>
      </c>
      <c r="DN173" s="180" t="str">
        <f t="shared" si="169"/>
        <v/>
      </c>
      <c r="DO173" s="179" t="str">
        <f t="shared" si="169"/>
        <v/>
      </c>
      <c r="DP173" s="178" t="str">
        <f t="shared" si="169"/>
        <v/>
      </c>
      <c r="DQ173" s="180" t="str">
        <f t="shared" si="169"/>
        <v/>
      </c>
      <c r="DR173" s="178" t="str">
        <f t="shared" si="169"/>
        <v/>
      </c>
      <c r="DS173" s="178" t="str">
        <f t="shared" si="169"/>
        <v/>
      </c>
      <c r="DT173" s="178"/>
      <c r="DU173" s="178"/>
      <c r="DV173" s="178"/>
      <c r="DW173" s="178"/>
      <c r="DX173" s="178"/>
      <c r="DY173" s="178"/>
    </row>
    <row r="174">
      <c r="A174" s="176" t="str">
        <f>IF(A173="","",IF(B173+1&gt;EndDate,"",B173))</f>
        <v/>
      </c>
      <c r="B174" s="176" t="str">
        <f>IF(A174="","",SWITCH(Seg,"Daily",A174+1,"Weekly",A174+7,"Monthly",DATE(YEAR(A174),MONTH(A174)+1,1),"Quarterly",DATE(YEAR(A174),MONTH(A174)+3,1),"Yearly",DATE(YEAR(A174)+1,1,1)))</f>
        <v/>
      </c>
      <c r="C174" s="177" t="str">
        <f>IF(A174="","",SWITCH(Seg,"Daily",TEXT(A174,"dd/MM/YYYY"),"Weekly","W"&amp;WEEKNUM(A174,2)&amp;" "&amp;YEAR(A174),"Monthly",PROPER(TEXT(A174,"MMM yyyy")),"Quarterly","Q"&amp;ROUNDUP(MONTH($A174)/3,0)&amp;" "&amp;YEAR($A174),"Yearly",YEAR(A174),TEXT(A174,"dd/MM/YYYY")))</f>
        <v/>
      </c>
      <c r="D174" s="178" t="str">
        <f>IF(OR($A174="",D$2="Percentage"),"",SUMIFS(Data!B$4:B500,Data!$A$4:$A500,"&gt;="&amp;$A174,Data!$A$4:$A500,"&lt;="&amp;$B174))</f>
        <v>#REF!</v>
      </c>
      <c r="E174" s="179" t="str">
        <f>IF(OR($A174="",E$2="Percentage"),"",SUMIFS(Data!C$4:C500,Data!$A$4:$A500,"&gt;="&amp;$A174,Data!$A$4:$A500,"&lt;="&amp;$B174))</f>
        <v/>
      </c>
      <c r="F174" s="179" t="str">
        <f>IF(OR($A174="",F$2="Percentage"),"",SUMIFS(Data!D$4:D500,Data!$A$4:$A500,"&gt;="&amp;$A174,Data!$A$4:$A500,"&lt;="&amp;$B174))</f>
        <v/>
      </c>
      <c r="G174" s="179" t="str">
        <f>IF(OR($A174="",G$2="Percentage"),"",SUMIFS(Data!F$4:F500,Data!$A$4:$A500,"&gt;="&amp;$A174,Data!$A$4:$A500,"&lt;="&amp;$B174))</f>
        <v/>
      </c>
      <c r="H174" s="180" t="str">
        <f>IF(OR($A174="",H$2="Percentage"),"",SUMIFS(Data!G$4:G500,Data!$A$4:$A500,"&gt;="&amp;$A174,Data!$A$4:$A500,"&lt;="&amp;$B174))</f>
        <v/>
      </c>
      <c r="I174" s="180" t="str">
        <f>IF(OR($A174="",I$2="Percentage"),"",SUMIFS(Data!H$4:H500,Data!$A$4:$A500,"&gt;="&amp;$A174,Data!$A$4:$A500,"&lt;="&amp;$B174))</f>
        <v/>
      </c>
      <c r="J174" s="178" t="str">
        <f>IF(OR($A174="",J$2="Percentage"),"",SUMIFS(Data!I$4:I500,Data!$A$4:$A500,"&gt;="&amp;$A174,Data!$A$4:$A500,"&lt;="&amp;$B174))</f>
        <v/>
      </c>
      <c r="K174" s="178" t="str">
        <f>IF(OR($A174="",K$2="Percentage"),"",SUMIFS(Data!J$4:J500,Data!$A$4:$A500,"&gt;="&amp;$A174,Data!$A$4:$A500,"&lt;="&amp;$B174))</f>
        <v/>
      </c>
      <c r="L174" s="179" t="str">
        <f>IF(OR($A174="",L$2="Percentage"),"",SUMIFS(Data!K$4:K500,Data!$A$4:$A500,"&gt;="&amp;$A174,Data!$A$4:$A500,"&lt;="&amp;$B174))</f>
        <v/>
      </c>
      <c r="M174" s="180" t="str">
        <f>IF(OR($A174="",M$2="Percentage"),"",SUMIFS(Data!L$4:L500,Data!$A$4:$A500,"&gt;="&amp;$A174,Data!$A$4:$A500,"&lt;="&amp;$B174))</f>
        <v/>
      </c>
      <c r="N174" s="179" t="str">
        <f>IF(OR($A174="",N$2="Percentage"),"",SUMIFS(Data!M$4:M500,Data!$A$4:$A500,"&gt;="&amp;$A174,Data!$A$4:$A500,"&lt;="&amp;$B174))</f>
        <v/>
      </c>
      <c r="O174" s="178" t="str">
        <f>IF(OR($A174="",O$2="Percentage"),"",SUMIFS(Data!N$4:N500,Data!$A$4:$A500,"&gt;="&amp;$A174,Data!$A$4:$A500,"&lt;="&amp;$B174))</f>
        <v/>
      </c>
      <c r="P174" s="180" t="str">
        <f>IF(OR($A174="",P$2="Percentage"),"",SUMIFS(Data!O$4:O500,Data!$A$4:$A500,"&gt;="&amp;$A174,Data!$A$4:$A500,"&lt;="&amp;$B174))</f>
        <v/>
      </c>
      <c r="Q174" s="178" t="str">
        <f>IF(OR($A174="",Q$2="Percentage"),"",SUMIFS(Data!P$4:P500,Data!$A$4:$A500,"&gt;="&amp;$A174,Data!$A$4:$A500,"&lt;="&amp;$B174))</f>
        <v/>
      </c>
      <c r="R174" s="178" t="str">
        <f>IF(OR($A174="",R$2="Percentage"),"",SUMIFS(Data!Q$4:Q500,Data!$A$4:$A500,"&gt;="&amp;$A174,Data!$A$4:$A500,"&lt;="&amp;$B174))</f>
        <v/>
      </c>
      <c r="S174" s="181" t="str">
        <f>IF($A174="","",IFERROR(AVERAGEIFS(Data!B$4:B500,Data!$A$4:$A500,"&gt;="&amp;$A174,Data!$A$4:$A500,"&lt;="&amp;$B174),0))</f>
        <v/>
      </c>
      <c r="T174" s="178" t="str">
        <f>IF($A174="","",IFERROR(AVERAGEIFS(Data!C$4:C500,Data!$A$4:$A500,"&gt;="&amp;$A174,Data!$A$4:$A500,"&lt;="&amp;$B174),0))</f>
        <v/>
      </c>
      <c r="U174" s="178" t="str">
        <f>IF($A174="","",IFERROR(AVERAGEIFS(Data!D$4:D500,Data!$A$4:$A500,"&gt;="&amp;$A174,Data!$A$4:$A500,"&lt;="&amp;$B174),0))</f>
        <v/>
      </c>
      <c r="V174" s="178" t="str">
        <f>IF($A174="","",IFERROR(AVERAGEIFS(Data!F$4:F500,Data!$A$4:$A500,"&gt;="&amp;$A174,Data!$A$4:$A500,"&lt;="&amp;$B174),0))</f>
        <v/>
      </c>
      <c r="W174" s="178" t="str">
        <f>IF($A174="","",IFERROR(AVERAGEIFS(Data!G$4:G500,Data!$A$4:$A500,"&gt;="&amp;$A174,Data!$A$4:$A500,"&lt;="&amp;$B174),0))</f>
        <v/>
      </c>
      <c r="X174" s="180" t="str">
        <f>IF($A174="","",IFERROR(AVERAGEIFS(Data!H$4:H500,Data!$A$4:$A500,"&gt;="&amp;$A174,Data!$A$4:$A500,"&lt;="&amp;$B174),0))</f>
        <v/>
      </c>
      <c r="Y174" s="178" t="str">
        <f>IF($A174="","",IFERROR(AVERAGEIFS(Data!I$4:I500,Data!$A$4:$A500,"&gt;="&amp;$A174,Data!$A$4:$A500,"&lt;="&amp;$B174),0))</f>
        <v/>
      </c>
      <c r="Z174" s="178" t="str">
        <f>IF($A174="","",IFERROR(AVERAGEIFS(Data!J$4:J500,Data!$A$4:$A500,"&gt;="&amp;$A174,Data!$A$4:$A500,"&lt;="&amp;$B174),0))</f>
        <v/>
      </c>
      <c r="AA174" s="179" t="str">
        <f>IF($A174="","",IFERROR(AVERAGEIFS(Data!K$4:K500,Data!$A$4:$A500,"&gt;="&amp;$A174,Data!$A$4:$A500,"&lt;="&amp;$B174),0))</f>
        <v/>
      </c>
      <c r="AB174" s="180" t="str">
        <f>IF($A174="","",IFERROR(AVERAGEIFS(Data!L$4:L500,Data!$A$4:$A500,"&gt;="&amp;$A174,Data!$A$4:$A500,"&lt;="&amp;$B174),0))</f>
        <v/>
      </c>
      <c r="AC174" s="179" t="str">
        <f>IF($A174="","",IFERROR(AVERAGEIFS(Data!M$4:M500,Data!$A$4:$A500,"&gt;="&amp;$A174,Data!$A$4:$A500,"&lt;="&amp;$B174),0))</f>
        <v/>
      </c>
      <c r="AD174" s="178" t="str">
        <f>IF($A174="","",IFERROR(AVERAGEIFS(Data!N$4:N500,Data!$A$4:$A500,"&gt;="&amp;$A174,Data!$A$4:$A500,"&lt;="&amp;$B174),0))</f>
        <v/>
      </c>
      <c r="AE174" s="180" t="str">
        <f>IF($A174="","",IFERROR(AVERAGEIFS(Data!O$4:O500,Data!$A$4:$A500,"&gt;="&amp;$A174,Data!$A$4:$A500,"&lt;="&amp;$B174),0))</f>
        <v/>
      </c>
      <c r="AF174" s="178" t="str">
        <f>IF($A174="","",IFERROR(AVERAGEIFS(Data!P$4:P500,Data!$A$4:$A500,"&gt;="&amp;$A174,Data!$A$4:$A500,"&lt;="&amp;$B174),0))</f>
        <v/>
      </c>
      <c r="AG174" s="178" t="str">
        <f>IF($A174="","",IFERROR(AVERAGEIFS(Data!Q$4:Q500,Data!$A$4:$A500,"&gt;="&amp;$A174,Data!$A$4:$A500,"&lt;="&amp;$B174),0))</f>
        <v/>
      </c>
      <c r="AH174" s="181" t="str">
        <f t="shared" ref="AH174:DS174" si="170">IF($A174="","",AH173)</f>
        <v/>
      </c>
      <c r="AI174" s="178" t="str">
        <f t="shared" si="170"/>
        <v/>
      </c>
      <c r="AJ174" s="178" t="str">
        <f t="shared" si="170"/>
        <v/>
      </c>
      <c r="AK174" s="178" t="str">
        <f t="shared" si="170"/>
        <v/>
      </c>
      <c r="AL174" s="178" t="str">
        <f t="shared" si="170"/>
        <v/>
      </c>
      <c r="AM174" s="180" t="str">
        <f t="shared" si="170"/>
        <v/>
      </c>
      <c r="AN174" s="178" t="str">
        <f t="shared" si="170"/>
        <v/>
      </c>
      <c r="AO174" s="178" t="str">
        <f t="shared" si="170"/>
        <v/>
      </c>
      <c r="AP174" s="179" t="str">
        <f t="shared" si="170"/>
        <v/>
      </c>
      <c r="AQ174" s="180" t="str">
        <f t="shared" si="170"/>
        <v/>
      </c>
      <c r="AR174" s="179" t="str">
        <f t="shared" si="170"/>
        <v/>
      </c>
      <c r="AS174" s="178" t="str">
        <f t="shared" si="170"/>
        <v/>
      </c>
      <c r="AT174" s="180" t="str">
        <f t="shared" si="170"/>
        <v/>
      </c>
      <c r="AU174" s="178" t="str">
        <f t="shared" si="170"/>
        <v/>
      </c>
      <c r="AV174" s="178" t="str">
        <f t="shared" si="170"/>
        <v/>
      </c>
      <c r="AW174" s="181" t="str">
        <f t="shared" si="170"/>
        <v/>
      </c>
      <c r="AX174" s="178" t="str">
        <f t="shared" si="170"/>
        <v/>
      </c>
      <c r="AY174" s="178" t="str">
        <f t="shared" si="170"/>
        <v/>
      </c>
      <c r="AZ174" s="178" t="str">
        <f t="shared" si="170"/>
        <v/>
      </c>
      <c r="BA174" s="178" t="str">
        <f t="shared" si="170"/>
        <v/>
      </c>
      <c r="BB174" s="180" t="str">
        <f t="shared" si="170"/>
        <v/>
      </c>
      <c r="BC174" s="178" t="str">
        <f t="shared" si="170"/>
        <v/>
      </c>
      <c r="BD174" s="178" t="str">
        <f t="shared" si="170"/>
        <v/>
      </c>
      <c r="BE174" s="179" t="str">
        <f t="shared" si="170"/>
        <v/>
      </c>
      <c r="BF174" s="180" t="str">
        <f t="shared" si="170"/>
        <v/>
      </c>
      <c r="BG174" s="179" t="str">
        <f t="shared" si="170"/>
        <v/>
      </c>
      <c r="BH174" s="178" t="str">
        <f t="shared" si="170"/>
        <v/>
      </c>
      <c r="BI174" s="180" t="str">
        <f t="shared" si="170"/>
        <v/>
      </c>
      <c r="BJ174" s="178" t="str">
        <f t="shared" si="170"/>
        <v/>
      </c>
      <c r="BK174" s="178" t="str">
        <f t="shared" si="170"/>
        <v/>
      </c>
      <c r="BL174" s="181" t="str">
        <f t="shared" si="170"/>
        <v/>
      </c>
      <c r="BM174" s="178" t="str">
        <f t="shared" si="170"/>
        <v/>
      </c>
      <c r="BN174" s="178" t="str">
        <f t="shared" si="170"/>
        <v/>
      </c>
      <c r="BO174" s="178" t="str">
        <f t="shared" si="170"/>
        <v/>
      </c>
      <c r="BP174" s="178" t="str">
        <f t="shared" si="170"/>
        <v/>
      </c>
      <c r="BQ174" s="180" t="str">
        <f t="shared" si="170"/>
        <v/>
      </c>
      <c r="BR174" s="178" t="str">
        <f t="shared" si="170"/>
        <v/>
      </c>
      <c r="BS174" s="178" t="str">
        <f t="shared" si="170"/>
        <v/>
      </c>
      <c r="BT174" s="179" t="str">
        <f t="shared" si="170"/>
        <v/>
      </c>
      <c r="BU174" s="180" t="str">
        <f t="shared" si="170"/>
        <v/>
      </c>
      <c r="BV174" s="179" t="str">
        <f t="shared" si="170"/>
        <v/>
      </c>
      <c r="BW174" s="178" t="str">
        <f t="shared" si="170"/>
        <v/>
      </c>
      <c r="BX174" s="180" t="str">
        <f t="shared" si="170"/>
        <v/>
      </c>
      <c r="BY174" s="178" t="str">
        <f t="shared" si="170"/>
        <v/>
      </c>
      <c r="BZ174" s="178" t="str">
        <f t="shared" si="170"/>
        <v/>
      </c>
      <c r="CA174" s="181" t="str">
        <f t="shared" si="170"/>
        <v/>
      </c>
      <c r="CB174" s="178" t="str">
        <f t="shared" si="170"/>
        <v/>
      </c>
      <c r="CC174" s="178" t="str">
        <f t="shared" si="170"/>
        <v/>
      </c>
      <c r="CD174" s="178" t="str">
        <f t="shared" si="170"/>
        <v/>
      </c>
      <c r="CE174" s="178" t="str">
        <f t="shared" si="170"/>
        <v/>
      </c>
      <c r="CF174" s="180" t="str">
        <f t="shared" si="170"/>
        <v/>
      </c>
      <c r="CG174" s="178" t="str">
        <f t="shared" si="170"/>
        <v/>
      </c>
      <c r="CH174" s="178" t="str">
        <f t="shared" si="170"/>
        <v/>
      </c>
      <c r="CI174" s="179" t="str">
        <f t="shared" si="170"/>
        <v/>
      </c>
      <c r="CJ174" s="180" t="str">
        <f t="shared" si="170"/>
        <v/>
      </c>
      <c r="CK174" s="179" t="str">
        <f t="shared" si="170"/>
        <v/>
      </c>
      <c r="CL174" s="178" t="str">
        <f t="shared" si="170"/>
        <v/>
      </c>
      <c r="CM174" s="180" t="str">
        <f t="shared" si="170"/>
        <v/>
      </c>
      <c r="CN174" s="178" t="str">
        <f t="shared" si="170"/>
        <v/>
      </c>
      <c r="CO174" s="178" t="str">
        <f t="shared" si="170"/>
        <v/>
      </c>
      <c r="CP174" s="181" t="str">
        <f t="shared" si="170"/>
        <v/>
      </c>
      <c r="CQ174" s="178" t="str">
        <f t="shared" si="170"/>
        <v/>
      </c>
      <c r="CR174" s="178" t="str">
        <f t="shared" si="170"/>
        <v/>
      </c>
      <c r="CS174" s="178" t="str">
        <f t="shared" si="170"/>
        <v/>
      </c>
      <c r="CT174" s="178" t="str">
        <f t="shared" si="170"/>
        <v/>
      </c>
      <c r="CU174" s="180" t="str">
        <f t="shared" si="170"/>
        <v/>
      </c>
      <c r="CV174" s="178" t="str">
        <f t="shared" si="170"/>
        <v/>
      </c>
      <c r="CW174" s="178" t="str">
        <f t="shared" si="170"/>
        <v/>
      </c>
      <c r="CX174" s="179" t="str">
        <f t="shared" si="170"/>
        <v/>
      </c>
      <c r="CY174" s="180" t="str">
        <f t="shared" si="170"/>
        <v/>
      </c>
      <c r="CZ174" s="179" t="str">
        <f t="shared" si="170"/>
        <v/>
      </c>
      <c r="DA174" s="178" t="str">
        <f t="shared" si="170"/>
        <v/>
      </c>
      <c r="DB174" s="180" t="str">
        <f t="shared" si="170"/>
        <v/>
      </c>
      <c r="DC174" s="178" t="str">
        <f t="shared" si="170"/>
        <v/>
      </c>
      <c r="DD174" s="178" t="str">
        <f t="shared" si="170"/>
        <v/>
      </c>
      <c r="DE174" s="181" t="str">
        <f t="shared" si="170"/>
        <v/>
      </c>
      <c r="DF174" s="178" t="str">
        <f t="shared" si="170"/>
        <v/>
      </c>
      <c r="DG174" s="178" t="str">
        <f t="shared" si="170"/>
        <v/>
      </c>
      <c r="DH174" s="178" t="str">
        <f t="shared" si="170"/>
        <v/>
      </c>
      <c r="DI174" s="178" t="str">
        <f t="shared" si="170"/>
        <v/>
      </c>
      <c r="DJ174" s="180" t="str">
        <f t="shared" si="170"/>
        <v/>
      </c>
      <c r="DK174" s="178" t="str">
        <f t="shared" si="170"/>
        <v/>
      </c>
      <c r="DL174" s="178" t="str">
        <f t="shared" si="170"/>
        <v/>
      </c>
      <c r="DM174" s="179" t="str">
        <f t="shared" si="170"/>
        <v/>
      </c>
      <c r="DN174" s="180" t="str">
        <f t="shared" si="170"/>
        <v/>
      </c>
      <c r="DO174" s="179" t="str">
        <f t="shared" si="170"/>
        <v/>
      </c>
      <c r="DP174" s="178" t="str">
        <f t="shared" si="170"/>
        <v/>
      </c>
      <c r="DQ174" s="180" t="str">
        <f t="shared" si="170"/>
        <v/>
      </c>
      <c r="DR174" s="178" t="str">
        <f t="shared" si="170"/>
        <v/>
      </c>
      <c r="DS174" s="178" t="str">
        <f t="shared" si="170"/>
        <v/>
      </c>
      <c r="DT174" s="178"/>
      <c r="DU174" s="178"/>
      <c r="DV174" s="178"/>
      <c r="DW174" s="178"/>
      <c r="DX174" s="178"/>
      <c r="DY174" s="178"/>
    </row>
    <row r="175">
      <c r="A175" s="176" t="str">
        <f>IF(A174="","",IF(B174+1&gt;EndDate,"",B174))</f>
        <v/>
      </c>
      <c r="B175" s="176" t="str">
        <f>IF(A175="","",SWITCH(Seg,"Daily",A175+1,"Weekly",A175+7,"Monthly",DATE(YEAR(A175),MONTH(A175)+1,1),"Quarterly",DATE(YEAR(A175),MONTH(A175)+3,1),"Yearly",DATE(YEAR(A175)+1,1,1)))</f>
        <v/>
      </c>
      <c r="C175" s="177" t="str">
        <f>IF(A175="","",SWITCH(Seg,"Daily",TEXT(A175,"dd/MM/YYYY"),"Weekly","W"&amp;WEEKNUM(A175,2)&amp;" "&amp;YEAR(A175),"Monthly",PROPER(TEXT(A175,"MMM yyyy")),"Quarterly","Q"&amp;ROUNDUP(MONTH($A175)/3,0)&amp;" "&amp;YEAR($A175),"Yearly",YEAR(A175),TEXT(A175,"dd/MM/YYYY")))</f>
        <v/>
      </c>
      <c r="D175" s="178" t="str">
        <f>IF(OR($A175="",D$2="Percentage"),"",SUMIFS(Data!B$4:B500,Data!$A$4:$A500,"&gt;="&amp;$A175,Data!$A$4:$A500,"&lt;="&amp;$B175))</f>
        <v>#REF!</v>
      </c>
      <c r="E175" s="179" t="str">
        <f>IF(OR($A175="",E$2="Percentage"),"",SUMIFS(Data!C$4:C500,Data!$A$4:$A500,"&gt;="&amp;$A175,Data!$A$4:$A500,"&lt;="&amp;$B175))</f>
        <v/>
      </c>
      <c r="F175" s="179" t="str">
        <f>IF(OR($A175="",F$2="Percentage"),"",SUMIFS(Data!D$4:D500,Data!$A$4:$A500,"&gt;="&amp;$A175,Data!$A$4:$A500,"&lt;="&amp;$B175))</f>
        <v/>
      </c>
      <c r="G175" s="179" t="str">
        <f>IF(OR($A175="",G$2="Percentage"),"",SUMIFS(Data!F$4:F500,Data!$A$4:$A500,"&gt;="&amp;$A175,Data!$A$4:$A500,"&lt;="&amp;$B175))</f>
        <v/>
      </c>
      <c r="H175" s="180" t="str">
        <f>IF(OR($A175="",H$2="Percentage"),"",SUMIFS(Data!G$4:G500,Data!$A$4:$A500,"&gt;="&amp;$A175,Data!$A$4:$A500,"&lt;="&amp;$B175))</f>
        <v/>
      </c>
      <c r="I175" s="180" t="str">
        <f>IF(OR($A175="",I$2="Percentage"),"",SUMIFS(Data!H$4:H500,Data!$A$4:$A500,"&gt;="&amp;$A175,Data!$A$4:$A500,"&lt;="&amp;$B175))</f>
        <v/>
      </c>
      <c r="J175" s="178" t="str">
        <f>IF(OR($A175="",J$2="Percentage"),"",SUMIFS(Data!I$4:I500,Data!$A$4:$A500,"&gt;="&amp;$A175,Data!$A$4:$A500,"&lt;="&amp;$B175))</f>
        <v/>
      </c>
      <c r="K175" s="178" t="str">
        <f>IF(OR($A175="",K$2="Percentage"),"",SUMIFS(Data!J$4:J500,Data!$A$4:$A500,"&gt;="&amp;$A175,Data!$A$4:$A500,"&lt;="&amp;$B175))</f>
        <v/>
      </c>
      <c r="L175" s="179" t="str">
        <f>IF(OR($A175="",L$2="Percentage"),"",SUMIFS(Data!K$4:K500,Data!$A$4:$A500,"&gt;="&amp;$A175,Data!$A$4:$A500,"&lt;="&amp;$B175))</f>
        <v/>
      </c>
      <c r="M175" s="180" t="str">
        <f>IF(OR($A175="",M$2="Percentage"),"",SUMIFS(Data!L$4:L500,Data!$A$4:$A500,"&gt;="&amp;$A175,Data!$A$4:$A500,"&lt;="&amp;$B175))</f>
        <v/>
      </c>
      <c r="N175" s="179" t="str">
        <f>IF(OR($A175="",N$2="Percentage"),"",SUMIFS(Data!M$4:M500,Data!$A$4:$A500,"&gt;="&amp;$A175,Data!$A$4:$A500,"&lt;="&amp;$B175))</f>
        <v/>
      </c>
      <c r="O175" s="178" t="str">
        <f>IF(OR($A175="",O$2="Percentage"),"",SUMIFS(Data!N$4:N500,Data!$A$4:$A500,"&gt;="&amp;$A175,Data!$A$4:$A500,"&lt;="&amp;$B175))</f>
        <v/>
      </c>
      <c r="P175" s="180" t="str">
        <f>IF(OR($A175="",P$2="Percentage"),"",SUMIFS(Data!O$4:O500,Data!$A$4:$A500,"&gt;="&amp;$A175,Data!$A$4:$A500,"&lt;="&amp;$B175))</f>
        <v/>
      </c>
      <c r="Q175" s="178" t="str">
        <f>IF(OR($A175="",Q$2="Percentage"),"",SUMIFS(Data!P$4:P500,Data!$A$4:$A500,"&gt;="&amp;$A175,Data!$A$4:$A500,"&lt;="&amp;$B175))</f>
        <v/>
      </c>
      <c r="R175" s="178" t="str">
        <f>IF(OR($A175="",R$2="Percentage"),"",SUMIFS(Data!Q$4:Q500,Data!$A$4:$A500,"&gt;="&amp;$A175,Data!$A$4:$A500,"&lt;="&amp;$B175))</f>
        <v/>
      </c>
      <c r="S175" s="181" t="str">
        <f>IF($A175="","",IFERROR(AVERAGEIFS(Data!B$4:B500,Data!$A$4:$A500,"&gt;="&amp;$A175,Data!$A$4:$A500,"&lt;="&amp;$B175),0))</f>
        <v/>
      </c>
      <c r="T175" s="178" t="str">
        <f>IF($A175="","",IFERROR(AVERAGEIFS(Data!C$4:C500,Data!$A$4:$A500,"&gt;="&amp;$A175,Data!$A$4:$A500,"&lt;="&amp;$B175),0))</f>
        <v/>
      </c>
      <c r="U175" s="178" t="str">
        <f>IF($A175="","",IFERROR(AVERAGEIFS(Data!D$4:D500,Data!$A$4:$A500,"&gt;="&amp;$A175,Data!$A$4:$A500,"&lt;="&amp;$B175),0))</f>
        <v/>
      </c>
      <c r="V175" s="178" t="str">
        <f>IF($A175="","",IFERROR(AVERAGEIFS(Data!F$4:F500,Data!$A$4:$A500,"&gt;="&amp;$A175,Data!$A$4:$A500,"&lt;="&amp;$B175),0))</f>
        <v/>
      </c>
      <c r="W175" s="178" t="str">
        <f>IF($A175="","",IFERROR(AVERAGEIFS(Data!G$4:G500,Data!$A$4:$A500,"&gt;="&amp;$A175,Data!$A$4:$A500,"&lt;="&amp;$B175),0))</f>
        <v/>
      </c>
      <c r="X175" s="180" t="str">
        <f>IF($A175="","",IFERROR(AVERAGEIFS(Data!H$4:H500,Data!$A$4:$A500,"&gt;="&amp;$A175,Data!$A$4:$A500,"&lt;="&amp;$B175),0))</f>
        <v/>
      </c>
      <c r="Y175" s="178" t="str">
        <f>IF($A175="","",IFERROR(AVERAGEIFS(Data!I$4:I500,Data!$A$4:$A500,"&gt;="&amp;$A175,Data!$A$4:$A500,"&lt;="&amp;$B175),0))</f>
        <v/>
      </c>
      <c r="Z175" s="178" t="str">
        <f>IF($A175="","",IFERROR(AVERAGEIFS(Data!J$4:J500,Data!$A$4:$A500,"&gt;="&amp;$A175,Data!$A$4:$A500,"&lt;="&amp;$B175),0))</f>
        <v/>
      </c>
      <c r="AA175" s="179" t="str">
        <f>IF($A175="","",IFERROR(AVERAGEIFS(Data!K$4:K500,Data!$A$4:$A500,"&gt;="&amp;$A175,Data!$A$4:$A500,"&lt;="&amp;$B175),0))</f>
        <v/>
      </c>
      <c r="AB175" s="180" t="str">
        <f>IF($A175="","",IFERROR(AVERAGEIFS(Data!L$4:L500,Data!$A$4:$A500,"&gt;="&amp;$A175,Data!$A$4:$A500,"&lt;="&amp;$B175),0))</f>
        <v/>
      </c>
      <c r="AC175" s="179" t="str">
        <f>IF($A175="","",IFERROR(AVERAGEIFS(Data!M$4:M500,Data!$A$4:$A500,"&gt;="&amp;$A175,Data!$A$4:$A500,"&lt;="&amp;$B175),0))</f>
        <v/>
      </c>
      <c r="AD175" s="178" t="str">
        <f>IF($A175="","",IFERROR(AVERAGEIFS(Data!N$4:N500,Data!$A$4:$A500,"&gt;="&amp;$A175,Data!$A$4:$A500,"&lt;="&amp;$B175),0))</f>
        <v/>
      </c>
      <c r="AE175" s="180" t="str">
        <f>IF($A175="","",IFERROR(AVERAGEIFS(Data!O$4:O500,Data!$A$4:$A500,"&gt;="&amp;$A175,Data!$A$4:$A500,"&lt;="&amp;$B175),0))</f>
        <v/>
      </c>
      <c r="AF175" s="178" t="str">
        <f>IF($A175="","",IFERROR(AVERAGEIFS(Data!P$4:P500,Data!$A$4:$A500,"&gt;="&amp;$A175,Data!$A$4:$A500,"&lt;="&amp;$B175),0))</f>
        <v/>
      </c>
      <c r="AG175" s="178" t="str">
        <f>IF($A175="","",IFERROR(AVERAGEIFS(Data!Q$4:Q500,Data!$A$4:$A500,"&gt;="&amp;$A175,Data!$A$4:$A500,"&lt;="&amp;$B175),0))</f>
        <v/>
      </c>
      <c r="AH175" s="181" t="str">
        <f t="shared" ref="AH175:DS175" si="171">IF($A175="","",AH174)</f>
        <v/>
      </c>
      <c r="AI175" s="178" t="str">
        <f t="shared" si="171"/>
        <v/>
      </c>
      <c r="AJ175" s="178" t="str">
        <f t="shared" si="171"/>
        <v/>
      </c>
      <c r="AK175" s="178" t="str">
        <f t="shared" si="171"/>
        <v/>
      </c>
      <c r="AL175" s="178" t="str">
        <f t="shared" si="171"/>
        <v/>
      </c>
      <c r="AM175" s="180" t="str">
        <f t="shared" si="171"/>
        <v/>
      </c>
      <c r="AN175" s="178" t="str">
        <f t="shared" si="171"/>
        <v/>
      </c>
      <c r="AO175" s="178" t="str">
        <f t="shared" si="171"/>
        <v/>
      </c>
      <c r="AP175" s="179" t="str">
        <f t="shared" si="171"/>
        <v/>
      </c>
      <c r="AQ175" s="180" t="str">
        <f t="shared" si="171"/>
        <v/>
      </c>
      <c r="AR175" s="179" t="str">
        <f t="shared" si="171"/>
        <v/>
      </c>
      <c r="AS175" s="178" t="str">
        <f t="shared" si="171"/>
        <v/>
      </c>
      <c r="AT175" s="180" t="str">
        <f t="shared" si="171"/>
        <v/>
      </c>
      <c r="AU175" s="178" t="str">
        <f t="shared" si="171"/>
        <v/>
      </c>
      <c r="AV175" s="178" t="str">
        <f t="shared" si="171"/>
        <v/>
      </c>
      <c r="AW175" s="181" t="str">
        <f t="shared" si="171"/>
        <v/>
      </c>
      <c r="AX175" s="178" t="str">
        <f t="shared" si="171"/>
        <v/>
      </c>
      <c r="AY175" s="178" t="str">
        <f t="shared" si="171"/>
        <v/>
      </c>
      <c r="AZ175" s="178" t="str">
        <f t="shared" si="171"/>
        <v/>
      </c>
      <c r="BA175" s="178" t="str">
        <f t="shared" si="171"/>
        <v/>
      </c>
      <c r="BB175" s="180" t="str">
        <f t="shared" si="171"/>
        <v/>
      </c>
      <c r="BC175" s="178" t="str">
        <f t="shared" si="171"/>
        <v/>
      </c>
      <c r="BD175" s="178" t="str">
        <f t="shared" si="171"/>
        <v/>
      </c>
      <c r="BE175" s="179" t="str">
        <f t="shared" si="171"/>
        <v/>
      </c>
      <c r="BF175" s="180" t="str">
        <f t="shared" si="171"/>
        <v/>
      </c>
      <c r="BG175" s="179" t="str">
        <f t="shared" si="171"/>
        <v/>
      </c>
      <c r="BH175" s="178" t="str">
        <f t="shared" si="171"/>
        <v/>
      </c>
      <c r="BI175" s="180" t="str">
        <f t="shared" si="171"/>
        <v/>
      </c>
      <c r="BJ175" s="178" t="str">
        <f t="shared" si="171"/>
        <v/>
      </c>
      <c r="BK175" s="178" t="str">
        <f t="shared" si="171"/>
        <v/>
      </c>
      <c r="BL175" s="181" t="str">
        <f t="shared" si="171"/>
        <v/>
      </c>
      <c r="BM175" s="178" t="str">
        <f t="shared" si="171"/>
        <v/>
      </c>
      <c r="BN175" s="178" t="str">
        <f t="shared" si="171"/>
        <v/>
      </c>
      <c r="BO175" s="178" t="str">
        <f t="shared" si="171"/>
        <v/>
      </c>
      <c r="BP175" s="178" t="str">
        <f t="shared" si="171"/>
        <v/>
      </c>
      <c r="BQ175" s="180" t="str">
        <f t="shared" si="171"/>
        <v/>
      </c>
      <c r="BR175" s="178" t="str">
        <f t="shared" si="171"/>
        <v/>
      </c>
      <c r="BS175" s="178" t="str">
        <f t="shared" si="171"/>
        <v/>
      </c>
      <c r="BT175" s="179" t="str">
        <f t="shared" si="171"/>
        <v/>
      </c>
      <c r="BU175" s="180" t="str">
        <f t="shared" si="171"/>
        <v/>
      </c>
      <c r="BV175" s="179" t="str">
        <f t="shared" si="171"/>
        <v/>
      </c>
      <c r="BW175" s="178" t="str">
        <f t="shared" si="171"/>
        <v/>
      </c>
      <c r="BX175" s="180" t="str">
        <f t="shared" si="171"/>
        <v/>
      </c>
      <c r="BY175" s="178" t="str">
        <f t="shared" si="171"/>
        <v/>
      </c>
      <c r="BZ175" s="178" t="str">
        <f t="shared" si="171"/>
        <v/>
      </c>
      <c r="CA175" s="181" t="str">
        <f t="shared" si="171"/>
        <v/>
      </c>
      <c r="CB175" s="178" t="str">
        <f t="shared" si="171"/>
        <v/>
      </c>
      <c r="CC175" s="178" t="str">
        <f t="shared" si="171"/>
        <v/>
      </c>
      <c r="CD175" s="178" t="str">
        <f t="shared" si="171"/>
        <v/>
      </c>
      <c r="CE175" s="178" t="str">
        <f t="shared" si="171"/>
        <v/>
      </c>
      <c r="CF175" s="180" t="str">
        <f t="shared" si="171"/>
        <v/>
      </c>
      <c r="CG175" s="178" t="str">
        <f t="shared" si="171"/>
        <v/>
      </c>
      <c r="CH175" s="178" t="str">
        <f t="shared" si="171"/>
        <v/>
      </c>
      <c r="CI175" s="179" t="str">
        <f t="shared" si="171"/>
        <v/>
      </c>
      <c r="CJ175" s="180" t="str">
        <f t="shared" si="171"/>
        <v/>
      </c>
      <c r="CK175" s="179" t="str">
        <f t="shared" si="171"/>
        <v/>
      </c>
      <c r="CL175" s="178" t="str">
        <f t="shared" si="171"/>
        <v/>
      </c>
      <c r="CM175" s="180" t="str">
        <f t="shared" si="171"/>
        <v/>
      </c>
      <c r="CN175" s="178" t="str">
        <f t="shared" si="171"/>
        <v/>
      </c>
      <c r="CO175" s="178" t="str">
        <f t="shared" si="171"/>
        <v/>
      </c>
      <c r="CP175" s="181" t="str">
        <f t="shared" si="171"/>
        <v/>
      </c>
      <c r="CQ175" s="178" t="str">
        <f t="shared" si="171"/>
        <v/>
      </c>
      <c r="CR175" s="178" t="str">
        <f t="shared" si="171"/>
        <v/>
      </c>
      <c r="CS175" s="178" t="str">
        <f t="shared" si="171"/>
        <v/>
      </c>
      <c r="CT175" s="178" t="str">
        <f t="shared" si="171"/>
        <v/>
      </c>
      <c r="CU175" s="180" t="str">
        <f t="shared" si="171"/>
        <v/>
      </c>
      <c r="CV175" s="178" t="str">
        <f t="shared" si="171"/>
        <v/>
      </c>
      <c r="CW175" s="178" t="str">
        <f t="shared" si="171"/>
        <v/>
      </c>
      <c r="CX175" s="179" t="str">
        <f t="shared" si="171"/>
        <v/>
      </c>
      <c r="CY175" s="180" t="str">
        <f t="shared" si="171"/>
        <v/>
      </c>
      <c r="CZ175" s="179" t="str">
        <f t="shared" si="171"/>
        <v/>
      </c>
      <c r="DA175" s="178" t="str">
        <f t="shared" si="171"/>
        <v/>
      </c>
      <c r="DB175" s="180" t="str">
        <f t="shared" si="171"/>
        <v/>
      </c>
      <c r="DC175" s="178" t="str">
        <f t="shared" si="171"/>
        <v/>
      </c>
      <c r="DD175" s="178" t="str">
        <f t="shared" si="171"/>
        <v/>
      </c>
      <c r="DE175" s="181" t="str">
        <f t="shared" si="171"/>
        <v/>
      </c>
      <c r="DF175" s="178" t="str">
        <f t="shared" si="171"/>
        <v/>
      </c>
      <c r="DG175" s="178" t="str">
        <f t="shared" si="171"/>
        <v/>
      </c>
      <c r="DH175" s="178" t="str">
        <f t="shared" si="171"/>
        <v/>
      </c>
      <c r="DI175" s="178" t="str">
        <f t="shared" si="171"/>
        <v/>
      </c>
      <c r="DJ175" s="180" t="str">
        <f t="shared" si="171"/>
        <v/>
      </c>
      <c r="DK175" s="178" t="str">
        <f t="shared" si="171"/>
        <v/>
      </c>
      <c r="DL175" s="178" t="str">
        <f t="shared" si="171"/>
        <v/>
      </c>
      <c r="DM175" s="179" t="str">
        <f t="shared" si="171"/>
        <v/>
      </c>
      <c r="DN175" s="180" t="str">
        <f t="shared" si="171"/>
        <v/>
      </c>
      <c r="DO175" s="179" t="str">
        <f t="shared" si="171"/>
        <v/>
      </c>
      <c r="DP175" s="178" t="str">
        <f t="shared" si="171"/>
        <v/>
      </c>
      <c r="DQ175" s="180" t="str">
        <f t="shared" si="171"/>
        <v/>
      </c>
      <c r="DR175" s="178" t="str">
        <f t="shared" si="171"/>
        <v/>
      </c>
      <c r="DS175" s="178" t="str">
        <f t="shared" si="171"/>
        <v/>
      </c>
      <c r="DT175" s="178"/>
      <c r="DU175" s="178"/>
      <c r="DV175" s="178"/>
      <c r="DW175" s="178"/>
      <c r="DX175" s="178"/>
      <c r="DY175" s="178"/>
    </row>
    <row r="176">
      <c r="A176" s="176" t="str">
        <f>IF(A175="","",IF(B175+1&gt;EndDate,"",B175))</f>
        <v/>
      </c>
      <c r="B176" s="176" t="str">
        <f>IF(A176="","",SWITCH(Seg,"Daily",A176+1,"Weekly",A176+7,"Monthly",DATE(YEAR(A176),MONTH(A176)+1,1),"Quarterly",DATE(YEAR(A176),MONTH(A176)+3,1),"Yearly",DATE(YEAR(A176)+1,1,1)))</f>
        <v/>
      </c>
      <c r="C176" s="177" t="str">
        <f>IF(A176="","",SWITCH(Seg,"Daily",TEXT(A176,"dd/MM/YYYY"),"Weekly","W"&amp;WEEKNUM(A176,2)&amp;" "&amp;YEAR(A176),"Monthly",PROPER(TEXT(A176,"MMM yyyy")),"Quarterly","Q"&amp;ROUNDUP(MONTH($A176)/3,0)&amp;" "&amp;YEAR($A176),"Yearly",YEAR(A176),TEXT(A176,"dd/MM/YYYY")))</f>
        <v/>
      </c>
      <c r="D176" s="178" t="str">
        <f>IF(OR($A176="",D$2="Percentage"),"",SUMIFS(Data!B$4:B500,Data!$A$4:$A500,"&gt;="&amp;$A176,Data!$A$4:$A500,"&lt;="&amp;$B176))</f>
        <v>#REF!</v>
      </c>
      <c r="E176" s="179" t="str">
        <f>IF(OR($A176="",E$2="Percentage"),"",SUMIFS(Data!C$4:C500,Data!$A$4:$A500,"&gt;="&amp;$A176,Data!$A$4:$A500,"&lt;="&amp;$B176))</f>
        <v/>
      </c>
      <c r="F176" s="179" t="str">
        <f>IF(OR($A176="",F$2="Percentage"),"",SUMIFS(Data!D$4:D500,Data!$A$4:$A500,"&gt;="&amp;$A176,Data!$A$4:$A500,"&lt;="&amp;$B176))</f>
        <v/>
      </c>
      <c r="G176" s="179" t="str">
        <f>IF(OR($A176="",G$2="Percentage"),"",SUMIFS(Data!F$4:F500,Data!$A$4:$A500,"&gt;="&amp;$A176,Data!$A$4:$A500,"&lt;="&amp;$B176))</f>
        <v/>
      </c>
      <c r="H176" s="180" t="str">
        <f>IF(OR($A176="",H$2="Percentage"),"",SUMIFS(Data!G$4:G500,Data!$A$4:$A500,"&gt;="&amp;$A176,Data!$A$4:$A500,"&lt;="&amp;$B176))</f>
        <v/>
      </c>
      <c r="I176" s="180" t="str">
        <f>IF(OR($A176="",I$2="Percentage"),"",SUMIFS(Data!H$4:H500,Data!$A$4:$A500,"&gt;="&amp;$A176,Data!$A$4:$A500,"&lt;="&amp;$B176))</f>
        <v/>
      </c>
      <c r="J176" s="178" t="str">
        <f>IF(OR($A176="",J$2="Percentage"),"",SUMIFS(Data!I$4:I500,Data!$A$4:$A500,"&gt;="&amp;$A176,Data!$A$4:$A500,"&lt;="&amp;$B176))</f>
        <v/>
      </c>
      <c r="K176" s="178" t="str">
        <f>IF(OR($A176="",K$2="Percentage"),"",SUMIFS(Data!J$4:J500,Data!$A$4:$A500,"&gt;="&amp;$A176,Data!$A$4:$A500,"&lt;="&amp;$B176))</f>
        <v/>
      </c>
      <c r="L176" s="179" t="str">
        <f>IF(OR($A176="",L$2="Percentage"),"",SUMIFS(Data!K$4:K500,Data!$A$4:$A500,"&gt;="&amp;$A176,Data!$A$4:$A500,"&lt;="&amp;$B176))</f>
        <v/>
      </c>
      <c r="M176" s="180" t="str">
        <f>IF(OR($A176="",M$2="Percentage"),"",SUMIFS(Data!L$4:L500,Data!$A$4:$A500,"&gt;="&amp;$A176,Data!$A$4:$A500,"&lt;="&amp;$B176))</f>
        <v/>
      </c>
      <c r="N176" s="179" t="str">
        <f>IF(OR($A176="",N$2="Percentage"),"",SUMIFS(Data!M$4:M500,Data!$A$4:$A500,"&gt;="&amp;$A176,Data!$A$4:$A500,"&lt;="&amp;$B176))</f>
        <v/>
      </c>
      <c r="O176" s="178" t="str">
        <f>IF(OR($A176="",O$2="Percentage"),"",SUMIFS(Data!N$4:N500,Data!$A$4:$A500,"&gt;="&amp;$A176,Data!$A$4:$A500,"&lt;="&amp;$B176))</f>
        <v/>
      </c>
      <c r="P176" s="180" t="str">
        <f>IF(OR($A176="",P$2="Percentage"),"",SUMIFS(Data!O$4:O500,Data!$A$4:$A500,"&gt;="&amp;$A176,Data!$A$4:$A500,"&lt;="&amp;$B176))</f>
        <v/>
      </c>
      <c r="Q176" s="178" t="str">
        <f>IF(OR($A176="",Q$2="Percentage"),"",SUMIFS(Data!P$4:P500,Data!$A$4:$A500,"&gt;="&amp;$A176,Data!$A$4:$A500,"&lt;="&amp;$B176))</f>
        <v/>
      </c>
      <c r="R176" s="178" t="str">
        <f>IF(OR($A176="",R$2="Percentage"),"",SUMIFS(Data!Q$4:Q500,Data!$A$4:$A500,"&gt;="&amp;$A176,Data!$A$4:$A500,"&lt;="&amp;$B176))</f>
        <v/>
      </c>
      <c r="S176" s="181" t="str">
        <f>IF($A176="","",IFERROR(AVERAGEIFS(Data!B$4:B500,Data!$A$4:$A500,"&gt;="&amp;$A176,Data!$A$4:$A500,"&lt;="&amp;$B176),0))</f>
        <v/>
      </c>
      <c r="T176" s="178" t="str">
        <f>IF($A176="","",IFERROR(AVERAGEIFS(Data!C$4:C500,Data!$A$4:$A500,"&gt;="&amp;$A176,Data!$A$4:$A500,"&lt;="&amp;$B176),0))</f>
        <v/>
      </c>
      <c r="U176" s="178" t="str">
        <f>IF($A176="","",IFERROR(AVERAGEIFS(Data!D$4:D500,Data!$A$4:$A500,"&gt;="&amp;$A176,Data!$A$4:$A500,"&lt;="&amp;$B176),0))</f>
        <v/>
      </c>
      <c r="V176" s="178" t="str">
        <f>IF($A176="","",IFERROR(AVERAGEIFS(Data!F$4:F500,Data!$A$4:$A500,"&gt;="&amp;$A176,Data!$A$4:$A500,"&lt;="&amp;$B176),0))</f>
        <v/>
      </c>
      <c r="W176" s="178" t="str">
        <f>IF($A176="","",IFERROR(AVERAGEIFS(Data!G$4:G500,Data!$A$4:$A500,"&gt;="&amp;$A176,Data!$A$4:$A500,"&lt;="&amp;$B176),0))</f>
        <v/>
      </c>
      <c r="X176" s="180" t="str">
        <f>IF($A176="","",IFERROR(AVERAGEIFS(Data!H$4:H500,Data!$A$4:$A500,"&gt;="&amp;$A176,Data!$A$4:$A500,"&lt;="&amp;$B176),0))</f>
        <v/>
      </c>
      <c r="Y176" s="178" t="str">
        <f>IF($A176="","",IFERROR(AVERAGEIFS(Data!I$4:I500,Data!$A$4:$A500,"&gt;="&amp;$A176,Data!$A$4:$A500,"&lt;="&amp;$B176),0))</f>
        <v/>
      </c>
      <c r="Z176" s="178" t="str">
        <f>IF($A176="","",IFERROR(AVERAGEIFS(Data!J$4:J500,Data!$A$4:$A500,"&gt;="&amp;$A176,Data!$A$4:$A500,"&lt;="&amp;$B176),0))</f>
        <v/>
      </c>
      <c r="AA176" s="179" t="str">
        <f>IF($A176="","",IFERROR(AVERAGEIFS(Data!K$4:K500,Data!$A$4:$A500,"&gt;="&amp;$A176,Data!$A$4:$A500,"&lt;="&amp;$B176),0))</f>
        <v/>
      </c>
      <c r="AB176" s="180" t="str">
        <f>IF($A176="","",IFERROR(AVERAGEIFS(Data!L$4:L500,Data!$A$4:$A500,"&gt;="&amp;$A176,Data!$A$4:$A500,"&lt;="&amp;$B176),0))</f>
        <v/>
      </c>
      <c r="AC176" s="179" t="str">
        <f>IF($A176="","",IFERROR(AVERAGEIFS(Data!M$4:M500,Data!$A$4:$A500,"&gt;="&amp;$A176,Data!$A$4:$A500,"&lt;="&amp;$B176),0))</f>
        <v/>
      </c>
      <c r="AD176" s="178" t="str">
        <f>IF($A176="","",IFERROR(AVERAGEIFS(Data!N$4:N500,Data!$A$4:$A500,"&gt;="&amp;$A176,Data!$A$4:$A500,"&lt;="&amp;$B176),0))</f>
        <v/>
      </c>
      <c r="AE176" s="180" t="str">
        <f>IF($A176="","",IFERROR(AVERAGEIFS(Data!O$4:O500,Data!$A$4:$A500,"&gt;="&amp;$A176,Data!$A$4:$A500,"&lt;="&amp;$B176),0))</f>
        <v/>
      </c>
      <c r="AF176" s="178" t="str">
        <f>IF($A176="","",IFERROR(AVERAGEIFS(Data!P$4:P500,Data!$A$4:$A500,"&gt;="&amp;$A176,Data!$A$4:$A500,"&lt;="&amp;$B176),0))</f>
        <v/>
      </c>
      <c r="AG176" s="178" t="str">
        <f>IF($A176="","",IFERROR(AVERAGEIFS(Data!Q$4:Q500,Data!$A$4:$A500,"&gt;="&amp;$A176,Data!$A$4:$A500,"&lt;="&amp;$B176),0))</f>
        <v/>
      </c>
      <c r="AH176" s="181" t="str">
        <f t="shared" ref="AH176:DS176" si="172">IF($A176="","",AH175)</f>
        <v/>
      </c>
      <c r="AI176" s="178" t="str">
        <f t="shared" si="172"/>
        <v/>
      </c>
      <c r="AJ176" s="178" t="str">
        <f t="shared" si="172"/>
        <v/>
      </c>
      <c r="AK176" s="178" t="str">
        <f t="shared" si="172"/>
        <v/>
      </c>
      <c r="AL176" s="178" t="str">
        <f t="shared" si="172"/>
        <v/>
      </c>
      <c r="AM176" s="180" t="str">
        <f t="shared" si="172"/>
        <v/>
      </c>
      <c r="AN176" s="178" t="str">
        <f t="shared" si="172"/>
        <v/>
      </c>
      <c r="AO176" s="178" t="str">
        <f t="shared" si="172"/>
        <v/>
      </c>
      <c r="AP176" s="179" t="str">
        <f t="shared" si="172"/>
        <v/>
      </c>
      <c r="AQ176" s="180" t="str">
        <f t="shared" si="172"/>
        <v/>
      </c>
      <c r="AR176" s="179" t="str">
        <f t="shared" si="172"/>
        <v/>
      </c>
      <c r="AS176" s="178" t="str">
        <f t="shared" si="172"/>
        <v/>
      </c>
      <c r="AT176" s="180" t="str">
        <f t="shared" si="172"/>
        <v/>
      </c>
      <c r="AU176" s="178" t="str">
        <f t="shared" si="172"/>
        <v/>
      </c>
      <c r="AV176" s="178" t="str">
        <f t="shared" si="172"/>
        <v/>
      </c>
      <c r="AW176" s="181" t="str">
        <f t="shared" si="172"/>
        <v/>
      </c>
      <c r="AX176" s="178" t="str">
        <f t="shared" si="172"/>
        <v/>
      </c>
      <c r="AY176" s="178" t="str">
        <f t="shared" si="172"/>
        <v/>
      </c>
      <c r="AZ176" s="178" t="str">
        <f t="shared" si="172"/>
        <v/>
      </c>
      <c r="BA176" s="178" t="str">
        <f t="shared" si="172"/>
        <v/>
      </c>
      <c r="BB176" s="180" t="str">
        <f t="shared" si="172"/>
        <v/>
      </c>
      <c r="BC176" s="178" t="str">
        <f t="shared" si="172"/>
        <v/>
      </c>
      <c r="BD176" s="178" t="str">
        <f t="shared" si="172"/>
        <v/>
      </c>
      <c r="BE176" s="179" t="str">
        <f t="shared" si="172"/>
        <v/>
      </c>
      <c r="BF176" s="180" t="str">
        <f t="shared" si="172"/>
        <v/>
      </c>
      <c r="BG176" s="179" t="str">
        <f t="shared" si="172"/>
        <v/>
      </c>
      <c r="BH176" s="178" t="str">
        <f t="shared" si="172"/>
        <v/>
      </c>
      <c r="BI176" s="180" t="str">
        <f t="shared" si="172"/>
        <v/>
      </c>
      <c r="BJ176" s="178" t="str">
        <f t="shared" si="172"/>
        <v/>
      </c>
      <c r="BK176" s="178" t="str">
        <f t="shared" si="172"/>
        <v/>
      </c>
      <c r="BL176" s="181" t="str">
        <f t="shared" si="172"/>
        <v/>
      </c>
      <c r="BM176" s="178" t="str">
        <f t="shared" si="172"/>
        <v/>
      </c>
      <c r="BN176" s="178" t="str">
        <f t="shared" si="172"/>
        <v/>
      </c>
      <c r="BO176" s="178" t="str">
        <f t="shared" si="172"/>
        <v/>
      </c>
      <c r="BP176" s="178" t="str">
        <f t="shared" si="172"/>
        <v/>
      </c>
      <c r="BQ176" s="180" t="str">
        <f t="shared" si="172"/>
        <v/>
      </c>
      <c r="BR176" s="178" t="str">
        <f t="shared" si="172"/>
        <v/>
      </c>
      <c r="BS176" s="178" t="str">
        <f t="shared" si="172"/>
        <v/>
      </c>
      <c r="BT176" s="179" t="str">
        <f t="shared" si="172"/>
        <v/>
      </c>
      <c r="BU176" s="180" t="str">
        <f t="shared" si="172"/>
        <v/>
      </c>
      <c r="BV176" s="179" t="str">
        <f t="shared" si="172"/>
        <v/>
      </c>
      <c r="BW176" s="178" t="str">
        <f t="shared" si="172"/>
        <v/>
      </c>
      <c r="BX176" s="180" t="str">
        <f t="shared" si="172"/>
        <v/>
      </c>
      <c r="BY176" s="178" t="str">
        <f t="shared" si="172"/>
        <v/>
      </c>
      <c r="BZ176" s="178" t="str">
        <f t="shared" si="172"/>
        <v/>
      </c>
      <c r="CA176" s="181" t="str">
        <f t="shared" si="172"/>
        <v/>
      </c>
      <c r="CB176" s="178" t="str">
        <f t="shared" si="172"/>
        <v/>
      </c>
      <c r="CC176" s="178" t="str">
        <f t="shared" si="172"/>
        <v/>
      </c>
      <c r="CD176" s="178" t="str">
        <f t="shared" si="172"/>
        <v/>
      </c>
      <c r="CE176" s="178" t="str">
        <f t="shared" si="172"/>
        <v/>
      </c>
      <c r="CF176" s="180" t="str">
        <f t="shared" si="172"/>
        <v/>
      </c>
      <c r="CG176" s="178" t="str">
        <f t="shared" si="172"/>
        <v/>
      </c>
      <c r="CH176" s="178" t="str">
        <f t="shared" si="172"/>
        <v/>
      </c>
      <c r="CI176" s="179" t="str">
        <f t="shared" si="172"/>
        <v/>
      </c>
      <c r="CJ176" s="180" t="str">
        <f t="shared" si="172"/>
        <v/>
      </c>
      <c r="CK176" s="179" t="str">
        <f t="shared" si="172"/>
        <v/>
      </c>
      <c r="CL176" s="178" t="str">
        <f t="shared" si="172"/>
        <v/>
      </c>
      <c r="CM176" s="180" t="str">
        <f t="shared" si="172"/>
        <v/>
      </c>
      <c r="CN176" s="178" t="str">
        <f t="shared" si="172"/>
        <v/>
      </c>
      <c r="CO176" s="178" t="str">
        <f t="shared" si="172"/>
        <v/>
      </c>
      <c r="CP176" s="181" t="str">
        <f t="shared" si="172"/>
        <v/>
      </c>
      <c r="CQ176" s="178" t="str">
        <f t="shared" si="172"/>
        <v/>
      </c>
      <c r="CR176" s="178" t="str">
        <f t="shared" si="172"/>
        <v/>
      </c>
      <c r="CS176" s="178" t="str">
        <f t="shared" si="172"/>
        <v/>
      </c>
      <c r="CT176" s="178" t="str">
        <f t="shared" si="172"/>
        <v/>
      </c>
      <c r="CU176" s="180" t="str">
        <f t="shared" si="172"/>
        <v/>
      </c>
      <c r="CV176" s="178" t="str">
        <f t="shared" si="172"/>
        <v/>
      </c>
      <c r="CW176" s="178" t="str">
        <f t="shared" si="172"/>
        <v/>
      </c>
      <c r="CX176" s="179" t="str">
        <f t="shared" si="172"/>
        <v/>
      </c>
      <c r="CY176" s="180" t="str">
        <f t="shared" si="172"/>
        <v/>
      </c>
      <c r="CZ176" s="179" t="str">
        <f t="shared" si="172"/>
        <v/>
      </c>
      <c r="DA176" s="178" t="str">
        <f t="shared" si="172"/>
        <v/>
      </c>
      <c r="DB176" s="180" t="str">
        <f t="shared" si="172"/>
        <v/>
      </c>
      <c r="DC176" s="178" t="str">
        <f t="shared" si="172"/>
        <v/>
      </c>
      <c r="DD176" s="178" t="str">
        <f t="shared" si="172"/>
        <v/>
      </c>
      <c r="DE176" s="181" t="str">
        <f t="shared" si="172"/>
        <v/>
      </c>
      <c r="DF176" s="178" t="str">
        <f t="shared" si="172"/>
        <v/>
      </c>
      <c r="DG176" s="178" t="str">
        <f t="shared" si="172"/>
        <v/>
      </c>
      <c r="DH176" s="178" t="str">
        <f t="shared" si="172"/>
        <v/>
      </c>
      <c r="DI176" s="178" t="str">
        <f t="shared" si="172"/>
        <v/>
      </c>
      <c r="DJ176" s="180" t="str">
        <f t="shared" si="172"/>
        <v/>
      </c>
      <c r="DK176" s="178" t="str">
        <f t="shared" si="172"/>
        <v/>
      </c>
      <c r="DL176" s="178" t="str">
        <f t="shared" si="172"/>
        <v/>
      </c>
      <c r="DM176" s="179" t="str">
        <f t="shared" si="172"/>
        <v/>
      </c>
      <c r="DN176" s="180" t="str">
        <f t="shared" si="172"/>
        <v/>
      </c>
      <c r="DO176" s="179" t="str">
        <f t="shared" si="172"/>
        <v/>
      </c>
      <c r="DP176" s="178" t="str">
        <f t="shared" si="172"/>
        <v/>
      </c>
      <c r="DQ176" s="180" t="str">
        <f t="shared" si="172"/>
        <v/>
      </c>
      <c r="DR176" s="178" t="str">
        <f t="shared" si="172"/>
        <v/>
      </c>
      <c r="DS176" s="178" t="str">
        <f t="shared" si="172"/>
        <v/>
      </c>
      <c r="DT176" s="178"/>
      <c r="DU176" s="178"/>
      <c r="DV176" s="178"/>
      <c r="DW176" s="178"/>
      <c r="DX176" s="178"/>
      <c r="DY176" s="178"/>
    </row>
    <row r="177">
      <c r="A177" s="176" t="str">
        <f>IF(A176="","",IF(B176+1&gt;EndDate,"",B176))</f>
        <v/>
      </c>
      <c r="B177" s="176" t="str">
        <f>IF(A177="","",SWITCH(Seg,"Daily",A177+1,"Weekly",A177+7,"Monthly",DATE(YEAR(A177),MONTH(A177)+1,1),"Quarterly",DATE(YEAR(A177),MONTH(A177)+3,1),"Yearly",DATE(YEAR(A177)+1,1,1)))</f>
        <v/>
      </c>
      <c r="C177" s="177" t="str">
        <f>IF(A177="","",SWITCH(Seg,"Daily",TEXT(A177,"dd/MM/YYYY"),"Weekly","W"&amp;WEEKNUM(A177,2)&amp;" "&amp;YEAR(A177),"Monthly",PROPER(TEXT(A177,"MMM yyyy")),"Quarterly","Q"&amp;ROUNDUP(MONTH($A177)/3,0)&amp;" "&amp;YEAR($A177),"Yearly",YEAR(A177),TEXT(A177,"dd/MM/YYYY")))</f>
        <v/>
      </c>
      <c r="D177" s="178" t="str">
        <f>IF(OR($A177="",D$2="Percentage"),"",SUMIFS(Data!B$4:B500,Data!$A$4:$A500,"&gt;="&amp;$A177,Data!$A$4:$A500,"&lt;="&amp;$B177))</f>
        <v>#REF!</v>
      </c>
      <c r="E177" s="179" t="str">
        <f>IF(OR($A177="",E$2="Percentage"),"",SUMIFS(Data!C$4:C500,Data!$A$4:$A500,"&gt;="&amp;$A177,Data!$A$4:$A500,"&lt;="&amp;$B177))</f>
        <v/>
      </c>
      <c r="F177" s="179" t="str">
        <f>IF(OR($A177="",F$2="Percentage"),"",SUMIFS(Data!D$4:D500,Data!$A$4:$A500,"&gt;="&amp;$A177,Data!$A$4:$A500,"&lt;="&amp;$B177))</f>
        <v/>
      </c>
      <c r="G177" s="179" t="str">
        <f>IF(OR($A177="",G$2="Percentage"),"",SUMIFS(Data!F$4:F500,Data!$A$4:$A500,"&gt;="&amp;$A177,Data!$A$4:$A500,"&lt;="&amp;$B177))</f>
        <v/>
      </c>
      <c r="H177" s="180" t="str">
        <f>IF(OR($A177="",H$2="Percentage"),"",SUMIFS(Data!G$4:G500,Data!$A$4:$A500,"&gt;="&amp;$A177,Data!$A$4:$A500,"&lt;="&amp;$B177))</f>
        <v/>
      </c>
      <c r="I177" s="180" t="str">
        <f>IF(OR($A177="",I$2="Percentage"),"",SUMIFS(Data!H$4:H500,Data!$A$4:$A500,"&gt;="&amp;$A177,Data!$A$4:$A500,"&lt;="&amp;$B177))</f>
        <v/>
      </c>
      <c r="J177" s="178" t="str">
        <f>IF(OR($A177="",J$2="Percentage"),"",SUMIFS(Data!I$4:I500,Data!$A$4:$A500,"&gt;="&amp;$A177,Data!$A$4:$A500,"&lt;="&amp;$B177))</f>
        <v/>
      </c>
      <c r="K177" s="178" t="str">
        <f>IF(OR($A177="",K$2="Percentage"),"",SUMIFS(Data!J$4:J500,Data!$A$4:$A500,"&gt;="&amp;$A177,Data!$A$4:$A500,"&lt;="&amp;$B177))</f>
        <v/>
      </c>
      <c r="L177" s="179" t="str">
        <f>IF(OR($A177="",L$2="Percentage"),"",SUMIFS(Data!K$4:K500,Data!$A$4:$A500,"&gt;="&amp;$A177,Data!$A$4:$A500,"&lt;="&amp;$B177))</f>
        <v/>
      </c>
      <c r="M177" s="180" t="str">
        <f>IF(OR($A177="",M$2="Percentage"),"",SUMIFS(Data!L$4:L500,Data!$A$4:$A500,"&gt;="&amp;$A177,Data!$A$4:$A500,"&lt;="&amp;$B177))</f>
        <v/>
      </c>
      <c r="N177" s="179" t="str">
        <f>IF(OR($A177="",N$2="Percentage"),"",SUMIFS(Data!M$4:M500,Data!$A$4:$A500,"&gt;="&amp;$A177,Data!$A$4:$A500,"&lt;="&amp;$B177))</f>
        <v/>
      </c>
      <c r="O177" s="178" t="str">
        <f>IF(OR($A177="",O$2="Percentage"),"",SUMIFS(Data!N$4:N500,Data!$A$4:$A500,"&gt;="&amp;$A177,Data!$A$4:$A500,"&lt;="&amp;$B177))</f>
        <v/>
      </c>
      <c r="P177" s="180" t="str">
        <f>IF(OR($A177="",P$2="Percentage"),"",SUMIFS(Data!O$4:O500,Data!$A$4:$A500,"&gt;="&amp;$A177,Data!$A$4:$A500,"&lt;="&amp;$B177))</f>
        <v/>
      </c>
      <c r="Q177" s="178" t="str">
        <f>IF(OR($A177="",Q$2="Percentage"),"",SUMIFS(Data!P$4:P500,Data!$A$4:$A500,"&gt;="&amp;$A177,Data!$A$4:$A500,"&lt;="&amp;$B177))</f>
        <v/>
      </c>
      <c r="R177" s="178" t="str">
        <f>IF(OR($A177="",R$2="Percentage"),"",SUMIFS(Data!Q$4:Q500,Data!$A$4:$A500,"&gt;="&amp;$A177,Data!$A$4:$A500,"&lt;="&amp;$B177))</f>
        <v/>
      </c>
      <c r="S177" s="181" t="str">
        <f>IF($A177="","",IFERROR(AVERAGEIFS(Data!B$4:B500,Data!$A$4:$A500,"&gt;="&amp;$A177,Data!$A$4:$A500,"&lt;="&amp;$B177),0))</f>
        <v/>
      </c>
      <c r="T177" s="178" t="str">
        <f>IF($A177="","",IFERROR(AVERAGEIFS(Data!C$4:C500,Data!$A$4:$A500,"&gt;="&amp;$A177,Data!$A$4:$A500,"&lt;="&amp;$B177),0))</f>
        <v/>
      </c>
      <c r="U177" s="178" t="str">
        <f>IF($A177="","",IFERROR(AVERAGEIFS(Data!D$4:D500,Data!$A$4:$A500,"&gt;="&amp;$A177,Data!$A$4:$A500,"&lt;="&amp;$B177),0))</f>
        <v/>
      </c>
      <c r="V177" s="178" t="str">
        <f>IF($A177="","",IFERROR(AVERAGEIFS(Data!F$4:F500,Data!$A$4:$A500,"&gt;="&amp;$A177,Data!$A$4:$A500,"&lt;="&amp;$B177),0))</f>
        <v/>
      </c>
      <c r="W177" s="178" t="str">
        <f>IF($A177="","",IFERROR(AVERAGEIFS(Data!G$4:G500,Data!$A$4:$A500,"&gt;="&amp;$A177,Data!$A$4:$A500,"&lt;="&amp;$B177),0))</f>
        <v/>
      </c>
      <c r="X177" s="180" t="str">
        <f>IF($A177="","",IFERROR(AVERAGEIFS(Data!H$4:H500,Data!$A$4:$A500,"&gt;="&amp;$A177,Data!$A$4:$A500,"&lt;="&amp;$B177),0))</f>
        <v/>
      </c>
      <c r="Y177" s="178" t="str">
        <f>IF($A177="","",IFERROR(AVERAGEIFS(Data!I$4:I500,Data!$A$4:$A500,"&gt;="&amp;$A177,Data!$A$4:$A500,"&lt;="&amp;$B177),0))</f>
        <v/>
      </c>
      <c r="Z177" s="178" t="str">
        <f>IF($A177="","",IFERROR(AVERAGEIFS(Data!J$4:J500,Data!$A$4:$A500,"&gt;="&amp;$A177,Data!$A$4:$A500,"&lt;="&amp;$B177),0))</f>
        <v/>
      </c>
      <c r="AA177" s="179" t="str">
        <f>IF($A177="","",IFERROR(AVERAGEIFS(Data!K$4:K500,Data!$A$4:$A500,"&gt;="&amp;$A177,Data!$A$4:$A500,"&lt;="&amp;$B177),0))</f>
        <v/>
      </c>
      <c r="AB177" s="180" t="str">
        <f>IF($A177="","",IFERROR(AVERAGEIFS(Data!L$4:L500,Data!$A$4:$A500,"&gt;="&amp;$A177,Data!$A$4:$A500,"&lt;="&amp;$B177),0))</f>
        <v/>
      </c>
      <c r="AC177" s="179" t="str">
        <f>IF($A177="","",IFERROR(AVERAGEIFS(Data!M$4:M500,Data!$A$4:$A500,"&gt;="&amp;$A177,Data!$A$4:$A500,"&lt;="&amp;$B177),0))</f>
        <v/>
      </c>
      <c r="AD177" s="178" t="str">
        <f>IF($A177="","",IFERROR(AVERAGEIFS(Data!N$4:N500,Data!$A$4:$A500,"&gt;="&amp;$A177,Data!$A$4:$A500,"&lt;="&amp;$B177),0))</f>
        <v/>
      </c>
      <c r="AE177" s="180" t="str">
        <f>IF($A177="","",IFERROR(AVERAGEIFS(Data!O$4:O500,Data!$A$4:$A500,"&gt;="&amp;$A177,Data!$A$4:$A500,"&lt;="&amp;$B177),0))</f>
        <v/>
      </c>
      <c r="AF177" s="178" t="str">
        <f>IF($A177="","",IFERROR(AVERAGEIFS(Data!P$4:P500,Data!$A$4:$A500,"&gt;="&amp;$A177,Data!$A$4:$A500,"&lt;="&amp;$B177),0))</f>
        <v/>
      </c>
      <c r="AG177" s="178" t="str">
        <f>IF($A177="","",IFERROR(AVERAGEIFS(Data!Q$4:Q500,Data!$A$4:$A500,"&gt;="&amp;$A177,Data!$A$4:$A500,"&lt;="&amp;$B177),0))</f>
        <v/>
      </c>
      <c r="AH177" s="181" t="str">
        <f t="shared" ref="AH177:DS177" si="173">IF($A177="","",AH176)</f>
        <v/>
      </c>
      <c r="AI177" s="178" t="str">
        <f t="shared" si="173"/>
        <v/>
      </c>
      <c r="AJ177" s="178" t="str">
        <f t="shared" si="173"/>
        <v/>
      </c>
      <c r="AK177" s="178" t="str">
        <f t="shared" si="173"/>
        <v/>
      </c>
      <c r="AL177" s="178" t="str">
        <f t="shared" si="173"/>
        <v/>
      </c>
      <c r="AM177" s="180" t="str">
        <f t="shared" si="173"/>
        <v/>
      </c>
      <c r="AN177" s="178" t="str">
        <f t="shared" si="173"/>
        <v/>
      </c>
      <c r="AO177" s="178" t="str">
        <f t="shared" si="173"/>
        <v/>
      </c>
      <c r="AP177" s="179" t="str">
        <f t="shared" si="173"/>
        <v/>
      </c>
      <c r="AQ177" s="180" t="str">
        <f t="shared" si="173"/>
        <v/>
      </c>
      <c r="AR177" s="179" t="str">
        <f t="shared" si="173"/>
        <v/>
      </c>
      <c r="AS177" s="178" t="str">
        <f t="shared" si="173"/>
        <v/>
      </c>
      <c r="AT177" s="180" t="str">
        <f t="shared" si="173"/>
        <v/>
      </c>
      <c r="AU177" s="178" t="str">
        <f t="shared" si="173"/>
        <v/>
      </c>
      <c r="AV177" s="178" t="str">
        <f t="shared" si="173"/>
        <v/>
      </c>
      <c r="AW177" s="181" t="str">
        <f t="shared" si="173"/>
        <v/>
      </c>
      <c r="AX177" s="178" t="str">
        <f t="shared" si="173"/>
        <v/>
      </c>
      <c r="AY177" s="178" t="str">
        <f t="shared" si="173"/>
        <v/>
      </c>
      <c r="AZ177" s="178" t="str">
        <f t="shared" si="173"/>
        <v/>
      </c>
      <c r="BA177" s="178" t="str">
        <f t="shared" si="173"/>
        <v/>
      </c>
      <c r="BB177" s="180" t="str">
        <f t="shared" si="173"/>
        <v/>
      </c>
      <c r="BC177" s="178" t="str">
        <f t="shared" si="173"/>
        <v/>
      </c>
      <c r="BD177" s="178" t="str">
        <f t="shared" si="173"/>
        <v/>
      </c>
      <c r="BE177" s="179" t="str">
        <f t="shared" si="173"/>
        <v/>
      </c>
      <c r="BF177" s="180" t="str">
        <f t="shared" si="173"/>
        <v/>
      </c>
      <c r="BG177" s="179" t="str">
        <f t="shared" si="173"/>
        <v/>
      </c>
      <c r="BH177" s="178" t="str">
        <f t="shared" si="173"/>
        <v/>
      </c>
      <c r="BI177" s="180" t="str">
        <f t="shared" si="173"/>
        <v/>
      </c>
      <c r="BJ177" s="178" t="str">
        <f t="shared" si="173"/>
        <v/>
      </c>
      <c r="BK177" s="178" t="str">
        <f t="shared" si="173"/>
        <v/>
      </c>
      <c r="BL177" s="181" t="str">
        <f t="shared" si="173"/>
        <v/>
      </c>
      <c r="BM177" s="178" t="str">
        <f t="shared" si="173"/>
        <v/>
      </c>
      <c r="BN177" s="178" t="str">
        <f t="shared" si="173"/>
        <v/>
      </c>
      <c r="BO177" s="178" t="str">
        <f t="shared" si="173"/>
        <v/>
      </c>
      <c r="BP177" s="178" t="str">
        <f t="shared" si="173"/>
        <v/>
      </c>
      <c r="BQ177" s="180" t="str">
        <f t="shared" si="173"/>
        <v/>
      </c>
      <c r="BR177" s="178" t="str">
        <f t="shared" si="173"/>
        <v/>
      </c>
      <c r="BS177" s="178" t="str">
        <f t="shared" si="173"/>
        <v/>
      </c>
      <c r="BT177" s="179" t="str">
        <f t="shared" si="173"/>
        <v/>
      </c>
      <c r="BU177" s="180" t="str">
        <f t="shared" si="173"/>
        <v/>
      </c>
      <c r="BV177" s="179" t="str">
        <f t="shared" si="173"/>
        <v/>
      </c>
      <c r="BW177" s="178" t="str">
        <f t="shared" si="173"/>
        <v/>
      </c>
      <c r="BX177" s="180" t="str">
        <f t="shared" si="173"/>
        <v/>
      </c>
      <c r="BY177" s="178" t="str">
        <f t="shared" si="173"/>
        <v/>
      </c>
      <c r="BZ177" s="178" t="str">
        <f t="shared" si="173"/>
        <v/>
      </c>
      <c r="CA177" s="181" t="str">
        <f t="shared" si="173"/>
        <v/>
      </c>
      <c r="CB177" s="178" t="str">
        <f t="shared" si="173"/>
        <v/>
      </c>
      <c r="CC177" s="178" t="str">
        <f t="shared" si="173"/>
        <v/>
      </c>
      <c r="CD177" s="178" t="str">
        <f t="shared" si="173"/>
        <v/>
      </c>
      <c r="CE177" s="178" t="str">
        <f t="shared" si="173"/>
        <v/>
      </c>
      <c r="CF177" s="180" t="str">
        <f t="shared" si="173"/>
        <v/>
      </c>
      <c r="CG177" s="178" t="str">
        <f t="shared" si="173"/>
        <v/>
      </c>
      <c r="CH177" s="178" t="str">
        <f t="shared" si="173"/>
        <v/>
      </c>
      <c r="CI177" s="179" t="str">
        <f t="shared" si="173"/>
        <v/>
      </c>
      <c r="CJ177" s="180" t="str">
        <f t="shared" si="173"/>
        <v/>
      </c>
      <c r="CK177" s="179" t="str">
        <f t="shared" si="173"/>
        <v/>
      </c>
      <c r="CL177" s="178" t="str">
        <f t="shared" si="173"/>
        <v/>
      </c>
      <c r="CM177" s="180" t="str">
        <f t="shared" si="173"/>
        <v/>
      </c>
      <c r="CN177" s="178" t="str">
        <f t="shared" si="173"/>
        <v/>
      </c>
      <c r="CO177" s="178" t="str">
        <f t="shared" si="173"/>
        <v/>
      </c>
      <c r="CP177" s="181" t="str">
        <f t="shared" si="173"/>
        <v/>
      </c>
      <c r="CQ177" s="178" t="str">
        <f t="shared" si="173"/>
        <v/>
      </c>
      <c r="CR177" s="178" t="str">
        <f t="shared" si="173"/>
        <v/>
      </c>
      <c r="CS177" s="178" t="str">
        <f t="shared" si="173"/>
        <v/>
      </c>
      <c r="CT177" s="178" t="str">
        <f t="shared" si="173"/>
        <v/>
      </c>
      <c r="CU177" s="180" t="str">
        <f t="shared" si="173"/>
        <v/>
      </c>
      <c r="CV177" s="178" t="str">
        <f t="shared" si="173"/>
        <v/>
      </c>
      <c r="CW177" s="178" t="str">
        <f t="shared" si="173"/>
        <v/>
      </c>
      <c r="CX177" s="179" t="str">
        <f t="shared" si="173"/>
        <v/>
      </c>
      <c r="CY177" s="180" t="str">
        <f t="shared" si="173"/>
        <v/>
      </c>
      <c r="CZ177" s="179" t="str">
        <f t="shared" si="173"/>
        <v/>
      </c>
      <c r="DA177" s="178" t="str">
        <f t="shared" si="173"/>
        <v/>
      </c>
      <c r="DB177" s="180" t="str">
        <f t="shared" si="173"/>
        <v/>
      </c>
      <c r="DC177" s="178" t="str">
        <f t="shared" si="173"/>
        <v/>
      </c>
      <c r="DD177" s="178" t="str">
        <f t="shared" si="173"/>
        <v/>
      </c>
      <c r="DE177" s="181" t="str">
        <f t="shared" si="173"/>
        <v/>
      </c>
      <c r="DF177" s="178" t="str">
        <f t="shared" si="173"/>
        <v/>
      </c>
      <c r="DG177" s="178" t="str">
        <f t="shared" si="173"/>
        <v/>
      </c>
      <c r="DH177" s="178" t="str">
        <f t="shared" si="173"/>
        <v/>
      </c>
      <c r="DI177" s="178" t="str">
        <f t="shared" si="173"/>
        <v/>
      </c>
      <c r="DJ177" s="180" t="str">
        <f t="shared" si="173"/>
        <v/>
      </c>
      <c r="DK177" s="178" t="str">
        <f t="shared" si="173"/>
        <v/>
      </c>
      <c r="DL177" s="178" t="str">
        <f t="shared" si="173"/>
        <v/>
      </c>
      <c r="DM177" s="179" t="str">
        <f t="shared" si="173"/>
        <v/>
      </c>
      <c r="DN177" s="180" t="str">
        <f t="shared" si="173"/>
        <v/>
      </c>
      <c r="DO177" s="179" t="str">
        <f t="shared" si="173"/>
        <v/>
      </c>
      <c r="DP177" s="178" t="str">
        <f t="shared" si="173"/>
        <v/>
      </c>
      <c r="DQ177" s="180" t="str">
        <f t="shared" si="173"/>
        <v/>
      </c>
      <c r="DR177" s="178" t="str">
        <f t="shared" si="173"/>
        <v/>
      </c>
      <c r="DS177" s="178" t="str">
        <f t="shared" si="173"/>
        <v/>
      </c>
      <c r="DT177" s="178"/>
      <c r="DU177" s="178"/>
      <c r="DV177" s="178"/>
      <c r="DW177" s="178"/>
      <c r="DX177" s="178"/>
      <c r="DY177" s="178"/>
    </row>
    <row r="178">
      <c r="A178" s="176" t="str">
        <f>IF(A177="","",IF(B177+1&gt;EndDate,"",B177))</f>
        <v/>
      </c>
      <c r="B178" s="176" t="str">
        <f>IF(A178="","",SWITCH(Seg,"Daily",A178+1,"Weekly",A178+7,"Monthly",DATE(YEAR(A178),MONTH(A178)+1,1),"Quarterly",DATE(YEAR(A178),MONTH(A178)+3,1),"Yearly",DATE(YEAR(A178)+1,1,1)))</f>
        <v/>
      </c>
      <c r="C178" s="177" t="str">
        <f>IF(A178="","",SWITCH(Seg,"Daily",TEXT(A178,"dd/MM/YYYY"),"Weekly","W"&amp;WEEKNUM(A178,2)&amp;" "&amp;YEAR(A178),"Monthly",PROPER(TEXT(A178,"MMM yyyy")),"Quarterly","Q"&amp;ROUNDUP(MONTH($A178)/3,0)&amp;" "&amp;YEAR($A178),"Yearly",YEAR(A178),TEXT(A178,"dd/MM/YYYY")))</f>
        <v/>
      </c>
      <c r="D178" s="178" t="str">
        <f>IF(OR($A178="",D$2="Percentage"),"",SUMIFS(Data!B$4:B500,Data!$A$4:$A500,"&gt;="&amp;$A178,Data!$A$4:$A500,"&lt;="&amp;$B178))</f>
        <v>#REF!</v>
      </c>
      <c r="E178" s="179" t="str">
        <f>IF(OR($A178="",E$2="Percentage"),"",SUMIFS(Data!C$4:C500,Data!$A$4:$A500,"&gt;="&amp;$A178,Data!$A$4:$A500,"&lt;="&amp;$B178))</f>
        <v/>
      </c>
      <c r="F178" s="179" t="str">
        <f>IF(OR($A178="",F$2="Percentage"),"",SUMIFS(Data!D$4:D500,Data!$A$4:$A500,"&gt;="&amp;$A178,Data!$A$4:$A500,"&lt;="&amp;$B178))</f>
        <v/>
      </c>
      <c r="G178" s="179" t="str">
        <f>IF(OR($A178="",G$2="Percentage"),"",SUMIFS(Data!F$4:F500,Data!$A$4:$A500,"&gt;="&amp;$A178,Data!$A$4:$A500,"&lt;="&amp;$B178))</f>
        <v/>
      </c>
      <c r="H178" s="180" t="str">
        <f>IF(OR($A178="",H$2="Percentage"),"",SUMIFS(Data!G$4:G500,Data!$A$4:$A500,"&gt;="&amp;$A178,Data!$A$4:$A500,"&lt;="&amp;$B178))</f>
        <v/>
      </c>
      <c r="I178" s="180" t="str">
        <f>IF(OR($A178="",I$2="Percentage"),"",SUMIFS(Data!H$4:H500,Data!$A$4:$A500,"&gt;="&amp;$A178,Data!$A$4:$A500,"&lt;="&amp;$B178))</f>
        <v/>
      </c>
      <c r="J178" s="178" t="str">
        <f>IF(OR($A178="",J$2="Percentage"),"",SUMIFS(Data!I$4:I500,Data!$A$4:$A500,"&gt;="&amp;$A178,Data!$A$4:$A500,"&lt;="&amp;$B178))</f>
        <v/>
      </c>
      <c r="K178" s="178" t="str">
        <f>IF(OR($A178="",K$2="Percentage"),"",SUMIFS(Data!J$4:J500,Data!$A$4:$A500,"&gt;="&amp;$A178,Data!$A$4:$A500,"&lt;="&amp;$B178))</f>
        <v/>
      </c>
      <c r="L178" s="179" t="str">
        <f>IF(OR($A178="",L$2="Percentage"),"",SUMIFS(Data!K$4:K500,Data!$A$4:$A500,"&gt;="&amp;$A178,Data!$A$4:$A500,"&lt;="&amp;$B178))</f>
        <v/>
      </c>
      <c r="M178" s="180" t="str">
        <f>IF(OR($A178="",M$2="Percentage"),"",SUMIFS(Data!L$4:L500,Data!$A$4:$A500,"&gt;="&amp;$A178,Data!$A$4:$A500,"&lt;="&amp;$B178))</f>
        <v/>
      </c>
      <c r="N178" s="179" t="str">
        <f>IF(OR($A178="",N$2="Percentage"),"",SUMIFS(Data!M$4:M500,Data!$A$4:$A500,"&gt;="&amp;$A178,Data!$A$4:$A500,"&lt;="&amp;$B178))</f>
        <v/>
      </c>
      <c r="O178" s="178" t="str">
        <f>IF(OR($A178="",O$2="Percentage"),"",SUMIFS(Data!N$4:N500,Data!$A$4:$A500,"&gt;="&amp;$A178,Data!$A$4:$A500,"&lt;="&amp;$B178))</f>
        <v/>
      </c>
      <c r="P178" s="180" t="str">
        <f>IF(OR($A178="",P$2="Percentage"),"",SUMIFS(Data!O$4:O500,Data!$A$4:$A500,"&gt;="&amp;$A178,Data!$A$4:$A500,"&lt;="&amp;$B178))</f>
        <v/>
      </c>
      <c r="Q178" s="178" t="str">
        <f>IF(OR($A178="",Q$2="Percentage"),"",SUMIFS(Data!P$4:P500,Data!$A$4:$A500,"&gt;="&amp;$A178,Data!$A$4:$A500,"&lt;="&amp;$B178))</f>
        <v/>
      </c>
      <c r="R178" s="178" t="str">
        <f>IF(OR($A178="",R$2="Percentage"),"",SUMIFS(Data!Q$4:Q500,Data!$A$4:$A500,"&gt;="&amp;$A178,Data!$A$4:$A500,"&lt;="&amp;$B178))</f>
        <v/>
      </c>
      <c r="S178" s="181" t="str">
        <f>IF($A178="","",IFERROR(AVERAGEIFS(Data!B$4:B500,Data!$A$4:$A500,"&gt;="&amp;$A178,Data!$A$4:$A500,"&lt;="&amp;$B178),0))</f>
        <v/>
      </c>
      <c r="T178" s="178" t="str">
        <f>IF($A178="","",IFERROR(AVERAGEIFS(Data!C$4:C500,Data!$A$4:$A500,"&gt;="&amp;$A178,Data!$A$4:$A500,"&lt;="&amp;$B178),0))</f>
        <v/>
      </c>
      <c r="U178" s="178" t="str">
        <f>IF($A178="","",IFERROR(AVERAGEIFS(Data!D$4:D500,Data!$A$4:$A500,"&gt;="&amp;$A178,Data!$A$4:$A500,"&lt;="&amp;$B178),0))</f>
        <v/>
      </c>
      <c r="V178" s="178" t="str">
        <f>IF($A178="","",IFERROR(AVERAGEIFS(Data!F$4:F500,Data!$A$4:$A500,"&gt;="&amp;$A178,Data!$A$4:$A500,"&lt;="&amp;$B178),0))</f>
        <v/>
      </c>
      <c r="W178" s="178" t="str">
        <f>IF($A178="","",IFERROR(AVERAGEIFS(Data!G$4:G500,Data!$A$4:$A500,"&gt;="&amp;$A178,Data!$A$4:$A500,"&lt;="&amp;$B178),0))</f>
        <v/>
      </c>
      <c r="X178" s="180" t="str">
        <f>IF($A178="","",IFERROR(AVERAGEIFS(Data!H$4:H500,Data!$A$4:$A500,"&gt;="&amp;$A178,Data!$A$4:$A500,"&lt;="&amp;$B178),0))</f>
        <v/>
      </c>
      <c r="Y178" s="178" t="str">
        <f>IF($A178="","",IFERROR(AVERAGEIFS(Data!I$4:I500,Data!$A$4:$A500,"&gt;="&amp;$A178,Data!$A$4:$A500,"&lt;="&amp;$B178),0))</f>
        <v/>
      </c>
      <c r="Z178" s="178" t="str">
        <f>IF($A178="","",IFERROR(AVERAGEIFS(Data!J$4:J500,Data!$A$4:$A500,"&gt;="&amp;$A178,Data!$A$4:$A500,"&lt;="&amp;$B178),0))</f>
        <v/>
      </c>
      <c r="AA178" s="179" t="str">
        <f>IF($A178="","",IFERROR(AVERAGEIFS(Data!K$4:K500,Data!$A$4:$A500,"&gt;="&amp;$A178,Data!$A$4:$A500,"&lt;="&amp;$B178),0))</f>
        <v/>
      </c>
      <c r="AB178" s="180" t="str">
        <f>IF($A178="","",IFERROR(AVERAGEIFS(Data!L$4:L500,Data!$A$4:$A500,"&gt;="&amp;$A178,Data!$A$4:$A500,"&lt;="&amp;$B178),0))</f>
        <v/>
      </c>
      <c r="AC178" s="179" t="str">
        <f>IF($A178="","",IFERROR(AVERAGEIFS(Data!M$4:M500,Data!$A$4:$A500,"&gt;="&amp;$A178,Data!$A$4:$A500,"&lt;="&amp;$B178),0))</f>
        <v/>
      </c>
      <c r="AD178" s="178" t="str">
        <f>IF($A178="","",IFERROR(AVERAGEIFS(Data!N$4:N500,Data!$A$4:$A500,"&gt;="&amp;$A178,Data!$A$4:$A500,"&lt;="&amp;$B178),0))</f>
        <v/>
      </c>
      <c r="AE178" s="180" t="str">
        <f>IF($A178="","",IFERROR(AVERAGEIFS(Data!O$4:O500,Data!$A$4:$A500,"&gt;="&amp;$A178,Data!$A$4:$A500,"&lt;="&amp;$B178),0))</f>
        <v/>
      </c>
      <c r="AF178" s="178" t="str">
        <f>IF($A178="","",IFERROR(AVERAGEIFS(Data!P$4:P500,Data!$A$4:$A500,"&gt;="&amp;$A178,Data!$A$4:$A500,"&lt;="&amp;$B178),0))</f>
        <v/>
      </c>
      <c r="AG178" s="178" t="str">
        <f>IF($A178="","",IFERROR(AVERAGEIFS(Data!Q$4:Q500,Data!$A$4:$A500,"&gt;="&amp;$A178,Data!$A$4:$A500,"&lt;="&amp;$B178),0))</f>
        <v/>
      </c>
      <c r="AH178" s="181" t="str">
        <f t="shared" ref="AH178:DS178" si="174">IF($A178="","",AH177)</f>
        <v/>
      </c>
      <c r="AI178" s="178" t="str">
        <f t="shared" si="174"/>
        <v/>
      </c>
      <c r="AJ178" s="178" t="str">
        <f t="shared" si="174"/>
        <v/>
      </c>
      <c r="AK178" s="178" t="str">
        <f t="shared" si="174"/>
        <v/>
      </c>
      <c r="AL178" s="178" t="str">
        <f t="shared" si="174"/>
        <v/>
      </c>
      <c r="AM178" s="180" t="str">
        <f t="shared" si="174"/>
        <v/>
      </c>
      <c r="AN178" s="178" t="str">
        <f t="shared" si="174"/>
        <v/>
      </c>
      <c r="AO178" s="178" t="str">
        <f t="shared" si="174"/>
        <v/>
      </c>
      <c r="AP178" s="179" t="str">
        <f t="shared" si="174"/>
        <v/>
      </c>
      <c r="AQ178" s="180" t="str">
        <f t="shared" si="174"/>
        <v/>
      </c>
      <c r="AR178" s="179" t="str">
        <f t="shared" si="174"/>
        <v/>
      </c>
      <c r="AS178" s="178" t="str">
        <f t="shared" si="174"/>
        <v/>
      </c>
      <c r="AT178" s="180" t="str">
        <f t="shared" si="174"/>
        <v/>
      </c>
      <c r="AU178" s="178" t="str">
        <f t="shared" si="174"/>
        <v/>
      </c>
      <c r="AV178" s="178" t="str">
        <f t="shared" si="174"/>
        <v/>
      </c>
      <c r="AW178" s="181" t="str">
        <f t="shared" si="174"/>
        <v/>
      </c>
      <c r="AX178" s="178" t="str">
        <f t="shared" si="174"/>
        <v/>
      </c>
      <c r="AY178" s="178" t="str">
        <f t="shared" si="174"/>
        <v/>
      </c>
      <c r="AZ178" s="178" t="str">
        <f t="shared" si="174"/>
        <v/>
      </c>
      <c r="BA178" s="178" t="str">
        <f t="shared" si="174"/>
        <v/>
      </c>
      <c r="BB178" s="180" t="str">
        <f t="shared" si="174"/>
        <v/>
      </c>
      <c r="BC178" s="178" t="str">
        <f t="shared" si="174"/>
        <v/>
      </c>
      <c r="BD178" s="178" t="str">
        <f t="shared" si="174"/>
        <v/>
      </c>
      <c r="BE178" s="179" t="str">
        <f t="shared" si="174"/>
        <v/>
      </c>
      <c r="BF178" s="180" t="str">
        <f t="shared" si="174"/>
        <v/>
      </c>
      <c r="BG178" s="179" t="str">
        <f t="shared" si="174"/>
        <v/>
      </c>
      <c r="BH178" s="178" t="str">
        <f t="shared" si="174"/>
        <v/>
      </c>
      <c r="BI178" s="180" t="str">
        <f t="shared" si="174"/>
        <v/>
      </c>
      <c r="BJ178" s="178" t="str">
        <f t="shared" si="174"/>
        <v/>
      </c>
      <c r="BK178" s="178" t="str">
        <f t="shared" si="174"/>
        <v/>
      </c>
      <c r="BL178" s="181" t="str">
        <f t="shared" si="174"/>
        <v/>
      </c>
      <c r="BM178" s="178" t="str">
        <f t="shared" si="174"/>
        <v/>
      </c>
      <c r="BN178" s="178" t="str">
        <f t="shared" si="174"/>
        <v/>
      </c>
      <c r="BO178" s="178" t="str">
        <f t="shared" si="174"/>
        <v/>
      </c>
      <c r="BP178" s="178" t="str">
        <f t="shared" si="174"/>
        <v/>
      </c>
      <c r="BQ178" s="180" t="str">
        <f t="shared" si="174"/>
        <v/>
      </c>
      <c r="BR178" s="178" t="str">
        <f t="shared" si="174"/>
        <v/>
      </c>
      <c r="BS178" s="178" t="str">
        <f t="shared" si="174"/>
        <v/>
      </c>
      <c r="BT178" s="179" t="str">
        <f t="shared" si="174"/>
        <v/>
      </c>
      <c r="BU178" s="180" t="str">
        <f t="shared" si="174"/>
        <v/>
      </c>
      <c r="BV178" s="179" t="str">
        <f t="shared" si="174"/>
        <v/>
      </c>
      <c r="BW178" s="178" t="str">
        <f t="shared" si="174"/>
        <v/>
      </c>
      <c r="BX178" s="180" t="str">
        <f t="shared" si="174"/>
        <v/>
      </c>
      <c r="BY178" s="178" t="str">
        <f t="shared" si="174"/>
        <v/>
      </c>
      <c r="BZ178" s="178" t="str">
        <f t="shared" si="174"/>
        <v/>
      </c>
      <c r="CA178" s="181" t="str">
        <f t="shared" si="174"/>
        <v/>
      </c>
      <c r="CB178" s="178" t="str">
        <f t="shared" si="174"/>
        <v/>
      </c>
      <c r="CC178" s="178" t="str">
        <f t="shared" si="174"/>
        <v/>
      </c>
      <c r="CD178" s="178" t="str">
        <f t="shared" si="174"/>
        <v/>
      </c>
      <c r="CE178" s="178" t="str">
        <f t="shared" si="174"/>
        <v/>
      </c>
      <c r="CF178" s="180" t="str">
        <f t="shared" si="174"/>
        <v/>
      </c>
      <c r="CG178" s="178" t="str">
        <f t="shared" si="174"/>
        <v/>
      </c>
      <c r="CH178" s="178" t="str">
        <f t="shared" si="174"/>
        <v/>
      </c>
      <c r="CI178" s="179" t="str">
        <f t="shared" si="174"/>
        <v/>
      </c>
      <c r="CJ178" s="180" t="str">
        <f t="shared" si="174"/>
        <v/>
      </c>
      <c r="CK178" s="179" t="str">
        <f t="shared" si="174"/>
        <v/>
      </c>
      <c r="CL178" s="178" t="str">
        <f t="shared" si="174"/>
        <v/>
      </c>
      <c r="CM178" s="180" t="str">
        <f t="shared" si="174"/>
        <v/>
      </c>
      <c r="CN178" s="178" t="str">
        <f t="shared" si="174"/>
        <v/>
      </c>
      <c r="CO178" s="178" t="str">
        <f t="shared" si="174"/>
        <v/>
      </c>
      <c r="CP178" s="181" t="str">
        <f t="shared" si="174"/>
        <v/>
      </c>
      <c r="CQ178" s="178" t="str">
        <f t="shared" si="174"/>
        <v/>
      </c>
      <c r="CR178" s="178" t="str">
        <f t="shared" si="174"/>
        <v/>
      </c>
      <c r="CS178" s="178" t="str">
        <f t="shared" si="174"/>
        <v/>
      </c>
      <c r="CT178" s="178" t="str">
        <f t="shared" si="174"/>
        <v/>
      </c>
      <c r="CU178" s="180" t="str">
        <f t="shared" si="174"/>
        <v/>
      </c>
      <c r="CV178" s="178" t="str">
        <f t="shared" si="174"/>
        <v/>
      </c>
      <c r="CW178" s="178" t="str">
        <f t="shared" si="174"/>
        <v/>
      </c>
      <c r="CX178" s="179" t="str">
        <f t="shared" si="174"/>
        <v/>
      </c>
      <c r="CY178" s="180" t="str">
        <f t="shared" si="174"/>
        <v/>
      </c>
      <c r="CZ178" s="179" t="str">
        <f t="shared" si="174"/>
        <v/>
      </c>
      <c r="DA178" s="178" t="str">
        <f t="shared" si="174"/>
        <v/>
      </c>
      <c r="DB178" s="180" t="str">
        <f t="shared" si="174"/>
        <v/>
      </c>
      <c r="DC178" s="178" t="str">
        <f t="shared" si="174"/>
        <v/>
      </c>
      <c r="DD178" s="178" t="str">
        <f t="shared" si="174"/>
        <v/>
      </c>
      <c r="DE178" s="181" t="str">
        <f t="shared" si="174"/>
        <v/>
      </c>
      <c r="DF178" s="178" t="str">
        <f t="shared" si="174"/>
        <v/>
      </c>
      <c r="DG178" s="178" t="str">
        <f t="shared" si="174"/>
        <v/>
      </c>
      <c r="DH178" s="178" t="str">
        <f t="shared" si="174"/>
        <v/>
      </c>
      <c r="DI178" s="178" t="str">
        <f t="shared" si="174"/>
        <v/>
      </c>
      <c r="DJ178" s="180" t="str">
        <f t="shared" si="174"/>
        <v/>
      </c>
      <c r="DK178" s="178" t="str">
        <f t="shared" si="174"/>
        <v/>
      </c>
      <c r="DL178" s="178" t="str">
        <f t="shared" si="174"/>
        <v/>
      </c>
      <c r="DM178" s="179" t="str">
        <f t="shared" si="174"/>
        <v/>
      </c>
      <c r="DN178" s="180" t="str">
        <f t="shared" si="174"/>
        <v/>
      </c>
      <c r="DO178" s="179" t="str">
        <f t="shared" si="174"/>
        <v/>
      </c>
      <c r="DP178" s="178" t="str">
        <f t="shared" si="174"/>
        <v/>
      </c>
      <c r="DQ178" s="180" t="str">
        <f t="shared" si="174"/>
        <v/>
      </c>
      <c r="DR178" s="178" t="str">
        <f t="shared" si="174"/>
        <v/>
      </c>
      <c r="DS178" s="178" t="str">
        <f t="shared" si="174"/>
        <v/>
      </c>
      <c r="DT178" s="178"/>
      <c r="DU178" s="178"/>
      <c r="DV178" s="178"/>
      <c r="DW178" s="178"/>
      <c r="DX178" s="178"/>
      <c r="DY178" s="178"/>
    </row>
    <row r="179">
      <c r="A179" s="176" t="str">
        <f>IF(A178="","",IF(B178+1&gt;EndDate,"",B178))</f>
        <v/>
      </c>
      <c r="B179" s="176" t="str">
        <f>IF(A179="","",SWITCH(Seg,"Daily",A179+1,"Weekly",A179+7,"Monthly",DATE(YEAR(A179),MONTH(A179)+1,1),"Quarterly",DATE(YEAR(A179),MONTH(A179)+3,1),"Yearly",DATE(YEAR(A179)+1,1,1)))</f>
        <v/>
      </c>
      <c r="C179" s="177" t="str">
        <f>IF(A179="","",SWITCH(Seg,"Daily",TEXT(A179,"dd/MM/YYYY"),"Weekly","W"&amp;WEEKNUM(A179,2)&amp;" "&amp;YEAR(A179),"Monthly",PROPER(TEXT(A179,"MMM yyyy")),"Quarterly","Q"&amp;ROUNDUP(MONTH($A179)/3,0)&amp;" "&amp;YEAR($A179),"Yearly",YEAR(A179),TEXT(A179,"dd/MM/YYYY")))</f>
        <v/>
      </c>
      <c r="D179" s="178" t="str">
        <f>IF(OR($A179="",D$2="Percentage"),"",SUMIFS(Data!B$4:B500,Data!$A$4:$A500,"&gt;="&amp;$A179,Data!$A$4:$A500,"&lt;="&amp;$B179))</f>
        <v>#REF!</v>
      </c>
      <c r="E179" s="179" t="str">
        <f>IF(OR($A179="",E$2="Percentage"),"",SUMIFS(Data!C$4:C500,Data!$A$4:$A500,"&gt;="&amp;$A179,Data!$A$4:$A500,"&lt;="&amp;$B179))</f>
        <v/>
      </c>
      <c r="F179" s="179" t="str">
        <f>IF(OR($A179="",F$2="Percentage"),"",SUMIFS(Data!D$4:D500,Data!$A$4:$A500,"&gt;="&amp;$A179,Data!$A$4:$A500,"&lt;="&amp;$B179))</f>
        <v/>
      </c>
      <c r="G179" s="179" t="str">
        <f>IF(OR($A179="",G$2="Percentage"),"",SUMIFS(Data!F$4:F500,Data!$A$4:$A500,"&gt;="&amp;$A179,Data!$A$4:$A500,"&lt;="&amp;$B179))</f>
        <v/>
      </c>
      <c r="H179" s="180" t="str">
        <f>IF(OR($A179="",H$2="Percentage"),"",SUMIFS(Data!G$4:G500,Data!$A$4:$A500,"&gt;="&amp;$A179,Data!$A$4:$A500,"&lt;="&amp;$B179))</f>
        <v/>
      </c>
      <c r="I179" s="180" t="str">
        <f>IF(OR($A179="",I$2="Percentage"),"",SUMIFS(Data!H$4:H500,Data!$A$4:$A500,"&gt;="&amp;$A179,Data!$A$4:$A500,"&lt;="&amp;$B179))</f>
        <v/>
      </c>
      <c r="J179" s="178" t="str">
        <f>IF(OR($A179="",J$2="Percentage"),"",SUMIFS(Data!I$4:I500,Data!$A$4:$A500,"&gt;="&amp;$A179,Data!$A$4:$A500,"&lt;="&amp;$B179))</f>
        <v/>
      </c>
      <c r="K179" s="178" t="str">
        <f>IF(OR($A179="",K$2="Percentage"),"",SUMIFS(Data!J$4:J500,Data!$A$4:$A500,"&gt;="&amp;$A179,Data!$A$4:$A500,"&lt;="&amp;$B179))</f>
        <v/>
      </c>
      <c r="L179" s="179" t="str">
        <f>IF(OR($A179="",L$2="Percentage"),"",SUMIFS(Data!K$4:K500,Data!$A$4:$A500,"&gt;="&amp;$A179,Data!$A$4:$A500,"&lt;="&amp;$B179))</f>
        <v/>
      </c>
      <c r="M179" s="180" t="str">
        <f>IF(OR($A179="",M$2="Percentage"),"",SUMIFS(Data!L$4:L500,Data!$A$4:$A500,"&gt;="&amp;$A179,Data!$A$4:$A500,"&lt;="&amp;$B179))</f>
        <v/>
      </c>
      <c r="N179" s="179" t="str">
        <f>IF(OR($A179="",N$2="Percentage"),"",SUMIFS(Data!M$4:M500,Data!$A$4:$A500,"&gt;="&amp;$A179,Data!$A$4:$A500,"&lt;="&amp;$B179))</f>
        <v/>
      </c>
      <c r="O179" s="178" t="str">
        <f>IF(OR($A179="",O$2="Percentage"),"",SUMIFS(Data!N$4:N500,Data!$A$4:$A500,"&gt;="&amp;$A179,Data!$A$4:$A500,"&lt;="&amp;$B179))</f>
        <v/>
      </c>
      <c r="P179" s="180" t="str">
        <f>IF(OR($A179="",P$2="Percentage"),"",SUMIFS(Data!O$4:O500,Data!$A$4:$A500,"&gt;="&amp;$A179,Data!$A$4:$A500,"&lt;="&amp;$B179))</f>
        <v/>
      </c>
      <c r="Q179" s="178" t="str">
        <f>IF(OR($A179="",Q$2="Percentage"),"",SUMIFS(Data!P$4:P500,Data!$A$4:$A500,"&gt;="&amp;$A179,Data!$A$4:$A500,"&lt;="&amp;$B179))</f>
        <v/>
      </c>
      <c r="R179" s="178" t="str">
        <f>IF(OR($A179="",R$2="Percentage"),"",SUMIFS(Data!Q$4:Q500,Data!$A$4:$A500,"&gt;="&amp;$A179,Data!$A$4:$A500,"&lt;="&amp;$B179))</f>
        <v/>
      </c>
      <c r="S179" s="181" t="str">
        <f>IF($A179="","",IFERROR(AVERAGEIFS(Data!B$4:B500,Data!$A$4:$A500,"&gt;="&amp;$A179,Data!$A$4:$A500,"&lt;="&amp;$B179),0))</f>
        <v/>
      </c>
      <c r="T179" s="178" t="str">
        <f>IF($A179="","",IFERROR(AVERAGEIFS(Data!C$4:C500,Data!$A$4:$A500,"&gt;="&amp;$A179,Data!$A$4:$A500,"&lt;="&amp;$B179),0))</f>
        <v/>
      </c>
      <c r="U179" s="178" t="str">
        <f>IF($A179="","",IFERROR(AVERAGEIFS(Data!D$4:D500,Data!$A$4:$A500,"&gt;="&amp;$A179,Data!$A$4:$A500,"&lt;="&amp;$B179),0))</f>
        <v/>
      </c>
      <c r="V179" s="178" t="str">
        <f>IF($A179="","",IFERROR(AVERAGEIFS(Data!F$4:F500,Data!$A$4:$A500,"&gt;="&amp;$A179,Data!$A$4:$A500,"&lt;="&amp;$B179),0))</f>
        <v/>
      </c>
      <c r="W179" s="178" t="str">
        <f>IF($A179="","",IFERROR(AVERAGEIFS(Data!G$4:G500,Data!$A$4:$A500,"&gt;="&amp;$A179,Data!$A$4:$A500,"&lt;="&amp;$B179),0))</f>
        <v/>
      </c>
      <c r="X179" s="180" t="str">
        <f>IF($A179="","",IFERROR(AVERAGEIFS(Data!H$4:H500,Data!$A$4:$A500,"&gt;="&amp;$A179,Data!$A$4:$A500,"&lt;="&amp;$B179),0))</f>
        <v/>
      </c>
      <c r="Y179" s="178" t="str">
        <f>IF($A179="","",IFERROR(AVERAGEIFS(Data!I$4:I500,Data!$A$4:$A500,"&gt;="&amp;$A179,Data!$A$4:$A500,"&lt;="&amp;$B179),0))</f>
        <v/>
      </c>
      <c r="Z179" s="178" t="str">
        <f>IF($A179="","",IFERROR(AVERAGEIFS(Data!J$4:J500,Data!$A$4:$A500,"&gt;="&amp;$A179,Data!$A$4:$A500,"&lt;="&amp;$B179),0))</f>
        <v/>
      </c>
      <c r="AA179" s="179" t="str">
        <f>IF($A179="","",IFERROR(AVERAGEIFS(Data!K$4:K500,Data!$A$4:$A500,"&gt;="&amp;$A179,Data!$A$4:$A500,"&lt;="&amp;$B179),0))</f>
        <v/>
      </c>
      <c r="AB179" s="180" t="str">
        <f>IF($A179="","",IFERROR(AVERAGEIFS(Data!L$4:L500,Data!$A$4:$A500,"&gt;="&amp;$A179,Data!$A$4:$A500,"&lt;="&amp;$B179),0))</f>
        <v/>
      </c>
      <c r="AC179" s="179" t="str">
        <f>IF($A179="","",IFERROR(AVERAGEIFS(Data!M$4:M500,Data!$A$4:$A500,"&gt;="&amp;$A179,Data!$A$4:$A500,"&lt;="&amp;$B179),0))</f>
        <v/>
      </c>
      <c r="AD179" s="178" t="str">
        <f>IF($A179="","",IFERROR(AVERAGEIFS(Data!N$4:N500,Data!$A$4:$A500,"&gt;="&amp;$A179,Data!$A$4:$A500,"&lt;="&amp;$B179),0))</f>
        <v/>
      </c>
      <c r="AE179" s="180" t="str">
        <f>IF($A179="","",IFERROR(AVERAGEIFS(Data!O$4:O500,Data!$A$4:$A500,"&gt;="&amp;$A179,Data!$A$4:$A500,"&lt;="&amp;$B179),0))</f>
        <v/>
      </c>
      <c r="AF179" s="178" t="str">
        <f>IF($A179="","",IFERROR(AVERAGEIFS(Data!P$4:P500,Data!$A$4:$A500,"&gt;="&amp;$A179,Data!$A$4:$A500,"&lt;="&amp;$B179),0))</f>
        <v/>
      </c>
      <c r="AG179" s="178" t="str">
        <f>IF($A179="","",IFERROR(AVERAGEIFS(Data!Q$4:Q500,Data!$A$4:$A500,"&gt;="&amp;$A179,Data!$A$4:$A500,"&lt;="&amp;$B179),0))</f>
        <v/>
      </c>
      <c r="AH179" s="181" t="str">
        <f t="shared" ref="AH179:DS179" si="175">IF($A179="","",AH178)</f>
        <v/>
      </c>
      <c r="AI179" s="178" t="str">
        <f t="shared" si="175"/>
        <v/>
      </c>
      <c r="AJ179" s="178" t="str">
        <f t="shared" si="175"/>
        <v/>
      </c>
      <c r="AK179" s="178" t="str">
        <f t="shared" si="175"/>
        <v/>
      </c>
      <c r="AL179" s="178" t="str">
        <f t="shared" si="175"/>
        <v/>
      </c>
      <c r="AM179" s="180" t="str">
        <f t="shared" si="175"/>
        <v/>
      </c>
      <c r="AN179" s="178" t="str">
        <f t="shared" si="175"/>
        <v/>
      </c>
      <c r="AO179" s="178" t="str">
        <f t="shared" si="175"/>
        <v/>
      </c>
      <c r="AP179" s="179" t="str">
        <f t="shared" si="175"/>
        <v/>
      </c>
      <c r="AQ179" s="180" t="str">
        <f t="shared" si="175"/>
        <v/>
      </c>
      <c r="AR179" s="179" t="str">
        <f t="shared" si="175"/>
        <v/>
      </c>
      <c r="AS179" s="178" t="str">
        <f t="shared" si="175"/>
        <v/>
      </c>
      <c r="AT179" s="180" t="str">
        <f t="shared" si="175"/>
        <v/>
      </c>
      <c r="AU179" s="178" t="str">
        <f t="shared" si="175"/>
        <v/>
      </c>
      <c r="AV179" s="178" t="str">
        <f t="shared" si="175"/>
        <v/>
      </c>
      <c r="AW179" s="181" t="str">
        <f t="shared" si="175"/>
        <v/>
      </c>
      <c r="AX179" s="178" t="str">
        <f t="shared" si="175"/>
        <v/>
      </c>
      <c r="AY179" s="178" t="str">
        <f t="shared" si="175"/>
        <v/>
      </c>
      <c r="AZ179" s="178" t="str">
        <f t="shared" si="175"/>
        <v/>
      </c>
      <c r="BA179" s="178" t="str">
        <f t="shared" si="175"/>
        <v/>
      </c>
      <c r="BB179" s="180" t="str">
        <f t="shared" si="175"/>
        <v/>
      </c>
      <c r="BC179" s="178" t="str">
        <f t="shared" si="175"/>
        <v/>
      </c>
      <c r="BD179" s="178" t="str">
        <f t="shared" si="175"/>
        <v/>
      </c>
      <c r="BE179" s="179" t="str">
        <f t="shared" si="175"/>
        <v/>
      </c>
      <c r="BF179" s="180" t="str">
        <f t="shared" si="175"/>
        <v/>
      </c>
      <c r="BG179" s="179" t="str">
        <f t="shared" si="175"/>
        <v/>
      </c>
      <c r="BH179" s="178" t="str">
        <f t="shared" si="175"/>
        <v/>
      </c>
      <c r="BI179" s="180" t="str">
        <f t="shared" si="175"/>
        <v/>
      </c>
      <c r="BJ179" s="178" t="str">
        <f t="shared" si="175"/>
        <v/>
      </c>
      <c r="BK179" s="178" t="str">
        <f t="shared" si="175"/>
        <v/>
      </c>
      <c r="BL179" s="181" t="str">
        <f t="shared" si="175"/>
        <v/>
      </c>
      <c r="BM179" s="178" t="str">
        <f t="shared" si="175"/>
        <v/>
      </c>
      <c r="BN179" s="178" t="str">
        <f t="shared" si="175"/>
        <v/>
      </c>
      <c r="BO179" s="178" t="str">
        <f t="shared" si="175"/>
        <v/>
      </c>
      <c r="BP179" s="178" t="str">
        <f t="shared" si="175"/>
        <v/>
      </c>
      <c r="BQ179" s="180" t="str">
        <f t="shared" si="175"/>
        <v/>
      </c>
      <c r="BR179" s="178" t="str">
        <f t="shared" si="175"/>
        <v/>
      </c>
      <c r="BS179" s="178" t="str">
        <f t="shared" si="175"/>
        <v/>
      </c>
      <c r="BT179" s="179" t="str">
        <f t="shared" si="175"/>
        <v/>
      </c>
      <c r="BU179" s="180" t="str">
        <f t="shared" si="175"/>
        <v/>
      </c>
      <c r="BV179" s="179" t="str">
        <f t="shared" si="175"/>
        <v/>
      </c>
      <c r="BW179" s="178" t="str">
        <f t="shared" si="175"/>
        <v/>
      </c>
      <c r="BX179" s="180" t="str">
        <f t="shared" si="175"/>
        <v/>
      </c>
      <c r="BY179" s="178" t="str">
        <f t="shared" si="175"/>
        <v/>
      </c>
      <c r="BZ179" s="178" t="str">
        <f t="shared" si="175"/>
        <v/>
      </c>
      <c r="CA179" s="181" t="str">
        <f t="shared" si="175"/>
        <v/>
      </c>
      <c r="CB179" s="178" t="str">
        <f t="shared" si="175"/>
        <v/>
      </c>
      <c r="CC179" s="178" t="str">
        <f t="shared" si="175"/>
        <v/>
      </c>
      <c r="CD179" s="178" t="str">
        <f t="shared" si="175"/>
        <v/>
      </c>
      <c r="CE179" s="178" t="str">
        <f t="shared" si="175"/>
        <v/>
      </c>
      <c r="CF179" s="180" t="str">
        <f t="shared" si="175"/>
        <v/>
      </c>
      <c r="CG179" s="178" t="str">
        <f t="shared" si="175"/>
        <v/>
      </c>
      <c r="CH179" s="178" t="str">
        <f t="shared" si="175"/>
        <v/>
      </c>
      <c r="CI179" s="179" t="str">
        <f t="shared" si="175"/>
        <v/>
      </c>
      <c r="CJ179" s="180" t="str">
        <f t="shared" si="175"/>
        <v/>
      </c>
      <c r="CK179" s="179" t="str">
        <f t="shared" si="175"/>
        <v/>
      </c>
      <c r="CL179" s="178" t="str">
        <f t="shared" si="175"/>
        <v/>
      </c>
      <c r="CM179" s="180" t="str">
        <f t="shared" si="175"/>
        <v/>
      </c>
      <c r="CN179" s="178" t="str">
        <f t="shared" si="175"/>
        <v/>
      </c>
      <c r="CO179" s="178" t="str">
        <f t="shared" si="175"/>
        <v/>
      </c>
      <c r="CP179" s="181" t="str">
        <f t="shared" si="175"/>
        <v/>
      </c>
      <c r="CQ179" s="178" t="str">
        <f t="shared" si="175"/>
        <v/>
      </c>
      <c r="CR179" s="178" t="str">
        <f t="shared" si="175"/>
        <v/>
      </c>
      <c r="CS179" s="178" t="str">
        <f t="shared" si="175"/>
        <v/>
      </c>
      <c r="CT179" s="178" t="str">
        <f t="shared" si="175"/>
        <v/>
      </c>
      <c r="CU179" s="180" t="str">
        <f t="shared" si="175"/>
        <v/>
      </c>
      <c r="CV179" s="178" t="str">
        <f t="shared" si="175"/>
        <v/>
      </c>
      <c r="CW179" s="178" t="str">
        <f t="shared" si="175"/>
        <v/>
      </c>
      <c r="CX179" s="179" t="str">
        <f t="shared" si="175"/>
        <v/>
      </c>
      <c r="CY179" s="180" t="str">
        <f t="shared" si="175"/>
        <v/>
      </c>
      <c r="CZ179" s="179" t="str">
        <f t="shared" si="175"/>
        <v/>
      </c>
      <c r="DA179" s="178" t="str">
        <f t="shared" si="175"/>
        <v/>
      </c>
      <c r="DB179" s="180" t="str">
        <f t="shared" si="175"/>
        <v/>
      </c>
      <c r="DC179" s="178" t="str">
        <f t="shared" si="175"/>
        <v/>
      </c>
      <c r="DD179" s="178" t="str">
        <f t="shared" si="175"/>
        <v/>
      </c>
      <c r="DE179" s="181" t="str">
        <f t="shared" si="175"/>
        <v/>
      </c>
      <c r="DF179" s="178" t="str">
        <f t="shared" si="175"/>
        <v/>
      </c>
      <c r="DG179" s="178" t="str">
        <f t="shared" si="175"/>
        <v/>
      </c>
      <c r="DH179" s="178" t="str">
        <f t="shared" si="175"/>
        <v/>
      </c>
      <c r="DI179" s="178" t="str">
        <f t="shared" si="175"/>
        <v/>
      </c>
      <c r="DJ179" s="180" t="str">
        <f t="shared" si="175"/>
        <v/>
      </c>
      <c r="DK179" s="178" t="str">
        <f t="shared" si="175"/>
        <v/>
      </c>
      <c r="DL179" s="178" t="str">
        <f t="shared" si="175"/>
        <v/>
      </c>
      <c r="DM179" s="179" t="str">
        <f t="shared" si="175"/>
        <v/>
      </c>
      <c r="DN179" s="180" t="str">
        <f t="shared" si="175"/>
        <v/>
      </c>
      <c r="DO179" s="179" t="str">
        <f t="shared" si="175"/>
        <v/>
      </c>
      <c r="DP179" s="178" t="str">
        <f t="shared" si="175"/>
        <v/>
      </c>
      <c r="DQ179" s="180" t="str">
        <f t="shared" si="175"/>
        <v/>
      </c>
      <c r="DR179" s="178" t="str">
        <f t="shared" si="175"/>
        <v/>
      </c>
      <c r="DS179" s="178" t="str">
        <f t="shared" si="175"/>
        <v/>
      </c>
      <c r="DT179" s="178"/>
      <c r="DU179" s="178"/>
      <c r="DV179" s="178"/>
      <c r="DW179" s="178"/>
      <c r="DX179" s="178"/>
      <c r="DY179" s="178"/>
    </row>
    <row r="180">
      <c r="A180" s="176" t="str">
        <f>IF(A179="","",IF(B179+1&gt;EndDate,"",B179))</f>
        <v/>
      </c>
      <c r="B180" s="176" t="str">
        <f>IF(A180="","",SWITCH(Seg,"Daily",A180+1,"Weekly",A180+7,"Monthly",DATE(YEAR(A180),MONTH(A180)+1,1),"Quarterly",DATE(YEAR(A180),MONTH(A180)+3,1),"Yearly",DATE(YEAR(A180)+1,1,1)))</f>
        <v/>
      </c>
      <c r="C180" s="177" t="str">
        <f>IF(A180="","",SWITCH(Seg,"Daily",TEXT(A180,"dd/MM/YYYY"),"Weekly","W"&amp;WEEKNUM(A180,2)&amp;" "&amp;YEAR(A180),"Monthly",PROPER(TEXT(A180,"MMM yyyy")),"Quarterly","Q"&amp;ROUNDUP(MONTH($A180)/3,0)&amp;" "&amp;YEAR($A180),"Yearly",YEAR(A180),TEXT(A180,"dd/MM/YYYY")))</f>
        <v/>
      </c>
      <c r="D180" s="178" t="str">
        <f>IF(OR($A180="",D$2="Percentage"),"",SUMIFS(Data!B$4:B500,Data!$A$4:$A500,"&gt;="&amp;$A180,Data!$A$4:$A500,"&lt;="&amp;$B180))</f>
        <v>#REF!</v>
      </c>
      <c r="E180" s="179" t="str">
        <f>IF(OR($A180="",E$2="Percentage"),"",SUMIFS(Data!C$4:C500,Data!$A$4:$A500,"&gt;="&amp;$A180,Data!$A$4:$A500,"&lt;="&amp;$B180))</f>
        <v/>
      </c>
      <c r="F180" s="179" t="str">
        <f>IF(OR($A180="",F$2="Percentage"),"",SUMIFS(Data!D$4:D500,Data!$A$4:$A500,"&gt;="&amp;$A180,Data!$A$4:$A500,"&lt;="&amp;$B180))</f>
        <v/>
      </c>
      <c r="G180" s="179" t="str">
        <f>IF(OR($A180="",G$2="Percentage"),"",SUMIFS(Data!F$4:F500,Data!$A$4:$A500,"&gt;="&amp;$A180,Data!$A$4:$A500,"&lt;="&amp;$B180))</f>
        <v/>
      </c>
      <c r="H180" s="180" t="str">
        <f>IF(OR($A180="",H$2="Percentage"),"",SUMIFS(Data!G$4:G500,Data!$A$4:$A500,"&gt;="&amp;$A180,Data!$A$4:$A500,"&lt;="&amp;$B180))</f>
        <v/>
      </c>
      <c r="I180" s="180" t="str">
        <f>IF(OR($A180="",I$2="Percentage"),"",SUMIFS(Data!H$4:H500,Data!$A$4:$A500,"&gt;="&amp;$A180,Data!$A$4:$A500,"&lt;="&amp;$B180))</f>
        <v/>
      </c>
      <c r="J180" s="178" t="str">
        <f>IF(OR($A180="",J$2="Percentage"),"",SUMIFS(Data!I$4:I500,Data!$A$4:$A500,"&gt;="&amp;$A180,Data!$A$4:$A500,"&lt;="&amp;$B180))</f>
        <v/>
      </c>
      <c r="K180" s="178" t="str">
        <f>IF(OR($A180="",K$2="Percentage"),"",SUMIFS(Data!J$4:J500,Data!$A$4:$A500,"&gt;="&amp;$A180,Data!$A$4:$A500,"&lt;="&amp;$B180))</f>
        <v/>
      </c>
      <c r="L180" s="179" t="str">
        <f>IF(OR($A180="",L$2="Percentage"),"",SUMIFS(Data!K$4:K500,Data!$A$4:$A500,"&gt;="&amp;$A180,Data!$A$4:$A500,"&lt;="&amp;$B180))</f>
        <v/>
      </c>
      <c r="M180" s="180" t="str">
        <f>IF(OR($A180="",M$2="Percentage"),"",SUMIFS(Data!L$4:L500,Data!$A$4:$A500,"&gt;="&amp;$A180,Data!$A$4:$A500,"&lt;="&amp;$B180))</f>
        <v/>
      </c>
      <c r="N180" s="179" t="str">
        <f>IF(OR($A180="",N$2="Percentage"),"",SUMIFS(Data!M$4:M500,Data!$A$4:$A500,"&gt;="&amp;$A180,Data!$A$4:$A500,"&lt;="&amp;$B180))</f>
        <v/>
      </c>
      <c r="O180" s="178" t="str">
        <f>IF(OR($A180="",O$2="Percentage"),"",SUMIFS(Data!N$4:N500,Data!$A$4:$A500,"&gt;="&amp;$A180,Data!$A$4:$A500,"&lt;="&amp;$B180))</f>
        <v/>
      </c>
      <c r="P180" s="180" t="str">
        <f>IF(OR($A180="",P$2="Percentage"),"",SUMIFS(Data!O$4:O500,Data!$A$4:$A500,"&gt;="&amp;$A180,Data!$A$4:$A500,"&lt;="&amp;$B180))</f>
        <v/>
      </c>
      <c r="Q180" s="178" t="str">
        <f>IF(OR($A180="",Q$2="Percentage"),"",SUMIFS(Data!P$4:P500,Data!$A$4:$A500,"&gt;="&amp;$A180,Data!$A$4:$A500,"&lt;="&amp;$B180))</f>
        <v/>
      </c>
      <c r="R180" s="178" t="str">
        <f>IF(OR($A180="",R$2="Percentage"),"",SUMIFS(Data!Q$4:Q500,Data!$A$4:$A500,"&gt;="&amp;$A180,Data!$A$4:$A500,"&lt;="&amp;$B180))</f>
        <v/>
      </c>
      <c r="S180" s="181" t="str">
        <f>IF($A180="","",IFERROR(AVERAGEIFS(Data!B$4:B500,Data!$A$4:$A500,"&gt;="&amp;$A180,Data!$A$4:$A500,"&lt;="&amp;$B180),0))</f>
        <v/>
      </c>
      <c r="T180" s="178" t="str">
        <f>IF($A180="","",IFERROR(AVERAGEIFS(Data!C$4:C500,Data!$A$4:$A500,"&gt;="&amp;$A180,Data!$A$4:$A500,"&lt;="&amp;$B180),0))</f>
        <v/>
      </c>
      <c r="U180" s="178" t="str">
        <f>IF($A180="","",IFERROR(AVERAGEIFS(Data!D$4:D500,Data!$A$4:$A500,"&gt;="&amp;$A180,Data!$A$4:$A500,"&lt;="&amp;$B180),0))</f>
        <v/>
      </c>
      <c r="V180" s="178" t="str">
        <f>IF($A180="","",IFERROR(AVERAGEIFS(Data!F$4:F500,Data!$A$4:$A500,"&gt;="&amp;$A180,Data!$A$4:$A500,"&lt;="&amp;$B180),0))</f>
        <v/>
      </c>
      <c r="W180" s="178" t="str">
        <f>IF($A180="","",IFERROR(AVERAGEIFS(Data!G$4:G500,Data!$A$4:$A500,"&gt;="&amp;$A180,Data!$A$4:$A500,"&lt;="&amp;$B180),0))</f>
        <v/>
      </c>
      <c r="X180" s="180" t="str">
        <f>IF($A180="","",IFERROR(AVERAGEIFS(Data!H$4:H500,Data!$A$4:$A500,"&gt;="&amp;$A180,Data!$A$4:$A500,"&lt;="&amp;$B180),0))</f>
        <v/>
      </c>
      <c r="Y180" s="178" t="str">
        <f>IF($A180="","",IFERROR(AVERAGEIFS(Data!I$4:I500,Data!$A$4:$A500,"&gt;="&amp;$A180,Data!$A$4:$A500,"&lt;="&amp;$B180),0))</f>
        <v/>
      </c>
      <c r="Z180" s="178" t="str">
        <f>IF($A180="","",IFERROR(AVERAGEIFS(Data!J$4:J500,Data!$A$4:$A500,"&gt;="&amp;$A180,Data!$A$4:$A500,"&lt;="&amp;$B180),0))</f>
        <v/>
      </c>
      <c r="AA180" s="179" t="str">
        <f>IF($A180="","",IFERROR(AVERAGEIFS(Data!K$4:K500,Data!$A$4:$A500,"&gt;="&amp;$A180,Data!$A$4:$A500,"&lt;="&amp;$B180),0))</f>
        <v/>
      </c>
      <c r="AB180" s="180" t="str">
        <f>IF($A180="","",IFERROR(AVERAGEIFS(Data!L$4:L500,Data!$A$4:$A500,"&gt;="&amp;$A180,Data!$A$4:$A500,"&lt;="&amp;$B180),0))</f>
        <v/>
      </c>
      <c r="AC180" s="179" t="str">
        <f>IF($A180="","",IFERROR(AVERAGEIFS(Data!M$4:M500,Data!$A$4:$A500,"&gt;="&amp;$A180,Data!$A$4:$A500,"&lt;="&amp;$B180),0))</f>
        <v/>
      </c>
      <c r="AD180" s="178" t="str">
        <f>IF($A180="","",IFERROR(AVERAGEIFS(Data!N$4:N500,Data!$A$4:$A500,"&gt;="&amp;$A180,Data!$A$4:$A500,"&lt;="&amp;$B180),0))</f>
        <v/>
      </c>
      <c r="AE180" s="180" t="str">
        <f>IF($A180="","",IFERROR(AVERAGEIFS(Data!O$4:O500,Data!$A$4:$A500,"&gt;="&amp;$A180,Data!$A$4:$A500,"&lt;="&amp;$B180),0))</f>
        <v/>
      </c>
      <c r="AF180" s="178" t="str">
        <f>IF($A180="","",IFERROR(AVERAGEIFS(Data!P$4:P500,Data!$A$4:$A500,"&gt;="&amp;$A180,Data!$A$4:$A500,"&lt;="&amp;$B180),0))</f>
        <v/>
      </c>
      <c r="AG180" s="178" t="str">
        <f>IF($A180="","",IFERROR(AVERAGEIFS(Data!Q$4:Q500,Data!$A$4:$A500,"&gt;="&amp;$A180,Data!$A$4:$A500,"&lt;="&amp;$B180),0))</f>
        <v/>
      </c>
      <c r="AH180" s="181" t="str">
        <f t="shared" ref="AH180:DS180" si="176">IF($A180="","",AH179)</f>
        <v/>
      </c>
      <c r="AI180" s="178" t="str">
        <f t="shared" si="176"/>
        <v/>
      </c>
      <c r="AJ180" s="178" t="str">
        <f t="shared" si="176"/>
        <v/>
      </c>
      <c r="AK180" s="178" t="str">
        <f t="shared" si="176"/>
        <v/>
      </c>
      <c r="AL180" s="178" t="str">
        <f t="shared" si="176"/>
        <v/>
      </c>
      <c r="AM180" s="180" t="str">
        <f t="shared" si="176"/>
        <v/>
      </c>
      <c r="AN180" s="178" t="str">
        <f t="shared" si="176"/>
        <v/>
      </c>
      <c r="AO180" s="178" t="str">
        <f t="shared" si="176"/>
        <v/>
      </c>
      <c r="AP180" s="179" t="str">
        <f t="shared" si="176"/>
        <v/>
      </c>
      <c r="AQ180" s="180" t="str">
        <f t="shared" si="176"/>
        <v/>
      </c>
      <c r="AR180" s="179" t="str">
        <f t="shared" si="176"/>
        <v/>
      </c>
      <c r="AS180" s="178" t="str">
        <f t="shared" si="176"/>
        <v/>
      </c>
      <c r="AT180" s="180" t="str">
        <f t="shared" si="176"/>
        <v/>
      </c>
      <c r="AU180" s="178" t="str">
        <f t="shared" si="176"/>
        <v/>
      </c>
      <c r="AV180" s="178" t="str">
        <f t="shared" si="176"/>
        <v/>
      </c>
      <c r="AW180" s="181" t="str">
        <f t="shared" si="176"/>
        <v/>
      </c>
      <c r="AX180" s="178" t="str">
        <f t="shared" si="176"/>
        <v/>
      </c>
      <c r="AY180" s="178" t="str">
        <f t="shared" si="176"/>
        <v/>
      </c>
      <c r="AZ180" s="178" t="str">
        <f t="shared" si="176"/>
        <v/>
      </c>
      <c r="BA180" s="178" t="str">
        <f t="shared" si="176"/>
        <v/>
      </c>
      <c r="BB180" s="180" t="str">
        <f t="shared" si="176"/>
        <v/>
      </c>
      <c r="BC180" s="178" t="str">
        <f t="shared" si="176"/>
        <v/>
      </c>
      <c r="BD180" s="178" t="str">
        <f t="shared" si="176"/>
        <v/>
      </c>
      <c r="BE180" s="179" t="str">
        <f t="shared" si="176"/>
        <v/>
      </c>
      <c r="BF180" s="180" t="str">
        <f t="shared" si="176"/>
        <v/>
      </c>
      <c r="BG180" s="179" t="str">
        <f t="shared" si="176"/>
        <v/>
      </c>
      <c r="BH180" s="178" t="str">
        <f t="shared" si="176"/>
        <v/>
      </c>
      <c r="BI180" s="180" t="str">
        <f t="shared" si="176"/>
        <v/>
      </c>
      <c r="BJ180" s="178" t="str">
        <f t="shared" si="176"/>
        <v/>
      </c>
      <c r="BK180" s="178" t="str">
        <f t="shared" si="176"/>
        <v/>
      </c>
      <c r="BL180" s="181" t="str">
        <f t="shared" si="176"/>
        <v/>
      </c>
      <c r="BM180" s="178" t="str">
        <f t="shared" si="176"/>
        <v/>
      </c>
      <c r="BN180" s="178" t="str">
        <f t="shared" si="176"/>
        <v/>
      </c>
      <c r="BO180" s="178" t="str">
        <f t="shared" si="176"/>
        <v/>
      </c>
      <c r="BP180" s="178" t="str">
        <f t="shared" si="176"/>
        <v/>
      </c>
      <c r="BQ180" s="180" t="str">
        <f t="shared" si="176"/>
        <v/>
      </c>
      <c r="BR180" s="178" t="str">
        <f t="shared" si="176"/>
        <v/>
      </c>
      <c r="BS180" s="178" t="str">
        <f t="shared" si="176"/>
        <v/>
      </c>
      <c r="BT180" s="179" t="str">
        <f t="shared" si="176"/>
        <v/>
      </c>
      <c r="BU180" s="180" t="str">
        <f t="shared" si="176"/>
        <v/>
      </c>
      <c r="BV180" s="179" t="str">
        <f t="shared" si="176"/>
        <v/>
      </c>
      <c r="BW180" s="178" t="str">
        <f t="shared" si="176"/>
        <v/>
      </c>
      <c r="BX180" s="180" t="str">
        <f t="shared" si="176"/>
        <v/>
      </c>
      <c r="BY180" s="178" t="str">
        <f t="shared" si="176"/>
        <v/>
      </c>
      <c r="BZ180" s="178" t="str">
        <f t="shared" si="176"/>
        <v/>
      </c>
      <c r="CA180" s="181" t="str">
        <f t="shared" si="176"/>
        <v/>
      </c>
      <c r="CB180" s="178" t="str">
        <f t="shared" si="176"/>
        <v/>
      </c>
      <c r="CC180" s="178" t="str">
        <f t="shared" si="176"/>
        <v/>
      </c>
      <c r="CD180" s="178" t="str">
        <f t="shared" si="176"/>
        <v/>
      </c>
      <c r="CE180" s="178" t="str">
        <f t="shared" si="176"/>
        <v/>
      </c>
      <c r="CF180" s="180" t="str">
        <f t="shared" si="176"/>
        <v/>
      </c>
      <c r="CG180" s="178" t="str">
        <f t="shared" si="176"/>
        <v/>
      </c>
      <c r="CH180" s="178" t="str">
        <f t="shared" si="176"/>
        <v/>
      </c>
      <c r="CI180" s="179" t="str">
        <f t="shared" si="176"/>
        <v/>
      </c>
      <c r="CJ180" s="180" t="str">
        <f t="shared" si="176"/>
        <v/>
      </c>
      <c r="CK180" s="179" t="str">
        <f t="shared" si="176"/>
        <v/>
      </c>
      <c r="CL180" s="178" t="str">
        <f t="shared" si="176"/>
        <v/>
      </c>
      <c r="CM180" s="180" t="str">
        <f t="shared" si="176"/>
        <v/>
      </c>
      <c r="CN180" s="178" t="str">
        <f t="shared" si="176"/>
        <v/>
      </c>
      <c r="CO180" s="178" t="str">
        <f t="shared" si="176"/>
        <v/>
      </c>
      <c r="CP180" s="181" t="str">
        <f t="shared" si="176"/>
        <v/>
      </c>
      <c r="CQ180" s="178" t="str">
        <f t="shared" si="176"/>
        <v/>
      </c>
      <c r="CR180" s="178" t="str">
        <f t="shared" si="176"/>
        <v/>
      </c>
      <c r="CS180" s="178" t="str">
        <f t="shared" si="176"/>
        <v/>
      </c>
      <c r="CT180" s="178" t="str">
        <f t="shared" si="176"/>
        <v/>
      </c>
      <c r="CU180" s="180" t="str">
        <f t="shared" si="176"/>
        <v/>
      </c>
      <c r="CV180" s="178" t="str">
        <f t="shared" si="176"/>
        <v/>
      </c>
      <c r="CW180" s="178" t="str">
        <f t="shared" si="176"/>
        <v/>
      </c>
      <c r="CX180" s="179" t="str">
        <f t="shared" si="176"/>
        <v/>
      </c>
      <c r="CY180" s="180" t="str">
        <f t="shared" si="176"/>
        <v/>
      </c>
      <c r="CZ180" s="179" t="str">
        <f t="shared" si="176"/>
        <v/>
      </c>
      <c r="DA180" s="178" t="str">
        <f t="shared" si="176"/>
        <v/>
      </c>
      <c r="DB180" s="180" t="str">
        <f t="shared" si="176"/>
        <v/>
      </c>
      <c r="DC180" s="178" t="str">
        <f t="shared" si="176"/>
        <v/>
      </c>
      <c r="DD180" s="178" t="str">
        <f t="shared" si="176"/>
        <v/>
      </c>
      <c r="DE180" s="181" t="str">
        <f t="shared" si="176"/>
        <v/>
      </c>
      <c r="DF180" s="178" t="str">
        <f t="shared" si="176"/>
        <v/>
      </c>
      <c r="DG180" s="178" t="str">
        <f t="shared" si="176"/>
        <v/>
      </c>
      <c r="DH180" s="178" t="str">
        <f t="shared" si="176"/>
        <v/>
      </c>
      <c r="DI180" s="178" t="str">
        <f t="shared" si="176"/>
        <v/>
      </c>
      <c r="DJ180" s="180" t="str">
        <f t="shared" si="176"/>
        <v/>
      </c>
      <c r="DK180" s="178" t="str">
        <f t="shared" si="176"/>
        <v/>
      </c>
      <c r="DL180" s="178" t="str">
        <f t="shared" si="176"/>
        <v/>
      </c>
      <c r="DM180" s="179" t="str">
        <f t="shared" si="176"/>
        <v/>
      </c>
      <c r="DN180" s="180" t="str">
        <f t="shared" si="176"/>
        <v/>
      </c>
      <c r="DO180" s="179" t="str">
        <f t="shared" si="176"/>
        <v/>
      </c>
      <c r="DP180" s="178" t="str">
        <f t="shared" si="176"/>
        <v/>
      </c>
      <c r="DQ180" s="180" t="str">
        <f t="shared" si="176"/>
        <v/>
      </c>
      <c r="DR180" s="178" t="str">
        <f t="shared" si="176"/>
        <v/>
      </c>
      <c r="DS180" s="178" t="str">
        <f t="shared" si="176"/>
        <v/>
      </c>
      <c r="DT180" s="178"/>
      <c r="DU180" s="178"/>
      <c r="DV180" s="178"/>
      <c r="DW180" s="178"/>
      <c r="DX180" s="178"/>
      <c r="DY180" s="178"/>
    </row>
    <row r="181">
      <c r="A181" s="176" t="str">
        <f>IF(A180="","",IF(B180+1&gt;EndDate,"",B180))</f>
        <v/>
      </c>
      <c r="B181" s="176" t="str">
        <f>IF(A181="","",SWITCH(Seg,"Daily",A181+1,"Weekly",A181+7,"Monthly",DATE(YEAR(A181),MONTH(A181)+1,1),"Quarterly",DATE(YEAR(A181),MONTH(A181)+3,1),"Yearly",DATE(YEAR(A181)+1,1,1)))</f>
        <v/>
      </c>
      <c r="C181" s="177" t="str">
        <f>IF(A181="","",SWITCH(Seg,"Daily",TEXT(A181,"dd/MM/YYYY"),"Weekly","W"&amp;WEEKNUM(A181,2)&amp;" "&amp;YEAR(A181),"Monthly",PROPER(TEXT(A181,"MMM yyyy")),"Quarterly","Q"&amp;ROUNDUP(MONTH($A181)/3,0)&amp;" "&amp;YEAR($A181),"Yearly",YEAR(A181),TEXT(A181,"dd/MM/YYYY")))</f>
        <v/>
      </c>
      <c r="D181" s="178" t="str">
        <f>IF(OR($A181="",D$2="Percentage"),"",SUMIFS(Data!B$4:B500,Data!$A$4:$A500,"&gt;="&amp;$A181,Data!$A$4:$A500,"&lt;="&amp;$B181))</f>
        <v>#REF!</v>
      </c>
      <c r="E181" s="179" t="str">
        <f>IF(OR($A181="",E$2="Percentage"),"",SUMIFS(Data!C$4:C500,Data!$A$4:$A500,"&gt;="&amp;$A181,Data!$A$4:$A500,"&lt;="&amp;$B181))</f>
        <v/>
      </c>
      <c r="F181" s="179" t="str">
        <f>IF(OR($A181="",F$2="Percentage"),"",SUMIFS(Data!D$4:D500,Data!$A$4:$A500,"&gt;="&amp;$A181,Data!$A$4:$A500,"&lt;="&amp;$B181))</f>
        <v/>
      </c>
      <c r="G181" s="179" t="str">
        <f>IF(OR($A181="",G$2="Percentage"),"",SUMIFS(Data!F$4:F500,Data!$A$4:$A500,"&gt;="&amp;$A181,Data!$A$4:$A500,"&lt;="&amp;$B181))</f>
        <v/>
      </c>
      <c r="H181" s="180" t="str">
        <f>IF(OR($A181="",H$2="Percentage"),"",SUMIFS(Data!G$4:G500,Data!$A$4:$A500,"&gt;="&amp;$A181,Data!$A$4:$A500,"&lt;="&amp;$B181))</f>
        <v/>
      </c>
      <c r="I181" s="180" t="str">
        <f>IF(OR($A181="",I$2="Percentage"),"",SUMIFS(Data!H$4:H500,Data!$A$4:$A500,"&gt;="&amp;$A181,Data!$A$4:$A500,"&lt;="&amp;$B181))</f>
        <v/>
      </c>
      <c r="J181" s="178" t="str">
        <f>IF(OR($A181="",J$2="Percentage"),"",SUMIFS(Data!I$4:I500,Data!$A$4:$A500,"&gt;="&amp;$A181,Data!$A$4:$A500,"&lt;="&amp;$B181))</f>
        <v/>
      </c>
      <c r="K181" s="178" t="str">
        <f>IF(OR($A181="",K$2="Percentage"),"",SUMIFS(Data!J$4:J500,Data!$A$4:$A500,"&gt;="&amp;$A181,Data!$A$4:$A500,"&lt;="&amp;$B181))</f>
        <v/>
      </c>
      <c r="L181" s="179" t="str">
        <f>IF(OR($A181="",L$2="Percentage"),"",SUMIFS(Data!K$4:K500,Data!$A$4:$A500,"&gt;="&amp;$A181,Data!$A$4:$A500,"&lt;="&amp;$B181))</f>
        <v/>
      </c>
      <c r="M181" s="180" t="str">
        <f>IF(OR($A181="",M$2="Percentage"),"",SUMIFS(Data!L$4:L500,Data!$A$4:$A500,"&gt;="&amp;$A181,Data!$A$4:$A500,"&lt;="&amp;$B181))</f>
        <v/>
      </c>
      <c r="N181" s="179" t="str">
        <f>IF(OR($A181="",N$2="Percentage"),"",SUMIFS(Data!M$4:M500,Data!$A$4:$A500,"&gt;="&amp;$A181,Data!$A$4:$A500,"&lt;="&amp;$B181))</f>
        <v/>
      </c>
      <c r="O181" s="178" t="str">
        <f>IF(OR($A181="",O$2="Percentage"),"",SUMIFS(Data!N$4:N500,Data!$A$4:$A500,"&gt;="&amp;$A181,Data!$A$4:$A500,"&lt;="&amp;$B181))</f>
        <v/>
      </c>
      <c r="P181" s="180" t="str">
        <f>IF(OR($A181="",P$2="Percentage"),"",SUMIFS(Data!O$4:O500,Data!$A$4:$A500,"&gt;="&amp;$A181,Data!$A$4:$A500,"&lt;="&amp;$B181))</f>
        <v/>
      </c>
      <c r="Q181" s="178" t="str">
        <f>IF(OR($A181="",Q$2="Percentage"),"",SUMIFS(Data!P$4:P500,Data!$A$4:$A500,"&gt;="&amp;$A181,Data!$A$4:$A500,"&lt;="&amp;$B181))</f>
        <v/>
      </c>
      <c r="R181" s="178" t="str">
        <f>IF(OR($A181="",R$2="Percentage"),"",SUMIFS(Data!Q$4:Q500,Data!$A$4:$A500,"&gt;="&amp;$A181,Data!$A$4:$A500,"&lt;="&amp;$B181))</f>
        <v/>
      </c>
      <c r="S181" s="181" t="str">
        <f>IF($A181="","",IFERROR(AVERAGEIFS(Data!B$4:B500,Data!$A$4:$A500,"&gt;="&amp;$A181,Data!$A$4:$A500,"&lt;="&amp;$B181),0))</f>
        <v/>
      </c>
      <c r="T181" s="178" t="str">
        <f>IF($A181="","",IFERROR(AVERAGEIFS(Data!C$4:C500,Data!$A$4:$A500,"&gt;="&amp;$A181,Data!$A$4:$A500,"&lt;="&amp;$B181),0))</f>
        <v/>
      </c>
      <c r="U181" s="178" t="str">
        <f>IF($A181="","",IFERROR(AVERAGEIFS(Data!D$4:D500,Data!$A$4:$A500,"&gt;="&amp;$A181,Data!$A$4:$A500,"&lt;="&amp;$B181),0))</f>
        <v/>
      </c>
      <c r="V181" s="178" t="str">
        <f>IF($A181="","",IFERROR(AVERAGEIFS(Data!F$4:F500,Data!$A$4:$A500,"&gt;="&amp;$A181,Data!$A$4:$A500,"&lt;="&amp;$B181),0))</f>
        <v/>
      </c>
      <c r="W181" s="178" t="str">
        <f>IF($A181="","",IFERROR(AVERAGEIFS(Data!G$4:G500,Data!$A$4:$A500,"&gt;="&amp;$A181,Data!$A$4:$A500,"&lt;="&amp;$B181),0))</f>
        <v/>
      </c>
      <c r="X181" s="180" t="str">
        <f>IF($A181="","",IFERROR(AVERAGEIFS(Data!H$4:H500,Data!$A$4:$A500,"&gt;="&amp;$A181,Data!$A$4:$A500,"&lt;="&amp;$B181),0))</f>
        <v/>
      </c>
      <c r="Y181" s="178" t="str">
        <f>IF($A181="","",IFERROR(AVERAGEIFS(Data!I$4:I500,Data!$A$4:$A500,"&gt;="&amp;$A181,Data!$A$4:$A500,"&lt;="&amp;$B181),0))</f>
        <v/>
      </c>
      <c r="Z181" s="178" t="str">
        <f>IF($A181="","",IFERROR(AVERAGEIFS(Data!J$4:J500,Data!$A$4:$A500,"&gt;="&amp;$A181,Data!$A$4:$A500,"&lt;="&amp;$B181),0))</f>
        <v/>
      </c>
      <c r="AA181" s="179" t="str">
        <f>IF($A181="","",IFERROR(AVERAGEIFS(Data!K$4:K500,Data!$A$4:$A500,"&gt;="&amp;$A181,Data!$A$4:$A500,"&lt;="&amp;$B181),0))</f>
        <v/>
      </c>
      <c r="AB181" s="180" t="str">
        <f>IF($A181="","",IFERROR(AVERAGEIFS(Data!L$4:L500,Data!$A$4:$A500,"&gt;="&amp;$A181,Data!$A$4:$A500,"&lt;="&amp;$B181),0))</f>
        <v/>
      </c>
      <c r="AC181" s="179" t="str">
        <f>IF($A181="","",IFERROR(AVERAGEIFS(Data!M$4:M500,Data!$A$4:$A500,"&gt;="&amp;$A181,Data!$A$4:$A500,"&lt;="&amp;$B181),0))</f>
        <v/>
      </c>
      <c r="AD181" s="178" t="str">
        <f>IF($A181="","",IFERROR(AVERAGEIFS(Data!N$4:N500,Data!$A$4:$A500,"&gt;="&amp;$A181,Data!$A$4:$A500,"&lt;="&amp;$B181),0))</f>
        <v/>
      </c>
      <c r="AE181" s="180" t="str">
        <f>IF($A181="","",IFERROR(AVERAGEIFS(Data!O$4:O500,Data!$A$4:$A500,"&gt;="&amp;$A181,Data!$A$4:$A500,"&lt;="&amp;$B181),0))</f>
        <v/>
      </c>
      <c r="AF181" s="178" t="str">
        <f>IF($A181="","",IFERROR(AVERAGEIFS(Data!P$4:P500,Data!$A$4:$A500,"&gt;="&amp;$A181,Data!$A$4:$A500,"&lt;="&amp;$B181),0))</f>
        <v/>
      </c>
      <c r="AG181" s="178" t="str">
        <f>IF($A181="","",IFERROR(AVERAGEIFS(Data!Q$4:Q500,Data!$A$4:$A500,"&gt;="&amp;$A181,Data!$A$4:$A500,"&lt;="&amp;$B181),0))</f>
        <v/>
      </c>
      <c r="AH181" s="181" t="str">
        <f t="shared" ref="AH181:DS181" si="177">IF($A181="","",AH180)</f>
        <v/>
      </c>
      <c r="AI181" s="178" t="str">
        <f t="shared" si="177"/>
        <v/>
      </c>
      <c r="AJ181" s="178" t="str">
        <f t="shared" si="177"/>
        <v/>
      </c>
      <c r="AK181" s="178" t="str">
        <f t="shared" si="177"/>
        <v/>
      </c>
      <c r="AL181" s="178" t="str">
        <f t="shared" si="177"/>
        <v/>
      </c>
      <c r="AM181" s="180" t="str">
        <f t="shared" si="177"/>
        <v/>
      </c>
      <c r="AN181" s="178" t="str">
        <f t="shared" si="177"/>
        <v/>
      </c>
      <c r="AO181" s="178" t="str">
        <f t="shared" si="177"/>
        <v/>
      </c>
      <c r="AP181" s="179" t="str">
        <f t="shared" si="177"/>
        <v/>
      </c>
      <c r="AQ181" s="180" t="str">
        <f t="shared" si="177"/>
        <v/>
      </c>
      <c r="AR181" s="179" t="str">
        <f t="shared" si="177"/>
        <v/>
      </c>
      <c r="AS181" s="178" t="str">
        <f t="shared" si="177"/>
        <v/>
      </c>
      <c r="AT181" s="180" t="str">
        <f t="shared" si="177"/>
        <v/>
      </c>
      <c r="AU181" s="178" t="str">
        <f t="shared" si="177"/>
        <v/>
      </c>
      <c r="AV181" s="178" t="str">
        <f t="shared" si="177"/>
        <v/>
      </c>
      <c r="AW181" s="181" t="str">
        <f t="shared" si="177"/>
        <v/>
      </c>
      <c r="AX181" s="178" t="str">
        <f t="shared" si="177"/>
        <v/>
      </c>
      <c r="AY181" s="178" t="str">
        <f t="shared" si="177"/>
        <v/>
      </c>
      <c r="AZ181" s="178" t="str">
        <f t="shared" si="177"/>
        <v/>
      </c>
      <c r="BA181" s="178" t="str">
        <f t="shared" si="177"/>
        <v/>
      </c>
      <c r="BB181" s="180" t="str">
        <f t="shared" si="177"/>
        <v/>
      </c>
      <c r="BC181" s="178" t="str">
        <f t="shared" si="177"/>
        <v/>
      </c>
      <c r="BD181" s="178" t="str">
        <f t="shared" si="177"/>
        <v/>
      </c>
      <c r="BE181" s="179" t="str">
        <f t="shared" si="177"/>
        <v/>
      </c>
      <c r="BF181" s="180" t="str">
        <f t="shared" si="177"/>
        <v/>
      </c>
      <c r="BG181" s="179" t="str">
        <f t="shared" si="177"/>
        <v/>
      </c>
      <c r="BH181" s="178" t="str">
        <f t="shared" si="177"/>
        <v/>
      </c>
      <c r="BI181" s="180" t="str">
        <f t="shared" si="177"/>
        <v/>
      </c>
      <c r="BJ181" s="178" t="str">
        <f t="shared" si="177"/>
        <v/>
      </c>
      <c r="BK181" s="178" t="str">
        <f t="shared" si="177"/>
        <v/>
      </c>
      <c r="BL181" s="181" t="str">
        <f t="shared" si="177"/>
        <v/>
      </c>
      <c r="BM181" s="178" t="str">
        <f t="shared" si="177"/>
        <v/>
      </c>
      <c r="BN181" s="178" t="str">
        <f t="shared" si="177"/>
        <v/>
      </c>
      <c r="BO181" s="178" t="str">
        <f t="shared" si="177"/>
        <v/>
      </c>
      <c r="BP181" s="178" t="str">
        <f t="shared" si="177"/>
        <v/>
      </c>
      <c r="BQ181" s="180" t="str">
        <f t="shared" si="177"/>
        <v/>
      </c>
      <c r="BR181" s="178" t="str">
        <f t="shared" si="177"/>
        <v/>
      </c>
      <c r="BS181" s="178" t="str">
        <f t="shared" si="177"/>
        <v/>
      </c>
      <c r="BT181" s="179" t="str">
        <f t="shared" si="177"/>
        <v/>
      </c>
      <c r="BU181" s="180" t="str">
        <f t="shared" si="177"/>
        <v/>
      </c>
      <c r="BV181" s="179" t="str">
        <f t="shared" si="177"/>
        <v/>
      </c>
      <c r="BW181" s="178" t="str">
        <f t="shared" si="177"/>
        <v/>
      </c>
      <c r="BX181" s="180" t="str">
        <f t="shared" si="177"/>
        <v/>
      </c>
      <c r="BY181" s="178" t="str">
        <f t="shared" si="177"/>
        <v/>
      </c>
      <c r="BZ181" s="178" t="str">
        <f t="shared" si="177"/>
        <v/>
      </c>
      <c r="CA181" s="181" t="str">
        <f t="shared" si="177"/>
        <v/>
      </c>
      <c r="CB181" s="178" t="str">
        <f t="shared" si="177"/>
        <v/>
      </c>
      <c r="CC181" s="178" t="str">
        <f t="shared" si="177"/>
        <v/>
      </c>
      <c r="CD181" s="178" t="str">
        <f t="shared" si="177"/>
        <v/>
      </c>
      <c r="CE181" s="178" t="str">
        <f t="shared" si="177"/>
        <v/>
      </c>
      <c r="CF181" s="180" t="str">
        <f t="shared" si="177"/>
        <v/>
      </c>
      <c r="CG181" s="178" t="str">
        <f t="shared" si="177"/>
        <v/>
      </c>
      <c r="CH181" s="178" t="str">
        <f t="shared" si="177"/>
        <v/>
      </c>
      <c r="CI181" s="179" t="str">
        <f t="shared" si="177"/>
        <v/>
      </c>
      <c r="CJ181" s="180" t="str">
        <f t="shared" si="177"/>
        <v/>
      </c>
      <c r="CK181" s="179" t="str">
        <f t="shared" si="177"/>
        <v/>
      </c>
      <c r="CL181" s="178" t="str">
        <f t="shared" si="177"/>
        <v/>
      </c>
      <c r="CM181" s="180" t="str">
        <f t="shared" si="177"/>
        <v/>
      </c>
      <c r="CN181" s="178" t="str">
        <f t="shared" si="177"/>
        <v/>
      </c>
      <c r="CO181" s="178" t="str">
        <f t="shared" si="177"/>
        <v/>
      </c>
      <c r="CP181" s="181" t="str">
        <f t="shared" si="177"/>
        <v/>
      </c>
      <c r="CQ181" s="178" t="str">
        <f t="shared" si="177"/>
        <v/>
      </c>
      <c r="CR181" s="178" t="str">
        <f t="shared" si="177"/>
        <v/>
      </c>
      <c r="CS181" s="178" t="str">
        <f t="shared" si="177"/>
        <v/>
      </c>
      <c r="CT181" s="178" t="str">
        <f t="shared" si="177"/>
        <v/>
      </c>
      <c r="CU181" s="180" t="str">
        <f t="shared" si="177"/>
        <v/>
      </c>
      <c r="CV181" s="178" t="str">
        <f t="shared" si="177"/>
        <v/>
      </c>
      <c r="CW181" s="178" t="str">
        <f t="shared" si="177"/>
        <v/>
      </c>
      <c r="CX181" s="179" t="str">
        <f t="shared" si="177"/>
        <v/>
      </c>
      <c r="CY181" s="180" t="str">
        <f t="shared" si="177"/>
        <v/>
      </c>
      <c r="CZ181" s="179" t="str">
        <f t="shared" si="177"/>
        <v/>
      </c>
      <c r="DA181" s="178" t="str">
        <f t="shared" si="177"/>
        <v/>
      </c>
      <c r="DB181" s="180" t="str">
        <f t="shared" si="177"/>
        <v/>
      </c>
      <c r="DC181" s="178" t="str">
        <f t="shared" si="177"/>
        <v/>
      </c>
      <c r="DD181" s="178" t="str">
        <f t="shared" si="177"/>
        <v/>
      </c>
      <c r="DE181" s="181" t="str">
        <f t="shared" si="177"/>
        <v/>
      </c>
      <c r="DF181" s="178" t="str">
        <f t="shared" si="177"/>
        <v/>
      </c>
      <c r="DG181" s="178" t="str">
        <f t="shared" si="177"/>
        <v/>
      </c>
      <c r="DH181" s="178" t="str">
        <f t="shared" si="177"/>
        <v/>
      </c>
      <c r="DI181" s="178" t="str">
        <f t="shared" si="177"/>
        <v/>
      </c>
      <c r="DJ181" s="180" t="str">
        <f t="shared" si="177"/>
        <v/>
      </c>
      <c r="DK181" s="178" t="str">
        <f t="shared" si="177"/>
        <v/>
      </c>
      <c r="DL181" s="178" t="str">
        <f t="shared" si="177"/>
        <v/>
      </c>
      <c r="DM181" s="179" t="str">
        <f t="shared" si="177"/>
        <v/>
      </c>
      <c r="DN181" s="180" t="str">
        <f t="shared" si="177"/>
        <v/>
      </c>
      <c r="DO181" s="179" t="str">
        <f t="shared" si="177"/>
        <v/>
      </c>
      <c r="DP181" s="178" t="str">
        <f t="shared" si="177"/>
        <v/>
      </c>
      <c r="DQ181" s="180" t="str">
        <f t="shared" si="177"/>
        <v/>
      </c>
      <c r="DR181" s="178" t="str">
        <f t="shared" si="177"/>
        <v/>
      </c>
      <c r="DS181" s="178" t="str">
        <f t="shared" si="177"/>
        <v/>
      </c>
      <c r="DT181" s="178"/>
      <c r="DU181" s="178"/>
      <c r="DV181" s="178"/>
      <c r="DW181" s="178"/>
      <c r="DX181" s="178"/>
      <c r="DY181" s="178"/>
    </row>
    <row r="182">
      <c r="A182" s="176" t="str">
        <f>IF(A181="","",IF(B181+1&gt;EndDate,"",B181))</f>
        <v/>
      </c>
      <c r="B182" s="176" t="str">
        <f>IF(A182="","",SWITCH(Seg,"Daily",A182+1,"Weekly",A182+7,"Monthly",DATE(YEAR(A182),MONTH(A182)+1,1),"Quarterly",DATE(YEAR(A182),MONTH(A182)+3,1),"Yearly",DATE(YEAR(A182)+1,1,1)))</f>
        <v/>
      </c>
      <c r="C182" s="177" t="str">
        <f>IF(A182="","",SWITCH(Seg,"Daily",TEXT(A182,"dd/MM/YYYY"),"Weekly","W"&amp;WEEKNUM(A182,2)&amp;" "&amp;YEAR(A182),"Monthly",PROPER(TEXT(A182,"MMM yyyy")),"Quarterly","Q"&amp;ROUNDUP(MONTH($A182)/3,0)&amp;" "&amp;YEAR($A182),"Yearly",YEAR(A182),TEXT(A182,"dd/MM/YYYY")))</f>
        <v/>
      </c>
      <c r="D182" s="178" t="str">
        <f>IF(OR($A182="",D$2="Percentage"),"",SUMIFS(Data!B$4:B500,Data!$A$4:$A500,"&gt;="&amp;$A182,Data!$A$4:$A500,"&lt;="&amp;$B182))</f>
        <v>#REF!</v>
      </c>
      <c r="E182" s="179" t="str">
        <f>IF(OR($A182="",E$2="Percentage"),"",SUMIFS(Data!C$4:C500,Data!$A$4:$A500,"&gt;="&amp;$A182,Data!$A$4:$A500,"&lt;="&amp;$B182))</f>
        <v/>
      </c>
      <c r="F182" s="179" t="str">
        <f>IF(OR($A182="",F$2="Percentage"),"",SUMIFS(Data!D$4:D500,Data!$A$4:$A500,"&gt;="&amp;$A182,Data!$A$4:$A500,"&lt;="&amp;$B182))</f>
        <v/>
      </c>
      <c r="G182" s="179" t="str">
        <f>IF(OR($A182="",G$2="Percentage"),"",SUMIFS(Data!F$4:F500,Data!$A$4:$A500,"&gt;="&amp;$A182,Data!$A$4:$A500,"&lt;="&amp;$B182))</f>
        <v/>
      </c>
      <c r="H182" s="180" t="str">
        <f>IF(OR($A182="",H$2="Percentage"),"",SUMIFS(Data!G$4:G500,Data!$A$4:$A500,"&gt;="&amp;$A182,Data!$A$4:$A500,"&lt;="&amp;$B182))</f>
        <v/>
      </c>
      <c r="I182" s="180" t="str">
        <f>IF(OR($A182="",I$2="Percentage"),"",SUMIFS(Data!H$4:H500,Data!$A$4:$A500,"&gt;="&amp;$A182,Data!$A$4:$A500,"&lt;="&amp;$B182))</f>
        <v/>
      </c>
      <c r="J182" s="178" t="str">
        <f>IF(OR($A182="",J$2="Percentage"),"",SUMIFS(Data!I$4:I500,Data!$A$4:$A500,"&gt;="&amp;$A182,Data!$A$4:$A500,"&lt;="&amp;$B182))</f>
        <v/>
      </c>
      <c r="K182" s="178" t="str">
        <f>IF(OR($A182="",K$2="Percentage"),"",SUMIFS(Data!J$4:J500,Data!$A$4:$A500,"&gt;="&amp;$A182,Data!$A$4:$A500,"&lt;="&amp;$B182))</f>
        <v/>
      </c>
      <c r="L182" s="179" t="str">
        <f>IF(OR($A182="",L$2="Percentage"),"",SUMIFS(Data!K$4:K500,Data!$A$4:$A500,"&gt;="&amp;$A182,Data!$A$4:$A500,"&lt;="&amp;$B182))</f>
        <v/>
      </c>
      <c r="M182" s="180" t="str">
        <f>IF(OR($A182="",M$2="Percentage"),"",SUMIFS(Data!L$4:L500,Data!$A$4:$A500,"&gt;="&amp;$A182,Data!$A$4:$A500,"&lt;="&amp;$B182))</f>
        <v/>
      </c>
      <c r="N182" s="179" t="str">
        <f>IF(OR($A182="",N$2="Percentage"),"",SUMIFS(Data!M$4:M500,Data!$A$4:$A500,"&gt;="&amp;$A182,Data!$A$4:$A500,"&lt;="&amp;$B182))</f>
        <v/>
      </c>
      <c r="O182" s="178" t="str">
        <f>IF(OR($A182="",O$2="Percentage"),"",SUMIFS(Data!N$4:N500,Data!$A$4:$A500,"&gt;="&amp;$A182,Data!$A$4:$A500,"&lt;="&amp;$B182))</f>
        <v/>
      </c>
      <c r="P182" s="180" t="str">
        <f>IF(OR($A182="",P$2="Percentage"),"",SUMIFS(Data!O$4:O500,Data!$A$4:$A500,"&gt;="&amp;$A182,Data!$A$4:$A500,"&lt;="&amp;$B182))</f>
        <v/>
      </c>
      <c r="Q182" s="178" t="str">
        <f>IF(OR($A182="",Q$2="Percentage"),"",SUMIFS(Data!P$4:P500,Data!$A$4:$A500,"&gt;="&amp;$A182,Data!$A$4:$A500,"&lt;="&amp;$B182))</f>
        <v/>
      </c>
      <c r="R182" s="178" t="str">
        <f>IF(OR($A182="",R$2="Percentage"),"",SUMIFS(Data!Q$4:Q500,Data!$A$4:$A500,"&gt;="&amp;$A182,Data!$A$4:$A500,"&lt;="&amp;$B182))</f>
        <v/>
      </c>
      <c r="S182" s="181" t="str">
        <f>IF($A182="","",IFERROR(AVERAGEIFS(Data!B$4:B500,Data!$A$4:$A500,"&gt;="&amp;$A182,Data!$A$4:$A500,"&lt;="&amp;$B182),0))</f>
        <v/>
      </c>
      <c r="T182" s="178" t="str">
        <f>IF($A182="","",IFERROR(AVERAGEIFS(Data!C$4:C500,Data!$A$4:$A500,"&gt;="&amp;$A182,Data!$A$4:$A500,"&lt;="&amp;$B182),0))</f>
        <v/>
      </c>
      <c r="U182" s="178" t="str">
        <f>IF($A182="","",IFERROR(AVERAGEIFS(Data!D$4:D500,Data!$A$4:$A500,"&gt;="&amp;$A182,Data!$A$4:$A500,"&lt;="&amp;$B182),0))</f>
        <v/>
      </c>
      <c r="V182" s="178" t="str">
        <f>IF($A182="","",IFERROR(AVERAGEIFS(Data!F$4:F500,Data!$A$4:$A500,"&gt;="&amp;$A182,Data!$A$4:$A500,"&lt;="&amp;$B182),0))</f>
        <v/>
      </c>
      <c r="W182" s="178" t="str">
        <f>IF($A182="","",IFERROR(AVERAGEIFS(Data!G$4:G500,Data!$A$4:$A500,"&gt;="&amp;$A182,Data!$A$4:$A500,"&lt;="&amp;$B182),0))</f>
        <v/>
      </c>
      <c r="X182" s="180" t="str">
        <f>IF($A182="","",IFERROR(AVERAGEIFS(Data!H$4:H500,Data!$A$4:$A500,"&gt;="&amp;$A182,Data!$A$4:$A500,"&lt;="&amp;$B182),0))</f>
        <v/>
      </c>
      <c r="Y182" s="178" t="str">
        <f>IF($A182="","",IFERROR(AVERAGEIFS(Data!I$4:I500,Data!$A$4:$A500,"&gt;="&amp;$A182,Data!$A$4:$A500,"&lt;="&amp;$B182),0))</f>
        <v/>
      </c>
      <c r="Z182" s="178" t="str">
        <f>IF($A182="","",IFERROR(AVERAGEIFS(Data!J$4:J500,Data!$A$4:$A500,"&gt;="&amp;$A182,Data!$A$4:$A500,"&lt;="&amp;$B182),0))</f>
        <v/>
      </c>
      <c r="AA182" s="179" t="str">
        <f>IF($A182="","",IFERROR(AVERAGEIFS(Data!K$4:K500,Data!$A$4:$A500,"&gt;="&amp;$A182,Data!$A$4:$A500,"&lt;="&amp;$B182),0))</f>
        <v/>
      </c>
      <c r="AB182" s="180" t="str">
        <f>IF($A182="","",IFERROR(AVERAGEIFS(Data!L$4:L500,Data!$A$4:$A500,"&gt;="&amp;$A182,Data!$A$4:$A500,"&lt;="&amp;$B182),0))</f>
        <v/>
      </c>
      <c r="AC182" s="179" t="str">
        <f>IF($A182="","",IFERROR(AVERAGEIFS(Data!M$4:M500,Data!$A$4:$A500,"&gt;="&amp;$A182,Data!$A$4:$A500,"&lt;="&amp;$B182),0))</f>
        <v/>
      </c>
      <c r="AD182" s="178" t="str">
        <f>IF($A182="","",IFERROR(AVERAGEIFS(Data!N$4:N500,Data!$A$4:$A500,"&gt;="&amp;$A182,Data!$A$4:$A500,"&lt;="&amp;$B182),0))</f>
        <v/>
      </c>
      <c r="AE182" s="180" t="str">
        <f>IF($A182="","",IFERROR(AVERAGEIFS(Data!O$4:O500,Data!$A$4:$A500,"&gt;="&amp;$A182,Data!$A$4:$A500,"&lt;="&amp;$B182),0))</f>
        <v/>
      </c>
      <c r="AF182" s="178" t="str">
        <f>IF($A182="","",IFERROR(AVERAGEIFS(Data!P$4:P500,Data!$A$4:$A500,"&gt;="&amp;$A182,Data!$A$4:$A500,"&lt;="&amp;$B182),0))</f>
        <v/>
      </c>
      <c r="AG182" s="178" t="str">
        <f>IF($A182="","",IFERROR(AVERAGEIFS(Data!Q$4:Q500,Data!$A$4:$A500,"&gt;="&amp;$A182,Data!$A$4:$A500,"&lt;="&amp;$B182),0))</f>
        <v/>
      </c>
      <c r="AH182" s="181" t="str">
        <f t="shared" ref="AH182:DS182" si="178">IF($A182="","",AH181)</f>
        <v/>
      </c>
      <c r="AI182" s="178" t="str">
        <f t="shared" si="178"/>
        <v/>
      </c>
      <c r="AJ182" s="178" t="str">
        <f t="shared" si="178"/>
        <v/>
      </c>
      <c r="AK182" s="178" t="str">
        <f t="shared" si="178"/>
        <v/>
      </c>
      <c r="AL182" s="178" t="str">
        <f t="shared" si="178"/>
        <v/>
      </c>
      <c r="AM182" s="180" t="str">
        <f t="shared" si="178"/>
        <v/>
      </c>
      <c r="AN182" s="178" t="str">
        <f t="shared" si="178"/>
        <v/>
      </c>
      <c r="AO182" s="178" t="str">
        <f t="shared" si="178"/>
        <v/>
      </c>
      <c r="AP182" s="179" t="str">
        <f t="shared" si="178"/>
        <v/>
      </c>
      <c r="AQ182" s="180" t="str">
        <f t="shared" si="178"/>
        <v/>
      </c>
      <c r="AR182" s="179" t="str">
        <f t="shared" si="178"/>
        <v/>
      </c>
      <c r="AS182" s="178" t="str">
        <f t="shared" si="178"/>
        <v/>
      </c>
      <c r="AT182" s="180" t="str">
        <f t="shared" si="178"/>
        <v/>
      </c>
      <c r="AU182" s="178" t="str">
        <f t="shared" si="178"/>
        <v/>
      </c>
      <c r="AV182" s="178" t="str">
        <f t="shared" si="178"/>
        <v/>
      </c>
      <c r="AW182" s="181" t="str">
        <f t="shared" si="178"/>
        <v/>
      </c>
      <c r="AX182" s="178" t="str">
        <f t="shared" si="178"/>
        <v/>
      </c>
      <c r="AY182" s="178" t="str">
        <f t="shared" si="178"/>
        <v/>
      </c>
      <c r="AZ182" s="178" t="str">
        <f t="shared" si="178"/>
        <v/>
      </c>
      <c r="BA182" s="178" t="str">
        <f t="shared" si="178"/>
        <v/>
      </c>
      <c r="BB182" s="180" t="str">
        <f t="shared" si="178"/>
        <v/>
      </c>
      <c r="BC182" s="178" t="str">
        <f t="shared" si="178"/>
        <v/>
      </c>
      <c r="BD182" s="178" t="str">
        <f t="shared" si="178"/>
        <v/>
      </c>
      <c r="BE182" s="179" t="str">
        <f t="shared" si="178"/>
        <v/>
      </c>
      <c r="BF182" s="180" t="str">
        <f t="shared" si="178"/>
        <v/>
      </c>
      <c r="BG182" s="179" t="str">
        <f t="shared" si="178"/>
        <v/>
      </c>
      <c r="BH182" s="178" t="str">
        <f t="shared" si="178"/>
        <v/>
      </c>
      <c r="BI182" s="180" t="str">
        <f t="shared" si="178"/>
        <v/>
      </c>
      <c r="BJ182" s="178" t="str">
        <f t="shared" si="178"/>
        <v/>
      </c>
      <c r="BK182" s="178" t="str">
        <f t="shared" si="178"/>
        <v/>
      </c>
      <c r="BL182" s="181" t="str">
        <f t="shared" si="178"/>
        <v/>
      </c>
      <c r="BM182" s="178" t="str">
        <f t="shared" si="178"/>
        <v/>
      </c>
      <c r="BN182" s="178" t="str">
        <f t="shared" si="178"/>
        <v/>
      </c>
      <c r="BO182" s="178" t="str">
        <f t="shared" si="178"/>
        <v/>
      </c>
      <c r="BP182" s="178" t="str">
        <f t="shared" si="178"/>
        <v/>
      </c>
      <c r="BQ182" s="180" t="str">
        <f t="shared" si="178"/>
        <v/>
      </c>
      <c r="BR182" s="178" t="str">
        <f t="shared" si="178"/>
        <v/>
      </c>
      <c r="BS182" s="178" t="str">
        <f t="shared" si="178"/>
        <v/>
      </c>
      <c r="BT182" s="179" t="str">
        <f t="shared" si="178"/>
        <v/>
      </c>
      <c r="BU182" s="180" t="str">
        <f t="shared" si="178"/>
        <v/>
      </c>
      <c r="BV182" s="179" t="str">
        <f t="shared" si="178"/>
        <v/>
      </c>
      <c r="BW182" s="178" t="str">
        <f t="shared" si="178"/>
        <v/>
      </c>
      <c r="BX182" s="180" t="str">
        <f t="shared" si="178"/>
        <v/>
      </c>
      <c r="BY182" s="178" t="str">
        <f t="shared" si="178"/>
        <v/>
      </c>
      <c r="BZ182" s="178" t="str">
        <f t="shared" si="178"/>
        <v/>
      </c>
      <c r="CA182" s="181" t="str">
        <f t="shared" si="178"/>
        <v/>
      </c>
      <c r="CB182" s="178" t="str">
        <f t="shared" si="178"/>
        <v/>
      </c>
      <c r="CC182" s="178" t="str">
        <f t="shared" si="178"/>
        <v/>
      </c>
      <c r="CD182" s="178" t="str">
        <f t="shared" si="178"/>
        <v/>
      </c>
      <c r="CE182" s="178" t="str">
        <f t="shared" si="178"/>
        <v/>
      </c>
      <c r="CF182" s="180" t="str">
        <f t="shared" si="178"/>
        <v/>
      </c>
      <c r="CG182" s="178" t="str">
        <f t="shared" si="178"/>
        <v/>
      </c>
      <c r="CH182" s="178" t="str">
        <f t="shared" si="178"/>
        <v/>
      </c>
      <c r="CI182" s="179" t="str">
        <f t="shared" si="178"/>
        <v/>
      </c>
      <c r="CJ182" s="180" t="str">
        <f t="shared" si="178"/>
        <v/>
      </c>
      <c r="CK182" s="179" t="str">
        <f t="shared" si="178"/>
        <v/>
      </c>
      <c r="CL182" s="178" t="str">
        <f t="shared" si="178"/>
        <v/>
      </c>
      <c r="CM182" s="180" t="str">
        <f t="shared" si="178"/>
        <v/>
      </c>
      <c r="CN182" s="178" t="str">
        <f t="shared" si="178"/>
        <v/>
      </c>
      <c r="CO182" s="178" t="str">
        <f t="shared" si="178"/>
        <v/>
      </c>
      <c r="CP182" s="181" t="str">
        <f t="shared" si="178"/>
        <v/>
      </c>
      <c r="CQ182" s="178" t="str">
        <f t="shared" si="178"/>
        <v/>
      </c>
      <c r="CR182" s="178" t="str">
        <f t="shared" si="178"/>
        <v/>
      </c>
      <c r="CS182" s="178" t="str">
        <f t="shared" si="178"/>
        <v/>
      </c>
      <c r="CT182" s="178" t="str">
        <f t="shared" si="178"/>
        <v/>
      </c>
      <c r="CU182" s="180" t="str">
        <f t="shared" si="178"/>
        <v/>
      </c>
      <c r="CV182" s="178" t="str">
        <f t="shared" si="178"/>
        <v/>
      </c>
      <c r="CW182" s="178" t="str">
        <f t="shared" si="178"/>
        <v/>
      </c>
      <c r="CX182" s="179" t="str">
        <f t="shared" si="178"/>
        <v/>
      </c>
      <c r="CY182" s="180" t="str">
        <f t="shared" si="178"/>
        <v/>
      </c>
      <c r="CZ182" s="179" t="str">
        <f t="shared" si="178"/>
        <v/>
      </c>
      <c r="DA182" s="178" t="str">
        <f t="shared" si="178"/>
        <v/>
      </c>
      <c r="DB182" s="180" t="str">
        <f t="shared" si="178"/>
        <v/>
      </c>
      <c r="DC182" s="178" t="str">
        <f t="shared" si="178"/>
        <v/>
      </c>
      <c r="DD182" s="178" t="str">
        <f t="shared" si="178"/>
        <v/>
      </c>
      <c r="DE182" s="181" t="str">
        <f t="shared" si="178"/>
        <v/>
      </c>
      <c r="DF182" s="178" t="str">
        <f t="shared" si="178"/>
        <v/>
      </c>
      <c r="DG182" s="178" t="str">
        <f t="shared" si="178"/>
        <v/>
      </c>
      <c r="DH182" s="178" t="str">
        <f t="shared" si="178"/>
        <v/>
      </c>
      <c r="DI182" s="178" t="str">
        <f t="shared" si="178"/>
        <v/>
      </c>
      <c r="DJ182" s="180" t="str">
        <f t="shared" si="178"/>
        <v/>
      </c>
      <c r="DK182" s="178" t="str">
        <f t="shared" si="178"/>
        <v/>
      </c>
      <c r="DL182" s="178" t="str">
        <f t="shared" si="178"/>
        <v/>
      </c>
      <c r="DM182" s="179" t="str">
        <f t="shared" si="178"/>
        <v/>
      </c>
      <c r="DN182" s="180" t="str">
        <f t="shared" si="178"/>
        <v/>
      </c>
      <c r="DO182" s="179" t="str">
        <f t="shared" si="178"/>
        <v/>
      </c>
      <c r="DP182" s="178" t="str">
        <f t="shared" si="178"/>
        <v/>
      </c>
      <c r="DQ182" s="180" t="str">
        <f t="shared" si="178"/>
        <v/>
      </c>
      <c r="DR182" s="178" t="str">
        <f t="shared" si="178"/>
        <v/>
      </c>
      <c r="DS182" s="178" t="str">
        <f t="shared" si="178"/>
        <v/>
      </c>
      <c r="DT182" s="178"/>
      <c r="DU182" s="178"/>
      <c r="DV182" s="178"/>
      <c r="DW182" s="178"/>
      <c r="DX182" s="178"/>
      <c r="DY182" s="178"/>
    </row>
    <row r="183">
      <c r="A183" s="176" t="str">
        <f>IF(A182="","",IF(B182+1&gt;EndDate,"",B182))</f>
        <v/>
      </c>
      <c r="B183" s="176" t="str">
        <f>IF(A183="","",SWITCH(Seg,"Daily",A183+1,"Weekly",A183+7,"Monthly",DATE(YEAR(A183),MONTH(A183)+1,1),"Quarterly",DATE(YEAR(A183),MONTH(A183)+3,1),"Yearly",DATE(YEAR(A183)+1,1,1)))</f>
        <v/>
      </c>
      <c r="C183" s="177" t="str">
        <f>IF(A183="","",SWITCH(Seg,"Daily",TEXT(A183,"dd/MM/YYYY"),"Weekly","W"&amp;WEEKNUM(A183,2)&amp;" "&amp;YEAR(A183),"Monthly",PROPER(TEXT(A183,"MMM yyyy")),"Quarterly","Q"&amp;ROUNDUP(MONTH($A183)/3,0)&amp;" "&amp;YEAR($A183),"Yearly",YEAR(A183),TEXT(A183,"dd/MM/YYYY")))</f>
        <v/>
      </c>
      <c r="D183" s="178" t="str">
        <f>IF(OR($A183="",D$2="Percentage"),"",SUMIFS(Data!B$4:B500,Data!$A$4:$A500,"&gt;="&amp;$A183,Data!$A$4:$A500,"&lt;="&amp;$B183))</f>
        <v>#REF!</v>
      </c>
      <c r="E183" s="179" t="str">
        <f>IF(OR($A183="",E$2="Percentage"),"",SUMIFS(Data!C$4:C500,Data!$A$4:$A500,"&gt;="&amp;$A183,Data!$A$4:$A500,"&lt;="&amp;$B183))</f>
        <v/>
      </c>
      <c r="F183" s="179" t="str">
        <f>IF(OR($A183="",F$2="Percentage"),"",SUMIFS(Data!D$4:D500,Data!$A$4:$A500,"&gt;="&amp;$A183,Data!$A$4:$A500,"&lt;="&amp;$B183))</f>
        <v/>
      </c>
      <c r="G183" s="179" t="str">
        <f>IF(OR($A183="",G$2="Percentage"),"",SUMIFS(Data!F$4:F500,Data!$A$4:$A500,"&gt;="&amp;$A183,Data!$A$4:$A500,"&lt;="&amp;$B183))</f>
        <v/>
      </c>
      <c r="H183" s="180" t="str">
        <f>IF(OR($A183="",H$2="Percentage"),"",SUMIFS(Data!G$4:G500,Data!$A$4:$A500,"&gt;="&amp;$A183,Data!$A$4:$A500,"&lt;="&amp;$B183))</f>
        <v/>
      </c>
      <c r="I183" s="180" t="str">
        <f>IF(OR($A183="",I$2="Percentage"),"",SUMIFS(Data!H$4:H500,Data!$A$4:$A500,"&gt;="&amp;$A183,Data!$A$4:$A500,"&lt;="&amp;$B183))</f>
        <v/>
      </c>
      <c r="J183" s="178" t="str">
        <f>IF(OR($A183="",J$2="Percentage"),"",SUMIFS(Data!I$4:I500,Data!$A$4:$A500,"&gt;="&amp;$A183,Data!$A$4:$A500,"&lt;="&amp;$B183))</f>
        <v/>
      </c>
      <c r="K183" s="178" t="str">
        <f>IF(OR($A183="",K$2="Percentage"),"",SUMIFS(Data!J$4:J500,Data!$A$4:$A500,"&gt;="&amp;$A183,Data!$A$4:$A500,"&lt;="&amp;$B183))</f>
        <v/>
      </c>
      <c r="L183" s="179" t="str">
        <f>IF(OR($A183="",L$2="Percentage"),"",SUMIFS(Data!K$4:K500,Data!$A$4:$A500,"&gt;="&amp;$A183,Data!$A$4:$A500,"&lt;="&amp;$B183))</f>
        <v/>
      </c>
      <c r="M183" s="180" t="str">
        <f>IF(OR($A183="",M$2="Percentage"),"",SUMIFS(Data!L$4:L500,Data!$A$4:$A500,"&gt;="&amp;$A183,Data!$A$4:$A500,"&lt;="&amp;$B183))</f>
        <v/>
      </c>
      <c r="N183" s="179" t="str">
        <f>IF(OR($A183="",N$2="Percentage"),"",SUMIFS(Data!M$4:M500,Data!$A$4:$A500,"&gt;="&amp;$A183,Data!$A$4:$A500,"&lt;="&amp;$B183))</f>
        <v/>
      </c>
      <c r="O183" s="178" t="str">
        <f>IF(OR($A183="",O$2="Percentage"),"",SUMIFS(Data!N$4:N500,Data!$A$4:$A500,"&gt;="&amp;$A183,Data!$A$4:$A500,"&lt;="&amp;$B183))</f>
        <v/>
      </c>
      <c r="P183" s="180" t="str">
        <f>IF(OR($A183="",P$2="Percentage"),"",SUMIFS(Data!O$4:O500,Data!$A$4:$A500,"&gt;="&amp;$A183,Data!$A$4:$A500,"&lt;="&amp;$B183))</f>
        <v/>
      </c>
      <c r="Q183" s="178" t="str">
        <f>IF(OR($A183="",Q$2="Percentage"),"",SUMIFS(Data!P$4:P500,Data!$A$4:$A500,"&gt;="&amp;$A183,Data!$A$4:$A500,"&lt;="&amp;$B183))</f>
        <v/>
      </c>
      <c r="R183" s="178" t="str">
        <f>IF(OR($A183="",R$2="Percentage"),"",SUMIFS(Data!Q$4:Q500,Data!$A$4:$A500,"&gt;="&amp;$A183,Data!$A$4:$A500,"&lt;="&amp;$B183))</f>
        <v/>
      </c>
      <c r="S183" s="181" t="str">
        <f>IF($A183="","",IFERROR(AVERAGEIFS(Data!B$4:B500,Data!$A$4:$A500,"&gt;="&amp;$A183,Data!$A$4:$A500,"&lt;="&amp;$B183),0))</f>
        <v/>
      </c>
      <c r="T183" s="178" t="str">
        <f>IF($A183="","",IFERROR(AVERAGEIFS(Data!C$4:C500,Data!$A$4:$A500,"&gt;="&amp;$A183,Data!$A$4:$A500,"&lt;="&amp;$B183),0))</f>
        <v/>
      </c>
      <c r="U183" s="178" t="str">
        <f>IF($A183="","",IFERROR(AVERAGEIFS(Data!D$4:D500,Data!$A$4:$A500,"&gt;="&amp;$A183,Data!$A$4:$A500,"&lt;="&amp;$B183),0))</f>
        <v/>
      </c>
      <c r="V183" s="178" t="str">
        <f>IF($A183="","",IFERROR(AVERAGEIFS(Data!F$4:F500,Data!$A$4:$A500,"&gt;="&amp;$A183,Data!$A$4:$A500,"&lt;="&amp;$B183),0))</f>
        <v/>
      </c>
      <c r="W183" s="178" t="str">
        <f>IF($A183="","",IFERROR(AVERAGEIFS(Data!G$4:G500,Data!$A$4:$A500,"&gt;="&amp;$A183,Data!$A$4:$A500,"&lt;="&amp;$B183),0))</f>
        <v/>
      </c>
      <c r="X183" s="180" t="str">
        <f>IF($A183="","",IFERROR(AVERAGEIFS(Data!H$4:H500,Data!$A$4:$A500,"&gt;="&amp;$A183,Data!$A$4:$A500,"&lt;="&amp;$B183),0))</f>
        <v/>
      </c>
      <c r="Y183" s="178" t="str">
        <f>IF($A183="","",IFERROR(AVERAGEIFS(Data!I$4:I500,Data!$A$4:$A500,"&gt;="&amp;$A183,Data!$A$4:$A500,"&lt;="&amp;$B183),0))</f>
        <v/>
      </c>
      <c r="Z183" s="178" t="str">
        <f>IF($A183="","",IFERROR(AVERAGEIFS(Data!J$4:J500,Data!$A$4:$A500,"&gt;="&amp;$A183,Data!$A$4:$A500,"&lt;="&amp;$B183),0))</f>
        <v/>
      </c>
      <c r="AA183" s="179" t="str">
        <f>IF($A183="","",IFERROR(AVERAGEIFS(Data!K$4:K500,Data!$A$4:$A500,"&gt;="&amp;$A183,Data!$A$4:$A500,"&lt;="&amp;$B183),0))</f>
        <v/>
      </c>
      <c r="AB183" s="180" t="str">
        <f>IF($A183="","",IFERROR(AVERAGEIFS(Data!L$4:L500,Data!$A$4:$A500,"&gt;="&amp;$A183,Data!$A$4:$A500,"&lt;="&amp;$B183),0))</f>
        <v/>
      </c>
      <c r="AC183" s="179" t="str">
        <f>IF($A183="","",IFERROR(AVERAGEIFS(Data!M$4:M500,Data!$A$4:$A500,"&gt;="&amp;$A183,Data!$A$4:$A500,"&lt;="&amp;$B183),0))</f>
        <v/>
      </c>
      <c r="AD183" s="178" t="str">
        <f>IF($A183="","",IFERROR(AVERAGEIFS(Data!N$4:N500,Data!$A$4:$A500,"&gt;="&amp;$A183,Data!$A$4:$A500,"&lt;="&amp;$B183),0))</f>
        <v/>
      </c>
      <c r="AE183" s="180" t="str">
        <f>IF($A183="","",IFERROR(AVERAGEIFS(Data!O$4:O500,Data!$A$4:$A500,"&gt;="&amp;$A183,Data!$A$4:$A500,"&lt;="&amp;$B183),0))</f>
        <v/>
      </c>
      <c r="AF183" s="178" t="str">
        <f>IF($A183="","",IFERROR(AVERAGEIFS(Data!P$4:P500,Data!$A$4:$A500,"&gt;="&amp;$A183,Data!$A$4:$A500,"&lt;="&amp;$B183),0))</f>
        <v/>
      </c>
      <c r="AG183" s="178" t="str">
        <f>IF($A183="","",IFERROR(AVERAGEIFS(Data!Q$4:Q500,Data!$A$4:$A500,"&gt;="&amp;$A183,Data!$A$4:$A500,"&lt;="&amp;$B183),0))</f>
        <v/>
      </c>
      <c r="AH183" s="181" t="str">
        <f t="shared" ref="AH183:DS183" si="179">IF($A183="","",AH182)</f>
        <v/>
      </c>
      <c r="AI183" s="178" t="str">
        <f t="shared" si="179"/>
        <v/>
      </c>
      <c r="AJ183" s="178" t="str">
        <f t="shared" si="179"/>
        <v/>
      </c>
      <c r="AK183" s="178" t="str">
        <f t="shared" si="179"/>
        <v/>
      </c>
      <c r="AL183" s="178" t="str">
        <f t="shared" si="179"/>
        <v/>
      </c>
      <c r="AM183" s="180" t="str">
        <f t="shared" si="179"/>
        <v/>
      </c>
      <c r="AN183" s="178" t="str">
        <f t="shared" si="179"/>
        <v/>
      </c>
      <c r="AO183" s="178" t="str">
        <f t="shared" si="179"/>
        <v/>
      </c>
      <c r="AP183" s="179" t="str">
        <f t="shared" si="179"/>
        <v/>
      </c>
      <c r="AQ183" s="180" t="str">
        <f t="shared" si="179"/>
        <v/>
      </c>
      <c r="AR183" s="179" t="str">
        <f t="shared" si="179"/>
        <v/>
      </c>
      <c r="AS183" s="178" t="str">
        <f t="shared" si="179"/>
        <v/>
      </c>
      <c r="AT183" s="180" t="str">
        <f t="shared" si="179"/>
        <v/>
      </c>
      <c r="AU183" s="178" t="str">
        <f t="shared" si="179"/>
        <v/>
      </c>
      <c r="AV183" s="178" t="str">
        <f t="shared" si="179"/>
        <v/>
      </c>
      <c r="AW183" s="181" t="str">
        <f t="shared" si="179"/>
        <v/>
      </c>
      <c r="AX183" s="178" t="str">
        <f t="shared" si="179"/>
        <v/>
      </c>
      <c r="AY183" s="178" t="str">
        <f t="shared" si="179"/>
        <v/>
      </c>
      <c r="AZ183" s="178" t="str">
        <f t="shared" si="179"/>
        <v/>
      </c>
      <c r="BA183" s="178" t="str">
        <f t="shared" si="179"/>
        <v/>
      </c>
      <c r="BB183" s="180" t="str">
        <f t="shared" si="179"/>
        <v/>
      </c>
      <c r="BC183" s="178" t="str">
        <f t="shared" si="179"/>
        <v/>
      </c>
      <c r="BD183" s="178" t="str">
        <f t="shared" si="179"/>
        <v/>
      </c>
      <c r="BE183" s="179" t="str">
        <f t="shared" si="179"/>
        <v/>
      </c>
      <c r="BF183" s="180" t="str">
        <f t="shared" si="179"/>
        <v/>
      </c>
      <c r="BG183" s="179" t="str">
        <f t="shared" si="179"/>
        <v/>
      </c>
      <c r="BH183" s="178" t="str">
        <f t="shared" si="179"/>
        <v/>
      </c>
      <c r="BI183" s="180" t="str">
        <f t="shared" si="179"/>
        <v/>
      </c>
      <c r="BJ183" s="178" t="str">
        <f t="shared" si="179"/>
        <v/>
      </c>
      <c r="BK183" s="178" t="str">
        <f t="shared" si="179"/>
        <v/>
      </c>
      <c r="BL183" s="181" t="str">
        <f t="shared" si="179"/>
        <v/>
      </c>
      <c r="BM183" s="178" t="str">
        <f t="shared" si="179"/>
        <v/>
      </c>
      <c r="BN183" s="178" t="str">
        <f t="shared" si="179"/>
        <v/>
      </c>
      <c r="BO183" s="178" t="str">
        <f t="shared" si="179"/>
        <v/>
      </c>
      <c r="BP183" s="178" t="str">
        <f t="shared" si="179"/>
        <v/>
      </c>
      <c r="BQ183" s="180" t="str">
        <f t="shared" si="179"/>
        <v/>
      </c>
      <c r="BR183" s="178" t="str">
        <f t="shared" si="179"/>
        <v/>
      </c>
      <c r="BS183" s="178" t="str">
        <f t="shared" si="179"/>
        <v/>
      </c>
      <c r="BT183" s="179" t="str">
        <f t="shared" si="179"/>
        <v/>
      </c>
      <c r="BU183" s="180" t="str">
        <f t="shared" si="179"/>
        <v/>
      </c>
      <c r="BV183" s="179" t="str">
        <f t="shared" si="179"/>
        <v/>
      </c>
      <c r="BW183" s="178" t="str">
        <f t="shared" si="179"/>
        <v/>
      </c>
      <c r="BX183" s="180" t="str">
        <f t="shared" si="179"/>
        <v/>
      </c>
      <c r="BY183" s="178" t="str">
        <f t="shared" si="179"/>
        <v/>
      </c>
      <c r="BZ183" s="178" t="str">
        <f t="shared" si="179"/>
        <v/>
      </c>
      <c r="CA183" s="181" t="str">
        <f t="shared" si="179"/>
        <v/>
      </c>
      <c r="CB183" s="178" t="str">
        <f t="shared" si="179"/>
        <v/>
      </c>
      <c r="CC183" s="178" t="str">
        <f t="shared" si="179"/>
        <v/>
      </c>
      <c r="CD183" s="178" t="str">
        <f t="shared" si="179"/>
        <v/>
      </c>
      <c r="CE183" s="178" t="str">
        <f t="shared" si="179"/>
        <v/>
      </c>
      <c r="CF183" s="180" t="str">
        <f t="shared" si="179"/>
        <v/>
      </c>
      <c r="CG183" s="178" t="str">
        <f t="shared" si="179"/>
        <v/>
      </c>
      <c r="CH183" s="178" t="str">
        <f t="shared" si="179"/>
        <v/>
      </c>
      <c r="CI183" s="179" t="str">
        <f t="shared" si="179"/>
        <v/>
      </c>
      <c r="CJ183" s="180" t="str">
        <f t="shared" si="179"/>
        <v/>
      </c>
      <c r="CK183" s="179" t="str">
        <f t="shared" si="179"/>
        <v/>
      </c>
      <c r="CL183" s="178" t="str">
        <f t="shared" si="179"/>
        <v/>
      </c>
      <c r="CM183" s="180" t="str">
        <f t="shared" si="179"/>
        <v/>
      </c>
      <c r="CN183" s="178" t="str">
        <f t="shared" si="179"/>
        <v/>
      </c>
      <c r="CO183" s="178" t="str">
        <f t="shared" si="179"/>
        <v/>
      </c>
      <c r="CP183" s="181" t="str">
        <f t="shared" si="179"/>
        <v/>
      </c>
      <c r="CQ183" s="178" t="str">
        <f t="shared" si="179"/>
        <v/>
      </c>
      <c r="CR183" s="178" t="str">
        <f t="shared" si="179"/>
        <v/>
      </c>
      <c r="CS183" s="178" t="str">
        <f t="shared" si="179"/>
        <v/>
      </c>
      <c r="CT183" s="178" t="str">
        <f t="shared" si="179"/>
        <v/>
      </c>
      <c r="CU183" s="180" t="str">
        <f t="shared" si="179"/>
        <v/>
      </c>
      <c r="CV183" s="178" t="str">
        <f t="shared" si="179"/>
        <v/>
      </c>
      <c r="CW183" s="178" t="str">
        <f t="shared" si="179"/>
        <v/>
      </c>
      <c r="CX183" s="179" t="str">
        <f t="shared" si="179"/>
        <v/>
      </c>
      <c r="CY183" s="180" t="str">
        <f t="shared" si="179"/>
        <v/>
      </c>
      <c r="CZ183" s="179" t="str">
        <f t="shared" si="179"/>
        <v/>
      </c>
      <c r="DA183" s="178" t="str">
        <f t="shared" si="179"/>
        <v/>
      </c>
      <c r="DB183" s="180" t="str">
        <f t="shared" si="179"/>
        <v/>
      </c>
      <c r="DC183" s="178" t="str">
        <f t="shared" si="179"/>
        <v/>
      </c>
      <c r="DD183" s="178" t="str">
        <f t="shared" si="179"/>
        <v/>
      </c>
      <c r="DE183" s="181" t="str">
        <f t="shared" si="179"/>
        <v/>
      </c>
      <c r="DF183" s="178" t="str">
        <f t="shared" si="179"/>
        <v/>
      </c>
      <c r="DG183" s="178" t="str">
        <f t="shared" si="179"/>
        <v/>
      </c>
      <c r="DH183" s="178" t="str">
        <f t="shared" si="179"/>
        <v/>
      </c>
      <c r="DI183" s="178" t="str">
        <f t="shared" si="179"/>
        <v/>
      </c>
      <c r="DJ183" s="180" t="str">
        <f t="shared" si="179"/>
        <v/>
      </c>
      <c r="DK183" s="178" t="str">
        <f t="shared" si="179"/>
        <v/>
      </c>
      <c r="DL183" s="178" t="str">
        <f t="shared" si="179"/>
        <v/>
      </c>
      <c r="DM183" s="179" t="str">
        <f t="shared" si="179"/>
        <v/>
      </c>
      <c r="DN183" s="180" t="str">
        <f t="shared" si="179"/>
        <v/>
      </c>
      <c r="DO183" s="179" t="str">
        <f t="shared" si="179"/>
        <v/>
      </c>
      <c r="DP183" s="178" t="str">
        <f t="shared" si="179"/>
        <v/>
      </c>
      <c r="DQ183" s="180" t="str">
        <f t="shared" si="179"/>
        <v/>
      </c>
      <c r="DR183" s="178" t="str">
        <f t="shared" si="179"/>
        <v/>
      </c>
      <c r="DS183" s="178" t="str">
        <f t="shared" si="179"/>
        <v/>
      </c>
      <c r="DT183" s="178"/>
      <c r="DU183" s="178"/>
      <c r="DV183" s="178"/>
      <c r="DW183" s="178"/>
      <c r="DX183" s="178"/>
      <c r="DY183" s="178"/>
    </row>
    <row r="184">
      <c r="A184" s="176" t="str">
        <f>IF(A183="","",IF(B183+1&gt;EndDate,"",B183))</f>
        <v/>
      </c>
      <c r="B184" s="176" t="str">
        <f>IF(A184="","",SWITCH(Seg,"Daily",A184+1,"Weekly",A184+7,"Monthly",DATE(YEAR(A184),MONTH(A184)+1,1),"Quarterly",DATE(YEAR(A184),MONTH(A184)+3,1),"Yearly",DATE(YEAR(A184)+1,1,1)))</f>
        <v/>
      </c>
      <c r="C184" s="177" t="str">
        <f>IF(A184="","",SWITCH(Seg,"Daily",TEXT(A184,"dd/MM/YYYY"),"Weekly","W"&amp;WEEKNUM(A184,2)&amp;" "&amp;YEAR(A184),"Monthly",PROPER(TEXT(A184,"MMM yyyy")),"Quarterly","Q"&amp;ROUNDUP(MONTH($A184)/3,0)&amp;" "&amp;YEAR($A184),"Yearly",YEAR(A184),TEXT(A184,"dd/MM/YYYY")))</f>
        <v/>
      </c>
      <c r="D184" s="178" t="str">
        <f>IF(OR($A184="",D$2="Percentage"),"",SUMIFS(Data!B$4:B500,Data!$A$4:$A500,"&gt;="&amp;$A184,Data!$A$4:$A500,"&lt;="&amp;$B184))</f>
        <v>#REF!</v>
      </c>
      <c r="E184" s="179" t="str">
        <f>IF(OR($A184="",E$2="Percentage"),"",SUMIFS(Data!C$4:C500,Data!$A$4:$A500,"&gt;="&amp;$A184,Data!$A$4:$A500,"&lt;="&amp;$B184))</f>
        <v/>
      </c>
      <c r="F184" s="179" t="str">
        <f>IF(OR($A184="",F$2="Percentage"),"",SUMIFS(Data!D$4:D500,Data!$A$4:$A500,"&gt;="&amp;$A184,Data!$A$4:$A500,"&lt;="&amp;$B184))</f>
        <v/>
      </c>
      <c r="G184" s="179" t="str">
        <f>IF(OR($A184="",G$2="Percentage"),"",SUMIFS(Data!F$4:F500,Data!$A$4:$A500,"&gt;="&amp;$A184,Data!$A$4:$A500,"&lt;="&amp;$B184))</f>
        <v/>
      </c>
      <c r="H184" s="180" t="str">
        <f>IF(OR($A184="",H$2="Percentage"),"",SUMIFS(Data!G$4:G500,Data!$A$4:$A500,"&gt;="&amp;$A184,Data!$A$4:$A500,"&lt;="&amp;$B184))</f>
        <v/>
      </c>
      <c r="I184" s="180" t="str">
        <f>IF(OR($A184="",I$2="Percentage"),"",SUMIFS(Data!H$4:H500,Data!$A$4:$A500,"&gt;="&amp;$A184,Data!$A$4:$A500,"&lt;="&amp;$B184))</f>
        <v/>
      </c>
      <c r="J184" s="178" t="str">
        <f>IF(OR($A184="",J$2="Percentage"),"",SUMIFS(Data!I$4:I500,Data!$A$4:$A500,"&gt;="&amp;$A184,Data!$A$4:$A500,"&lt;="&amp;$B184))</f>
        <v/>
      </c>
      <c r="K184" s="178" t="str">
        <f>IF(OR($A184="",K$2="Percentage"),"",SUMIFS(Data!J$4:J500,Data!$A$4:$A500,"&gt;="&amp;$A184,Data!$A$4:$A500,"&lt;="&amp;$B184))</f>
        <v/>
      </c>
      <c r="L184" s="179" t="str">
        <f>IF(OR($A184="",L$2="Percentage"),"",SUMIFS(Data!K$4:K500,Data!$A$4:$A500,"&gt;="&amp;$A184,Data!$A$4:$A500,"&lt;="&amp;$B184))</f>
        <v/>
      </c>
      <c r="M184" s="180" t="str">
        <f>IF(OR($A184="",M$2="Percentage"),"",SUMIFS(Data!L$4:L500,Data!$A$4:$A500,"&gt;="&amp;$A184,Data!$A$4:$A500,"&lt;="&amp;$B184))</f>
        <v/>
      </c>
      <c r="N184" s="179" t="str">
        <f>IF(OR($A184="",N$2="Percentage"),"",SUMIFS(Data!M$4:M500,Data!$A$4:$A500,"&gt;="&amp;$A184,Data!$A$4:$A500,"&lt;="&amp;$B184))</f>
        <v/>
      </c>
      <c r="O184" s="178" t="str">
        <f>IF(OR($A184="",O$2="Percentage"),"",SUMIFS(Data!N$4:N500,Data!$A$4:$A500,"&gt;="&amp;$A184,Data!$A$4:$A500,"&lt;="&amp;$B184))</f>
        <v/>
      </c>
      <c r="P184" s="180" t="str">
        <f>IF(OR($A184="",P$2="Percentage"),"",SUMIFS(Data!O$4:O500,Data!$A$4:$A500,"&gt;="&amp;$A184,Data!$A$4:$A500,"&lt;="&amp;$B184))</f>
        <v/>
      </c>
      <c r="Q184" s="178" t="str">
        <f>IF(OR($A184="",Q$2="Percentage"),"",SUMIFS(Data!P$4:P500,Data!$A$4:$A500,"&gt;="&amp;$A184,Data!$A$4:$A500,"&lt;="&amp;$B184))</f>
        <v/>
      </c>
      <c r="R184" s="178" t="str">
        <f>IF(OR($A184="",R$2="Percentage"),"",SUMIFS(Data!Q$4:Q500,Data!$A$4:$A500,"&gt;="&amp;$A184,Data!$A$4:$A500,"&lt;="&amp;$B184))</f>
        <v/>
      </c>
      <c r="S184" s="181" t="str">
        <f>IF($A184="","",IFERROR(AVERAGEIFS(Data!B$4:B500,Data!$A$4:$A500,"&gt;="&amp;$A184,Data!$A$4:$A500,"&lt;="&amp;$B184),0))</f>
        <v/>
      </c>
      <c r="T184" s="178" t="str">
        <f>IF($A184="","",IFERROR(AVERAGEIFS(Data!C$4:C500,Data!$A$4:$A500,"&gt;="&amp;$A184,Data!$A$4:$A500,"&lt;="&amp;$B184),0))</f>
        <v/>
      </c>
      <c r="U184" s="178" t="str">
        <f>IF($A184="","",IFERROR(AVERAGEIFS(Data!D$4:D500,Data!$A$4:$A500,"&gt;="&amp;$A184,Data!$A$4:$A500,"&lt;="&amp;$B184),0))</f>
        <v/>
      </c>
      <c r="V184" s="178" t="str">
        <f>IF($A184="","",IFERROR(AVERAGEIFS(Data!F$4:F500,Data!$A$4:$A500,"&gt;="&amp;$A184,Data!$A$4:$A500,"&lt;="&amp;$B184),0))</f>
        <v/>
      </c>
      <c r="W184" s="178" t="str">
        <f>IF($A184="","",IFERROR(AVERAGEIFS(Data!G$4:G500,Data!$A$4:$A500,"&gt;="&amp;$A184,Data!$A$4:$A500,"&lt;="&amp;$B184),0))</f>
        <v/>
      </c>
      <c r="X184" s="180" t="str">
        <f>IF($A184="","",IFERROR(AVERAGEIFS(Data!H$4:H500,Data!$A$4:$A500,"&gt;="&amp;$A184,Data!$A$4:$A500,"&lt;="&amp;$B184),0))</f>
        <v/>
      </c>
      <c r="Y184" s="178" t="str">
        <f>IF($A184="","",IFERROR(AVERAGEIFS(Data!I$4:I500,Data!$A$4:$A500,"&gt;="&amp;$A184,Data!$A$4:$A500,"&lt;="&amp;$B184),0))</f>
        <v/>
      </c>
      <c r="Z184" s="178" t="str">
        <f>IF($A184="","",IFERROR(AVERAGEIFS(Data!J$4:J500,Data!$A$4:$A500,"&gt;="&amp;$A184,Data!$A$4:$A500,"&lt;="&amp;$B184),0))</f>
        <v/>
      </c>
      <c r="AA184" s="179" t="str">
        <f>IF($A184="","",IFERROR(AVERAGEIFS(Data!K$4:K500,Data!$A$4:$A500,"&gt;="&amp;$A184,Data!$A$4:$A500,"&lt;="&amp;$B184),0))</f>
        <v/>
      </c>
      <c r="AB184" s="180" t="str">
        <f>IF($A184="","",IFERROR(AVERAGEIFS(Data!L$4:L500,Data!$A$4:$A500,"&gt;="&amp;$A184,Data!$A$4:$A500,"&lt;="&amp;$B184),0))</f>
        <v/>
      </c>
      <c r="AC184" s="179" t="str">
        <f>IF($A184="","",IFERROR(AVERAGEIFS(Data!M$4:M500,Data!$A$4:$A500,"&gt;="&amp;$A184,Data!$A$4:$A500,"&lt;="&amp;$B184),0))</f>
        <v/>
      </c>
      <c r="AD184" s="178" t="str">
        <f>IF($A184="","",IFERROR(AVERAGEIFS(Data!N$4:N500,Data!$A$4:$A500,"&gt;="&amp;$A184,Data!$A$4:$A500,"&lt;="&amp;$B184),0))</f>
        <v/>
      </c>
      <c r="AE184" s="180" t="str">
        <f>IF($A184="","",IFERROR(AVERAGEIFS(Data!O$4:O500,Data!$A$4:$A500,"&gt;="&amp;$A184,Data!$A$4:$A500,"&lt;="&amp;$B184),0))</f>
        <v/>
      </c>
      <c r="AF184" s="178" t="str">
        <f>IF($A184="","",IFERROR(AVERAGEIFS(Data!P$4:P500,Data!$A$4:$A500,"&gt;="&amp;$A184,Data!$A$4:$A500,"&lt;="&amp;$B184),0))</f>
        <v/>
      </c>
      <c r="AG184" s="178" t="str">
        <f>IF($A184="","",IFERROR(AVERAGEIFS(Data!Q$4:Q500,Data!$A$4:$A500,"&gt;="&amp;$A184,Data!$A$4:$A500,"&lt;="&amp;$B184),0))</f>
        <v/>
      </c>
      <c r="AH184" s="181" t="str">
        <f t="shared" ref="AH184:DS184" si="180">IF($A184="","",AH183)</f>
        <v/>
      </c>
      <c r="AI184" s="178" t="str">
        <f t="shared" si="180"/>
        <v/>
      </c>
      <c r="AJ184" s="178" t="str">
        <f t="shared" si="180"/>
        <v/>
      </c>
      <c r="AK184" s="178" t="str">
        <f t="shared" si="180"/>
        <v/>
      </c>
      <c r="AL184" s="178" t="str">
        <f t="shared" si="180"/>
        <v/>
      </c>
      <c r="AM184" s="180" t="str">
        <f t="shared" si="180"/>
        <v/>
      </c>
      <c r="AN184" s="178" t="str">
        <f t="shared" si="180"/>
        <v/>
      </c>
      <c r="AO184" s="178" t="str">
        <f t="shared" si="180"/>
        <v/>
      </c>
      <c r="AP184" s="179" t="str">
        <f t="shared" si="180"/>
        <v/>
      </c>
      <c r="AQ184" s="180" t="str">
        <f t="shared" si="180"/>
        <v/>
      </c>
      <c r="AR184" s="179" t="str">
        <f t="shared" si="180"/>
        <v/>
      </c>
      <c r="AS184" s="178" t="str">
        <f t="shared" si="180"/>
        <v/>
      </c>
      <c r="AT184" s="180" t="str">
        <f t="shared" si="180"/>
        <v/>
      </c>
      <c r="AU184" s="178" t="str">
        <f t="shared" si="180"/>
        <v/>
      </c>
      <c r="AV184" s="178" t="str">
        <f t="shared" si="180"/>
        <v/>
      </c>
      <c r="AW184" s="181" t="str">
        <f t="shared" si="180"/>
        <v/>
      </c>
      <c r="AX184" s="178" t="str">
        <f t="shared" si="180"/>
        <v/>
      </c>
      <c r="AY184" s="178" t="str">
        <f t="shared" si="180"/>
        <v/>
      </c>
      <c r="AZ184" s="178" t="str">
        <f t="shared" si="180"/>
        <v/>
      </c>
      <c r="BA184" s="178" t="str">
        <f t="shared" si="180"/>
        <v/>
      </c>
      <c r="BB184" s="180" t="str">
        <f t="shared" si="180"/>
        <v/>
      </c>
      <c r="BC184" s="178" t="str">
        <f t="shared" si="180"/>
        <v/>
      </c>
      <c r="BD184" s="178" t="str">
        <f t="shared" si="180"/>
        <v/>
      </c>
      <c r="BE184" s="179" t="str">
        <f t="shared" si="180"/>
        <v/>
      </c>
      <c r="BF184" s="180" t="str">
        <f t="shared" si="180"/>
        <v/>
      </c>
      <c r="BG184" s="179" t="str">
        <f t="shared" si="180"/>
        <v/>
      </c>
      <c r="BH184" s="178" t="str">
        <f t="shared" si="180"/>
        <v/>
      </c>
      <c r="BI184" s="180" t="str">
        <f t="shared" si="180"/>
        <v/>
      </c>
      <c r="BJ184" s="178" t="str">
        <f t="shared" si="180"/>
        <v/>
      </c>
      <c r="BK184" s="178" t="str">
        <f t="shared" si="180"/>
        <v/>
      </c>
      <c r="BL184" s="181" t="str">
        <f t="shared" si="180"/>
        <v/>
      </c>
      <c r="BM184" s="178" t="str">
        <f t="shared" si="180"/>
        <v/>
      </c>
      <c r="BN184" s="178" t="str">
        <f t="shared" si="180"/>
        <v/>
      </c>
      <c r="BO184" s="178" t="str">
        <f t="shared" si="180"/>
        <v/>
      </c>
      <c r="BP184" s="178" t="str">
        <f t="shared" si="180"/>
        <v/>
      </c>
      <c r="BQ184" s="180" t="str">
        <f t="shared" si="180"/>
        <v/>
      </c>
      <c r="BR184" s="178" t="str">
        <f t="shared" si="180"/>
        <v/>
      </c>
      <c r="BS184" s="178" t="str">
        <f t="shared" si="180"/>
        <v/>
      </c>
      <c r="BT184" s="179" t="str">
        <f t="shared" si="180"/>
        <v/>
      </c>
      <c r="BU184" s="180" t="str">
        <f t="shared" si="180"/>
        <v/>
      </c>
      <c r="BV184" s="179" t="str">
        <f t="shared" si="180"/>
        <v/>
      </c>
      <c r="BW184" s="178" t="str">
        <f t="shared" si="180"/>
        <v/>
      </c>
      <c r="BX184" s="180" t="str">
        <f t="shared" si="180"/>
        <v/>
      </c>
      <c r="BY184" s="178" t="str">
        <f t="shared" si="180"/>
        <v/>
      </c>
      <c r="BZ184" s="178" t="str">
        <f t="shared" si="180"/>
        <v/>
      </c>
      <c r="CA184" s="181" t="str">
        <f t="shared" si="180"/>
        <v/>
      </c>
      <c r="CB184" s="178" t="str">
        <f t="shared" si="180"/>
        <v/>
      </c>
      <c r="CC184" s="178" t="str">
        <f t="shared" si="180"/>
        <v/>
      </c>
      <c r="CD184" s="178" t="str">
        <f t="shared" si="180"/>
        <v/>
      </c>
      <c r="CE184" s="178" t="str">
        <f t="shared" si="180"/>
        <v/>
      </c>
      <c r="CF184" s="180" t="str">
        <f t="shared" si="180"/>
        <v/>
      </c>
      <c r="CG184" s="178" t="str">
        <f t="shared" si="180"/>
        <v/>
      </c>
      <c r="CH184" s="178" t="str">
        <f t="shared" si="180"/>
        <v/>
      </c>
      <c r="CI184" s="179" t="str">
        <f t="shared" si="180"/>
        <v/>
      </c>
      <c r="CJ184" s="180" t="str">
        <f t="shared" si="180"/>
        <v/>
      </c>
      <c r="CK184" s="179" t="str">
        <f t="shared" si="180"/>
        <v/>
      </c>
      <c r="CL184" s="178" t="str">
        <f t="shared" si="180"/>
        <v/>
      </c>
      <c r="CM184" s="180" t="str">
        <f t="shared" si="180"/>
        <v/>
      </c>
      <c r="CN184" s="178" t="str">
        <f t="shared" si="180"/>
        <v/>
      </c>
      <c r="CO184" s="178" t="str">
        <f t="shared" si="180"/>
        <v/>
      </c>
      <c r="CP184" s="181" t="str">
        <f t="shared" si="180"/>
        <v/>
      </c>
      <c r="CQ184" s="178" t="str">
        <f t="shared" si="180"/>
        <v/>
      </c>
      <c r="CR184" s="178" t="str">
        <f t="shared" si="180"/>
        <v/>
      </c>
      <c r="CS184" s="178" t="str">
        <f t="shared" si="180"/>
        <v/>
      </c>
      <c r="CT184" s="178" t="str">
        <f t="shared" si="180"/>
        <v/>
      </c>
      <c r="CU184" s="180" t="str">
        <f t="shared" si="180"/>
        <v/>
      </c>
      <c r="CV184" s="178" t="str">
        <f t="shared" si="180"/>
        <v/>
      </c>
      <c r="CW184" s="178" t="str">
        <f t="shared" si="180"/>
        <v/>
      </c>
      <c r="CX184" s="179" t="str">
        <f t="shared" si="180"/>
        <v/>
      </c>
      <c r="CY184" s="180" t="str">
        <f t="shared" si="180"/>
        <v/>
      </c>
      <c r="CZ184" s="179" t="str">
        <f t="shared" si="180"/>
        <v/>
      </c>
      <c r="DA184" s="178" t="str">
        <f t="shared" si="180"/>
        <v/>
      </c>
      <c r="DB184" s="180" t="str">
        <f t="shared" si="180"/>
        <v/>
      </c>
      <c r="DC184" s="178" t="str">
        <f t="shared" si="180"/>
        <v/>
      </c>
      <c r="DD184" s="178" t="str">
        <f t="shared" si="180"/>
        <v/>
      </c>
      <c r="DE184" s="181" t="str">
        <f t="shared" si="180"/>
        <v/>
      </c>
      <c r="DF184" s="178" t="str">
        <f t="shared" si="180"/>
        <v/>
      </c>
      <c r="DG184" s="178" t="str">
        <f t="shared" si="180"/>
        <v/>
      </c>
      <c r="DH184" s="178" t="str">
        <f t="shared" si="180"/>
        <v/>
      </c>
      <c r="DI184" s="178" t="str">
        <f t="shared" si="180"/>
        <v/>
      </c>
      <c r="DJ184" s="180" t="str">
        <f t="shared" si="180"/>
        <v/>
      </c>
      <c r="DK184" s="178" t="str">
        <f t="shared" si="180"/>
        <v/>
      </c>
      <c r="DL184" s="178" t="str">
        <f t="shared" si="180"/>
        <v/>
      </c>
      <c r="DM184" s="179" t="str">
        <f t="shared" si="180"/>
        <v/>
      </c>
      <c r="DN184" s="180" t="str">
        <f t="shared" si="180"/>
        <v/>
      </c>
      <c r="DO184" s="179" t="str">
        <f t="shared" si="180"/>
        <v/>
      </c>
      <c r="DP184" s="178" t="str">
        <f t="shared" si="180"/>
        <v/>
      </c>
      <c r="DQ184" s="180" t="str">
        <f t="shared" si="180"/>
        <v/>
      </c>
      <c r="DR184" s="178" t="str">
        <f t="shared" si="180"/>
        <v/>
      </c>
      <c r="DS184" s="178" t="str">
        <f t="shared" si="180"/>
        <v/>
      </c>
      <c r="DT184" s="178"/>
      <c r="DU184" s="178"/>
      <c r="DV184" s="178"/>
      <c r="DW184" s="178"/>
      <c r="DX184" s="178"/>
      <c r="DY184" s="178"/>
    </row>
    <row r="185">
      <c r="A185" s="176" t="str">
        <f>IF(A184="","",IF(B184+1&gt;EndDate,"",B184))</f>
        <v/>
      </c>
      <c r="B185" s="176" t="str">
        <f>IF(A185="","",SWITCH(Seg,"Daily",A185+1,"Weekly",A185+7,"Monthly",DATE(YEAR(A185),MONTH(A185)+1,1),"Quarterly",DATE(YEAR(A185),MONTH(A185)+3,1),"Yearly",DATE(YEAR(A185)+1,1,1)))</f>
        <v/>
      </c>
      <c r="C185" s="177" t="str">
        <f>IF(A185="","",SWITCH(Seg,"Daily",TEXT(A185,"dd/MM/YYYY"),"Weekly","W"&amp;WEEKNUM(A185,2)&amp;" "&amp;YEAR(A185),"Monthly",PROPER(TEXT(A185,"MMM yyyy")),"Quarterly","Q"&amp;ROUNDUP(MONTH($A185)/3,0)&amp;" "&amp;YEAR($A185),"Yearly",YEAR(A185),TEXT(A185,"dd/MM/YYYY")))</f>
        <v/>
      </c>
      <c r="D185" s="178" t="str">
        <f>IF(OR($A185="",D$2="Percentage"),"",SUMIFS(Data!B$4:B500,Data!$A$4:$A500,"&gt;="&amp;$A185,Data!$A$4:$A500,"&lt;="&amp;$B185))</f>
        <v>#REF!</v>
      </c>
      <c r="E185" s="179" t="str">
        <f>IF(OR($A185="",E$2="Percentage"),"",SUMIFS(Data!C$4:C500,Data!$A$4:$A500,"&gt;="&amp;$A185,Data!$A$4:$A500,"&lt;="&amp;$B185))</f>
        <v/>
      </c>
      <c r="F185" s="179" t="str">
        <f>IF(OR($A185="",F$2="Percentage"),"",SUMIFS(Data!D$4:D500,Data!$A$4:$A500,"&gt;="&amp;$A185,Data!$A$4:$A500,"&lt;="&amp;$B185))</f>
        <v/>
      </c>
      <c r="G185" s="179" t="str">
        <f>IF(OR($A185="",G$2="Percentage"),"",SUMIFS(Data!F$4:F500,Data!$A$4:$A500,"&gt;="&amp;$A185,Data!$A$4:$A500,"&lt;="&amp;$B185))</f>
        <v/>
      </c>
      <c r="H185" s="180" t="str">
        <f>IF(OR($A185="",H$2="Percentage"),"",SUMIFS(Data!G$4:G500,Data!$A$4:$A500,"&gt;="&amp;$A185,Data!$A$4:$A500,"&lt;="&amp;$B185))</f>
        <v/>
      </c>
      <c r="I185" s="180" t="str">
        <f>IF(OR($A185="",I$2="Percentage"),"",SUMIFS(Data!H$4:H500,Data!$A$4:$A500,"&gt;="&amp;$A185,Data!$A$4:$A500,"&lt;="&amp;$B185))</f>
        <v/>
      </c>
      <c r="J185" s="178" t="str">
        <f>IF(OR($A185="",J$2="Percentage"),"",SUMIFS(Data!I$4:I500,Data!$A$4:$A500,"&gt;="&amp;$A185,Data!$A$4:$A500,"&lt;="&amp;$B185))</f>
        <v/>
      </c>
      <c r="K185" s="178" t="str">
        <f>IF(OR($A185="",K$2="Percentage"),"",SUMIFS(Data!J$4:J500,Data!$A$4:$A500,"&gt;="&amp;$A185,Data!$A$4:$A500,"&lt;="&amp;$B185))</f>
        <v/>
      </c>
      <c r="L185" s="179" t="str">
        <f>IF(OR($A185="",L$2="Percentage"),"",SUMIFS(Data!K$4:K500,Data!$A$4:$A500,"&gt;="&amp;$A185,Data!$A$4:$A500,"&lt;="&amp;$B185))</f>
        <v/>
      </c>
      <c r="M185" s="180" t="str">
        <f>IF(OR($A185="",M$2="Percentage"),"",SUMIFS(Data!L$4:L500,Data!$A$4:$A500,"&gt;="&amp;$A185,Data!$A$4:$A500,"&lt;="&amp;$B185))</f>
        <v/>
      </c>
      <c r="N185" s="179" t="str">
        <f>IF(OR($A185="",N$2="Percentage"),"",SUMIFS(Data!M$4:M500,Data!$A$4:$A500,"&gt;="&amp;$A185,Data!$A$4:$A500,"&lt;="&amp;$B185))</f>
        <v/>
      </c>
      <c r="O185" s="178" t="str">
        <f>IF(OR($A185="",O$2="Percentage"),"",SUMIFS(Data!N$4:N500,Data!$A$4:$A500,"&gt;="&amp;$A185,Data!$A$4:$A500,"&lt;="&amp;$B185))</f>
        <v/>
      </c>
      <c r="P185" s="180" t="str">
        <f>IF(OR($A185="",P$2="Percentage"),"",SUMIFS(Data!O$4:O500,Data!$A$4:$A500,"&gt;="&amp;$A185,Data!$A$4:$A500,"&lt;="&amp;$B185))</f>
        <v/>
      </c>
      <c r="Q185" s="178" t="str">
        <f>IF(OR($A185="",Q$2="Percentage"),"",SUMIFS(Data!P$4:P500,Data!$A$4:$A500,"&gt;="&amp;$A185,Data!$A$4:$A500,"&lt;="&amp;$B185))</f>
        <v/>
      </c>
      <c r="R185" s="178" t="str">
        <f>IF(OR($A185="",R$2="Percentage"),"",SUMIFS(Data!Q$4:Q500,Data!$A$4:$A500,"&gt;="&amp;$A185,Data!$A$4:$A500,"&lt;="&amp;$B185))</f>
        <v/>
      </c>
      <c r="S185" s="181" t="str">
        <f>IF($A185="","",IFERROR(AVERAGEIFS(Data!B$4:B500,Data!$A$4:$A500,"&gt;="&amp;$A185,Data!$A$4:$A500,"&lt;="&amp;$B185),0))</f>
        <v/>
      </c>
      <c r="T185" s="178" t="str">
        <f>IF($A185="","",IFERROR(AVERAGEIFS(Data!C$4:C500,Data!$A$4:$A500,"&gt;="&amp;$A185,Data!$A$4:$A500,"&lt;="&amp;$B185),0))</f>
        <v/>
      </c>
      <c r="U185" s="178" t="str">
        <f>IF($A185="","",IFERROR(AVERAGEIFS(Data!D$4:D500,Data!$A$4:$A500,"&gt;="&amp;$A185,Data!$A$4:$A500,"&lt;="&amp;$B185),0))</f>
        <v/>
      </c>
      <c r="V185" s="178" t="str">
        <f>IF($A185="","",IFERROR(AVERAGEIFS(Data!F$4:F500,Data!$A$4:$A500,"&gt;="&amp;$A185,Data!$A$4:$A500,"&lt;="&amp;$B185),0))</f>
        <v/>
      </c>
      <c r="W185" s="178" t="str">
        <f>IF($A185="","",IFERROR(AVERAGEIFS(Data!G$4:G500,Data!$A$4:$A500,"&gt;="&amp;$A185,Data!$A$4:$A500,"&lt;="&amp;$B185),0))</f>
        <v/>
      </c>
      <c r="X185" s="180" t="str">
        <f>IF($A185="","",IFERROR(AVERAGEIFS(Data!H$4:H500,Data!$A$4:$A500,"&gt;="&amp;$A185,Data!$A$4:$A500,"&lt;="&amp;$B185),0))</f>
        <v/>
      </c>
      <c r="Y185" s="178" t="str">
        <f>IF($A185="","",IFERROR(AVERAGEIFS(Data!I$4:I500,Data!$A$4:$A500,"&gt;="&amp;$A185,Data!$A$4:$A500,"&lt;="&amp;$B185),0))</f>
        <v/>
      </c>
      <c r="Z185" s="178" t="str">
        <f>IF($A185="","",IFERROR(AVERAGEIFS(Data!J$4:J500,Data!$A$4:$A500,"&gt;="&amp;$A185,Data!$A$4:$A500,"&lt;="&amp;$B185),0))</f>
        <v/>
      </c>
      <c r="AA185" s="179" t="str">
        <f>IF($A185="","",IFERROR(AVERAGEIFS(Data!K$4:K500,Data!$A$4:$A500,"&gt;="&amp;$A185,Data!$A$4:$A500,"&lt;="&amp;$B185),0))</f>
        <v/>
      </c>
      <c r="AB185" s="180" t="str">
        <f>IF($A185="","",IFERROR(AVERAGEIFS(Data!L$4:L500,Data!$A$4:$A500,"&gt;="&amp;$A185,Data!$A$4:$A500,"&lt;="&amp;$B185),0))</f>
        <v/>
      </c>
      <c r="AC185" s="179" t="str">
        <f>IF($A185="","",IFERROR(AVERAGEIFS(Data!M$4:M500,Data!$A$4:$A500,"&gt;="&amp;$A185,Data!$A$4:$A500,"&lt;="&amp;$B185),0))</f>
        <v/>
      </c>
      <c r="AD185" s="178" t="str">
        <f>IF($A185="","",IFERROR(AVERAGEIFS(Data!N$4:N500,Data!$A$4:$A500,"&gt;="&amp;$A185,Data!$A$4:$A500,"&lt;="&amp;$B185),0))</f>
        <v/>
      </c>
      <c r="AE185" s="180" t="str">
        <f>IF($A185="","",IFERROR(AVERAGEIFS(Data!O$4:O500,Data!$A$4:$A500,"&gt;="&amp;$A185,Data!$A$4:$A500,"&lt;="&amp;$B185),0))</f>
        <v/>
      </c>
      <c r="AF185" s="178" t="str">
        <f>IF($A185="","",IFERROR(AVERAGEIFS(Data!P$4:P500,Data!$A$4:$A500,"&gt;="&amp;$A185,Data!$A$4:$A500,"&lt;="&amp;$B185),0))</f>
        <v/>
      </c>
      <c r="AG185" s="178" t="str">
        <f>IF($A185="","",IFERROR(AVERAGEIFS(Data!Q$4:Q500,Data!$A$4:$A500,"&gt;="&amp;$A185,Data!$A$4:$A500,"&lt;="&amp;$B185),0))</f>
        <v/>
      </c>
      <c r="AH185" s="181" t="str">
        <f t="shared" ref="AH185:DS185" si="181">IF($A185="","",AH184)</f>
        <v/>
      </c>
      <c r="AI185" s="178" t="str">
        <f t="shared" si="181"/>
        <v/>
      </c>
      <c r="AJ185" s="178" t="str">
        <f t="shared" si="181"/>
        <v/>
      </c>
      <c r="AK185" s="178" t="str">
        <f t="shared" si="181"/>
        <v/>
      </c>
      <c r="AL185" s="178" t="str">
        <f t="shared" si="181"/>
        <v/>
      </c>
      <c r="AM185" s="180" t="str">
        <f t="shared" si="181"/>
        <v/>
      </c>
      <c r="AN185" s="178" t="str">
        <f t="shared" si="181"/>
        <v/>
      </c>
      <c r="AO185" s="178" t="str">
        <f t="shared" si="181"/>
        <v/>
      </c>
      <c r="AP185" s="179" t="str">
        <f t="shared" si="181"/>
        <v/>
      </c>
      <c r="AQ185" s="180" t="str">
        <f t="shared" si="181"/>
        <v/>
      </c>
      <c r="AR185" s="179" t="str">
        <f t="shared" si="181"/>
        <v/>
      </c>
      <c r="AS185" s="178" t="str">
        <f t="shared" si="181"/>
        <v/>
      </c>
      <c r="AT185" s="180" t="str">
        <f t="shared" si="181"/>
        <v/>
      </c>
      <c r="AU185" s="178" t="str">
        <f t="shared" si="181"/>
        <v/>
      </c>
      <c r="AV185" s="178" t="str">
        <f t="shared" si="181"/>
        <v/>
      </c>
      <c r="AW185" s="181" t="str">
        <f t="shared" si="181"/>
        <v/>
      </c>
      <c r="AX185" s="178" t="str">
        <f t="shared" si="181"/>
        <v/>
      </c>
      <c r="AY185" s="178" t="str">
        <f t="shared" si="181"/>
        <v/>
      </c>
      <c r="AZ185" s="178" t="str">
        <f t="shared" si="181"/>
        <v/>
      </c>
      <c r="BA185" s="178" t="str">
        <f t="shared" si="181"/>
        <v/>
      </c>
      <c r="BB185" s="180" t="str">
        <f t="shared" si="181"/>
        <v/>
      </c>
      <c r="BC185" s="178" t="str">
        <f t="shared" si="181"/>
        <v/>
      </c>
      <c r="BD185" s="178" t="str">
        <f t="shared" si="181"/>
        <v/>
      </c>
      <c r="BE185" s="179" t="str">
        <f t="shared" si="181"/>
        <v/>
      </c>
      <c r="BF185" s="180" t="str">
        <f t="shared" si="181"/>
        <v/>
      </c>
      <c r="BG185" s="179" t="str">
        <f t="shared" si="181"/>
        <v/>
      </c>
      <c r="BH185" s="178" t="str">
        <f t="shared" si="181"/>
        <v/>
      </c>
      <c r="BI185" s="180" t="str">
        <f t="shared" si="181"/>
        <v/>
      </c>
      <c r="BJ185" s="178" t="str">
        <f t="shared" si="181"/>
        <v/>
      </c>
      <c r="BK185" s="178" t="str">
        <f t="shared" si="181"/>
        <v/>
      </c>
      <c r="BL185" s="181" t="str">
        <f t="shared" si="181"/>
        <v/>
      </c>
      <c r="BM185" s="178" t="str">
        <f t="shared" si="181"/>
        <v/>
      </c>
      <c r="BN185" s="178" t="str">
        <f t="shared" si="181"/>
        <v/>
      </c>
      <c r="BO185" s="178" t="str">
        <f t="shared" si="181"/>
        <v/>
      </c>
      <c r="BP185" s="178" t="str">
        <f t="shared" si="181"/>
        <v/>
      </c>
      <c r="BQ185" s="180" t="str">
        <f t="shared" si="181"/>
        <v/>
      </c>
      <c r="BR185" s="178" t="str">
        <f t="shared" si="181"/>
        <v/>
      </c>
      <c r="BS185" s="178" t="str">
        <f t="shared" si="181"/>
        <v/>
      </c>
      <c r="BT185" s="179" t="str">
        <f t="shared" si="181"/>
        <v/>
      </c>
      <c r="BU185" s="180" t="str">
        <f t="shared" si="181"/>
        <v/>
      </c>
      <c r="BV185" s="179" t="str">
        <f t="shared" si="181"/>
        <v/>
      </c>
      <c r="BW185" s="178" t="str">
        <f t="shared" si="181"/>
        <v/>
      </c>
      <c r="BX185" s="180" t="str">
        <f t="shared" si="181"/>
        <v/>
      </c>
      <c r="BY185" s="178" t="str">
        <f t="shared" si="181"/>
        <v/>
      </c>
      <c r="BZ185" s="178" t="str">
        <f t="shared" si="181"/>
        <v/>
      </c>
      <c r="CA185" s="181" t="str">
        <f t="shared" si="181"/>
        <v/>
      </c>
      <c r="CB185" s="178" t="str">
        <f t="shared" si="181"/>
        <v/>
      </c>
      <c r="CC185" s="178" t="str">
        <f t="shared" si="181"/>
        <v/>
      </c>
      <c r="CD185" s="178" t="str">
        <f t="shared" si="181"/>
        <v/>
      </c>
      <c r="CE185" s="178" t="str">
        <f t="shared" si="181"/>
        <v/>
      </c>
      <c r="CF185" s="180" t="str">
        <f t="shared" si="181"/>
        <v/>
      </c>
      <c r="CG185" s="178" t="str">
        <f t="shared" si="181"/>
        <v/>
      </c>
      <c r="CH185" s="178" t="str">
        <f t="shared" si="181"/>
        <v/>
      </c>
      <c r="CI185" s="179" t="str">
        <f t="shared" si="181"/>
        <v/>
      </c>
      <c r="CJ185" s="180" t="str">
        <f t="shared" si="181"/>
        <v/>
      </c>
      <c r="CK185" s="179" t="str">
        <f t="shared" si="181"/>
        <v/>
      </c>
      <c r="CL185" s="178" t="str">
        <f t="shared" si="181"/>
        <v/>
      </c>
      <c r="CM185" s="180" t="str">
        <f t="shared" si="181"/>
        <v/>
      </c>
      <c r="CN185" s="178" t="str">
        <f t="shared" si="181"/>
        <v/>
      </c>
      <c r="CO185" s="178" t="str">
        <f t="shared" si="181"/>
        <v/>
      </c>
      <c r="CP185" s="181" t="str">
        <f t="shared" si="181"/>
        <v/>
      </c>
      <c r="CQ185" s="178" t="str">
        <f t="shared" si="181"/>
        <v/>
      </c>
      <c r="CR185" s="178" t="str">
        <f t="shared" si="181"/>
        <v/>
      </c>
      <c r="CS185" s="178" t="str">
        <f t="shared" si="181"/>
        <v/>
      </c>
      <c r="CT185" s="178" t="str">
        <f t="shared" si="181"/>
        <v/>
      </c>
      <c r="CU185" s="180" t="str">
        <f t="shared" si="181"/>
        <v/>
      </c>
      <c r="CV185" s="178" t="str">
        <f t="shared" si="181"/>
        <v/>
      </c>
      <c r="CW185" s="178" t="str">
        <f t="shared" si="181"/>
        <v/>
      </c>
      <c r="CX185" s="179" t="str">
        <f t="shared" si="181"/>
        <v/>
      </c>
      <c r="CY185" s="180" t="str">
        <f t="shared" si="181"/>
        <v/>
      </c>
      <c r="CZ185" s="179" t="str">
        <f t="shared" si="181"/>
        <v/>
      </c>
      <c r="DA185" s="178" t="str">
        <f t="shared" si="181"/>
        <v/>
      </c>
      <c r="DB185" s="180" t="str">
        <f t="shared" si="181"/>
        <v/>
      </c>
      <c r="DC185" s="178" t="str">
        <f t="shared" si="181"/>
        <v/>
      </c>
      <c r="DD185" s="178" t="str">
        <f t="shared" si="181"/>
        <v/>
      </c>
      <c r="DE185" s="181" t="str">
        <f t="shared" si="181"/>
        <v/>
      </c>
      <c r="DF185" s="178" t="str">
        <f t="shared" si="181"/>
        <v/>
      </c>
      <c r="DG185" s="178" t="str">
        <f t="shared" si="181"/>
        <v/>
      </c>
      <c r="DH185" s="178" t="str">
        <f t="shared" si="181"/>
        <v/>
      </c>
      <c r="DI185" s="178" t="str">
        <f t="shared" si="181"/>
        <v/>
      </c>
      <c r="DJ185" s="180" t="str">
        <f t="shared" si="181"/>
        <v/>
      </c>
      <c r="DK185" s="178" t="str">
        <f t="shared" si="181"/>
        <v/>
      </c>
      <c r="DL185" s="178" t="str">
        <f t="shared" si="181"/>
        <v/>
      </c>
      <c r="DM185" s="179" t="str">
        <f t="shared" si="181"/>
        <v/>
      </c>
      <c r="DN185" s="180" t="str">
        <f t="shared" si="181"/>
        <v/>
      </c>
      <c r="DO185" s="179" t="str">
        <f t="shared" si="181"/>
        <v/>
      </c>
      <c r="DP185" s="178" t="str">
        <f t="shared" si="181"/>
        <v/>
      </c>
      <c r="DQ185" s="180" t="str">
        <f t="shared" si="181"/>
        <v/>
      </c>
      <c r="DR185" s="178" t="str">
        <f t="shared" si="181"/>
        <v/>
      </c>
      <c r="DS185" s="178" t="str">
        <f t="shared" si="181"/>
        <v/>
      </c>
      <c r="DT185" s="178"/>
      <c r="DU185" s="178"/>
      <c r="DV185" s="178"/>
      <c r="DW185" s="178"/>
      <c r="DX185" s="178"/>
      <c r="DY185" s="178"/>
    </row>
    <row r="186">
      <c r="A186" s="176" t="str">
        <f>IF(A185="","",IF(B185+1&gt;EndDate,"",B185))</f>
        <v/>
      </c>
      <c r="B186" s="176" t="str">
        <f>IF(A186="","",SWITCH(Seg,"Daily",A186+1,"Weekly",A186+7,"Monthly",DATE(YEAR(A186),MONTH(A186)+1,1),"Quarterly",DATE(YEAR(A186),MONTH(A186)+3,1),"Yearly",DATE(YEAR(A186)+1,1,1)))</f>
        <v/>
      </c>
      <c r="C186" s="177" t="str">
        <f>IF(A186="","",SWITCH(Seg,"Daily",TEXT(A186,"dd/MM/YYYY"),"Weekly","W"&amp;WEEKNUM(A186,2)&amp;" "&amp;YEAR(A186),"Monthly",PROPER(TEXT(A186,"MMM yyyy")),"Quarterly","Q"&amp;ROUNDUP(MONTH($A186)/3,0)&amp;" "&amp;YEAR($A186),"Yearly",YEAR(A186),TEXT(A186,"dd/MM/YYYY")))</f>
        <v/>
      </c>
      <c r="D186" s="178" t="str">
        <f>IF(OR($A186="",D$2="Percentage"),"",SUMIFS(Data!B$4:B500,Data!$A$4:$A500,"&gt;="&amp;$A186,Data!$A$4:$A500,"&lt;="&amp;$B186))</f>
        <v>#REF!</v>
      </c>
      <c r="E186" s="179" t="str">
        <f>IF(OR($A186="",E$2="Percentage"),"",SUMIFS(Data!C$4:C500,Data!$A$4:$A500,"&gt;="&amp;$A186,Data!$A$4:$A500,"&lt;="&amp;$B186))</f>
        <v/>
      </c>
      <c r="F186" s="179" t="str">
        <f>IF(OR($A186="",F$2="Percentage"),"",SUMIFS(Data!D$4:D500,Data!$A$4:$A500,"&gt;="&amp;$A186,Data!$A$4:$A500,"&lt;="&amp;$B186))</f>
        <v/>
      </c>
      <c r="G186" s="179" t="str">
        <f>IF(OR($A186="",G$2="Percentage"),"",SUMIFS(Data!F$4:F500,Data!$A$4:$A500,"&gt;="&amp;$A186,Data!$A$4:$A500,"&lt;="&amp;$B186))</f>
        <v/>
      </c>
      <c r="H186" s="180" t="str">
        <f>IF(OR($A186="",H$2="Percentage"),"",SUMIFS(Data!G$4:G500,Data!$A$4:$A500,"&gt;="&amp;$A186,Data!$A$4:$A500,"&lt;="&amp;$B186))</f>
        <v/>
      </c>
      <c r="I186" s="180" t="str">
        <f>IF(OR($A186="",I$2="Percentage"),"",SUMIFS(Data!H$4:H500,Data!$A$4:$A500,"&gt;="&amp;$A186,Data!$A$4:$A500,"&lt;="&amp;$B186))</f>
        <v/>
      </c>
      <c r="J186" s="178" t="str">
        <f>IF(OR($A186="",J$2="Percentage"),"",SUMIFS(Data!I$4:I500,Data!$A$4:$A500,"&gt;="&amp;$A186,Data!$A$4:$A500,"&lt;="&amp;$B186))</f>
        <v/>
      </c>
      <c r="K186" s="178" t="str">
        <f>IF(OR($A186="",K$2="Percentage"),"",SUMIFS(Data!J$4:J500,Data!$A$4:$A500,"&gt;="&amp;$A186,Data!$A$4:$A500,"&lt;="&amp;$B186))</f>
        <v/>
      </c>
      <c r="L186" s="179" t="str">
        <f>IF(OR($A186="",L$2="Percentage"),"",SUMIFS(Data!K$4:K500,Data!$A$4:$A500,"&gt;="&amp;$A186,Data!$A$4:$A500,"&lt;="&amp;$B186))</f>
        <v/>
      </c>
      <c r="M186" s="180" t="str">
        <f>IF(OR($A186="",M$2="Percentage"),"",SUMIFS(Data!L$4:L500,Data!$A$4:$A500,"&gt;="&amp;$A186,Data!$A$4:$A500,"&lt;="&amp;$B186))</f>
        <v/>
      </c>
      <c r="N186" s="179" t="str">
        <f>IF(OR($A186="",N$2="Percentage"),"",SUMIFS(Data!M$4:M500,Data!$A$4:$A500,"&gt;="&amp;$A186,Data!$A$4:$A500,"&lt;="&amp;$B186))</f>
        <v/>
      </c>
      <c r="O186" s="178" t="str">
        <f>IF(OR($A186="",O$2="Percentage"),"",SUMIFS(Data!N$4:N500,Data!$A$4:$A500,"&gt;="&amp;$A186,Data!$A$4:$A500,"&lt;="&amp;$B186))</f>
        <v/>
      </c>
      <c r="P186" s="180" t="str">
        <f>IF(OR($A186="",P$2="Percentage"),"",SUMIFS(Data!O$4:O500,Data!$A$4:$A500,"&gt;="&amp;$A186,Data!$A$4:$A500,"&lt;="&amp;$B186))</f>
        <v/>
      </c>
      <c r="Q186" s="178" t="str">
        <f>IF(OR($A186="",Q$2="Percentage"),"",SUMIFS(Data!P$4:P500,Data!$A$4:$A500,"&gt;="&amp;$A186,Data!$A$4:$A500,"&lt;="&amp;$B186))</f>
        <v/>
      </c>
      <c r="R186" s="178" t="str">
        <f>IF(OR($A186="",R$2="Percentage"),"",SUMIFS(Data!Q$4:Q500,Data!$A$4:$A500,"&gt;="&amp;$A186,Data!$A$4:$A500,"&lt;="&amp;$B186))</f>
        <v/>
      </c>
      <c r="S186" s="181" t="str">
        <f>IF($A186="","",IFERROR(AVERAGEIFS(Data!B$4:B500,Data!$A$4:$A500,"&gt;="&amp;$A186,Data!$A$4:$A500,"&lt;="&amp;$B186),0))</f>
        <v/>
      </c>
      <c r="T186" s="178" t="str">
        <f>IF($A186="","",IFERROR(AVERAGEIFS(Data!C$4:C500,Data!$A$4:$A500,"&gt;="&amp;$A186,Data!$A$4:$A500,"&lt;="&amp;$B186),0))</f>
        <v/>
      </c>
      <c r="U186" s="178" t="str">
        <f>IF($A186="","",IFERROR(AVERAGEIFS(Data!D$4:D500,Data!$A$4:$A500,"&gt;="&amp;$A186,Data!$A$4:$A500,"&lt;="&amp;$B186),0))</f>
        <v/>
      </c>
      <c r="V186" s="178" t="str">
        <f>IF($A186="","",IFERROR(AVERAGEIFS(Data!F$4:F500,Data!$A$4:$A500,"&gt;="&amp;$A186,Data!$A$4:$A500,"&lt;="&amp;$B186),0))</f>
        <v/>
      </c>
      <c r="W186" s="178" t="str">
        <f>IF($A186="","",IFERROR(AVERAGEIFS(Data!G$4:G500,Data!$A$4:$A500,"&gt;="&amp;$A186,Data!$A$4:$A500,"&lt;="&amp;$B186),0))</f>
        <v/>
      </c>
      <c r="X186" s="180" t="str">
        <f>IF($A186="","",IFERROR(AVERAGEIFS(Data!H$4:H500,Data!$A$4:$A500,"&gt;="&amp;$A186,Data!$A$4:$A500,"&lt;="&amp;$B186),0))</f>
        <v/>
      </c>
      <c r="Y186" s="178" t="str">
        <f>IF($A186="","",IFERROR(AVERAGEIFS(Data!I$4:I500,Data!$A$4:$A500,"&gt;="&amp;$A186,Data!$A$4:$A500,"&lt;="&amp;$B186),0))</f>
        <v/>
      </c>
      <c r="Z186" s="178" t="str">
        <f>IF($A186="","",IFERROR(AVERAGEIFS(Data!J$4:J500,Data!$A$4:$A500,"&gt;="&amp;$A186,Data!$A$4:$A500,"&lt;="&amp;$B186),0))</f>
        <v/>
      </c>
      <c r="AA186" s="179" t="str">
        <f>IF($A186="","",IFERROR(AVERAGEIFS(Data!K$4:K500,Data!$A$4:$A500,"&gt;="&amp;$A186,Data!$A$4:$A500,"&lt;="&amp;$B186),0))</f>
        <v/>
      </c>
      <c r="AB186" s="180" t="str">
        <f>IF($A186="","",IFERROR(AVERAGEIFS(Data!L$4:L500,Data!$A$4:$A500,"&gt;="&amp;$A186,Data!$A$4:$A500,"&lt;="&amp;$B186),0))</f>
        <v/>
      </c>
      <c r="AC186" s="179" t="str">
        <f>IF($A186="","",IFERROR(AVERAGEIFS(Data!M$4:M500,Data!$A$4:$A500,"&gt;="&amp;$A186,Data!$A$4:$A500,"&lt;="&amp;$B186),0))</f>
        <v/>
      </c>
      <c r="AD186" s="178" t="str">
        <f>IF($A186="","",IFERROR(AVERAGEIFS(Data!N$4:N500,Data!$A$4:$A500,"&gt;="&amp;$A186,Data!$A$4:$A500,"&lt;="&amp;$B186),0))</f>
        <v/>
      </c>
      <c r="AE186" s="180" t="str">
        <f>IF($A186="","",IFERROR(AVERAGEIFS(Data!O$4:O500,Data!$A$4:$A500,"&gt;="&amp;$A186,Data!$A$4:$A500,"&lt;="&amp;$B186),0))</f>
        <v/>
      </c>
      <c r="AF186" s="178" t="str">
        <f>IF($A186="","",IFERROR(AVERAGEIFS(Data!P$4:P500,Data!$A$4:$A500,"&gt;="&amp;$A186,Data!$A$4:$A500,"&lt;="&amp;$B186),0))</f>
        <v/>
      </c>
      <c r="AG186" s="178" t="str">
        <f>IF($A186="","",IFERROR(AVERAGEIFS(Data!Q$4:Q500,Data!$A$4:$A500,"&gt;="&amp;$A186,Data!$A$4:$A500,"&lt;="&amp;$B186),0))</f>
        <v/>
      </c>
      <c r="AH186" s="181" t="str">
        <f t="shared" ref="AH186:DS186" si="182">IF($A186="","",AH185)</f>
        <v/>
      </c>
      <c r="AI186" s="178" t="str">
        <f t="shared" si="182"/>
        <v/>
      </c>
      <c r="AJ186" s="178" t="str">
        <f t="shared" si="182"/>
        <v/>
      </c>
      <c r="AK186" s="178" t="str">
        <f t="shared" si="182"/>
        <v/>
      </c>
      <c r="AL186" s="178" t="str">
        <f t="shared" si="182"/>
        <v/>
      </c>
      <c r="AM186" s="180" t="str">
        <f t="shared" si="182"/>
        <v/>
      </c>
      <c r="AN186" s="178" t="str">
        <f t="shared" si="182"/>
        <v/>
      </c>
      <c r="AO186" s="178" t="str">
        <f t="shared" si="182"/>
        <v/>
      </c>
      <c r="AP186" s="179" t="str">
        <f t="shared" si="182"/>
        <v/>
      </c>
      <c r="AQ186" s="180" t="str">
        <f t="shared" si="182"/>
        <v/>
      </c>
      <c r="AR186" s="179" t="str">
        <f t="shared" si="182"/>
        <v/>
      </c>
      <c r="AS186" s="178" t="str">
        <f t="shared" si="182"/>
        <v/>
      </c>
      <c r="AT186" s="180" t="str">
        <f t="shared" si="182"/>
        <v/>
      </c>
      <c r="AU186" s="178" t="str">
        <f t="shared" si="182"/>
        <v/>
      </c>
      <c r="AV186" s="178" t="str">
        <f t="shared" si="182"/>
        <v/>
      </c>
      <c r="AW186" s="181" t="str">
        <f t="shared" si="182"/>
        <v/>
      </c>
      <c r="AX186" s="178" t="str">
        <f t="shared" si="182"/>
        <v/>
      </c>
      <c r="AY186" s="178" t="str">
        <f t="shared" si="182"/>
        <v/>
      </c>
      <c r="AZ186" s="178" t="str">
        <f t="shared" si="182"/>
        <v/>
      </c>
      <c r="BA186" s="178" t="str">
        <f t="shared" si="182"/>
        <v/>
      </c>
      <c r="BB186" s="180" t="str">
        <f t="shared" si="182"/>
        <v/>
      </c>
      <c r="BC186" s="178" t="str">
        <f t="shared" si="182"/>
        <v/>
      </c>
      <c r="BD186" s="178" t="str">
        <f t="shared" si="182"/>
        <v/>
      </c>
      <c r="BE186" s="179" t="str">
        <f t="shared" si="182"/>
        <v/>
      </c>
      <c r="BF186" s="180" t="str">
        <f t="shared" si="182"/>
        <v/>
      </c>
      <c r="BG186" s="179" t="str">
        <f t="shared" si="182"/>
        <v/>
      </c>
      <c r="BH186" s="178" t="str">
        <f t="shared" si="182"/>
        <v/>
      </c>
      <c r="BI186" s="180" t="str">
        <f t="shared" si="182"/>
        <v/>
      </c>
      <c r="BJ186" s="178" t="str">
        <f t="shared" si="182"/>
        <v/>
      </c>
      <c r="BK186" s="178" t="str">
        <f t="shared" si="182"/>
        <v/>
      </c>
      <c r="BL186" s="181" t="str">
        <f t="shared" si="182"/>
        <v/>
      </c>
      <c r="BM186" s="178" t="str">
        <f t="shared" si="182"/>
        <v/>
      </c>
      <c r="BN186" s="178" t="str">
        <f t="shared" si="182"/>
        <v/>
      </c>
      <c r="BO186" s="178" t="str">
        <f t="shared" si="182"/>
        <v/>
      </c>
      <c r="BP186" s="178" t="str">
        <f t="shared" si="182"/>
        <v/>
      </c>
      <c r="BQ186" s="180" t="str">
        <f t="shared" si="182"/>
        <v/>
      </c>
      <c r="BR186" s="178" t="str">
        <f t="shared" si="182"/>
        <v/>
      </c>
      <c r="BS186" s="178" t="str">
        <f t="shared" si="182"/>
        <v/>
      </c>
      <c r="BT186" s="179" t="str">
        <f t="shared" si="182"/>
        <v/>
      </c>
      <c r="BU186" s="180" t="str">
        <f t="shared" si="182"/>
        <v/>
      </c>
      <c r="BV186" s="179" t="str">
        <f t="shared" si="182"/>
        <v/>
      </c>
      <c r="BW186" s="178" t="str">
        <f t="shared" si="182"/>
        <v/>
      </c>
      <c r="BX186" s="180" t="str">
        <f t="shared" si="182"/>
        <v/>
      </c>
      <c r="BY186" s="178" t="str">
        <f t="shared" si="182"/>
        <v/>
      </c>
      <c r="BZ186" s="178" t="str">
        <f t="shared" si="182"/>
        <v/>
      </c>
      <c r="CA186" s="181" t="str">
        <f t="shared" si="182"/>
        <v/>
      </c>
      <c r="CB186" s="178" t="str">
        <f t="shared" si="182"/>
        <v/>
      </c>
      <c r="CC186" s="178" t="str">
        <f t="shared" si="182"/>
        <v/>
      </c>
      <c r="CD186" s="178" t="str">
        <f t="shared" si="182"/>
        <v/>
      </c>
      <c r="CE186" s="178" t="str">
        <f t="shared" si="182"/>
        <v/>
      </c>
      <c r="CF186" s="180" t="str">
        <f t="shared" si="182"/>
        <v/>
      </c>
      <c r="CG186" s="178" t="str">
        <f t="shared" si="182"/>
        <v/>
      </c>
      <c r="CH186" s="178" t="str">
        <f t="shared" si="182"/>
        <v/>
      </c>
      <c r="CI186" s="179" t="str">
        <f t="shared" si="182"/>
        <v/>
      </c>
      <c r="CJ186" s="180" t="str">
        <f t="shared" si="182"/>
        <v/>
      </c>
      <c r="CK186" s="179" t="str">
        <f t="shared" si="182"/>
        <v/>
      </c>
      <c r="CL186" s="178" t="str">
        <f t="shared" si="182"/>
        <v/>
      </c>
      <c r="CM186" s="180" t="str">
        <f t="shared" si="182"/>
        <v/>
      </c>
      <c r="CN186" s="178" t="str">
        <f t="shared" si="182"/>
        <v/>
      </c>
      <c r="CO186" s="178" t="str">
        <f t="shared" si="182"/>
        <v/>
      </c>
      <c r="CP186" s="181" t="str">
        <f t="shared" si="182"/>
        <v/>
      </c>
      <c r="CQ186" s="178" t="str">
        <f t="shared" si="182"/>
        <v/>
      </c>
      <c r="CR186" s="178" t="str">
        <f t="shared" si="182"/>
        <v/>
      </c>
      <c r="CS186" s="178" t="str">
        <f t="shared" si="182"/>
        <v/>
      </c>
      <c r="CT186" s="178" t="str">
        <f t="shared" si="182"/>
        <v/>
      </c>
      <c r="CU186" s="180" t="str">
        <f t="shared" si="182"/>
        <v/>
      </c>
      <c r="CV186" s="178" t="str">
        <f t="shared" si="182"/>
        <v/>
      </c>
      <c r="CW186" s="178" t="str">
        <f t="shared" si="182"/>
        <v/>
      </c>
      <c r="CX186" s="179" t="str">
        <f t="shared" si="182"/>
        <v/>
      </c>
      <c r="CY186" s="180" t="str">
        <f t="shared" si="182"/>
        <v/>
      </c>
      <c r="CZ186" s="179" t="str">
        <f t="shared" si="182"/>
        <v/>
      </c>
      <c r="DA186" s="178" t="str">
        <f t="shared" si="182"/>
        <v/>
      </c>
      <c r="DB186" s="180" t="str">
        <f t="shared" si="182"/>
        <v/>
      </c>
      <c r="DC186" s="178" t="str">
        <f t="shared" si="182"/>
        <v/>
      </c>
      <c r="DD186" s="178" t="str">
        <f t="shared" si="182"/>
        <v/>
      </c>
      <c r="DE186" s="181" t="str">
        <f t="shared" si="182"/>
        <v/>
      </c>
      <c r="DF186" s="178" t="str">
        <f t="shared" si="182"/>
        <v/>
      </c>
      <c r="DG186" s="178" t="str">
        <f t="shared" si="182"/>
        <v/>
      </c>
      <c r="DH186" s="178" t="str">
        <f t="shared" si="182"/>
        <v/>
      </c>
      <c r="DI186" s="178" t="str">
        <f t="shared" si="182"/>
        <v/>
      </c>
      <c r="DJ186" s="180" t="str">
        <f t="shared" si="182"/>
        <v/>
      </c>
      <c r="DK186" s="178" t="str">
        <f t="shared" si="182"/>
        <v/>
      </c>
      <c r="DL186" s="178" t="str">
        <f t="shared" si="182"/>
        <v/>
      </c>
      <c r="DM186" s="179" t="str">
        <f t="shared" si="182"/>
        <v/>
      </c>
      <c r="DN186" s="180" t="str">
        <f t="shared" si="182"/>
        <v/>
      </c>
      <c r="DO186" s="179" t="str">
        <f t="shared" si="182"/>
        <v/>
      </c>
      <c r="DP186" s="178" t="str">
        <f t="shared" si="182"/>
        <v/>
      </c>
      <c r="DQ186" s="180" t="str">
        <f t="shared" si="182"/>
        <v/>
      </c>
      <c r="DR186" s="178" t="str">
        <f t="shared" si="182"/>
        <v/>
      </c>
      <c r="DS186" s="178" t="str">
        <f t="shared" si="182"/>
        <v/>
      </c>
      <c r="DT186" s="178"/>
      <c r="DU186" s="178"/>
      <c r="DV186" s="178"/>
      <c r="DW186" s="178"/>
      <c r="DX186" s="178"/>
      <c r="DY186" s="178"/>
    </row>
    <row r="187">
      <c r="A187" s="176" t="str">
        <f>IF(A186="","",IF(B186+1&gt;EndDate,"",B186))</f>
        <v/>
      </c>
      <c r="B187" s="176" t="str">
        <f>IF(A187="","",SWITCH(Seg,"Daily",A187+1,"Weekly",A187+7,"Monthly",DATE(YEAR(A187),MONTH(A187)+1,1),"Quarterly",DATE(YEAR(A187),MONTH(A187)+3,1),"Yearly",DATE(YEAR(A187)+1,1,1)))</f>
        <v/>
      </c>
      <c r="C187" s="177" t="str">
        <f>IF(A187="","",SWITCH(Seg,"Daily",TEXT(A187,"dd/MM/YYYY"),"Weekly","W"&amp;WEEKNUM(A187,2)&amp;" "&amp;YEAR(A187),"Monthly",PROPER(TEXT(A187,"MMM yyyy")),"Quarterly","Q"&amp;ROUNDUP(MONTH($A187)/3,0)&amp;" "&amp;YEAR($A187),"Yearly",YEAR(A187),TEXT(A187,"dd/MM/YYYY")))</f>
        <v/>
      </c>
      <c r="D187" s="178" t="str">
        <f>IF(OR($A187="",D$2="Percentage"),"",SUMIFS(Data!B$4:B500,Data!$A$4:$A500,"&gt;="&amp;$A187,Data!$A$4:$A500,"&lt;="&amp;$B187))</f>
        <v>#REF!</v>
      </c>
      <c r="E187" s="179" t="str">
        <f>IF(OR($A187="",E$2="Percentage"),"",SUMIFS(Data!C$4:C500,Data!$A$4:$A500,"&gt;="&amp;$A187,Data!$A$4:$A500,"&lt;="&amp;$B187))</f>
        <v/>
      </c>
      <c r="F187" s="179" t="str">
        <f>IF(OR($A187="",F$2="Percentage"),"",SUMIFS(Data!D$4:D500,Data!$A$4:$A500,"&gt;="&amp;$A187,Data!$A$4:$A500,"&lt;="&amp;$B187))</f>
        <v/>
      </c>
      <c r="G187" s="179" t="str">
        <f>IF(OR($A187="",G$2="Percentage"),"",SUMIFS(Data!F$4:F500,Data!$A$4:$A500,"&gt;="&amp;$A187,Data!$A$4:$A500,"&lt;="&amp;$B187))</f>
        <v/>
      </c>
      <c r="H187" s="180" t="str">
        <f>IF(OR($A187="",H$2="Percentage"),"",SUMIFS(Data!G$4:G500,Data!$A$4:$A500,"&gt;="&amp;$A187,Data!$A$4:$A500,"&lt;="&amp;$B187))</f>
        <v/>
      </c>
      <c r="I187" s="180" t="str">
        <f>IF(OR($A187="",I$2="Percentage"),"",SUMIFS(Data!H$4:H500,Data!$A$4:$A500,"&gt;="&amp;$A187,Data!$A$4:$A500,"&lt;="&amp;$B187))</f>
        <v/>
      </c>
      <c r="J187" s="178" t="str">
        <f>IF(OR($A187="",J$2="Percentage"),"",SUMIFS(Data!I$4:I500,Data!$A$4:$A500,"&gt;="&amp;$A187,Data!$A$4:$A500,"&lt;="&amp;$B187))</f>
        <v/>
      </c>
      <c r="K187" s="178" t="str">
        <f>IF(OR($A187="",K$2="Percentage"),"",SUMIFS(Data!J$4:J500,Data!$A$4:$A500,"&gt;="&amp;$A187,Data!$A$4:$A500,"&lt;="&amp;$B187))</f>
        <v/>
      </c>
      <c r="L187" s="179" t="str">
        <f>IF(OR($A187="",L$2="Percentage"),"",SUMIFS(Data!K$4:K500,Data!$A$4:$A500,"&gt;="&amp;$A187,Data!$A$4:$A500,"&lt;="&amp;$B187))</f>
        <v/>
      </c>
      <c r="M187" s="180" t="str">
        <f>IF(OR($A187="",M$2="Percentage"),"",SUMIFS(Data!L$4:L500,Data!$A$4:$A500,"&gt;="&amp;$A187,Data!$A$4:$A500,"&lt;="&amp;$B187))</f>
        <v/>
      </c>
      <c r="N187" s="179" t="str">
        <f>IF(OR($A187="",N$2="Percentage"),"",SUMIFS(Data!M$4:M500,Data!$A$4:$A500,"&gt;="&amp;$A187,Data!$A$4:$A500,"&lt;="&amp;$B187))</f>
        <v/>
      </c>
      <c r="O187" s="178" t="str">
        <f>IF(OR($A187="",O$2="Percentage"),"",SUMIFS(Data!N$4:N500,Data!$A$4:$A500,"&gt;="&amp;$A187,Data!$A$4:$A500,"&lt;="&amp;$B187))</f>
        <v/>
      </c>
      <c r="P187" s="180" t="str">
        <f>IF(OR($A187="",P$2="Percentage"),"",SUMIFS(Data!O$4:O500,Data!$A$4:$A500,"&gt;="&amp;$A187,Data!$A$4:$A500,"&lt;="&amp;$B187))</f>
        <v/>
      </c>
      <c r="Q187" s="178" t="str">
        <f>IF(OR($A187="",Q$2="Percentage"),"",SUMIFS(Data!P$4:P500,Data!$A$4:$A500,"&gt;="&amp;$A187,Data!$A$4:$A500,"&lt;="&amp;$B187))</f>
        <v/>
      </c>
      <c r="R187" s="178" t="str">
        <f>IF(OR($A187="",R$2="Percentage"),"",SUMIFS(Data!Q$4:Q500,Data!$A$4:$A500,"&gt;="&amp;$A187,Data!$A$4:$A500,"&lt;="&amp;$B187))</f>
        <v/>
      </c>
      <c r="S187" s="181" t="str">
        <f>IF($A187="","",IFERROR(AVERAGEIFS(Data!B$4:B500,Data!$A$4:$A500,"&gt;="&amp;$A187,Data!$A$4:$A500,"&lt;="&amp;$B187),0))</f>
        <v/>
      </c>
      <c r="T187" s="178" t="str">
        <f>IF($A187="","",IFERROR(AVERAGEIFS(Data!C$4:C500,Data!$A$4:$A500,"&gt;="&amp;$A187,Data!$A$4:$A500,"&lt;="&amp;$B187),0))</f>
        <v/>
      </c>
      <c r="U187" s="178" t="str">
        <f>IF($A187="","",IFERROR(AVERAGEIFS(Data!D$4:D500,Data!$A$4:$A500,"&gt;="&amp;$A187,Data!$A$4:$A500,"&lt;="&amp;$B187),0))</f>
        <v/>
      </c>
      <c r="V187" s="178" t="str">
        <f>IF($A187="","",IFERROR(AVERAGEIFS(Data!F$4:F500,Data!$A$4:$A500,"&gt;="&amp;$A187,Data!$A$4:$A500,"&lt;="&amp;$B187),0))</f>
        <v/>
      </c>
      <c r="W187" s="178" t="str">
        <f>IF($A187="","",IFERROR(AVERAGEIFS(Data!G$4:G500,Data!$A$4:$A500,"&gt;="&amp;$A187,Data!$A$4:$A500,"&lt;="&amp;$B187),0))</f>
        <v/>
      </c>
      <c r="X187" s="180" t="str">
        <f>IF($A187="","",IFERROR(AVERAGEIFS(Data!H$4:H500,Data!$A$4:$A500,"&gt;="&amp;$A187,Data!$A$4:$A500,"&lt;="&amp;$B187),0))</f>
        <v/>
      </c>
      <c r="Y187" s="178" t="str">
        <f>IF($A187="","",IFERROR(AVERAGEIFS(Data!I$4:I500,Data!$A$4:$A500,"&gt;="&amp;$A187,Data!$A$4:$A500,"&lt;="&amp;$B187),0))</f>
        <v/>
      </c>
      <c r="Z187" s="178" t="str">
        <f>IF($A187="","",IFERROR(AVERAGEIFS(Data!J$4:J500,Data!$A$4:$A500,"&gt;="&amp;$A187,Data!$A$4:$A500,"&lt;="&amp;$B187),0))</f>
        <v/>
      </c>
      <c r="AA187" s="179" t="str">
        <f>IF($A187="","",IFERROR(AVERAGEIFS(Data!K$4:K500,Data!$A$4:$A500,"&gt;="&amp;$A187,Data!$A$4:$A500,"&lt;="&amp;$B187),0))</f>
        <v/>
      </c>
      <c r="AB187" s="180" t="str">
        <f>IF($A187="","",IFERROR(AVERAGEIFS(Data!L$4:L500,Data!$A$4:$A500,"&gt;="&amp;$A187,Data!$A$4:$A500,"&lt;="&amp;$B187),0))</f>
        <v/>
      </c>
      <c r="AC187" s="179" t="str">
        <f>IF($A187="","",IFERROR(AVERAGEIFS(Data!M$4:M500,Data!$A$4:$A500,"&gt;="&amp;$A187,Data!$A$4:$A500,"&lt;="&amp;$B187),0))</f>
        <v/>
      </c>
      <c r="AD187" s="178" t="str">
        <f>IF($A187="","",IFERROR(AVERAGEIFS(Data!N$4:N500,Data!$A$4:$A500,"&gt;="&amp;$A187,Data!$A$4:$A500,"&lt;="&amp;$B187),0))</f>
        <v/>
      </c>
      <c r="AE187" s="180" t="str">
        <f>IF($A187="","",IFERROR(AVERAGEIFS(Data!O$4:O500,Data!$A$4:$A500,"&gt;="&amp;$A187,Data!$A$4:$A500,"&lt;="&amp;$B187),0))</f>
        <v/>
      </c>
      <c r="AF187" s="178" t="str">
        <f>IF($A187="","",IFERROR(AVERAGEIFS(Data!P$4:P500,Data!$A$4:$A500,"&gt;="&amp;$A187,Data!$A$4:$A500,"&lt;="&amp;$B187),0))</f>
        <v/>
      </c>
      <c r="AG187" s="178" t="str">
        <f>IF($A187="","",IFERROR(AVERAGEIFS(Data!Q$4:Q500,Data!$A$4:$A500,"&gt;="&amp;$A187,Data!$A$4:$A500,"&lt;="&amp;$B187),0))</f>
        <v/>
      </c>
      <c r="AH187" s="181" t="str">
        <f t="shared" ref="AH187:DS187" si="183">IF($A187="","",AH186)</f>
        <v/>
      </c>
      <c r="AI187" s="178" t="str">
        <f t="shared" si="183"/>
        <v/>
      </c>
      <c r="AJ187" s="178" t="str">
        <f t="shared" si="183"/>
        <v/>
      </c>
      <c r="AK187" s="178" t="str">
        <f t="shared" si="183"/>
        <v/>
      </c>
      <c r="AL187" s="178" t="str">
        <f t="shared" si="183"/>
        <v/>
      </c>
      <c r="AM187" s="180" t="str">
        <f t="shared" si="183"/>
        <v/>
      </c>
      <c r="AN187" s="178" t="str">
        <f t="shared" si="183"/>
        <v/>
      </c>
      <c r="AO187" s="178" t="str">
        <f t="shared" si="183"/>
        <v/>
      </c>
      <c r="AP187" s="179" t="str">
        <f t="shared" si="183"/>
        <v/>
      </c>
      <c r="AQ187" s="180" t="str">
        <f t="shared" si="183"/>
        <v/>
      </c>
      <c r="AR187" s="179" t="str">
        <f t="shared" si="183"/>
        <v/>
      </c>
      <c r="AS187" s="178" t="str">
        <f t="shared" si="183"/>
        <v/>
      </c>
      <c r="AT187" s="180" t="str">
        <f t="shared" si="183"/>
        <v/>
      </c>
      <c r="AU187" s="178" t="str">
        <f t="shared" si="183"/>
        <v/>
      </c>
      <c r="AV187" s="178" t="str">
        <f t="shared" si="183"/>
        <v/>
      </c>
      <c r="AW187" s="181" t="str">
        <f t="shared" si="183"/>
        <v/>
      </c>
      <c r="AX187" s="178" t="str">
        <f t="shared" si="183"/>
        <v/>
      </c>
      <c r="AY187" s="178" t="str">
        <f t="shared" si="183"/>
        <v/>
      </c>
      <c r="AZ187" s="178" t="str">
        <f t="shared" si="183"/>
        <v/>
      </c>
      <c r="BA187" s="178" t="str">
        <f t="shared" si="183"/>
        <v/>
      </c>
      <c r="BB187" s="180" t="str">
        <f t="shared" si="183"/>
        <v/>
      </c>
      <c r="BC187" s="178" t="str">
        <f t="shared" si="183"/>
        <v/>
      </c>
      <c r="BD187" s="178" t="str">
        <f t="shared" si="183"/>
        <v/>
      </c>
      <c r="BE187" s="179" t="str">
        <f t="shared" si="183"/>
        <v/>
      </c>
      <c r="BF187" s="180" t="str">
        <f t="shared" si="183"/>
        <v/>
      </c>
      <c r="BG187" s="179" t="str">
        <f t="shared" si="183"/>
        <v/>
      </c>
      <c r="BH187" s="178" t="str">
        <f t="shared" si="183"/>
        <v/>
      </c>
      <c r="BI187" s="180" t="str">
        <f t="shared" si="183"/>
        <v/>
      </c>
      <c r="BJ187" s="178" t="str">
        <f t="shared" si="183"/>
        <v/>
      </c>
      <c r="BK187" s="178" t="str">
        <f t="shared" si="183"/>
        <v/>
      </c>
      <c r="BL187" s="181" t="str">
        <f t="shared" si="183"/>
        <v/>
      </c>
      <c r="BM187" s="178" t="str">
        <f t="shared" si="183"/>
        <v/>
      </c>
      <c r="BN187" s="178" t="str">
        <f t="shared" si="183"/>
        <v/>
      </c>
      <c r="BO187" s="178" t="str">
        <f t="shared" si="183"/>
        <v/>
      </c>
      <c r="BP187" s="178" t="str">
        <f t="shared" si="183"/>
        <v/>
      </c>
      <c r="BQ187" s="180" t="str">
        <f t="shared" si="183"/>
        <v/>
      </c>
      <c r="BR187" s="178" t="str">
        <f t="shared" si="183"/>
        <v/>
      </c>
      <c r="BS187" s="178" t="str">
        <f t="shared" si="183"/>
        <v/>
      </c>
      <c r="BT187" s="179" t="str">
        <f t="shared" si="183"/>
        <v/>
      </c>
      <c r="BU187" s="180" t="str">
        <f t="shared" si="183"/>
        <v/>
      </c>
      <c r="BV187" s="179" t="str">
        <f t="shared" si="183"/>
        <v/>
      </c>
      <c r="BW187" s="178" t="str">
        <f t="shared" si="183"/>
        <v/>
      </c>
      <c r="BX187" s="180" t="str">
        <f t="shared" si="183"/>
        <v/>
      </c>
      <c r="BY187" s="178" t="str">
        <f t="shared" si="183"/>
        <v/>
      </c>
      <c r="BZ187" s="178" t="str">
        <f t="shared" si="183"/>
        <v/>
      </c>
      <c r="CA187" s="181" t="str">
        <f t="shared" si="183"/>
        <v/>
      </c>
      <c r="CB187" s="178" t="str">
        <f t="shared" si="183"/>
        <v/>
      </c>
      <c r="CC187" s="178" t="str">
        <f t="shared" si="183"/>
        <v/>
      </c>
      <c r="CD187" s="178" t="str">
        <f t="shared" si="183"/>
        <v/>
      </c>
      <c r="CE187" s="178" t="str">
        <f t="shared" si="183"/>
        <v/>
      </c>
      <c r="CF187" s="180" t="str">
        <f t="shared" si="183"/>
        <v/>
      </c>
      <c r="CG187" s="178" t="str">
        <f t="shared" si="183"/>
        <v/>
      </c>
      <c r="CH187" s="178" t="str">
        <f t="shared" si="183"/>
        <v/>
      </c>
      <c r="CI187" s="179" t="str">
        <f t="shared" si="183"/>
        <v/>
      </c>
      <c r="CJ187" s="180" t="str">
        <f t="shared" si="183"/>
        <v/>
      </c>
      <c r="CK187" s="179" t="str">
        <f t="shared" si="183"/>
        <v/>
      </c>
      <c r="CL187" s="178" t="str">
        <f t="shared" si="183"/>
        <v/>
      </c>
      <c r="CM187" s="180" t="str">
        <f t="shared" si="183"/>
        <v/>
      </c>
      <c r="CN187" s="178" t="str">
        <f t="shared" si="183"/>
        <v/>
      </c>
      <c r="CO187" s="178" t="str">
        <f t="shared" si="183"/>
        <v/>
      </c>
      <c r="CP187" s="181" t="str">
        <f t="shared" si="183"/>
        <v/>
      </c>
      <c r="CQ187" s="178" t="str">
        <f t="shared" si="183"/>
        <v/>
      </c>
      <c r="CR187" s="178" t="str">
        <f t="shared" si="183"/>
        <v/>
      </c>
      <c r="CS187" s="178" t="str">
        <f t="shared" si="183"/>
        <v/>
      </c>
      <c r="CT187" s="178" t="str">
        <f t="shared" si="183"/>
        <v/>
      </c>
      <c r="CU187" s="180" t="str">
        <f t="shared" si="183"/>
        <v/>
      </c>
      <c r="CV187" s="178" t="str">
        <f t="shared" si="183"/>
        <v/>
      </c>
      <c r="CW187" s="178" t="str">
        <f t="shared" si="183"/>
        <v/>
      </c>
      <c r="CX187" s="179" t="str">
        <f t="shared" si="183"/>
        <v/>
      </c>
      <c r="CY187" s="180" t="str">
        <f t="shared" si="183"/>
        <v/>
      </c>
      <c r="CZ187" s="179" t="str">
        <f t="shared" si="183"/>
        <v/>
      </c>
      <c r="DA187" s="178" t="str">
        <f t="shared" si="183"/>
        <v/>
      </c>
      <c r="DB187" s="180" t="str">
        <f t="shared" si="183"/>
        <v/>
      </c>
      <c r="DC187" s="178" t="str">
        <f t="shared" si="183"/>
        <v/>
      </c>
      <c r="DD187" s="178" t="str">
        <f t="shared" si="183"/>
        <v/>
      </c>
      <c r="DE187" s="181" t="str">
        <f t="shared" si="183"/>
        <v/>
      </c>
      <c r="DF187" s="178" t="str">
        <f t="shared" si="183"/>
        <v/>
      </c>
      <c r="DG187" s="178" t="str">
        <f t="shared" si="183"/>
        <v/>
      </c>
      <c r="DH187" s="178" t="str">
        <f t="shared" si="183"/>
        <v/>
      </c>
      <c r="DI187" s="178" t="str">
        <f t="shared" si="183"/>
        <v/>
      </c>
      <c r="DJ187" s="180" t="str">
        <f t="shared" si="183"/>
        <v/>
      </c>
      <c r="DK187" s="178" t="str">
        <f t="shared" si="183"/>
        <v/>
      </c>
      <c r="DL187" s="178" t="str">
        <f t="shared" si="183"/>
        <v/>
      </c>
      <c r="DM187" s="179" t="str">
        <f t="shared" si="183"/>
        <v/>
      </c>
      <c r="DN187" s="180" t="str">
        <f t="shared" si="183"/>
        <v/>
      </c>
      <c r="DO187" s="179" t="str">
        <f t="shared" si="183"/>
        <v/>
      </c>
      <c r="DP187" s="178" t="str">
        <f t="shared" si="183"/>
        <v/>
      </c>
      <c r="DQ187" s="180" t="str">
        <f t="shared" si="183"/>
        <v/>
      </c>
      <c r="DR187" s="178" t="str">
        <f t="shared" si="183"/>
        <v/>
      </c>
      <c r="DS187" s="178" t="str">
        <f t="shared" si="183"/>
        <v/>
      </c>
      <c r="DT187" s="178"/>
      <c r="DU187" s="178"/>
      <c r="DV187" s="178"/>
      <c r="DW187" s="178"/>
      <c r="DX187" s="178"/>
      <c r="DY187" s="178"/>
    </row>
    <row r="188">
      <c r="A188" s="176" t="str">
        <f>IF(A187="","",IF(B187+1&gt;EndDate,"",B187))</f>
        <v/>
      </c>
      <c r="B188" s="176" t="str">
        <f>IF(A188="","",SWITCH(Seg,"Daily",A188+1,"Weekly",A188+7,"Monthly",DATE(YEAR(A188),MONTH(A188)+1,1),"Quarterly",DATE(YEAR(A188),MONTH(A188)+3,1),"Yearly",DATE(YEAR(A188)+1,1,1)))</f>
        <v/>
      </c>
      <c r="C188" s="177" t="str">
        <f>IF(A188="","",SWITCH(Seg,"Daily",TEXT(A188,"dd/MM/YYYY"),"Weekly","W"&amp;WEEKNUM(A188,2)&amp;" "&amp;YEAR(A188),"Monthly",PROPER(TEXT(A188,"MMM yyyy")),"Quarterly","Q"&amp;ROUNDUP(MONTH($A188)/3,0)&amp;" "&amp;YEAR($A188),"Yearly",YEAR(A188),TEXT(A188,"dd/MM/YYYY")))</f>
        <v/>
      </c>
      <c r="D188" s="178" t="str">
        <f>IF(OR($A188="",D$2="Percentage"),"",SUMIFS(Data!B$4:B500,Data!$A$4:$A500,"&gt;="&amp;$A188,Data!$A$4:$A500,"&lt;="&amp;$B188))</f>
        <v>#REF!</v>
      </c>
      <c r="E188" s="179" t="str">
        <f>IF(OR($A188="",E$2="Percentage"),"",SUMIFS(Data!C$4:C500,Data!$A$4:$A500,"&gt;="&amp;$A188,Data!$A$4:$A500,"&lt;="&amp;$B188))</f>
        <v/>
      </c>
      <c r="F188" s="179" t="str">
        <f>IF(OR($A188="",F$2="Percentage"),"",SUMIFS(Data!D$4:D500,Data!$A$4:$A500,"&gt;="&amp;$A188,Data!$A$4:$A500,"&lt;="&amp;$B188))</f>
        <v/>
      </c>
      <c r="G188" s="179" t="str">
        <f>IF(OR($A188="",G$2="Percentage"),"",SUMIFS(Data!F$4:F500,Data!$A$4:$A500,"&gt;="&amp;$A188,Data!$A$4:$A500,"&lt;="&amp;$B188))</f>
        <v/>
      </c>
      <c r="H188" s="180" t="str">
        <f>IF(OR($A188="",H$2="Percentage"),"",SUMIFS(Data!G$4:G500,Data!$A$4:$A500,"&gt;="&amp;$A188,Data!$A$4:$A500,"&lt;="&amp;$B188))</f>
        <v/>
      </c>
      <c r="I188" s="180" t="str">
        <f>IF(OR($A188="",I$2="Percentage"),"",SUMIFS(Data!H$4:H500,Data!$A$4:$A500,"&gt;="&amp;$A188,Data!$A$4:$A500,"&lt;="&amp;$B188))</f>
        <v/>
      </c>
      <c r="J188" s="178" t="str">
        <f>IF(OR($A188="",J$2="Percentage"),"",SUMIFS(Data!I$4:I500,Data!$A$4:$A500,"&gt;="&amp;$A188,Data!$A$4:$A500,"&lt;="&amp;$B188))</f>
        <v/>
      </c>
      <c r="K188" s="178" t="str">
        <f>IF(OR($A188="",K$2="Percentage"),"",SUMIFS(Data!J$4:J500,Data!$A$4:$A500,"&gt;="&amp;$A188,Data!$A$4:$A500,"&lt;="&amp;$B188))</f>
        <v/>
      </c>
      <c r="L188" s="179" t="str">
        <f>IF(OR($A188="",L$2="Percentage"),"",SUMIFS(Data!K$4:K500,Data!$A$4:$A500,"&gt;="&amp;$A188,Data!$A$4:$A500,"&lt;="&amp;$B188))</f>
        <v/>
      </c>
      <c r="M188" s="180" t="str">
        <f>IF(OR($A188="",M$2="Percentage"),"",SUMIFS(Data!L$4:L500,Data!$A$4:$A500,"&gt;="&amp;$A188,Data!$A$4:$A500,"&lt;="&amp;$B188))</f>
        <v/>
      </c>
      <c r="N188" s="179" t="str">
        <f>IF(OR($A188="",N$2="Percentage"),"",SUMIFS(Data!M$4:M500,Data!$A$4:$A500,"&gt;="&amp;$A188,Data!$A$4:$A500,"&lt;="&amp;$B188))</f>
        <v/>
      </c>
      <c r="O188" s="178" t="str">
        <f>IF(OR($A188="",O$2="Percentage"),"",SUMIFS(Data!N$4:N500,Data!$A$4:$A500,"&gt;="&amp;$A188,Data!$A$4:$A500,"&lt;="&amp;$B188))</f>
        <v/>
      </c>
      <c r="P188" s="180" t="str">
        <f>IF(OR($A188="",P$2="Percentage"),"",SUMIFS(Data!O$4:O500,Data!$A$4:$A500,"&gt;="&amp;$A188,Data!$A$4:$A500,"&lt;="&amp;$B188))</f>
        <v/>
      </c>
      <c r="Q188" s="178" t="str">
        <f>IF(OR($A188="",Q$2="Percentage"),"",SUMIFS(Data!P$4:P500,Data!$A$4:$A500,"&gt;="&amp;$A188,Data!$A$4:$A500,"&lt;="&amp;$B188))</f>
        <v/>
      </c>
      <c r="R188" s="178" t="str">
        <f>IF(OR($A188="",R$2="Percentage"),"",SUMIFS(Data!Q$4:Q500,Data!$A$4:$A500,"&gt;="&amp;$A188,Data!$A$4:$A500,"&lt;="&amp;$B188))</f>
        <v/>
      </c>
      <c r="S188" s="181" t="str">
        <f>IF($A188="","",IFERROR(AVERAGEIFS(Data!B$4:B500,Data!$A$4:$A500,"&gt;="&amp;$A188,Data!$A$4:$A500,"&lt;="&amp;$B188),0))</f>
        <v/>
      </c>
      <c r="T188" s="178" t="str">
        <f>IF($A188="","",IFERROR(AVERAGEIFS(Data!C$4:C500,Data!$A$4:$A500,"&gt;="&amp;$A188,Data!$A$4:$A500,"&lt;="&amp;$B188),0))</f>
        <v/>
      </c>
      <c r="U188" s="178" t="str">
        <f>IF($A188="","",IFERROR(AVERAGEIFS(Data!D$4:D500,Data!$A$4:$A500,"&gt;="&amp;$A188,Data!$A$4:$A500,"&lt;="&amp;$B188),0))</f>
        <v/>
      </c>
      <c r="V188" s="178" t="str">
        <f>IF($A188="","",IFERROR(AVERAGEIFS(Data!F$4:F500,Data!$A$4:$A500,"&gt;="&amp;$A188,Data!$A$4:$A500,"&lt;="&amp;$B188),0))</f>
        <v/>
      </c>
      <c r="W188" s="178" t="str">
        <f>IF($A188="","",IFERROR(AVERAGEIFS(Data!G$4:G500,Data!$A$4:$A500,"&gt;="&amp;$A188,Data!$A$4:$A500,"&lt;="&amp;$B188),0))</f>
        <v/>
      </c>
      <c r="X188" s="180" t="str">
        <f>IF($A188="","",IFERROR(AVERAGEIFS(Data!H$4:H500,Data!$A$4:$A500,"&gt;="&amp;$A188,Data!$A$4:$A500,"&lt;="&amp;$B188),0))</f>
        <v/>
      </c>
      <c r="Y188" s="178" t="str">
        <f>IF($A188="","",IFERROR(AVERAGEIFS(Data!I$4:I500,Data!$A$4:$A500,"&gt;="&amp;$A188,Data!$A$4:$A500,"&lt;="&amp;$B188),0))</f>
        <v/>
      </c>
      <c r="Z188" s="178" t="str">
        <f>IF($A188="","",IFERROR(AVERAGEIFS(Data!J$4:J500,Data!$A$4:$A500,"&gt;="&amp;$A188,Data!$A$4:$A500,"&lt;="&amp;$B188),0))</f>
        <v/>
      </c>
      <c r="AA188" s="179" t="str">
        <f>IF($A188="","",IFERROR(AVERAGEIFS(Data!K$4:K500,Data!$A$4:$A500,"&gt;="&amp;$A188,Data!$A$4:$A500,"&lt;="&amp;$B188),0))</f>
        <v/>
      </c>
      <c r="AB188" s="180" t="str">
        <f>IF($A188="","",IFERROR(AVERAGEIFS(Data!L$4:L500,Data!$A$4:$A500,"&gt;="&amp;$A188,Data!$A$4:$A500,"&lt;="&amp;$B188),0))</f>
        <v/>
      </c>
      <c r="AC188" s="179" t="str">
        <f>IF($A188="","",IFERROR(AVERAGEIFS(Data!M$4:M500,Data!$A$4:$A500,"&gt;="&amp;$A188,Data!$A$4:$A500,"&lt;="&amp;$B188),0))</f>
        <v/>
      </c>
      <c r="AD188" s="178" t="str">
        <f>IF($A188="","",IFERROR(AVERAGEIFS(Data!N$4:N500,Data!$A$4:$A500,"&gt;="&amp;$A188,Data!$A$4:$A500,"&lt;="&amp;$B188),0))</f>
        <v/>
      </c>
      <c r="AE188" s="180" t="str">
        <f>IF($A188="","",IFERROR(AVERAGEIFS(Data!O$4:O500,Data!$A$4:$A500,"&gt;="&amp;$A188,Data!$A$4:$A500,"&lt;="&amp;$B188),0))</f>
        <v/>
      </c>
      <c r="AF188" s="178" t="str">
        <f>IF($A188="","",IFERROR(AVERAGEIFS(Data!P$4:P500,Data!$A$4:$A500,"&gt;="&amp;$A188,Data!$A$4:$A500,"&lt;="&amp;$B188),0))</f>
        <v/>
      </c>
      <c r="AG188" s="178" t="str">
        <f>IF($A188="","",IFERROR(AVERAGEIFS(Data!Q$4:Q500,Data!$A$4:$A500,"&gt;="&amp;$A188,Data!$A$4:$A500,"&lt;="&amp;$B188),0))</f>
        <v/>
      </c>
      <c r="AH188" s="181" t="str">
        <f t="shared" ref="AH188:DS188" si="184">IF($A188="","",AH187)</f>
        <v/>
      </c>
      <c r="AI188" s="178" t="str">
        <f t="shared" si="184"/>
        <v/>
      </c>
      <c r="AJ188" s="178" t="str">
        <f t="shared" si="184"/>
        <v/>
      </c>
      <c r="AK188" s="178" t="str">
        <f t="shared" si="184"/>
        <v/>
      </c>
      <c r="AL188" s="178" t="str">
        <f t="shared" si="184"/>
        <v/>
      </c>
      <c r="AM188" s="180" t="str">
        <f t="shared" si="184"/>
        <v/>
      </c>
      <c r="AN188" s="178" t="str">
        <f t="shared" si="184"/>
        <v/>
      </c>
      <c r="AO188" s="178" t="str">
        <f t="shared" si="184"/>
        <v/>
      </c>
      <c r="AP188" s="179" t="str">
        <f t="shared" si="184"/>
        <v/>
      </c>
      <c r="AQ188" s="180" t="str">
        <f t="shared" si="184"/>
        <v/>
      </c>
      <c r="AR188" s="179" t="str">
        <f t="shared" si="184"/>
        <v/>
      </c>
      <c r="AS188" s="178" t="str">
        <f t="shared" si="184"/>
        <v/>
      </c>
      <c r="AT188" s="180" t="str">
        <f t="shared" si="184"/>
        <v/>
      </c>
      <c r="AU188" s="178" t="str">
        <f t="shared" si="184"/>
        <v/>
      </c>
      <c r="AV188" s="178" t="str">
        <f t="shared" si="184"/>
        <v/>
      </c>
      <c r="AW188" s="181" t="str">
        <f t="shared" si="184"/>
        <v/>
      </c>
      <c r="AX188" s="178" t="str">
        <f t="shared" si="184"/>
        <v/>
      </c>
      <c r="AY188" s="178" t="str">
        <f t="shared" si="184"/>
        <v/>
      </c>
      <c r="AZ188" s="178" t="str">
        <f t="shared" si="184"/>
        <v/>
      </c>
      <c r="BA188" s="178" t="str">
        <f t="shared" si="184"/>
        <v/>
      </c>
      <c r="BB188" s="180" t="str">
        <f t="shared" si="184"/>
        <v/>
      </c>
      <c r="BC188" s="178" t="str">
        <f t="shared" si="184"/>
        <v/>
      </c>
      <c r="BD188" s="178" t="str">
        <f t="shared" si="184"/>
        <v/>
      </c>
      <c r="BE188" s="179" t="str">
        <f t="shared" si="184"/>
        <v/>
      </c>
      <c r="BF188" s="180" t="str">
        <f t="shared" si="184"/>
        <v/>
      </c>
      <c r="BG188" s="179" t="str">
        <f t="shared" si="184"/>
        <v/>
      </c>
      <c r="BH188" s="178" t="str">
        <f t="shared" si="184"/>
        <v/>
      </c>
      <c r="BI188" s="180" t="str">
        <f t="shared" si="184"/>
        <v/>
      </c>
      <c r="BJ188" s="178" t="str">
        <f t="shared" si="184"/>
        <v/>
      </c>
      <c r="BK188" s="178" t="str">
        <f t="shared" si="184"/>
        <v/>
      </c>
      <c r="BL188" s="181" t="str">
        <f t="shared" si="184"/>
        <v/>
      </c>
      <c r="BM188" s="178" t="str">
        <f t="shared" si="184"/>
        <v/>
      </c>
      <c r="BN188" s="178" t="str">
        <f t="shared" si="184"/>
        <v/>
      </c>
      <c r="BO188" s="178" t="str">
        <f t="shared" si="184"/>
        <v/>
      </c>
      <c r="BP188" s="178" t="str">
        <f t="shared" si="184"/>
        <v/>
      </c>
      <c r="BQ188" s="180" t="str">
        <f t="shared" si="184"/>
        <v/>
      </c>
      <c r="BR188" s="178" t="str">
        <f t="shared" si="184"/>
        <v/>
      </c>
      <c r="BS188" s="178" t="str">
        <f t="shared" si="184"/>
        <v/>
      </c>
      <c r="BT188" s="179" t="str">
        <f t="shared" si="184"/>
        <v/>
      </c>
      <c r="BU188" s="180" t="str">
        <f t="shared" si="184"/>
        <v/>
      </c>
      <c r="BV188" s="179" t="str">
        <f t="shared" si="184"/>
        <v/>
      </c>
      <c r="BW188" s="178" t="str">
        <f t="shared" si="184"/>
        <v/>
      </c>
      <c r="BX188" s="180" t="str">
        <f t="shared" si="184"/>
        <v/>
      </c>
      <c r="BY188" s="178" t="str">
        <f t="shared" si="184"/>
        <v/>
      </c>
      <c r="BZ188" s="178" t="str">
        <f t="shared" si="184"/>
        <v/>
      </c>
      <c r="CA188" s="181" t="str">
        <f t="shared" si="184"/>
        <v/>
      </c>
      <c r="CB188" s="178" t="str">
        <f t="shared" si="184"/>
        <v/>
      </c>
      <c r="CC188" s="178" t="str">
        <f t="shared" si="184"/>
        <v/>
      </c>
      <c r="CD188" s="178" t="str">
        <f t="shared" si="184"/>
        <v/>
      </c>
      <c r="CE188" s="178" t="str">
        <f t="shared" si="184"/>
        <v/>
      </c>
      <c r="CF188" s="180" t="str">
        <f t="shared" si="184"/>
        <v/>
      </c>
      <c r="CG188" s="178" t="str">
        <f t="shared" si="184"/>
        <v/>
      </c>
      <c r="CH188" s="178" t="str">
        <f t="shared" si="184"/>
        <v/>
      </c>
      <c r="CI188" s="179" t="str">
        <f t="shared" si="184"/>
        <v/>
      </c>
      <c r="CJ188" s="180" t="str">
        <f t="shared" si="184"/>
        <v/>
      </c>
      <c r="CK188" s="179" t="str">
        <f t="shared" si="184"/>
        <v/>
      </c>
      <c r="CL188" s="178" t="str">
        <f t="shared" si="184"/>
        <v/>
      </c>
      <c r="CM188" s="180" t="str">
        <f t="shared" si="184"/>
        <v/>
      </c>
      <c r="CN188" s="178" t="str">
        <f t="shared" si="184"/>
        <v/>
      </c>
      <c r="CO188" s="178" t="str">
        <f t="shared" si="184"/>
        <v/>
      </c>
      <c r="CP188" s="181" t="str">
        <f t="shared" si="184"/>
        <v/>
      </c>
      <c r="CQ188" s="178" t="str">
        <f t="shared" si="184"/>
        <v/>
      </c>
      <c r="CR188" s="178" t="str">
        <f t="shared" si="184"/>
        <v/>
      </c>
      <c r="CS188" s="178" t="str">
        <f t="shared" si="184"/>
        <v/>
      </c>
      <c r="CT188" s="178" t="str">
        <f t="shared" si="184"/>
        <v/>
      </c>
      <c r="CU188" s="180" t="str">
        <f t="shared" si="184"/>
        <v/>
      </c>
      <c r="CV188" s="178" t="str">
        <f t="shared" si="184"/>
        <v/>
      </c>
      <c r="CW188" s="178" t="str">
        <f t="shared" si="184"/>
        <v/>
      </c>
      <c r="CX188" s="179" t="str">
        <f t="shared" si="184"/>
        <v/>
      </c>
      <c r="CY188" s="180" t="str">
        <f t="shared" si="184"/>
        <v/>
      </c>
      <c r="CZ188" s="179" t="str">
        <f t="shared" si="184"/>
        <v/>
      </c>
      <c r="DA188" s="178" t="str">
        <f t="shared" si="184"/>
        <v/>
      </c>
      <c r="DB188" s="180" t="str">
        <f t="shared" si="184"/>
        <v/>
      </c>
      <c r="DC188" s="178" t="str">
        <f t="shared" si="184"/>
        <v/>
      </c>
      <c r="DD188" s="178" t="str">
        <f t="shared" si="184"/>
        <v/>
      </c>
      <c r="DE188" s="181" t="str">
        <f t="shared" si="184"/>
        <v/>
      </c>
      <c r="DF188" s="178" t="str">
        <f t="shared" si="184"/>
        <v/>
      </c>
      <c r="DG188" s="178" t="str">
        <f t="shared" si="184"/>
        <v/>
      </c>
      <c r="DH188" s="178" t="str">
        <f t="shared" si="184"/>
        <v/>
      </c>
      <c r="DI188" s="178" t="str">
        <f t="shared" si="184"/>
        <v/>
      </c>
      <c r="DJ188" s="180" t="str">
        <f t="shared" si="184"/>
        <v/>
      </c>
      <c r="DK188" s="178" t="str">
        <f t="shared" si="184"/>
        <v/>
      </c>
      <c r="DL188" s="178" t="str">
        <f t="shared" si="184"/>
        <v/>
      </c>
      <c r="DM188" s="179" t="str">
        <f t="shared" si="184"/>
        <v/>
      </c>
      <c r="DN188" s="180" t="str">
        <f t="shared" si="184"/>
        <v/>
      </c>
      <c r="DO188" s="179" t="str">
        <f t="shared" si="184"/>
        <v/>
      </c>
      <c r="DP188" s="178" t="str">
        <f t="shared" si="184"/>
        <v/>
      </c>
      <c r="DQ188" s="180" t="str">
        <f t="shared" si="184"/>
        <v/>
      </c>
      <c r="DR188" s="178" t="str">
        <f t="shared" si="184"/>
        <v/>
      </c>
      <c r="DS188" s="178" t="str">
        <f t="shared" si="184"/>
        <v/>
      </c>
      <c r="DT188" s="178"/>
      <c r="DU188" s="178"/>
      <c r="DV188" s="178"/>
      <c r="DW188" s="178"/>
      <c r="DX188" s="178"/>
      <c r="DY188" s="178"/>
    </row>
    <row r="189">
      <c r="A189" s="176" t="str">
        <f>IF(A188="","",IF(B188+1&gt;EndDate,"",B188))</f>
        <v/>
      </c>
      <c r="B189" s="176" t="str">
        <f>IF(A189="","",SWITCH(Seg,"Daily",A189+1,"Weekly",A189+7,"Monthly",DATE(YEAR(A189),MONTH(A189)+1,1),"Quarterly",DATE(YEAR(A189),MONTH(A189)+3,1),"Yearly",DATE(YEAR(A189)+1,1,1)))</f>
        <v/>
      </c>
      <c r="C189" s="177" t="str">
        <f>IF(A189="","",SWITCH(Seg,"Daily",TEXT(A189,"dd/MM/YYYY"),"Weekly","W"&amp;WEEKNUM(A189,2)&amp;" "&amp;YEAR(A189),"Monthly",PROPER(TEXT(A189,"MMM yyyy")),"Quarterly","Q"&amp;ROUNDUP(MONTH($A189)/3,0)&amp;" "&amp;YEAR($A189),"Yearly",YEAR(A189),TEXT(A189,"dd/MM/YYYY")))</f>
        <v/>
      </c>
      <c r="D189" s="178" t="str">
        <f>IF(OR($A189="",D$2="Percentage"),"",SUMIFS(Data!B$4:B500,Data!$A$4:$A500,"&gt;="&amp;$A189,Data!$A$4:$A500,"&lt;="&amp;$B189))</f>
        <v>#REF!</v>
      </c>
      <c r="E189" s="179" t="str">
        <f>IF(OR($A189="",E$2="Percentage"),"",SUMIFS(Data!C$4:C500,Data!$A$4:$A500,"&gt;="&amp;$A189,Data!$A$4:$A500,"&lt;="&amp;$B189))</f>
        <v/>
      </c>
      <c r="F189" s="179" t="str">
        <f>IF(OR($A189="",F$2="Percentage"),"",SUMIFS(Data!D$4:D500,Data!$A$4:$A500,"&gt;="&amp;$A189,Data!$A$4:$A500,"&lt;="&amp;$B189))</f>
        <v/>
      </c>
      <c r="G189" s="179" t="str">
        <f>IF(OR($A189="",G$2="Percentage"),"",SUMIFS(Data!F$4:F500,Data!$A$4:$A500,"&gt;="&amp;$A189,Data!$A$4:$A500,"&lt;="&amp;$B189))</f>
        <v/>
      </c>
      <c r="H189" s="180" t="str">
        <f>IF(OR($A189="",H$2="Percentage"),"",SUMIFS(Data!G$4:G500,Data!$A$4:$A500,"&gt;="&amp;$A189,Data!$A$4:$A500,"&lt;="&amp;$B189))</f>
        <v/>
      </c>
      <c r="I189" s="180" t="str">
        <f>IF(OR($A189="",I$2="Percentage"),"",SUMIFS(Data!H$4:H500,Data!$A$4:$A500,"&gt;="&amp;$A189,Data!$A$4:$A500,"&lt;="&amp;$B189))</f>
        <v/>
      </c>
      <c r="J189" s="178" t="str">
        <f>IF(OR($A189="",J$2="Percentage"),"",SUMIFS(Data!I$4:I500,Data!$A$4:$A500,"&gt;="&amp;$A189,Data!$A$4:$A500,"&lt;="&amp;$B189))</f>
        <v/>
      </c>
      <c r="K189" s="178" t="str">
        <f>IF(OR($A189="",K$2="Percentage"),"",SUMIFS(Data!J$4:J500,Data!$A$4:$A500,"&gt;="&amp;$A189,Data!$A$4:$A500,"&lt;="&amp;$B189))</f>
        <v/>
      </c>
      <c r="L189" s="179" t="str">
        <f>IF(OR($A189="",L$2="Percentage"),"",SUMIFS(Data!K$4:K500,Data!$A$4:$A500,"&gt;="&amp;$A189,Data!$A$4:$A500,"&lt;="&amp;$B189))</f>
        <v/>
      </c>
      <c r="M189" s="180" t="str">
        <f>IF(OR($A189="",M$2="Percentage"),"",SUMIFS(Data!L$4:L500,Data!$A$4:$A500,"&gt;="&amp;$A189,Data!$A$4:$A500,"&lt;="&amp;$B189))</f>
        <v/>
      </c>
      <c r="N189" s="179" t="str">
        <f>IF(OR($A189="",N$2="Percentage"),"",SUMIFS(Data!M$4:M500,Data!$A$4:$A500,"&gt;="&amp;$A189,Data!$A$4:$A500,"&lt;="&amp;$B189))</f>
        <v/>
      </c>
      <c r="O189" s="178" t="str">
        <f>IF(OR($A189="",O$2="Percentage"),"",SUMIFS(Data!N$4:N500,Data!$A$4:$A500,"&gt;="&amp;$A189,Data!$A$4:$A500,"&lt;="&amp;$B189))</f>
        <v/>
      </c>
      <c r="P189" s="180" t="str">
        <f>IF(OR($A189="",P$2="Percentage"),"",SUMIFS(Data!O$4:O500,Data!$A$4:$A500,"&gt;="&amp;$A189,Data!$A$4:$A500,"&lt;="&amp;$B189))</f>
        <v/>
      </c>
      <c r="Q189" s="178" t="str">
        <f>IF(OR($A189="",Q$2="Percentage"),"",SUMIFS(Data!P$4:P500,Data!$A$4:$A500,"&gt;="&amp;$A189,Data!$A$4:$A500,"&lt;="&amp;$B189))</f>
        <v/>
      </c>
      <c r="R189" s="178" t="str">
        <f>IF(OR($A189="",R$2="Percentage"),"",SUMIFS(Data!Q$4:Q500,Data!$A$4:$A500,"&gt;="&amp;$A189,Data!$A$4:$A500,"&lt;="&amp;$B189))</f>
        <v/>
      </c>
      <c r="S189" s="181" t="str">
        <f>IF($A189="","",IFERROR(AVERAGEIFS(Data!B$4:B500,Data!$A$4:$A500,"&gt;="&amp;$A189,Data!$A$4:$A500,"&lt;="&amp;$B189),0))</f>
        <v/>
      </c>
      <c r="T189" s="178" t="str">
        <f>IF($A189="","",IFERROR(AVERAGEIFS(Data!C$4:C500,Data!$A$4:$A500,"&gt;="&amp;$A189,Data!$A$4:$A500,"&lt;="&amp;$B189),0))</f>
        <v/>
      </c>
      <c r="U189" s="178" t="str">
        <f>IF($A189="","",IFERROR(AVERAGEIFS(Data!D$4:D500,Data!$A$4:$A500,"&gt;="&amp;$A189,Data!$A$4:$A500,"&lt;="&amp;$B189),0))</f>
        <v/>
      </c>
      <c r="V189" s="178" t="str">
        <f>IF($A189="","",IFERROR(AVERAGEIFS(Data!F$4:F500,Data!$A$4:$A500,"&gt;="&amp;$A189,Data!$A$4:$A500,"&lt;="&amp;$B189),0))</f>
        <v/>
      </c>
      <c r="W189" s="178" t="str">
        <f>IF($A189="","",IFERROR(AVERAGEIFS(Data!G$4:G500,Data!$A$4:$A500,"&gt;="&amp;$A189,Data!$A$4:$A500,"&lt;="&amp;$B189),0))</f>
        <v/>
      </c>
      <c r="X189" s="180" t="str">
        <f>IF($A189="","",IFERROR(AVERAGEIFS(Data!H$4:H500,Data!$A$4:$A500,"&gt;="&amp;$A189,Data!$A$4:$A500,"&lt;="&amp;$B189),0))</f>
        <v/>
      </c>
      <c r="Y189" s="178" t="str">
        <f>IF($A189="","",IFERROR(AVERAGEIFS(Data!I$4:I500,Data!$A$4:$A500,"&gt;="&amp;$A189,Data!$A$4:$A500,"&lt;="&amp;$B189),0))</f>
        <v/>
      </c>
      <c r="Z189" s="178" t="str">
        <f>IF($A189="","",IFERROR(AVERAGEIFS(Data!J$4:J500,Data!$A$4:$A500,"&gt;="&amp;$A189,Data!$A$4:$A500,"&lt;="&amp;$B189),0))</f>
        <v/>
      </c>
      <c r="AA189" s="179" t="str">
        <f>IF($A189="","",IFERROR(AVERAGEIFS(Data!K$4:K500,Data!$A$4:$A500,"&gt;="&amp;$A189,Data!$A$4:$A500,"&lt;="&amp;$B189),0))</f>
        <v/>
      </c>
      <c r="AB189" s="180" t="str">
        <f>IF($A189="","",IFERROR(AVERAGEIFS(Data!L$4:L500,Data!$A$4:$A500,"&gt;="&amp;$A189,Data!$A$4:$A500,"&lt;="&amp;$B189),0))</f>
        <v/>
      </c>
      <c r="AC189" s="179" t="str">
        <f>IF($A189="","",IFERROR(AVERAGEIFS(Data!M$4:M500,Data!$A$4:$A500,"&gt;="&amp;$A189,Data!$A$4:$A500,"&lt;="&amp;$B189),0))</f>
        <v/>
      </c>
      <c r="AD189" s="178" t="str">
        <f>IF($A189="","",IFERROR(AVERAGEIFS(Data!N$4:N500,Data!$A$4:$A500,"&gt;="&amp;$A189,Data!$A$4:$A500,"&lt;="&amp;$B189),0))</f>
        <v/>
      </c>
      <c r="AE189" s="180" t="str">
        <f>IF($A189="","",IFERROR(AVERAGEIFS(Data!O$4:O500,Data!$A$4:$A500,"&gt;="&amp;$A189,Data!$A$4:$A500,"&lt;="&amp;$B189),0))</f>
        <v/>
      </c>
      <c r="AF189" s="178" t="str">
        <f>IF($A189="","",IFERROR(AVERAGEIFS(Data!P$4:P500,Data!$A$4:$A500,"&gt;="&amp;$A189,Data!$A$4:$A500,"&lt;="&amp;$B189),0))</f>
        <v/>
      </c>
      <c r="AG189" s="178" t="str">
        <f>IF($A189="","",IFERROR(AVERAGEIFS(Data!Q$4:Q500,Data!$A$4:$A500,"&gt;="&amp;$A189,Data!$A$4:$A500,"&lt;="&amp;$B189),0))</f>
        <v/>
      </c>
      <c r="AH189" s="181" t="str">
        <f t="shared" ref="AH189:DS189" si="185">IF($A189="","",AH188)</f>
        <v/>
      </c>
      <c r="AI189" s="178" t="str">
        <f t="shared" si="185"/>
        <v/>
      </c>
      <c r="AJ189" s="178" t="str">
        <f t="shared" si="185"/>
        <v/>
      </c>
      <c r="AK189" s="178" t="str">
        <f t="shared" si="185"/>
        <v/>
      </c>
      <c r="AL189" s="178" t="str">
        <f t="shared" si="185"/>
        <v/>
      </c>
      <c r="AM189" s="180" t="str">
        <f t="shared" si="185"/>
        <v/>
      </c>
      <c r="AN189" s="178" t="str">
        <f t="shared" si="185"/>
        <v/>
      </c>
      <c r="AO189" s="178" t="str">
        <f t="shared" si="185"/>
        <v/>
      </c>
      <c r="AP189" s="179" t="str">
        <f t="shared" si="185"/>
        <v/>
      </c>
      <c r="AQ189" s="180" t="str">
        <f t="shared" si="185"/>
        <v/>
      </c>
      <c r="AR189" s="179" t="str">
        <f t="shared" si="185"/>
        <v/>
      </c>
      <c r="AS189" s="178" t="str">
        <f t="shared" si="185"/>
        <v/>
      </c>
      <c r="AT189" s="180" t="str">
        <f t="shared" si="185"/>
        <v/>
      </c>
      <c r="AU189" s="178" t="str">
        <f t="shared" si="185"/>
        <v/>
      </c>
      <c r="AV189" s="178" t="str">
        <f t="shared" si="185"/>
        <v/>
      </c>
      <c r="AW189" s="181" t="str">
        <f t="shared" si="185"/>
        <v/>
      </c>
      <c r="AX189" s="178" t="str">
        <f t="shared" si="185"/>
        <v/>
      </c>
      <c r="AY189" s="178" t="str">
        <f t="shared" si="185"/>
        <v/>
      </c>
      <c r="AZ189" s="178" t="str">
        <f t="shared" si="185"/>
        <v/>
      </c>
      <c r="BA189" s="178" t="str">
        <f t="shared" si="185"/>
        <v/>
      </c>
      <c r="BB189" s="180" t="str">
        <f t="shared" si="185"/>
        <v/>
      </c>
      <c r="BC189" s="178" t="str">
        <f t="shared" si="185"/>
        <v/>
      </c>
      <c r="BD189" s="178" t="str">
        <f t="shared" si="185"/>
        <v/>
      </c>
      <c r="BE189" s="179" t="str">
        <f t="shared" si="185"/>
        <v/>
      </c>
      <c r="BF189" s="180" t="str">
        <f t="shared" si="185"/>
        <v/>
      </c>
      <c r="BG189" s="179" t="str">
        <f t="shared" si="185"/>
        <v/>
      </c>
      <c r="BH189" s="178" t="str">
        <f t="shared" si="185"/>
        <v/>
      </c>
      <c r="BI189" s="180" t="str">
        <f t="shared" si="185"/>
        <v/>
      </c>
      <c r="BJ189" s="178" t="str">
        <f t="shared" si="185"/>
        <v/>
      </c>
      <c r="BK189" s="178" t="str">
        <f t="shared" si="185"/>
        <v/>
      </c>
      <c r="BL189" s="181" t="str">
        <f t="shared" si="185"/>
        <v/>
      </c>
      <c r="BM189" s="178" t="str">
        <f t="shared" si="185"/>
        <v/>
      </c>
      <c r="BN189" s="178" t="str">
        <f t="shared" si="185"/>
        <v/>
      </c>
      <c r="BO189" s="178" t="str">
        <f t="shared" si="185"/>
        <v/>
      </c>
      <c r="BP189" s="178" t="str">
        <f t="shared" si="185"/>
        <v/>
      </c>
      <c r="BQ189" s="180" t="str">
        <f t="shared" si="185"/>
        <v/>
      </c>
      <c r="BR189" s="178" t="str">
        <f t="shared" si="185"/>
        <v/>
      </c>
      <c r="BS189" s="178" t="str">
        <f t="shared" si="185"/>
        <v/>
      </c>
      <c r="BT189" s="179" t="str">
        <f t="shared" si="185"/>
        <v/>
      </c>
      <c r="BU189" s="180" t="str">
        <f t="shared" si="185"/>
        <v/>
      </c>
      <c r="BV189" s="179" t="str">
        <f t="shared" si="185"/>
        <v/>
      </c>
      <c r="BW189" s="178" t="str">
        <f t="shared" si="185"/>
        <v/>
      </c>
      <c r="BX189" s="180" t="str">
        <f t="shared" si="185"/>
        <v/>
      </c>
      <c r="BY189" s="178" t="str">
        <f t="shared" si="185"/>
        <v/>
      </c>
      <c r="BZ189" s="178" t="str">
        <f t="shared" si="185"/>
        <v/>
      </c>
      <c r="CA189" s="181" t="str">
        <f t="shared" si="185"/>
        <v/>
      </c>
      <c r="CB189" s="178" t="str">
        <f t="shared" si="185"/>
        <v/>
      </c>
      <c r="CC189" s="178" t="str">
        <f t="shared" si="185"/>
        <v/>
      </c>
      <c r="CD189" s="178" t="str">
        <f t="shared" si="185"/>
        <v/>
      </c>
      <c r="CE189" s="178" t="str">
        <f t="shared" si="185"/>
        <v/>
      </c>
      <c r="CF189" s="180" t="str">
        <f t="shared" si="185"/>
        <v/>
      </c>
      <c r="CG189" s="178" t="str">
        <f t="shared" si="185"/>
        <v/>
      </c>
      <c r="CH189" s="178" t="str">
        <f t="shared" si="185"/>
        <v/>
      </c>
      <c r="CI189" s="179" t="str">
        <f t="shared" si="185"/>
        <v/>
      </c>
      <c r="CJ189" s="180" t="str">
        <f t="shared" si="185"/>
        <v/>
      </c>
      <c r="CK189" s="179" t="str">
        <f t="shared" si="185"/>
        <v/>
      </c>
      <c r="CL189" s="178" t="str">
        <f t="shared" si="185"/>
        <v/>
      </c>
      <c r="CM189" s="180" t="str">
        <f t="shared" si="185"/>
        <v/>
      </c>
      <c r="CN189" s="178" t="str">
        <f t="shared" si="185"/>
        <v/>
      </c>
      <c r="CO189" s="178" t="str">
        <f t="shared" si="185"/>
        <v/>
      </c>
      <c r="CP189" s="181" t="str">
        <f t="shared" si="185"/>
        <v/>
      </c>
      <c r="CQ189" s="178" t="str">
        <f t="shared" si="185"/>
        <v/>
      </c>
      <c r="CR189" s="178" t="str">
        <f t="shared" si="185"/>
        <v/>
      </c>
      <c r="CS189" s="178" t="str">
        <f t="shared" si="185"/>
        <v/>
      </c>
      <c r="CT189" s="178" t="str">
        <f t="shared" si="185"/>
        <v/>
      </c>
      <c r="CU189" s="180" t="str">
        <f t="shared" si="185"/>
        <v/>
      </c>
      <c r="CV189" s="178" t="str">
        <f t="shared" si="185"/>
        <v/>
      </c>
      <c r="CW189" s="178" t="str">
        <f t="shared" si="185"/>
        <v/>
      </c>
      <c r="CX189" s="179" t="str">
        <f t="shared" si="185"/>
        <v/>
      </c>
      <c r="CY189" s="180" t="str">
        <f t="shared" si="185"/>
        <v/>
      </c>
      <c r="CZ189" s="179" t="str">
        <f t="shared" si="185"/>
        <v/>
      </c>
      <c r="DA189" s="178" t="str">
        <f t="shared" si="185"/>
        <v/>
      </c>
      <c r="DB189" s="180" t="str">
        <f t="shared" si="185"/>
        <v/>
      </c>
      <c r="DC189" s="178" t="str">
        <f t="shared" si="185"/>
        <v/>
      </c>
      <c r="DD189" s="178" t="str">
        <f t="shared" si="185"/>
        <v/>
      </c>
      <c r="DE189" s="181" t="str">
        <f t="shared" si="185"/>
        <v/>
      </c>
      <c r="DF189" s="178" t="str">
        <f t="shared" si="185"/>
        <v/>
      </c>
      <c r="DG189" s="178" t="str">
        <f t="shared" si="185"/>
        <v/>
      </c>
      <c r="DH189" s="178" t="str">
        <f t="shared" si="185"/>
        <v/>
      </c>
      <c r="DI189" s="178" t="str">
        <f t="shared" si="185"/>
        <v/>
      </c>
      <c r="DJ189" s="180" t="str">
        <f t="shared" si="185"/>
        <v/>
      </c>
      <c r="DK189" s="178" t="str">
        <f t="shared" si="185"/>
        <v/>
      </c>
      <c r="DL189" s="178" t="str">
        <f t="shared" si="185"/>
        <v/>
      </c>
      <c r="DM189" s="179" t="str">
        <f t="shared" si="185"/>
        <v/>
      </c>
      <c r="DN189" s="180" t="str">
        <f t="shared" si="185"/>
        <v/>
      </c>
      <c r="DO189" s="179" t="str">
        <f t="shared" si="185"/>
        <v/>
      </c>
      <c r="DP189" s="178" t="str">
        <f t="shared" si="185"/>
        <v/>
      </c>
      <c r="DQ189" s="180" t="str">
        <f t="shared" si="185"/>
        <v/>
      </c>
      <c r="DR189" s="178" t="str">
        <f t="shared" si="185"/>
        <v/>
      </c>
      <c r="DS189" s="178" t="str">
        <f t="shared" si="185"/>
        <v/>
      </c>
      <c r="DT189" s="178"/>
      <c r="DU189" s="178"/>
      <c r="DV189" s="178"/>
      <c r="DW189" s="178"/>
      <c r="DX189" s="178"/>
      <c r="DY189" s="178"/>
    </row>
    <row r="190">
      <c r="A190" s="176" t="str">
        <f>IF(A189="","",IF(B189+1&gt;EndDate,"",B189))</f>
        <v/>
      </c>
      <c r="B190" s="176" t="str">
        <f>IF(A190="","",SWITCH(Seg,"Daily",A190+1,"Weekly",A190+7,"Monthly",DATE(YEAR(A190),MONTH(A190)+1,1),"Quarterly",DATE(YEAR(A190),MONTH(A190)+3,1),"Yearly",DATE(YEAR(A190)+1,1,1)))</f>
        <v/>
      </c>
      <c r="C190" s="177" t="str">
        <f>IF(A190="","",SWITCH(Seg,"Daily",TEXT(A190,"dd/MM/YYYY"),"Weekly","W"&amp;WEEKNUM(A190,2)&amp;" "&amp;YEAR(A190),"Monthly",PROPER(TEXT(A190,"MMM yyyy")),"Quarterly","Q"&amp;ROUNDUP(MONTH($A190)/3,0)&amp;" "&amp;YEAR($A190),"Yearly",YEAR(A190),TEXT(A190,"dd/MM/YYYY")))</f>
        <v/>
      </c>
      <c r="D190" s="178" t="str">
        <f>IF(OR($A190="",D$2="Percentage"),"",SUMIFS(Data!B$4:B500,Data!$A$4:$A500,"&gt;="&amp;$A190,Data!$A$4:$A500,"&lt;="&amp;$B190))</f>
        <v>#REF!</v>
      </c>
      <c r="E190" s="179" t="str">
        <f>IF(OR($A190="",E$2="Percentage"),"",SUMIFS(Data!C$4:C500,Data!$A$4:$A500,"&gt;="&amp;$A190,Data!$A$4:$A500,"&lt;="&amp;$B190))</f>
        <v/>
      </c>
      <c r="F190" s="179" t="str">
        <f>IF(OR($A190="",F$2="Percentage"),"",SUMIFS(Data!D$4:D500,Data!$A$4:$A500,"&gt;="&amp;$A190,Data!$A$4:$A500,"&lt;="&amp;$B190))</f>
        <v/>
      </c>
      <c r="G190" s="179" t="str">
        <f>IF(OR($A190="",G$2="Percentage"),"",SUMIFS(Data!F$4:F500,Data!$A$4:$A500,"&gt;="&amp;$A190,Data!$A$4:$A500,"&lt;="&amp;$B190))</f>
        <v/>
      </c>
      <c r="H190" s="180" t="str">
        <f>IF(OR($A190="",H$2="Percentage"),"",SUMIFS(Data!G$4:G500,Data!$A$4:$A500,"&gt;="&amp;$A190,Data!$A$4:$A500,"&lt;="&amp;$B190))</f>
        <v/>
      </c>
      <c r="I190" s="180" t="str">
        <f>IF(OR($A190="",I$2="Percentage"),"",SUMIFS(Data!H$4:H500,Data!$A$4:$A500,"&gt;="&amp;$A190,Data!$A$4:$A500,"&lt;="&amp;$B190))</f>
        <v/>
      </c>
      <c r="J190" s="178" t="str">
        <f>IF(OR($A190="",J$2="Percentage"),"",SUMIFS(Data!I$4:I500,Data!$A$4:$A500,"&gt;="&amp;$A190,Data!$A$4:$A500,"&lt;="&amp;$B190))</f>
        <v/>
      </c>
      <c r="K190" s="178" t="str">
        <f>IF(OR($A190="",K$2="Percentage"),"",SUMIFS(Data!J$4:J500,Data!$A$4:$A500,"&gt;="&amp;$A190,Data!$A$4:$A500,"&lt;="&amp;$B190))</f>
        <v/>
      </c>
      <c r="L190" s="179" t="str">
        <f>IF(OR($A190="",L$2="Percentage"),"",SUMIFS(Data!K$4:K500,Data!$A$4:$A500,"&gt;="&amp;$A190,Data!$A$4:$A500,"&lt;="&amp;$B190))</f>
        <v/>
      </c>
      <c r="M190" s="180" t="str">
        <f>IF(OR($A190="",M$2="Percentage"),"",SUMIFS(Data!L$4:L500,Data!$A$4:$A500,"&gt;="&amp;$A190,Data!$A$4:$A500,"&lt;="&amp;$B190))</f>
        <v/>
      </c>
      <c r="N190" s="179" t="str">
        <f>IF(OR($A190="",N$2="Percentage"),"",SUMIFS(Data!M$4:M500,Data!$A$4:$A500,"&gt;="&amp;$A190,Data!$A$4:$A500,"&lt;="&amp;$B190))</f>
        <v/>
      </c>
      <c r="O190" s="178" t="str">
        <f>IF(OR($A190="",O$2="Percentage"),"",SUMIFS(Data!N$4:N500,Data!$A$4:$A500,"&gt;="&amp;$A190,Data!$A$4:$A500,"&lt;="&amp;$B190))</f>
        <v/>
      </c>
      <c r="P190" s="180" t="str">
        <f>IF(OR($A190="",P$2="Percentage"),"",SUMIFS(Data!O$4:O500,Data!$A$4:$A500,"&gt;="&amp;$A190,Data!$A$4:$A500,"&lt;="&amp;$B190))</f>
        <v/>
      </c>
      <c r="Q190" s="178" t="str">
        <f>IF(OR($A190="",Q$2="Percentage"),"",SUMIFS(Data!P$4:P500,Data!$A$4:$A500,"&gt;="&amp;$A190,Data!$A$4:$A500,"&lt;="&amp;$B190))</f>
        <v/>
      </c>
      <c r="R190" s="178" t="str">
        <f>IF(OR($A190="",R$2="Percentage"),"",SUMIFS(Data!Q$4:Q500,Data!$A$4:$A500,"&gt;="&amp;$A190,Data!$A$4:$A500,"&lt;="&amp;$B190))</f>
        <v/>
      </c>
      <c r="S190" s="181" t="str">
        <f>IF($A190="","",IFERROR(AVERAGEIFS(Data!B$4:B500,Data!$A$4:$A500,"&gt;="&amp;$A190,Data!$A$4:$A500,"&lt;="&amp;$B190),0))</f>
        <v/>
      </c>
      <c r="T190" s="178" t="str">
        <f>IF($A190="","",IFERROR(AVERAGEIFS(Data!C$4:C500,Data!$A$4:$A500,"&gt;="&amp;$A190,Data!$A$4:$A500,"&lt;="&amp;$B190),0))</f>
        <v/>
      </c>
      <c r="U190" s="178" t="str">
        <f>IF($A190="","",IFERROR(AVERAGEIFS(Data!D$4:D500,Data!$A$4:$A500,"&gt;="&amp;$A190,Data!$A$4:$A500,"&lt;="&amp;$B190),0))</f>
        <v/>
      </c>
      <c r="V190" s="178" t="str">
        <f>IF($A190="","",IFERROR(AVERAGEIFS(Data!F$4:F500,Data!$A$4:$A500,"&gt;="&amp;$A190,Data!$A$4:$A500,"&lt;="&amp;$B190),0))</f>
        <v/>
      </c>
      <c r="W190" s="178" t="str">
        <f>IF($A190="","",IFERROR(AVERAGEIFS(Data!G$4:G500,Data!$A$4:$A500,"&gt;="&amp;$A190,Data!$A$4:$A500,"&lt;="&amp;$B190),0))</f>
        <v/>
      </c>
      <c r="X190" s="180" t="str">
        <f>IF($A190="","",IFERROR(AVERAGEIFS(Data!H$4:H500,Data!$A$4:$A500,"&gt;="&amp;$A190,Data!$A$4:$A500,"&lt;="&amp;$B190),0))</f>
        <v/>
      </c>
      <c r="Y190" s="178" t="str">
        <f>IF($A190="","",IFERROR(AVERAGEIFS(Data!I$4:I500,Data!$A$4:$A500,"&gt;="&amp;$A190,Data!$A$4:$A500,"&lt;="&amp;$B190),0))</f>
        <v/>
      </c>
      <c r="Z190" s="178" t="str">
        <f>IF($A190="","",IFERROR(AVERAGEIFS(Data!J$4:J500,Data!$A$4:$A500,"&gt;="&amp;$A190,Data!$A$4:$A500,"&lt;="&amp;$B190),0))</f>
        <v/>
      </c>
      <c r="AA190" s="179" t="str">
        <f>IF($A190="","",IFERROR(AVERAGEIFS(Data!K$4:K500,Data!$A$4:$A500,"&gt;="&amp;$A190,Data!$A$4:$A500,"&lt;="&amp;$B190),0))</f>
        <v/>
      </c>
      <c r="AB190" s="180" t="str">
        <f>IF($A190="","",IFERROR(AVERAGEIFS(Data!L$4:L500,Data!$A$4:$A500,"&gt;="&amp;$A190,Data!$A$4:$A500,"&lt;="&amp;$B190),0))</f>
        <v/>
      </c>
      <c r="AC190" s="179" t="str">
        <f>IF($A190="","",IFERROR(AVERAGEIFS(Data!M$4:M500,Data!$A$4:$A500,"&gt;="&amp;$A190,Data!$A$4:$A500,"&lt;="&amp;$B190),0))</f>
        <v/>
      </c>
      <c r="AD190" s="178" t="str">
        <f>IF($A190="","",IFERROR(AVERAGEIFS(Data!N$4:N500,Data!$A$4:$A500,"&gt;="&amp;$A190,Data!$A$4:$A500,"&lt;="&amp;$B190),0))</f>
        <v/>
      </c>
      <c r="AE190" s="180" t="str">
        <f>IF($A190="","",IFERROR(AVERAGEIFS(Data!O$4:O500,Data!$A$4:$A500,"&gt;="&amp;$A190,Data!$A$4:$A500,"&lt;="&amp;$B190),0))</f>
        <v/>
      </c>
      <c r="AF190" s="178" t="str">
        <f>IF($A190="","",IFERROR(AVERAGEIFS(Data!P$4:P500,Data!$A$4:$A500,"&gt;="&amp;$A190,Data!$A$4:$A500,"&lt;="&amp;$B190),0))</f>
        <v/>
      </c>
      <c r="AG190" s="178" t="str">
        <f>IF($A190="","",IFERROR(AVERAGEIFS(Data!Q$4:Q500,Data!$A$4:$A500,"&gt;="&amp;$A190,Data!$A$4:$A500,"&lt;="&amp;$B190),0))</f>
        <v/>
      </c>
      <c r="AH190" s="181" t="str">
        <f t="shared" ref="AH190:DS190" si="186">IF($A190="","",AH189)</f>
        <v/>
      </c>
      <c r="AI190" s="178" t="str">
        <f t="shared" si="186"/>
        <v/>
      </c>
      <c r="AJ190" s="178" t="str">
        <f t="shared" si="186"/>
        <v/>
      </c>
      <c r="AK190" s="178" t="str">
        <f t="shared" si="186"/>
        <v/>
      </c>
      <c r="AL190" s="178" t="str">
        <f t="shared" si="186"/>
        <v/>
      </c>
      <c r="AM190" s="180" t="str">
        <f t="shared" si="186"/>
        <v/>
      </c>
      <c r="AN190" s="178" t="str">
        <f t="shared" si="186"/>
        <v/>
      </c>
      <c r="AO190" s="178" t="str">
        <f t="shared" si="186"/>
        <v/>
      </c>
      <c r="AP190" s="179" t="str">
        <f t="shared" si="186"/>
        <v/>
      </c>
      <c r="AQ190" s="180" t="str">
        <f t="shared" si="186"/>
        <v/>
      </c>
      <c r="AR190" s="179" t="str">
        <f t="shared" si="186"/>
        <v/>
      </c>
      <c r="AS190" s="178" t="str">
        <f t="shared" si="186"/>
        <v/>
      </c>
      <c r="AT190" s="180" t="str">
        <f t="shared" si="186"/>
        <v/>
      </c>
      <c r="AU190" s="178" t="str">
        <f t="shared" si="186"/>
        <v/>
      </c>
      <c r="AV190" s="178" t="str">
        <f t="shared" si="186"/>
        <v/>
      </c>
      <c r="AW190" s="181" t="str">
        <f t="shared" si="186"/>
        <v/>
      </c>
      <c r="AX190" s="178" t="str">
        <f t="shared" si="186"/>
        <v/>
      </c>
      <c r="AY190" s="178" t="str">
        <f t="shared" si="186"/>
        <v/>
      </c>
      <c r="AZ190" s="178" t="str">
        <f t="shared" si="186"/>
        <v/>
      </c>
      <c r="BA190" s="178" t="str">
        <f t="shared" si="186"/>
        <v/>
      </c>
      <c r="BB190" s="180" t="str">
        <f t="shared" si="186"/>
        <v/>
      </c>
      <c r="BC190" s="178" t="str">
        <f t="shared" si="186"/>
        <v/>
      </c>
      <c r="BD190" s="178" t="str">
        <f t="shared" si="186"/>
        <v/>
      </c>
      <c r="BE190" s="179" t="str">
        <f t="shared" si="186"/>
        <v/>
      </c>
      <c r="BF190" s="180" t="str">
        <f t="shared" si="186"/>
        <v/>
      </c>
      <c r="BG190" s="179" t="str">
        <f t="shared" si="186"/>
        <v/>
      </c>
      <c r="BH190" s="178" t="str">
        <f t="shared" si="186"/>
        <v/>
      </c>
      <c r="BI190" s="180" t="str">
        <f t="shared" si="186"/>
        <v/>
      </c>
      <c r="BJ190" s="178" t="str">
        <f t="shared" si="186"/>
        <v/>
      </c>
      <c r="BK190" s="178" t="str">
        <f t="shared" si="186"/>
        <v/>
      </c>
      <c r="BL190" s="181" t="str">
        <f t="shared" si="186"/>
        <v/>
      </c>
      <c r="BM190" s="178" t="str">
        <f t="shared" si="186"/>
        <v/>
      </c>
      <c r="BN190" s="178" t="str">
        <f t="shared" si="186"/>
        <v/>
      </c>
      <c r="BO190" s="178" t="str">
        <f t="shared" si="186"/>
        <v/>
      </c>
      <c r="BP190" s="178" t="str">
        <f t="shared" si="186"/>
        <v/>
      </c>
      <c r="BQ190" s="180" t="str">
        <f t="shared" si="186"/>
        <v/>
      </c>
      <c r="BR190" s="178" t="str">
        <f t="shared" si="186"/>
        <v/>
      </c>
      <c r="BS190" s="178" t="str">
        <f t="shared" si="186"/>
        <v/>
      </c>
      <c r="BT190" s="179" t="str">
        <f t="shared" si="186"/>
        <v/>
      </c>
      <c r="BU190" s="180" t="str">
        <f t="shared" si="186"/>
        <v/>
      </c>
      <c r="BV190" s="179" t="str">
        <f t="shared" si="186"/>
        <v/>
      </c>
      <c r="BW190" s="178" t="str">
        <f t="shared" si="186"/>
        <v/>
      </c>
      <c r="BX190" s="180" t="str">
        <f t="shared" si="186"/>
        <v/>
      </c>
      <c r="BY190" s="178" t="str">
        <f t="shared" si="186"/>
        <v/>
      </c>
      <c r="BZ190" s="178" t="str">
        <f t="shared" si="186"/>
        <v/>
      </c>
      <c r="CA190" s="181" t="str">
        <f t="shared" si="186"/>
        <v/>
      </c>
      <c r="CB190" s="178" t="str">
        <f t="shared" si="186"/>
        <v/>
      </c>
      <c r="CC190" s="178" t="str">
        <f t="shared" si="186"/>
        <v/>
      </c>
      <c r="CD190" s="178" t="str">
        <f t="shared" si="186"/>
        <v/>
      </c>
      <c r="CE190" s="178" t="str">
        <f t="shared" si="186"/>
        <v/>
      </c>
      <c r="CF190" s="180" t="str">
        <f t="shared" si="186"/>
        <v/>
      </c>
      <c r="CG190" s="178" t="str">
        <f t="shared" si="186"/>
        <v/>
      </c>
      <c r="CH190" s="178" t="str">
        <f t="shared" si="186"/>
        <v/>
      </c>
      <c r="CI190" s="179" t="str">
        <f t="shared" si="186"/>
        <v/>
      </c>
      <c r="CJ190" s="180" t="str">
        <f t="shared" si="186"/>
        <v/>
      </c>
      <c r="CK190" s="179" t="str">
        <f t="shared" si="186"/>
        <v/>
      </c>
      <c r="CL190" s="178" t="str">
        <f t="shared" si="186"/>
        <v/>
      </c>
      <c r="CM190" s="180" t="str">
        <f t="shared" si="186"/>
        <v/>
      </c>
      <c r="CN190" s="178" t="str">
        <f t="shared" si="186"/>
        <v/>
      </c>
      <c r="CO190" s="178" t="str">
        <f t="shared" si="186"/>
        <v/>
      </c>
      <c r="CP190" s="181" t="str">
        <f t="shared" si="186"/>
        <v/>
      </c>
      <c r="CQ190" s="178" t="str">
        <f t="shared" si="186"/>
        <v/>
      </c>
      <c r="CR190" s="178" t="str">
        <f t="shared" si="186"/>
        <v/>
      </c>
      <c r="CS190" s="178" t="str">
        <f t="shared" si="186"/>
        <v/>
      </c>
      <c r="CT190" s="178" t="str">
        <f t="shared" si="186"/>
        <v/>
      </c>
      <c r="CU190" s="180" t="str">
        <f t="shared" si="186"/>
        <v/>
      </c>
      <c r="CV190" s="178" t="str">
        <f t="shared" si="186"/>
        <v/>
      </c>
      <c r="CW190" s="178" t="str">
        <f t="shared" si="186"/>
        <v/>
      </c>
      <c r="CX190" s="179" t="str">
        <f t="shared" si="186"/>
        <v/>
      </c>
      <c r="CY190" s="180" t="str">
        <f t="shared" si="186"/>
        <v/>
      </c>
      <c r="CZ190" s="179" t="str">
        <f t="shared" si="186"/>
        <v/>
      </c>
      <c r="DA190" s="178" t="str">
        <f t="shared" si="186"/>
        <v/>
      </c>
      <c r="DB190" s="180" t="str">
        <f t="shared" si="186"/>
        <v/>
      </c>
      <c r="DC190" s="178" t="str">
        <f t="shared" si="186"/>
        <v/>
      </c>
      <c r="DD190" s="178" t="str">
        <f t="shared" si="186"/>
        <v/>
      </c>
      <c r="DE190" s="181" t="str">
        <f t="shared" si="186"/>
        <v/>
      </c>
      <c r="DF190" s="178" t="str">
        <f t="shared" si="186"/>
        <v/>
      </c>
      <c r="DG190" s="178" t="str">
        <f t="shared" si="186"/>
        <v/>
      </c>
      <c r="DH190" s="178" t="str">
        <f t="shared" si="186"/>
        <v/>
      </c>
      <c r="DI190" s="178" t="str">
        <f t="shared" si="186"/>
        <v/>
      </c>
      <c r="DJ190" s="180" t="str">
        <f t="shared" si="186"/>
        <v/>
      </c>
      <c r="DK190" s="178" t="str">
        <f t="shared" si="186"/>
        <v/>
      </c>
      <c r="DL190" s="178" t="str">
        <f t="shared" si="186"/>
        <v/>
      </c>
      <c r="DM190" s="179" t="str">
        <f t="shared" si="186"/>
        <v/>
      </c>
      <c r="DN190" s="180" t="str">
        <f t="shared" si="186"/>
        <v/>
      </c>
      <c r="DO190" s="179" t="str">
        <f t="shared" si="186"/>
        <v/>
      </c>
      <c r="DP190" s="178" t="str">
        <f t="shared" si="186"/>
        <v/>
      </c>
      <c r="DQ190" s="180" t="str">
        <f t="shared" si="186"/>
        <v/>
      </c>
      <c r="DR190" s="178" t="str">
        <f t="shared" si="186"/>
        <v/>
      </c>
      <c r="DS190" s="178" t="str">
        <f t="shared" si="186"/>
        <v/>
      </c>
      <c r="DT190" s="178"/>
      <c r="DU190" s="178"/>
      <c r="DV190" s="178"/>
      <c r="DW190" s="178"/>
      <c r="DX190" s="178"/>
      <c r="DY190" s="178"/>
    </row>
    <row r="191">
      <c r="A191" s="176" t="str">
        <f>IF(A190="","",IF(B190+1&gt;EndDate,"",B190))</f>
        <v/>
      </c>
      <c r="B191" s="176" t="str">
        <f>IF(A191="","",SWITCH(Seg,"Daily",A191+1,"Weekly",A191+7,"Monthly",DATE(YEAR(A191),MONTH(A191)+1,1),"Quarterly",DATE(YEAR(A191),MONTH(A191)+3,1),"Yearly",DATE(YEAR(A191)+1,1,1)))</f>
        <v/>
      </c>
      <c r="C191" s="177" t="str">
        <f>IF(A191="","",SWITCH(Seg,"Daily",TEXT(A191,"dd/MM/YYYY"),"Weekly","W"&amp;WEEKNUM(A191,2)&amp;" "&amp;YEAR(A191),"Monthly",PROPER(TEXT(A191,"MMM yyyy")),"Quarterly","Q"&amp;ROUNDUP(MONTH($A191)/3,0)&amp;" "&amp;YEAR($A191),"Yearly",YEAR(A191),TEXT(A191,"dd/MM/YYYY")))</f>
        <v/>
      </c>
      <c r="D191" s="178" t="str">
        <f>IF(OR($A191="",D$2="Percentage"),"",SUMIFS(Data!B$4:B500,Data!$A$4:$A500,"&gt;="&amp;$A191,Data!$A$4:$A500,"&lt;="&amp;$B191))</f>
        <v>#REF!</v>
      </c>
      <c r="E191" s="179" t="str">
        <f>IF(OR($A191="",E$2="Percentage"),"",SUMIFS(Data!C$4:C500,Data!$A$4:$A500,"&gt;="&amp;$A191,Data!$A$4:$A500,"&lt;="&amp;$B191))</f>
        <v/>
      </c>
      <c r="F191" s="179" t="str">
        <f>IF(OR($A191="",F$2="Percentage"),"",SUMIFS(Data!D$4:D500,Data!$A$4:$A500,"&gt;="&amp;$A191,Data!$A$4:$A500,"&lt;="&amp;$B191))</f>
        <v/>
      </c>
      <c r="G191" s="179" t="str">
        <f>IF(OR($A191="",G$2="Percentage"),"",SUMIFS(Data!F$4:F500,Data!$A$4:$A500,"&gt;="&amp;$A191,Data!$A$4:$A500,"&lt;="&amp;$B191))</f>
        <v/>
      </c>
      <c r="H191" s="180" t="str">
        <f>IF(OR($A191="",H$2="Percentage"),"",SUMIFS(Data!G$4:G500,Data!$A$4:$A500,"&gt;="&amp;$A191,Data!$A$4:$A500,"&lt;="&amp;$B191))</f>
        <v/>
      </c>
      <c r="I191" s="180" t="str">
        <f>IF(OR($A191="",I$2="Percentage"),"",SUMIFS(Data!H$4:H500,Data!$A$4:$A500,"&gt;="&amp;$A191,Data!$A$4:$A500,"&lt;="&amp;$B191))</f>
        <v/>
      </c>
      <c r="J191" s="178" t="str">
        <f>IF(OR($A191="",J$2="Percentage"),"",SUMIFS(Data!I$4:I500,Data!$A$4:$A500,"&gt;="&amp;$A191,Data!$A$4:$A500,"&lt;="&amp;$B191))</f>
        <v/>
      </c>
      <c r="K191" s="178" t="str">
        <f>IF(OR($A191="",K$2="Percentage"),"",SUMIFS(Data!J$4:J500,Data!$A$4:$A500,"&gt;="&amp;$A191,Data!$A$4:$A500,"&lt;="&amp;$B191))</f>
        <v/>
      </c>
      <c r="L191" s="179" t="str">
        <f>IF(OR($A191="",L$2="Percentage"),"",SUMIFS(Data!K$4:K500,Data!$A$4:$A500,"&gt;="&amp;$A191,Data!$A$4:$A500,"&lt;="&amp;$B191))</f>
        <v/>
      </c>
      <c r="M191" s="180" t="str">
        <f>IF(OR($A191="",M$2="Percentage"),"",SUMIFS(Data!L$4:L500,Data!$A$4:$A500,"&gt;="&amp;$A191,Data!$A$4:$A500,"&lt;="&amp;$B191))</f>
        <v/>
      </c>
      <c r="N191" s="179" t="str">
        <f>IF(OR($A191="",N$2="Percentage"),"",SUMIFS(Data!M$4:M500,Data!$A$4:$A500,"&gt;="&amp;$A191,Data!$A$4:$A500,"&lt;="&amp;$B191))</f>
        <v/>
      </c>
      <c r="O191" s="178" t="str">
        <f>IF(OR($A191="",O$2="Percentage"),"",SUMIFS(Data!N$4:N500,Data!$A$4:$A500,"&gt;="&amp;$A191,Data!$A$4:$A500,"&lt;="&amp;$B191))</f>
        <v/>
      </c>
      <c r="P191" s="180" t="str">
        <f>IF(OR($A191="",P$2="Percentage"),"",SUMIFS(Data!O$4:O500,Data!$A$4:$A500,"&gt;="&amp;$A191,Data!$A$4:$A500,"&lt;="&amp;$B191))</f>
        <v/>
      </c>
      <c r="Q191" s="178" t="str">
        <f>IF(OR($A191="",Q$2="Percentage"),"",SUMIFS(Data!P$4:P500,Data!$A$4:$A500,"&gt;="&amp;$A191,Data!$A$4:$A500,"&lt;="&amp;$B191))</f>
        <v/>
      </c>
      <c r="R191" s="178" t="str">
        <f>IF(OR($A191="",R$2="Percentage"),"",SUMIFS(Data!Q$4:Q500,Data!$A$4:$A500,"&gt;="&amp;$A191,Data!$A$4:$A500,"&lt;="&amp;$B191))</f>
        <v/>
      </c>
      <c r="S191" s="181" t="str">
        <f>IF($A191="","",IFERROR(AVERAGEIFS(Data!B$4:B500,Data!$A$4:$A500,"&gt;="&amp;$A191,Data!$A$4:$A500,"&lt;="&amp;$B191),0))</f>
        <v/>
      </c>
      <c r="T191" s="178" t="str">
        <f>IF($A191="","",IFERROR(AVERAGEIFS(Data!C$4:C500,Data!$A$4:$A500,"&gt;="&amp;$A191,Data!$A$4:$A500,"&lt;="&amp;$B191),0))</f>
        <v/>
      </c>
      <c r="U191" s="178" t="str">
        <f>IF($A191="","",IFERROR(AVERAGEIFS(Data!D$4:D500,Data!$A$4:$A500,"&gt;="&amp;$A191,Data!$A$4:$A500,"&lt;="&amp;$B191),0))</f>
        <v/>
      </c>
      <c r="V191" s="178" t="str">
        <f>IF($A191="","",IFERROR(AVERAGEIFS(Data!F$4:F500,Data!$A$4:$A500,"&gt;="&amp;$A191,Data!$A$4:$A500,"&lt;="&amp;$B191),0))</f>
        <v/>
      </c>
      <c r="W191" s="178" t="str">
        <f>IF($A191="","",IFERROR(AVERAGEIFS(Data!G$4:G500,Data!$A$4:$A500,"&gt;="&amp;$A191,Data!$A$4:$A500,"&lt;="&amp;$B191),0))</f>
        <v/>
      </c>
      <c r="X191" s="180" t="str">
        <f>IF($A191="","",IFERROR(AVERAGEIFS(Data!H$4:H500,Data!$A$4:$A500,"&gt;="&amp;$A191,Data!$A$4:$A500,"&lt;="&amp;$B191),0))</f>
        <v/>
      </c>
      <c r="Y191" s="178" t="str">
        <f>IF($A191="","",IFERROR(AVERAGEIFS(Data!I$4:I500,Data!$A$4:$A500,"&gt;="&amp;$A191,Data!$A$4:$A500,"&lt;="&amp;$B191),0))</f>
        <v/>
      </c>
      <c r="Z191" s="178" t="str">
        <f>IF($A191="","",IFERROR(AVERAGEIFS(Data!J$4:J500,Data!$A$4:$A500,"&gt;="&amp;$A191,Data!$A$4:$A500,"&lt;="&amp;$B191),0))</f>
        <v/>
      </c>
      <c r="AA191" s="179" t="str">
        <f>IF($A191="","",IFERROR(AVERAGEIFS(Data!K$4:K500,Data!$A$4:$A500,"&gt;="&amp;$A191,Data!$A$4:$A500,"&lt;="&amp;$B191),0))</f>
        <v/>
      </c>
      <c r="AB191" s="180" t="str">
        <f>IF($A191="","",IFERROR(AVERAGEIFS(Data!L$4:L500,Data!$A$4:$A500,"&gt;="&amp;$A191,Data!$A$4:$A500,"&lt;="&amp;$B191),0))</f>
        <v/>
      </c>
      <c r="AC191" s="179" t="str">
        <f>IF($A191="","",IFERROR(AVERAGEIFS(Data!M$4:M500,Data!$A$4:$A500,"&gt;="&amp;$A191,Data!$A$4:$A500,"&lt;="&amp;$B191),0))</f>
        <v/>
      </c>
      <c r="AD191" s="178" t="str">
        <f>IF($A191="","",IFERROR(AVERAGEIFS(Data!N$4:N500,Data!$A$4:$A500,"&gt;="&amp;$A191,Data!$A$4:$A500,"&lt;="&amp;$B191),0))</f>
        <v/>
      </c>
      <c r="AE191" s="180" t="str">
        <f>IF($A191="","",IFERROR(AVERAGEIFS(Data!O$4:O500,Data!$A$4:$A500,"&gt;="&amp;$A191,Data!$A$4:$A500,"&lt;="&amp;$B191),0))</f>
        <v/>
      </c>
      <c r="AF191" s="178" t="str">
        <f>IF($A191="","",IFERROR(AVERAGEIFS(Data!P$4:P500,Data!$A$4:$A500,"&gt;="&amp;$A191,Data!$A$4:$A500,"&lt;="&amp;$B191),0))</f>
        <v/>
      </c>
      <c r="AG191" s="178" t="str">
        <f>IF($A191="","",IFERROR(AVERAGEIFS(Data!Q$4:Q500,Data!$A$4:$A500,"&gt;="&amp;$A191,Data!$A$4:$A500,"&lt;="&amp;$B191),0))</f>
        <v/>
      </c>
      <c r="AH191" s="181" t="str">
        <f t="shared" ref="AH191:DS191" si="187">IF($A191="","",AH190)</f>
        <v/>
      </c>
      <c r="AI191" s="178" t="str">
        <f t="shared" si="187"/>
        <v/>
      </c>
      <c r="AJ191" s="178" t="str">
        <f t="shared" si="187"/>
        <v/>
      </c>
      <c r="AK191" s="178" t="str">
        <f t="shared" si="187"/>
        <v/>
      </c>
      <c r="AL191" s="178" t="str">
        <f t="shared" si="187"/>
        <v/>
      </c>
      <c r="AM191" s="180" t="str">
        <f t="shared" si="187"/>
        <v/>
      </c>
      <c r="AN191" s="178" t="str">
        <f t="shared" si="187"/>
        <v/>
      </c>
      <c r="AO191" s="178" t="str">
        <f t="shared" si="187"/>
        <v/>
      </c>
      <c r="AP191" s="179" t="str">
        <f t="shared" si="187"/>
        <v/>
      </c>
      <c r="AQ191" s="180" t="str">
        <f t="shared" si="187"/>
        <v/>
      </c>
      <c r="AR191" s="179" t="str">
        <f t="shared" si="187"/>
        <v/>
      </c>
      <c r="AS191" s="178" t="str">
        <f t="shared" si="187"/>
        <v/>
      </c>
      <c r="AT191" s="180" t="str">
        <f t="shared" si="187"/>
        <v/>
      </c>
      <c r="AU191" s="178" t="str">
        <f t="shared" si="187"/>
        <v/>
      </c>
      <c r="AV191" s="178" t="str">
        <f t="shared" si="187"/>
        <v/>
      </c>
      <c r="AW191" s="181" t="str">
        <f t="shared" si="187"/>
        <v/>
      </c>
      <c r="AX191" s="178" t="str">
        <f t="shared" si="187"/>
        <v/>
      </c>
      <c r="AY191" s="178" t="str">
        <f t="shared" si="187"/>
        <v/>
      </c>
      <c r="AZ191" s="178" t="str">
        <f t="shared" si="187"/>
        <v/>
      </c>
      <c r="BA191" s="178" t="str">
        <f t="shared" si="187"/>
        <v/>
      </c>
      <c r="BB191" s="180" t="str">
        <f t="shared" si="187"/>
        <v/>
      </c>
      <c r="BC191" s="178" t="str">
        <f t="shared" si="187"/>
        <v/>
      </c>
      <c r="BD191" s="178" t="str">
        <f t="shared" si="187"/>
        <v/>
      </c>
      <c r="BE191" s="179" t="str">
        <f t="shared" si="187"/>
        <v/>
      </c>
      <c r="BF191" s="180" t="str">
        <f t="shared" si="187"/>
        <v/>
      </c>
      <c r="BG191" s="179" t="str">
        <f t="shared" si="187"/>
        <v/>
      </c>
      <c r="BH191" s="178" t="str">
        <f t="shared" si="187"/>
        <v/>
      </c>
      <c r="BI191" s="180" t="str">
        <f t="shared" si="187"/>
        <v/>
      </c>
      <c r="BJ191" s="178" t="str">
        <f t="shared" si="187"/>
        <v/>
      </c>
      <c r="BK191" s="178" t="str">
        <f t="shared" si="187"/>
        <v/>
      </c>
      <c r="BL191" s="181" t="str">
        <f t="shared" si="187"/>
        <v/>
      </c>
      <c r="BM191" s="178" t="str">
        <f t="shared" si="187"/>
        <v/>
      </c>
      <c r="BN191" s="178" t="str">
        <f t="shared" si="187"/>
        <v/>
      </c>
      <c r="BO191" s="178" t="str">
        <f t="shared" si="187"/>
        <v/>
      </c>
      <c r="BP191" s="178" t="str">
        <f t="shared" si="187"/>
        <v/>
      </c>
      <c r="BQ191" s="180" t="str">
        <f t="shared" si="187"/>
        <v/>
      </c>
      <c r="BR191" s="178" t="str">
        <f t="shared" si="187"/>
        <v/>
      </c>
      <c r="BS191" s="178" t="str">
        <f t="shared" si="187"/>
        <v/>
      </c>
      <c r="BT191" s="179" t="str">
        <f t="shared" si="187"/>
        <v/>
      </c>
      <c r="BU191" s="180" t="str">
        <f t="shared" si="187"/>
        <v/>
      </c>
      <c r="BV191" s="179" t="str">
        <f t="shared" si="187"/>
        <v/>
      </c>
      <c r="BW191" s="178" t="str">
        <f t="shared" si="187"/>
        <v/>
      </c>
      <c r="BX191" s="180" t="str">
        <f t="shared" si="187"/>
        <v/>
      </c>
      <c r="BY191" s="178" t="str">
        <f t="shared" si="187"/>
        <v/>
      </c>
      <c r="BZ191" s="178" t="str">
        <f t="shared" si="187"/>
        <v/>
      </c>
      <c r="CA191" s="181" t="str">
        <f t="shared" si="187"/>
        <v/>
      </c>
      <c r="CB191" s="178" t="str">
        <f t="shared" si="187"/>
        <v/>
      </c>
      <c r="CC191" s="178" t="str">
        <f t="shared" si="187"/>
        <v/>
      </c>
      <c r="CD191" s="178" t="str">
        <f t="shared" si="187"/>
        <v/>
      </c>
      <c r="CE191" s="178" t="str">
        <f t="shared" si="187"/>
        <v/>
      </c>
      <c r="CF191" s="180" t="str">
        <f t="shared" si="187"/>
        <v/>
      </c>
      <c r="CG191" s="178" t="str">
        <f t="shared" si="187"/>
        <v/>
      </c>
      <c r="CH191" s="178" t="str">
        <f t="shared" si="187"/>
        <v/>
      </c>
      <c r="CI191" s="179" t="str">
        <f t="shared" si="187"/>
        <v/>
      </c>
      <c r="CJ191" s="180" t="str">
        <f t="shared" si="187"/>
        <v/>
      </c>
      <c r="CK191" s="179" t="str">
        <f t="shared" si="187"/>
        <v/>
      </c>
      <c r="CL191" s="178" t="str">
        <f t="shared" si="187"/>
        <v/>
      </c>
      <c r="CM191" s="180" t="str">
        <f t="shared" si="187"/>
        <v/>
      </c>
      <c r="CN191" s="178" t="str">
        <f t="shared" si="187"/>
        <v/>
      </c>
      <c r="CO191" s="178" t="str">
        <f t="shared" si="187"/>
        <v/>
      </c>
      <c r="CP191" s="181" t="str">
        <f t="shared" si="187"/>
        <v/>
      </c>
      <c r="CQ191" s="178" t="str">
        <f t="shared" si="187"/>
        <v/>
      </c>
      <c r="CR191" s="178" t="str">
        <f t="shared" si="187"/>
        <v/>
      </c>
      <c r="CS191" s="178" t="str">
        <f t="shared" si="187"/>
        <v/>
      </c>
      <c r="CT191" s="178" t="str">
        <f t="shared" si="187"/>
        <v/>
      </c>
      <c r="CU191" s="180" t="str">
        <f t="shared" si="187"/>
        <v/>
      </c>
      <c r="CV191" s="178" t="str">
        <f t="shared" si="187"/>
        <v/>
      </c>
      <c r="CW191" s="178" t="str">
        <f t="shared" si="187"/>
        <v/>
      </c>
      <c r="CX191" s="179" t="str">
        <f t="shared" si="187"/>
        <v/>
      </c>
      <c r="CY191" s="180" t="str">
        <f t="shared" si="187"/>
        <v/>
      </c>
      <c r="CZ191" s="179" t="str">
        <f t="shared" si="187"/>
        <v/>
      </c>
      <c r="DA191" s="178" t="str">
        <f t="shared" si="187"/>
        <v/>
      </c>
      <c r="DB191" s="180" t="str">
        <f t="shared" si="187"/>
        <v/>
      </c>
      <c r="DC191" s="178" t="str">
        <f t="shared" si="187"/>
        <v/>
      </c>
      <c r="DD191" s="178" t="str">
        <f t="shared" si="187"/>
        <v/>
      </c>
      <c r="DE191" s="181" t="str">
        <f t="shared" si="187"/>
        <v/>
      </c>
      <c r="DF191" s="178" t="str">
        <f t="shared" si="187"/>
        <v/>
      </c>
      <c r="DG191" s="178" t="str">
        <f t="shared" si="187"/>
        <v/>
      </c>
      <c r="DH191" s="178" t="str">
        <f t="shared" si="187"/>
        <v/>
      </c>
      <c r="DI191" s="178" t="str">
        <f t="shared" si="187"/>
        <v/>
      </c>
      <c r="DJ191" s="180" t="str">
        <f t="shared" si="187"/>
        <v/>
      </c>
      <c r="DK191" s="178" t="str">
        <f t="shared" si="187"/>
        <v/>
      </c>
      <c r="DL191" s="178" t="str">
        <f t="shared" si="187"/>
        <v/>
      </c>
      <c r="DM191" s="179" t="str">
        <f t="shared" si="187"/>
        <v/>
      </c>
      <c r="DN191" s="180" t="str">
        <f t="shared" si="187"/>
        <v/>
      </c>
      <c r="DO191" s="179" t="str">
        <f t="shared" si="187"/>
        <v/>
      </c>
      <c r="DP191" s="178" t="str">
        <f t="shared" si="187"/>
        <v/>
      </c>
      <c r="DQ191" s="180" t="str">
        <f t="shared" si="187"/>
        <v/>
      </c>
      <c r="DR191" s="178" t="str">
        <f t="shared" si="187"/>
        <v/>
      </c>
      <c r="DS191" s="178" t="str">
        <f t="shared" si="187"/>
        <v/>
      </c>
      <c r="DT191" s="178"/>
      <c r="DU191" s="178"/>
      <c r="DV191" s="178"/>
      <c r="DW191" s="178"/>
      <c r="DX191" s="178"/>
      <c r="DY191" s="178"/>
    </row>
    <row r="192">
      <c r="A192" s="176" t="str">
        <f>IF(A191="","",IF(B191+1&gt;EndDate,"",B191))</f>
        <v/>
      </c>
      <c r="B192" s="176" t="str">
        <f>IF(A192="","",SWITCH(Seg,"Daily",A192+1,"Weekly",A192+7,"Monthly",DATE(YEAR(A192),MONTH(A192)+1,1),"Quarterly",DATE(YEAR(A192),MONTH(A192)+3,1),"Yearly",DATE(YEAR(A192)+1,1,1)))</f>
        <v/>
      </c>
      <c r="C192" s="177" t="str">
        <f>IF(A192="","",SWITCH(Seg,"Daily",TEXT(A192,"dd/MM/YYYY"),"Weekly","W"&amp;WEEKNUM(A192,2)&amp;" "&amp;YEAR(A192),"Monthly",PROPER(TEXT(A192,"MMM yyyy")),"Quarterly","Q"&amp;ROUNDUP(MONTH($A192)/3,0)&amp;" "&amp;YEAR($A192),"Yearly",YEAR(A192),TEXT(A192,"dd/MM/YYYY")))</f>
        <v/>
      </c>
      <c r="D192" s="178" t="str">
        <f>IF(OR($A192="",D$2="Percentage"),"",SUMIFS(Data!B$4:B500,Data!$A$4:$A500,"&gt;="&amp;$A192,Data!$A$4:$A500,"&lt;="&amp;$B192))</f>
        <v>#REF!</v>
      </c>
      <c r="E192" s="179" t="str">
        <f>IF(OR($A192="",E$2="Percentage"),"",SUMIFS(Data!C$4:C500,Data!$A$4:$A500,"&gt;="&amp;$A192,Data!$A$4:$A500,"&lt;="&amp;$B192))</f>
        <v/>
      </c>
      <c r="F192" s="179" t="str">
        <f>IF(OR($A192="",F$2="Percentage"),"",SUMIFS(Data!D$4:D500,Data!$A$4:$A500,"&gt;="&amp;$A192,Data!$A$4:$A500,"&lt;="&amp;$B192))</f>
        <v/>
      </c>
      <c r="G192" s="179" t="str">
        <f>IF(OR($A192="",G$2="Percentage"),"",SUMIFS(Data!F$4:F500,Data!$A$4:$A500,"&gt;="&amp;$A192,Data!$A$4:$A500,"&lt;="&amp;$B192))</f>
        <v/>
      </c>
      <c r="H192" s="180" t="str">
        <f>IF(OR($A192="",H$2="Percentage"),"",SUMIFS(Data!G$4:G500,Data!$A$4:$A500,"&gt;="&amp;$A192,Data!$A$4:$A500,"&lt;="&amp;$B192))</f>
        <v/>
      </c>
      <c r="I192" s="180" t="str">
        <f>IF(OR($A192="",I$2="Percentage"),"",SUMIFS(Data!H$4:H500,Data!$A$4:$A500,"&gt;="&amp;$A192,Data!$A$4:$A500,"&lt;="&amp;$B192))</f>
        <v/>
      </c>
      <c r="J192" s="178" t="str">
        <f>IF(OR($A192="",J$2="Percentage"),"",SUMIFS(Data!I$4:I500,Data!$A$4:$A500,"&gt;="&amp;$A192,Data!$A$4:$A500,"&lt;="&amp;$B192))</f>
        <v/>
      </c>
      <c r="K192" s="178" t="str">
        <f>IF(OR($A192="",K$2="Percentage"),"",SUMIFS(Data!J$4:J500,Data!$A$4:$A500,"&gt;="&amp;$A192,Data!$A$4:$A500,"&lt;="&amp;$B192))</f>
        <v/>
      </c>
      <c r="L192" s="179" t="str">
        <f>IF(OR($A192="",L$2="Percentage"),"",SUMIFS(Data!K$4:K500,Data!$A$4:$A500,"&gt;="&amp;$A192,Data!$A$4:$A500,"&lt;="&amp;$B192))</f>
        <v/>
      </c>
      <c r="M192" s="180" t="str">
        <f>IF(OR($A192="",M$2="Percentage"),"",SUMIFS(Data!L$4:L500,Data!$A$4:$A500,"&gt;="&amp;$A192,Data!$A$4:$A500,"&lt;="&amp;$B192))</f>
        <v/>
      </c>
      <c r="N192" s="179" t="str">
        <f>IF(OR($A192="",N$2="Percentage"),"",SUMIFS(Data!M$4:M500,Data!$A$4:$A500,"&gt;="&amp;$A192,Data!$A$4:$A500,"&lt;="&amp;$B192))</f>
        <v/>
      </c>
      <c r="O192" s="178" t="str">
        <f>IF(OR($A192="",O$2="Percentage"),"",SUMIFS(Data!N$4:N500,Data!$A$4:$A500,"&gt;="&amp;$A192,Data!$A$4:$A500,"&lt;="&amp;$B192))</f>
        <v/>
      </c>
      <c r="P192" s="180" t="str">
        <f>IF(OR($A192="",P$2="Percentage"),"",SUMIFS(Data!O$4:O500,Data!$A$4:$A500,"&gt;="&amp;$A192,Data!$A$4:$A500,"&lt;="&amp;$B192))</f>
        <v/>
      </c>
      <c r="Q192" s="178" t="str">
        <f>IF(OR($A192="",Q$2="Percentage"),"",SUMIFS(Data!P$4:P500,Data!$A$4:$A500,"&gt;="&amp;$A192,Data!$A$4:$A500,"&lt;="&amp;$B192))</f>
        <v/>
      </c>
      <c r="R192" s="178" t="str">
        <f>IF(OR($A192="",R$2="Percentage"),"",SUMIFS(Data!Q$4:Q500,Data!$A$4:$A500,"&gt;="&amp;$A192,Data!$A$4:$A500,"&lt;="&amp;$B192))</f>
        <v/>
      </c>
      <c r="S192" s="181" t="str">
        <f>IF($A192="","",IFERROR(AVERAGEIFS(Data!B$4:B500,Data!$A$4:$A500,"&gt;="&amp;$A192,Data!$A$4:$A500,"&lt;="&amp;$B192),0))</f>
        <v/>
      </c>
      <c r="T192" s="178" t="str">
        <f>IF($A192="","",IFERROR(AVERAGEIFS(Data!C$4:C500,Data!$A$4:$A500,"&gt;="&amp;$A192,Data!$A$4:$A500,"&lt;="&amp;$B192),0))</f>
        <v/>
      </c>
      <c r="U192" s="178" t="str">
        <f>IF($A192="","",IFERROR(AVERAGEIFS(Data!D$4:D500,Data!$A$4:$A500,"&gt;="&amp;$A192,Data!$A$4:$A500,"&lt;="&amp;$B192),0))</f>
        <v/>
      </c>
      <c r="V192" s="178" t="str">
        <f>IF($A192="","",IFERROR(AVERAGEIFS(Data!F$4:F500,Data!$A$4:$A500,"&gt;="&amp;$A192,Data!$A$4:$A500,"&lt;="&amp;$B192),0))</f>
        <v/>
      </c>
      <c r="W192" s="178" t="str">
        <f>IF($A192="","",IFERROR(AVERAGEIFS(Data!G$4:G500,Data!$A$4:$A500,"&gt;="&amp;$A192,Data!$A$4:$A500,"&lt;="&amp;$B192),0))</f>
        <v/>
      </c>
      <c r="X192" s="180" t="str">
        <f>IF($A192="","",IFERROR(AVERAGEIFS(Data!H$4:H500,Data!$A$4:$A500,"&gt;="&amp;$A192,Data!$A$4:$A500,"&lt;="&amp;$B192),0))</f>
        <v/>
      </c>
      <c r="Y192" s="178" t="str">
        <f>IF($A192="","",IFERROR(AVERAGEIFS(Data!I$4:I500,Data!$A$4:$A500,"&gt;="&amp;$A192,Data!$A$4:$A500,"&lt;="&amp;$B192),0))</f>
        <v/>
      </c>
      <c r="Z192" s="178" t="str">
        <f>IF($A192="","",IFERROR(AVERAGEIFS(Data!J$4:J500,Data!$A$4:$A500,"&gt;="&amp;$A192,Data!$A$4:$A500,"&lt;="&amp;$B192),0))</f>
        <v/>
      </c>
      <c r="AA192" s="179" t="str">
        <f>IF($A192="","",IFERROR(AVERAGEIFS(Data!K$4:K500,Data!$A$4:$A500,"&gt;="&amp;$A192,Data!$A$4:$A500,"&lt;="&amp;$B192),0))</f>
        <v/>
      </c>
      <c r="AB192" s="180" t="str">
        <f>IF($A192="","",IFERROR(AVERAGEIFS(Data!L$4:L500,Data!$A$4:$A500,"&gt;="&amp;$A192,Data!$A$4:$A500,"&lt;="&amp;$B192),0))</f>
        <v/>
      </c>
      <c r="AC192" s="179" t="str">
        <f>IF($A192="","",IFERROR(AVERAGEIFS(Data!M$4:M500,Data!$A$4:$A500,"&gt;="&amp;$A192,Data!$A$4:$A500,"&lt;="&amp;$B192),0))</f>
        <v/>
      </c>
      <c r="AD192" s="178" t="str">
        <f>IF($A192="","",IFERROR(AVERAGEIFS(Data!N$4:N500,Data!$A$4:$A500,"&gt;="&amp;$A192,Data!$A$4:$A500,"&lt;="&amp;$B192),0))</f>
        <v/>
      </c>
      <c r="AE192" s="180" t="str">
        <f>IF($A192="","",IFERROR(AVERAGEIFS(Data!O$4:O500,Data!$A$4:$A500,"&gt;="&amp;$A192,Data!$A$4:$A500,"&lt;="&amp;$B192),0))</f>
        <v/>
      </c>
      <c r="AF192" s="178" t="str">
        <f>IF($A192="","",IFERROR(AVERAGEIFS(Data!P$4:P500,Data!$A$4:$A500,"&gt;="&amp;$A192,Data!$A$4:$A500,"&lt;="&amp;$B192),0))</f>
        <v/>
      </c>
      <c r="AG192" s="178" t="str">
        <f>IF($A192="","",IFERROR(AVERAGEIFS(Data!Q$4:Q500,Data!$A$4:$A500,"&gt;="&amp;$A192,Data!$A$4:$A500,"&lt;="&amp;$B192),0))</f>
        <v/>
      </c>
      <c r="AH192" s="181" t="str">
        <f t="shared" ref="AH192:DS192" si="188">IF($A192="","",AH191)</f>
        <v/>
      </c>
      <c r="AI192" s="178" t="str">
        <f t="shared" si="188"/>
        <v/>
      </c>
      <c r="AJ192" s="178" t="str">
        <f t="shared" si="188"/>
        <v/>
      </c>
      <c r="AK192" s="178" t="str">
        <f t="shared" si="188"/>
        <v/>
      </c>
      <c r="AL192" s="178" t="str">
        <f t="shared" si="188"/>
        <v/>
      </c>
      <c r="AM192" s="180" t="str">
        <f t="shared" si="188"/>
        <v/>
      </c>
      <c r="AN192" s="178" t="str">
        <f t="shared" si="188"/>
        <v/>
      </c>
      <c r="AO192" s="178" t="str">
        <f t="shared" si="188"/>
        <v/>
      </c>
      <c r="AP192" s="179" t="str">
        <f t="shared" si="188"/>
        <v/>
      </c>
      <c r="AQ192" s="180" t="str">
        <f t="shared" si="188"/>
        <v/>
      </c>
      <c r="AR192" s="179" t="str">
        <f t="shared" si="188"/>
        <v/>
      </c>
      <c r="AS192" s="178" t="str">
        <f t="shared" si="188"/>
        <v/>
      </c>
      <c r="AT192" s="180" t="str">
        <f t="shared" si="188"/>
        <v/>
      </c>
      <c r="AU192" s="178" t="str">
        <f t="shared" si="188"/>
        <v/>
      </c>
      <c r="AV192" s="178" t="str">
        <f t="shared" si="188"/>
        <v/>
      </c>
      <c r="AW192" s="181" t="str">
        <f t="shared" si="188"/>
        <v/>
      </c>
      <c r="AX192" s="178" t="str">
        <f t="shared" si="188"/>
        <v/>
      </c>
      <c r="AY192" s="178" t="str">
        <f t="shared" si="188"/>
        <v/>
      </c>
      <c r="AZ192" s="178" t="str">
        <f t="shared" si="188"/>
        <v/>
      </c>
      <c r="BA192" s="178" t="str">
        <f t="shared" si="188"/>
        <v/>
      </c>
      <c r="BB192" s="180" t="str">
        <f t="shared" si="188"/>
        <v/>
      </c>
      <c r="BC192" s="178" t="str">
        <f t="shared" si="188"/>
        <v/>
      </c>
      <c r="BD192" s="178" t="str">
        <f t="shared" si="188"/>
        <v/>
      </c>
      <c r="BE192" s="179" t="str">
        <f t="shared" si="188"/>
        <v/>
      </c>
      <c r="BF192" s="180" t="str">
        <f t="shared" si="188"/>
        <v/>
      </c>
      <c r="BG192" s="179" t="str">
        <f t="shared" si="188"/>
        <v/>
      </c>
      <c r="BH192" s="178" t="str">
        <f t="shared" si="188"/>
        <v/>
      </c>
      <c r="BI192" s="180" t="str">
        <f t="shared" si="188"/>
        <v/>
      </c>
      <c r="BJ192" s="178" t="str">
        <f t="shared" si="188"/>
        <v/>
      </c>
      <c r="BK192" s="178" t="str">
        <f t="shared" si="188"/>
        <v/>
      </c>
      <c r="BL192" s="181" t="str">
        <f t="shared" si="188"/>
        <v/>
      </c>
      <c r="BM192" s="178" t="str">
        <f t="shared" si="188"/>
        <v/>
      </c>
      <c r="BN192" s="178" t="str">
        <f t="shared" si="188"/>
        <v/>
      </c>
      <c r="BO192" s="178" t="str">
        <f t="shared" si="188"/>
        <v/>
      </c>
      <c r="BP192" s="178" t="str">
        <f t="shared" si="188"/>
        <v/>
      </c>
      <c r="BQ192" s="180" t="str">
        <f t="shared" si="188"/>
        <v/>
      </c>
      <c r="BR192" s="178" t="str">
        <f t="shared" si="188"/>
        <v/>
      </c>
      <c r="BS192" s="178" t="str">
        <f t="shared" si="188"/>
        <v/>
      </c>
      <c r="BT192" s="179" t="str">
        <f t="shared" si="188"/>
        <v/>
      </c>
      <c r="BU192" s="180" t="str">
        <f t="shared" si="188"/>
        <v/>
      </c>
      <c r="BV192" s="179" t="str">
        <f t="shared" si="188"/>
        <v/>
      </c>
      <c r="BW192" s="178" t="str">
        <f t="shared" si="188"/>
        <v/>
      </c>
      <c r="BX192" s="180" t="str">
        <f t="shared" si="188"/>
        <v/>
      </c>
      <c r="BY192" s="178" t="str">
        <f t="shared" si="188"/>
        <v/>
      </c>
      <c r="BZ192" s="178" t="str">
        <f t="shared" si="188"/>
        <v/>
      </c>
      <c r="CA192" s="181" t="str">
        <f t="shared" si="188"/>
        <v/>
      </c>
      <c r="CB192" s="178" t="str">
        <f t="shared" si="188"/>
        <v/>
      </c>
      <c r="CC192" s="178" t="str">
        <f t="shared" si="188"/>
        <v/>
      </c>
      <c r="CD192" s="178" t="str">
        <f t="shared" si="188"/>
        <v/>
      </c>
      <c r="CE192" s="178" t="str">
        <f t="shared" si="188"/>
        <v/>
      </c>
      <c r="CF192" s="180" t="str">
        <f t="shared" si="188"/>
        <v/>
      </c>
      <c r="CG192" s="178" t="str">
        <f t="shared" si="188"/>
        <v/>
      </c>
      <c r="CH192" s="178" t="str">
        <f t="shared" si="188"/>
        <v/>
      </c>
      <c r="CI192" s="179" t="str">
        <f t="shared" si="188"/>
        <v/>
      </c>
      <c r="CJ192" s="180" t="str">
        <f t="shared" si="188"/>
        <v/>
      </c>
      <c r="CK192" s="179" t="str">
        <f t="shared" si="188"/>
        <v/>
      </c>
      <c r="CL192" s="178" t="str">
        <f t="shared" si="188"/>
        <v/>
      </c>
      <c r="CM192" s="180" t="str">
        <f t="shared" si="188"/>
        <v/>
      </c>
      <c r="CN192" s="178" t="str">
        <f t="shared" si="188"/>
        <v/>
      </c>
      <c r="CO192" s="178" t="str">
        <f t="shared" si="188"/>
        <v/>
      </c>
      <c r="CP192" s="181" t="str">
        <f t="shared" si="188"/>
        <v/>
      </c>
      <c r="CQ192" s="178" t="str">
        <f t="shared" si="188"/>
        <v/>
      </c>
      <c r="CR192" s="178" t="str">
        <f t="shared" si="188"/>
        <v/>
      </c>
      <c r="CS192" s="178" t="str">
        <f t="shared" si="188"/>
        <v/>
      </c>
      <c r="CT192" s="178" t="str">
        <f t="shared" si="188"/>
        <v/>
      </c>
      <c r="CU192" s="180" t="str">
        <f t="shared" si="188"/>
        <v/>
      </c>
      <c r="CV192" s="178" t="str">
        <f t="shared" si="188"/>
        <v/>
      </c>
      <c r="CW192" s="178" t="str">
        <f t="shared" si="188"/>
        <v/>
      </c>
      <c r="CX192" s="179" t="str">
        <f t="shared" si="188"/>
        <v/>
      </c>
      <c r="CY192" s="180" t="str">
        <f t="shared" si="188"/>
        <v/>
      </c>
      <c r="CZ192" s="179" t="str">
        <f t="shared" si="188"/>
        <v/>
      </c>
      <c r="DA192" s="178" t="str">
        <f t="shared" si="188"/>
        <v/>
      </c>
      <c r="DB192" s="180" t="str">
        <f t="shared" si="188"/>
        <v/>
      </c>
      <c r="DC192" s="178" t="str">
        <f t="shared" si="188"/>
        <v/>
      </c>
      <c r="DD192" s="178" t="str">
        <f t="shared" si="188"/>
        <v/>
      </c>
      <c r="DE192" s="181" t="str">
        <f t="shared" si="188"/>
        <v/>
      </c>
      <c r="DF192" s="178" t="str">
        <f t="shared" si="188"/>
        <v/>
      </c>
      <c r="DG192" s="178" t="str">
        <f t="shared" si="188"/>
        <v/>
      </c>
      <c r="DH192" s="178" t="str">
        <f t="shared" si="188"/>
        <v/>
      </c>
      <c r="DI192" s="178" t="str">
        <f t="shared" si="188"/>
        <v/>
      </c>
      <c r="DJ192" s="180" t="str">
        <f t="shared" si="188"/>
        <v/>
      </c>
      <c r="DK192" s="178" t="str">
        <f t="shared" si="188"/>
        <v/>
      </c>
      <c r="DL192" s="178" t="str">
        <f t="shared" si="188"/>
        <v/>
      </c>
      <c r="DM192" s="179" t="str">
        <f t="shared" si="188"/>
        <v/>
      </c>
      <c r="DN192" s="180" t="str">
        <f t="shared" si="188"/>
        <v/>
      </c>
      <c r="DO192" s="179" t="str">
        <f t="shared" si="188"/>
        <v/>
      </c>
      <c r="DP192" s="178" t="str">
        <f t="shared" si="188"/>
        <v/>
      </c>
      <c r="DQ192" s="180" t="str">
        <f t="shared" si="188"/>
        <v/>
      </c>
      <c r="DR192" s="178" t="str">
        <f t="shared" si="188"/>
        <v/>
      </c>
      <c r="DS192" s="178" t="str">
        <f t="shared" si="188"/>
        <v/>
      </c>
      <c r="DT192" s="178"/>
      <c r="DU192" s="178"/>
      <c r="DV192" s="178"/>
      <c r="DW192" s="178"/>
      <c r="DX192" s="178"/>
      <c r="DY192" s="178"/>
    </row>
    <row r="193">
      <c r="A193" s="176" t="str">
        <f>IF(A192="","",IF(B192+1&gt;EndDate,"",B192))</f>
        <v/>
      </c>
      <c r="B193" s="176" t="str">
        <f>IF(A193="","",SWITCH(Seg,"Daily",A193+1,"Weekly",A193+7,"Monthly",DATE(YEAR(A193),MONTH(A193)+1,1),"Quarterly",DATE(YEAR(A193),MONTH(A193)+3,1),"Yearly",DATE(YEAR(A193)+1,1,1)))</f>
        <v/>
      </c>
      <c r="C193" s="177" t="str">
        <f>IF(A193="","",SWITCH(Seg,"Daily",TEXT(A193,"dd/MM/YYYY"),"Weekly","W"&amp;WEEKNUM(A193,2)&amp;" "&amp;YEAR(A193),"Monthly",PROPER(TEXT(A193,"MMM yyyy")),"Quarterly","Q"&amp;ROUNDUP(MONTH($A193)/3,0)&amp;" "&amp;YEAR($A193),"Yearly",YEAR(A193),TEXT(A193,"dd/MM/YYYY")))</f>
        <v/>
      </c>
      <c r="D193" s="178" t="str">
        <f>IF(OR($A193="",D$2="Percentage"),"",SUMIFS(Data!B$4:B500,Data!$A$4:$A500,"&gt;="&amp;$A193,Data!$A$4:$A500,"&lt;="&amp;$B193))</f>
        <v>#REF!</v>
      </c>
      <c r="E193" s="179" t="str">
        <f>IF(OR($A193="",E$2="Percentage"),"",SUMIFS(Data!C$4:C500,Data!$A$4:$A500,"&gt;="&amp;$A193,Data!$A$4:$A500,"&lt;="&amp;$B193))</f>
        <v/>
      </c>
      <c r="F193" s="179" t="str">
        <f>IF(OR($A193="",F$2="Percentage"),"",SUMIFS(Data!D$4:D500,Data!$A$4:$A500,"&gt;="&amp;$A193,Data!$A$4:$A500,"&lt;="&amp;$B193))</f>
        <v/>
      </c>
      <c r="G193" s="179" t="str">
        <f>IF(OR($A193="",G$2="Percentage"),"",SUMIFS(Data!F$4:F500,Data!$A$4:$A500,"&gt;="&amp;$A193,Data!$A$4:$A500,"&lt;="&amp;$B193))</f>
        <v/>
      </c>
      <c r="H193" s="180" t="str">
        <f>IF(OR($A193="",H$2="Percentage"),"",SUMIFS(Data!G$4:G500,Data!$A$4:$A500,"&gt;="&amp;$A193,Data!$A$4:$A500,"&lt;="&amp;$B193))</f>
        <v/>
      </c>
      <c r="I193" s="180" t="str">
        <f>IF(OR($A193="",I$2="Percentage"),"",SUMIFS(Data!H$4:H500,Data!$A$4:$A500,"&gt;="&amp;$A193,Data!$A$4:$A500,"&lt;="&amp;$B193))</f>
        <v/>
      </c>
      <c r="J193" s="178" t="str">
        <f>IF(OR($A193="",J$2="Percentage"),"",SUMIFS(Data!I$4:I500,Data!$A$4:$A500,"&gt;="&amp;$A193,Data!$A$4:$A500,"&lt;="&amp;$B193))</f>
        <v/>
      </c>
      <c r="K193" s="178" t="str">
        <f>IF(OR($A193="",K$2="Percentage"),"",SUMIFS(Data!J$4:J500,Data!$A$4:$A500,"&gt;="&amp;$A193,Data!$A$4:$A500,"&lt;="&amp;$B193))</f>
        <v/>
      </c>
      <c r="L193" s="179" t="str">
        <f>IF(OR($A193="",L$2="Percentage"),"",SUMIFS(Data!K$4:K500,Data!$A$4:$A500,"&gt;="&amp;$A193,Data!$A$4:$A500,"&lt;="&amp;$B193))</f>
        <v/>
      </c>
      <c r="M193" s="180" t="str">
        <f>IF(OR($A193="",M$2="Percentage"),"",SUMIFS(Data!L$4:L500,Data!$A$4:$A500,"&gt;="&amp;$A193,Data!$A$4:$A500,"&lt;="&amp;$B193))</f>
        <v/>
      </c>
      <c r="N193" s="179" t="str">
        <f>IF(OR($A193="",N$2="Percentage"),"",SUMIFS(Data!M$4:M500,Data!$A$4:$A500,"&gt;="&amp;$A193,Data!$A$4:$A500,"&lt;="&amp;$B193))</f>
        <v/>
      </c>
      <c r="O193" s="178" t="str">
        <f>IF(OR($A193="",O$2="Percentage"),"",SUMIFS(Data!N$4:N500,Data!$A$4:$A500,"&gt;="&amp;$A193,Data!$A$4:$A500,"&lt;="&amp;$B193))</f>
        <v/>
      </c>
      <c r="P193" s="180" t="str">
        <f>IF(OR($A193="",P$2="Percentage"),"",SUMIFS(Data!O$4:O500,Data!$A$4:$A500,"&gt;="&amp;$A193,Data!$A$4:$A500,"&lt;="&amp;$B193))</f>
        <v/>
      </c>
      <c r="Q193" s="178" t="str">
        <f>IF(OR($A193="",Q$2="Percentage"),"",SUMIFS(Data!P$4:P500,Data!$A$4:$A500,"&gt;="&amp;$A193,Data!$A$4:$A500,"&lt;="&amp;$B193))</f>
        <v/>
      </c>
      <c r="R193" s="178" t="str">
        <f>IF(OR($A193="",R$2="Percentage"),"",SUMIFS(Data!Q$4:Q500,Data!$A$4:$A500,"&gt;="&amp;$A193,Data!$A$4:$A500,"&lt;="&amp;$B193))</f>
        <v/>
      </c>
      <c r="S193" s="181" t="str">
        <f>IF($A193="","",IFERROR(AVERAGEIFS(Data!B$4:B500,Data!$A$4:$A500,"&gt;="&amp;$A193,Data!$A$4:$A500,"&lt;="&amp;$B193),0))</f>
        <v/>
      </c>
      <c r="T193" s="178" t="str">
        <f>IF($A193="","",IFERROR(AVERAGEIFS(Data!C$4:C500,Data!$A$4:$A500,"&gt;="&amp;$A193,Data!$A$4:$A500,"&lt;="&amp;$B193),0))</f>
        <v/>
      </c>
      <c r="U193" s="178" t="str">
        <f>IF($A193="","",IFERROR(AVERAGEIFS(Data!D$4:D500,Data!$A$4:$A500,"&gt;="&amp;$A193,Data!$A$4:$A500,"&lt;="&amp;$B193),0))</f>
        <v/>
      </c>
      <c r="V193" s="178" t="str">
        <f>IF($A193="","",IFERROR(AVERAGEIFS(Data!F$4:F500,Data!$A$4:$A500,"&gt;="&amp;$A193,Data!$A$4:$A500,"&lt;="&amp;$B193),0))</f>
        <v/>
      </c>
      <c r="W193" s="178" t="str">
        <f>IF($A193="","",IFERROR(AVERAGEIFS(Data!G$4:G500,Data!$A$4:$A500,"&gt;="&amp;$A193,Data!$A$4:$A500,"&lt;="&amp;$B193),0))</f>
        <v/>
      </c>
      <c r="X193" s="180" t="str">
        <f>IF($A193="","",IFERROR(AVERAGEIFS(Data!H$4:H500,Data!$A$4:$A500,"&gt;="&amp;$A193,Data!$A$4:$A500,"&lt;="&amp;$B193),0))</f>
        <v/>
      </c>
      <c r="Y193" s="178" t="str">
        <f>IF($A193="","",IFERROR(AVERAGEIFS(Data!I$4:I500,Data!$A$4:$A500,"&gt;="&amp;$A193,Data!$A$4:$A500,"&lt;="&amp;$B193),0))</f>
        <v/>
      </c>
      <c r="Z193" s="178" t="str">
        <f>IF($A193="","",IFERROR(AVERAGEIFS(Data!J$4:J500,Data!$A$4:$A500,"&gt;="&amp;$A193,Data!$A$4:$A500,"&lt;="&amp;$B193),0))</f>
        <v/>
      </c>
      <c r="AA193" s="179" t="str">
        <f>IF($A193="","",IFERROR(AVERAGEIFS(Data!K$4:K500,Data!$A$4:$A500,"&gt;="&amp;$A193,Data!$A$4:$A500,"&lt;="&amp;$B193),0))</f>
        <v/>
      </c>
      <c r="AB193" s="180" t="str">
        <f>IF($A193="","",IFERROR(AVERAGEIFS(Data!L$4:L500,Data!$A$4:$A500,"&gt;="&amp;$A193,Data!$A$4:$A500,"&lt;="&amp;$B193),0))</f>
        <v/>
      </c>
      <c r="AC193" s="179" t="str">
        <f>IF($A193="","",IFERROR(AVERAGEIFS(Data!M$4:M500,Data!$A$4:$A500,"&gt;="&amp;$A193,Data!$A$4:$A500,"&lt;="&amp;$B193),0))</f>
        <v/>
      </c>
      <c r="AD193" s="178" t="str">
        <f>IF($A193="","",IFERROR(AVERAGEIFS(Data!N$4:N500,Data!$A$4:$A500,"&gt;="&amp;$A193,Data!$A$4:$A500,"&lt;="&amp;$B193),0))</f>
        <v/>
      </c>
      <c r="AE193" s="180" t="str">
        <f>IF($A193="","",IFERROR(AVERAGEIFS(Data!O$4:O500,Data!$A$4:$A500,"&gt;="&amp;$A193,Data!$A$4:$A500,"&lt;="&amp;$B193),0))</f>
        <v/>
      </c>
      <c r="AF193" s="178" t="str">
        <f>IF($A193="","",IFERROR(AVERAGEIFS(Data!P$4:P500,Data!$A$4:$A500,"&gt;="&amp;$A193,Data!$A$4:$A500,"&lt;="&amp;$B193),0))</f>
        <v/>
      </c>
      <c r="AG193" s="178" t="str">
        <f>IF($A193="","",IFERROR(AVERAGEIFS(Data!Q$4:Q500,Data!$A$4:$A500,"&gt;="&amp;$A193,Data!$A$4:$A500,"&lt;="&amp;$B193),0))</f>
        <v/>
      </c>
      <c r="AH193" s="181" t="str">
        <f t="shared" ref="AH193:DS193" si="189">IF($A193="","",AH192)</f>
        <v/>
      </c>
      <c r="AI193" s="178" t="str">
        <f t="shared" si="189"/>
        <v/>
      </c>
      <c r="AJ193" s="178" t="str">
        <f t="shared" si="189"/>
        <v/>
      </c>
      <c r="AK193" s="178" t="str">
        <f t="shared" si="189"/>
        <v/>
      </c>
      <c r="AL193" s="178" t="str">
        <f t="shared" si="189"/>
        <v/>
      </c>
      <c r="AM193" s="180" t="str">
        <f t="shared" si="189"/>
        <v/>
      </c>
      <c r="AN193" s="178" t="str">
        <f t="shared" si="189"/>
        <v/>
      </c>
      <c r="AO193" s="178" t="str">
        <f t="shared" si="189"/>
        <v/>
      </c>
      <c r="AP193" s="179" t="str">
        <f t="shared" si="189"/>
        <v/>
      </c>
      <c r="AQ193" s="180" t="str">
        <f t="shared" si="189"/>
        <v/>
      </c>
      <c r="AR193" s="179" t="str">
        <f t="shared" si="189"/>
        <v/>
      </c>
      <c r="AS193" s="178" t="str">
        <f t="shared" si="189"/>
        <v/>
      </c>
      <c r="AT193" s="180" t="str">
        <f t="shared" si="189"/>
        <v/>
      </c>
      <c r="AU193" s="178" t="str">
        <f t="shared" si="189"/>
        <v/>
      </c>
      <c r="AV193" s="178" t="str">
        <f t="shared" si="189"/>
        <v/>
      </c>
      <c r="AW193" s="181" t="str">
        <f t="shared" si="189"/>
        <v/>
      </c>
      <c r="AX193" s="178" t="str">
        <f t="shared" si="189"/>
        <v/>
      </c>
      <c r="AY193" s="178" t="str">
        <f t="shared" si="189"/>
        <v/>
      </c>
      <c r="AZ193" s="178" t="str">
        <f t="shared" si="189"/>
        <v/>
      </c>
      <c r="BA193" s="178" t="str">
        <f t="shared" si="189"/>
        <v/>
      </c>
      <c r="BB193" s="180" t="str">
        <f t="shared" si="189"/>
        <v/>
      </c>
      <c r="BC193" s="178" t="str">
        <f t="shared" si="189"/>
        <v/>
      </c>
      <c r="BD193" s="178" t="str">
        <f t="shared" si="189"/>
        <v/>
      </c>
      <c r="BE193" s="179" t="str">
        <f t="shared" si="189"/>
        <v/>
      </c>
      <c r="BF193" s="180" t="str">
        <f t="shared" si="189"/>
        <v/>
      </c>
      <c r="BG193" s="179" t="str">
        <f t="shared" si="189"/>
        <v/>
      </c>
      <c r="BH193" s="178" t="str">
        <f t="shared" si="189"/>
        <v/>
      </c>
      <c r="BI193" s="180" t="str">
        <f t="shared" si="189"/>
        <v/>
      </c>
      <c r="BJ193" s="178" t="str">
        <f t="shared" si="189"/>
        <v/>
      </c>
      <c r="BK193" s="178" t="str">
        <f t="shared" si="189"/>
        <v/>
      </c>
      <c r="BL193" s="181" t="str">
        <f t="shared" si="189"/>
        <v/>
      </c>
      <c r="BM193" s="178" t="str">
        <f t="shared" si="189"/>
        <v/>
      </c>
      <c r="BN193" s="178" t="str">
        <f t="shared" si="189"/>
        <v/>
      </c>
      <c r="BO193" s="178" t="str">
        <f t="shared" si="189"/>
        <v/>
      </c>
      <c r="BP193" s="178" t="str">
        <f t="shared" si="189"/>
        <v/>
      </c>
      <c r="BQ193" s="180" t="str">
        <f t="shared" si="189"/>
        <v/>
      </c>
      <c r="BR193" s="178" t="str">
        <f t="shared" si="189"/>
        <v/>
      </c>
      <c r="BS193" s="178" t="str">
        <f t="shared" si="189"/>
        <v/>
      </c>
      <c r="BT193" s="179" t="str">
        <f t="shared" si="189"/>
        <v/>
      </c>
      <c r="BU193" s="180" t="str">
        <f t="shared" si="189"/>
        <v/>
      </c>
      <c r="BV193" s="179" t="str">
        <f t="shared" si="189"/>
        <v/>
      </c>
      <c r="BW193" s="178" t="str">
        <f t="shared" si="189"/>
        <v/>
      </c>
      <c r="BX193" s="180" t="str">
        <f t="shared" si="189"/>
        <v/>
      </c>
      <c r="BY193" s="178" t="str">
        <f t="shared" si="189"/>
        <v/>
      </c>
      <c r="BZ193" s="178" t="str">
        <f t="shared" si="189"/>
        <v/>
      </c>
      <c r="CA193" s="181" t="str">
        <f t="shared" si="189"/>
        <v/>
      </c>
      <c r="CB193" s="178" t="str">
        <f t="shared" si="189"/>
        <v/>
      </c>
      <c r="CC193" s="178" t="str">
        <f t="shared" si="189"/>
        <v/>
      </c>
      <c r="CD193" s="178" t="str">
        <f t="shared" si="189"/>
        <v/>
      </c>
      <c r="CE193" s="178" t="str">
        <f t="shared" si="189"/>
        <v/>
      </c>
      <c r="CF193" s="180" t="str">
        <f t="shared" si="189"/>
        <v/>
      </c>
      <c r="CG193" s="178" t="str">
        <f t="shared" si="189"/>
        <v/>
      </c>
      <c r="CH193" s="178" t="str">
        <f t="shared" si="189"/>
        <v/>
      </c>
      <c r="CI193" s="179" t="str">
        <f t="shared" si="189"/>
        <v/>
      </c>
      <c r="CJ193" s="180" t="str">
        <f t="shared" si="189"/>
        <v/>
      </c>
      <c r="CK193" s="179" t="str">
        <f t="shared" si="189"/>
        <v/>
      </c>
      <c r="CL193" s="178" t="str">
        <f t="shared" si="189"/>
        <v/>
      </c>
      <c r="CM193" s="180" t="str">
        <f t="shared" si="189"/>
        <v/>
      </c>
      <c r="CN193" s="178" t="str">
        <f t="shared" si="189"/>
        <v/>
      </c>
      <c r="CO193" s="178" t="str">
        <f t="shared" si="189"/>
        <v/>
      </c>
      <c r="CP193" s="181" t="str">
        <f t="shared" si="189"/>
        <v/>
      </c>
      <c r="CQ193" s="178" t="str">
        <f t="shared" si="189"/>
        <v/>
      </c>
      <c r="CR193" s="178" t="str">
        <f t="shared" si="189"/>
        <v/>
      </c>
      <c r="CS193" s="178" t="str">
        <f t="shared" si="189"/>
        <v/>
      </c>
      <c r="CT193" s="178" t="str">
        <f t="shared" si="189"/>
        <v/>
      </c>
      <c r="CU193" s="180" t="str">
        <f t="shared" si="189"/>
        <v/>
      </c>
      <c r="CV193" s="178" t="str">
        <f t="shared" si="189"/>
        <v/>
      </c>
      <c r="CW193" s="178" t="str">
        <f t="shared" si="189"/>
        <v/>
      </c>
      <c r="CX193" s="179" t="str">
        <f t="shared" si="189"/>
        <v/>
      </c>
      <c r="CY193" s="180" t="str">
        <f t="shared" si="189"/>
        <v/>
      </c>
      <c r="CZ193" s="179" t="str">
        <f t="shared" si="189"/>
        <v/>
      </c>
      <c r="DA193" s="178" t="str">
        <f t="shared" si="189"/>
        <v/>
      </c>
      <c r="DB193" s="180" t="str">
        <f t="shared" si="189"/>
        <v/>
      </c>
      <c r="DC193" s="178" t="str">
        <f t="shared" si="189"/>
        <v/>
      </c>
      <c r="DD193" s="178" t="str">
        <f t="shared" si="189"/>
        <v/>
      </c>
      <c r="DE193" s="181" t="str">
        <f t="shared" si="189"/>
        <v/>
      </c>
      <c r="DF193" s="178" t="str">
        <f t="shared" si="189"/>
        <v/>
      </c>
      <c r="DG193" s="178" t="str">
        <f t="shared" si="189"/>
        <v/>
      </c>
      <c r="DH193" s="178" t="str">
        <f t="shared" si="189"/>
        <v/>
      </c>
      <c r="DI193" s="178" t="str">
        <f t="shared" si="189"/>
        <v/>
      </c>
      <c r="DJ193" s="180" t="str">
        <f t="shared" si="189"/>
        <v/>
      </c>
      <c r="DK193" s="178" t="str">
        <f t="shared" si="189"/>
        <v/>
      </c>
      <c r="DL193" s="178" t="str">
        <f t="shared" si="189"/>
        <v/>
      </c>
      <c r="DM193" s="179" t="str">
        <f t="shared" si="189"/>
        <v/>
      </c>
      <c r="DN193" s="180" t="str">
        <f t="shared" si="189"/>
        <v/>
      </c>
      <c r="DO193" s="179" t="str">
        <f t="shared" si="189"/>
        <v/>
      </c>
      <c r="DP193" s="178" t="str">
        <f t="shared" si="189"/>
        <v/>
      </c>
      <c r="DQ193" s="180" t="str">
        <f t="shared" si="189"/>
        <v/>
      </c>
      <c r="DR193" s="178" t="str">
        <f t="shared" si="189"/>
        <v/>
      </c>
      <c r="DS193" s="178" t="str">
        <f t="shared" si="189"/>
        <v/>
      </c>
      <c r="DT193" s="178"/>
      <c r="DU193" s="178"/>
      <c r="DV193" s="178"/>
      <c r="DW193" s="178"/>
      <c r="DX193" s="178"/>
      <c r="DY193" s="178"/>
    </row>
    <row r="194">
      <c r="A194" s="176" t="str">
        <f>IF(A193="","",IF(B193+1&gt;EndDate,"",B193))</f>
        <v/>
      </c>
      <c r="B194" s="176" t="str">
        <f>IF(A194="","",SWITCH(Seg,"Daily",A194+1,"Weekly",A194+7,"Monthly",DATE(YEAR(A194),MONTH(A194)+1,1),"Quarterly",DATE(YEAR(A194),MONTH(A194)+3,1),"Yearly",DATE(YEAR(A194)+1,1,1)))</f>
        <v/>
      </c>
      <c r="C194" s="177" t="str">
        <f>IF(A194="","",SWITCH(Seg,"Daily",TEXT(A194,"dd/MM/YYYY"),"Weekly","W"&amp;WEEKNUM(A194,2)&amp;" "&amp;YEAR(A194),"Monthly",PROPER(TEXT(A194,"MMM yyyy")),"Quarterly","Q"&amp;ROUNDUP(MONTH($A194)/3,0)&amp;" "&amp;YEAR($A194),"Yearly",YEAR(A194),TEXT(A194,"dd/MM/YYYY")))</f>
        <v/>
      </c>
      <c r="D194" s="178" t="str">
        <f>IF(OR($A194="",D$2="Percentage"),"",SUMIFS(Data!B$4:B500,Data!$A$4:$A500,"&gt;="&amp;$A194,Data!$A$4:$A500,"&lt;="&amp;$B194))</f>
        <v>#REF!</v>
      </c>
      <c r="E194" s="179" t="str">
        <f>IF(OR($A194="",E$2="Percentage"),"",SUMIFS(Data!C$4:C500,Data!$A$4:$A500,"&gt;="&amp;$A194,Data!$A$4:$A500,"&lt;="&amp;$B194))</f>
        <v/>
      </c>
      <c r="F194" s="179" t="str">
        <f>IF(OR($A194="",F$2="Percentage"),"",SUMIFS(Data!D$4:D500,Data!$A$4:$A500,"&gt;="&amp;$A194,Data!$A$4:$A500,"&lt;="&amp;$B194))</f>
        <v/>
      </c>
      <c r="G194" s="179" t="str">
        <f>IF(OR($A194="",G$2="Percentage"),"",SUMIFS(Data!F$4:F500,Data!$A$4:$A500,"&gt;="&amp;$A194,Data!$A$4:$A500,"&lt;="&amp;$B194))</f>
        <v/>
      </c>
      <c r="H194" s="180" t="str">
        <f>IF(OR($A194="",H$2="Percentage"),"",SUMIFS(Data!G$4:G500,Data!$A$4:$A500,"&gt;="&amp;$A194,Data!$A$4:$A500,"&lt;="&amp;$B194))</f>
        <v/>
      </c>
      <c r="I194" s="180" t="str">
        <f>IF(OR($A194="",I$2="Percentage"),"",SUMIFS(Data!H$4:H500,Data!$A$4:$A500,"&gt;="&amp;$A194,Data!$A$4:$A500,"&lt;="&amp;$B194))</f>
        <v/>
      </c>
      <c r="J194" s="178" t="str">
        <f>IF(OR($A194="",J$2="Percentage"),"",SUMIFS(Data!I$4:I500,Data!$A$4:$A500,"&gt;="&amp;$A194,Data!$A$4:$A500,"&lt;="&amp;$B194))</f>
        <v/>
      </c>
      <c r="K194" s="178" t="str">
        <f>IF(OR($A194="",K$2="Percentage"),"",SUMIFS(Data!J$4:J500,Data!$A$4:$A500,"&gt;="&amp;$A194,Data!$A$4:$A500,"&lt;="&amp;$B194))</f>
        <v/>
      </c>
      <c r="L194" s="179" t="str">
        <f>IF(OR($A194="",L$2="Percentage"),"",SUMIFS(Data!K$4:K500,Data!$A$4:$A500,"&gt;="&amp;$A194,Data!$A$4:$A500,"&lt;="&amp;$B194))</f>
        <v/>
      </c>
      <c r="M194" s="180" t="str">
        <f>IF(OR($A194="",M$2="Percentage"),"",SUMIFS(Data!L$4:L500,Data!$A$4:$A500,"&gt;="&amp;$A194,Data!$A$4:$A500,"&lt;="&amp;$B194))</f>
        <v/>
      </c>
      <c r="N194" s="179" t="str">
        <f>IF(OR($A194="",N$2="Percentage"),"",SUMIFS(Data!M$4:M500,Data!$A$4:$A500,"&gt;="&amp;$A194,Data!$A$4:$A500,"&lt;="&amp;$B194))</f>
        <v/>
      </c>
      <c r="O194" s="178" t="str">
        <f>IF(OR($A194="",O$2="Percentage"),"",SUMIFS(Data!N$4:N500,Data!$A$4:$A500,"&gt;="&amp;$A194,Data!$A$4:$A500,"&lt;="&amp;$B194))</f>
        <v/>
      </c>
      <c r="P194" s="180" t="str">
        <f>IF(OR($A194="",P$2="Percentage"),"",SUMIFS(Data!O$4:O500,Data!$A$4:$A500,"&gt;="&amp;$A194,Data!$A$4:$A500,"&lt;="&amp;$B194))</f>
        <v/>
      </c>
      <c r="Q194" s="178" t="str">
        <f>IF(OR($A194="",Q$2="Percentage"),"",SUMIFS(Data!P$4:P500,Data!$A$4:$A500,"&gt;="&amp;$A194,Data!$A$4:$A500,"&lt;="&amp;$B194))</f>
        <v/>
      </c>
      <c r="R194" s="178" t="str">
        <f>IF(OR($A194="",R$2="Percentage"),"",SUMIFS(Data!Q$4:Q500,Data!$A$4:$A500,"&gt;="&amp;$A194,Data!$A$4:$A500,"&lt;="&amp;$B194))</f>
        <v/>
      </c>
      <c r="S194" s="181" t="str">
        <f>IF($A194="","",IFERROR(AVERAGEIFS(Data!B$4:B500,Data!$A$4:$A500,"&gt;="&amp;$A194,Data!$A$4:$A500,"&lt;="&amp;$B194),0))</f>
        <v/>
      </c>
      <c r="T194" s="178" t="str">
        <f>IF($A194="","",IFERROR(AVERAGEIFS(Data!C$4:C500,Data!$A$4:$A500,"&gt;="&amp;$A194,Data!$A$4:$A500,"&lt;="&amp;$B194),0))</f>
        <v/>
      </c>
      <c r="U194" s="178" t="str">
        <f>IF($A194="","",IFERROR(AVERAGEIFS(Data!D$4:D500,Data!$A$4:$A500,"&gt;="&amp;$A194,Data!$A$4:$A500,"&lt;="&amp;$B194),0))</f>
        <v/>
      </c>
      <c r="V194" s="178" t="str">
        <f>IF($A194="","",IFERROR(AVERAGEIFS(Data!F$4:F500,Data!$A$4:$A500,"&gt;="&amp;$A194,Data!$A$4:$A500,"&lt;="&amp;$B194),0))</f>
        <v/>
      </c>
      <c r="W194" s="178" t="str">
        <f>IF($A194="","",IFERROR(AVERAGEIFS(Data!G$4:G500,Data!$A$4:$A500,"&gt;="&amp;$A194,Data!$A$4:$A500,"&lt;="&amp;$B194),0))</f>
        <v/>
      </c>
      <c r="X194" s="180" t="str">
        <f>IF($A194="","",IFERROR(AVERAGEIFS(Data!H$4:H500,Data!$A$4:$A500,"&gt;="&amp;$A194,Data!$A$4:$A500,"&lt;="&amp;$B194),0))</f>
        <v/>
      </c>
      <c r="Y194" s="178" t="str">
        <f>IF($A194="","",IFERROR(AVERAGEIFS(Data!I$4:I500,Data!$A$4:$A500,"&gt;="&amp;$A194,Data!$A$4:$A500,"&lt;="&amp;$B194),0))</f>
        <v/>
      </c>
      <c r="Z194" s="178" t="str">
        <f>IF($A194="","",IFERROR(AVERAGEIFS(Data!J$4:J500,Data!$A$4:$A500,"&gt;="&amp;$A194,Data!$A$4:$A500,"&lt;="&amp;$B194),0))</f>
        <v/>
      </c>
      <c r="AA194" s="179" t="str">
        <f>IF($A194="","",IFERROR(AVERAGEIFS(Data!K$4:K500,Data!$A$4:$A500,"&gt;="&amp;$A194,Data!$A$4:$A500,"&lt;="&amp;$B194),0))</f>
        <v/>
      </c>
      <c r="AB194" s="180" t="str">
        <f>IF($A194="","",IFERROR(AVERAGEIFS(Data!L$4:L500,Data!$A$4:$A500,"&gt;="&amp;$A194,Data!$A$4:$A500,"&lt;="&amp;$B194),0))</f>
        <v/>
      </c>
      <c r="AC194" s="179" t="str">
        <f>IF($A194="","",IFERROR(AVERAGEIFS(Data!M$4:M500,Data!$A$4:$A500,"&gt;="&amp;$A194,Data!$A$4:$A500,"&lt;="&amp;$B194),0))</f>
        <v/>
      </c>
      <c r="AD194" s="178" t="str">
        <f>IF($A194="","",IFERROR(AVERAGEIFS(Data!N$4:N500,Data!$A$4:$A500,"&gt;="&amp;$A194,Data!$A$4:$A500,"&lt;="&amp;$B194),0))</f>
        <v/>
      </c>
      <c r="AE194" s="180" t="str">
        <f>IF($A194="","",IFERROR(AVERAGEIFS(Data!O$4:O500,Data!$A$4:$A500,"&gt;="&amp;$A194,Data!$A$4:$A500,"&lt;="&amp;$B194),0))</f>
        <v/>
      </c>
      <c r="AF194" s="178" t="str">
        <f>IF($A194="","",IFERROR(AVERAGEIFS(Data!P$4:P500,Data!$A$4:$A500,"&gt;="&amp;$A194,Data!$A$4:$A500,"&lt;="&amp;$B194),0))</f>
        <v/>
      </c>
      <c r="AG194" s="178" t="str">
        <f>IF($A194="","",IFERROR(AVERAGEIFS(Data!Q$4:Q500,Data!$A$4:$A500,"&gt;="&amp;$A194,Data!$A$4:$A500,"&lt;="&amp;$B194),0))</f>
        <v/>
      </c>
      <c r="AH194" s="181" t="str">
        <f t="shared" ref="AH194:DS194" si="190">IF($A194="","",AH193)</f>
        <v/>
      </c>
      <c r="AI194" s="178" t="str">
        <f t="shared" si="190"/>
        <v/>
      </c>
      <c r="AJ194" s="178" t="str">
        <f t="shared" si="190"/>
        <v/>
      </c>
      <c r="AK194" s="178" t="str">
        <f t="shared" si="190"/>
        <v/>
      </c>
      <c r="AL194" s="178" t="str">
        <f t="shared" si="190"/>
        <v/>
      </c>
      <c r="AM194" s="180" t="str">
        <f t="shared" si="190"/>
        <v/>
      </c>
      <c r="AN194" s="178" t="str">
        <f t="shared" si="190"/>
        <v/>
      </c>
      <c r="AO194" s="178" t="str">
        <f t="shared" si="190"/>
        <v/>
      </c>
      <c r="AP194" s="179" t="str">
        <f t="shared" si="190"/>
        <v/>
      </c>
      <c r="AQ194" s="180" t="str">
        <f t="shared" si="190"/>
        <v/>
      </c>
      <c r="AR194" s="179" t="str">
        <f t="shared" si="190"/>
        <v/>
      </c>
      <c r="AS194" s="178" t="str">
        <f t="shared" si="190"/>
        <v/>
      </c>
      <c r="AT194" s="180" t="str">
        <f t="shared" si="190"/>
        <v/>
      </c>
      <c r="AU194" s="178" t="str">
        <f t="shared" si="190"/>
        <v/>
      </c>
      <c r="AV194" s="178" t="str">
        <f t="shared" si="190"/>
        <v/>
      </c>
      <c r="AW194" s="181" t="str">
        <f t="shared" si="190"/>
        <v/>
      </c>
      <c r="AX194" s="178" t="str">
        <f t="shared" si="190"/>
        <v/>
      </c>
      <c r="AY194" s="178" t="str">
        <f t="shared" si="190"/>
        <v/>
      </c>
      <c r="AZ194" s="178" t="str">
        <f t="shared" si="190"/>
        <v/>
      </c>
      <c r="BA194" s="178" t="str">
        <f t="shared" si="190"/>
        <v/>
      </c>
      <c r="BB194" s="180" t="str">
        <f t="shared" si="190"/>
        <v/>
      </c>
      <c r="BC194" s="178" t="str">
        <f t="shared" si="190"/>
        <v/>
      </c>
      <c r="BD194" s="178" t="str">
        <f t="shared" si="190"/>
        <v/>
      </c>
      <c r="BE194" s="179" t="str">
        <f t="shared" si="190"/>
        <v/>
      </c>
      <c r="BF194" s="180" t="str">
        <f t="shared" si="190"/>
        <v/>
      </c>
      <c r="BG194" s="179" t="str">
        <f t="shared" si="190"/>
        <v/>
      </c>
      <c r="BH194" s="178" t="str">
        <f t="shared" si="190"/>
        <v/>
      </c>
      <c r="BI194" s="180" t="str">
        <f t="shared" si="190"/>
        <v/>
      </c>
      <c r="BJ194" s="178" t="str">
        <f t="shared" si="190"/>
        <v/>
      </c>
      <c r="BK194" s="178" t="str">
        <f t="shared" si="190"/>
        <v/>
      </c>
      <c r="BL194" s="181" t="str">
        <f t="shared" si="190"/>
        <v/>
      </c>
      <c r="BM194" s="178" t="str">
        <f t="shared" si="190"/>
        <v/>
      </c>
      <c r="BN194" s="178" t="str">
        <f t="shared" si="190"/>
        <v/>
      </c>
      <c r="BO194" s="178" t="str">
        <f t="shared" si="190"/>
        <v/>
      </c>
      <c r="BP194" s="178" t="str">
        <f t="shared" si="190"/>
        <v/>
      </c>
      <c r="BQ194" s="180" t="str">
        <f t="shared" si="190"/>
        <v/>
      </c>
      <c r="BR194" s="178" t="str">
        <f t="shared" si="190"/>
        <v/>
      </c>
      <c r="BS194" s="178" t="str">
        <f t="shared" si="190"/>
        <v/>
      </c>
      <c r="BT194" s="179" t="str">
        <f t="shared" si="190"/>
        <v/>
      </c>
      <c r="BU194" s="180" t="str">
        <f t="shared" si="190"/>
        <v/>
      </c>
      <c r="BV194" s="179" t="str">
        <f t="shared" si="190"/>
        <v/>
      </c>
      <c r="BW194" s="178" t="str">
        <f t="shared" si="190"/>
        <v/>
      </c>
      <c r="BX194" s="180" t="str">
        <f t="shared" si="190"/>
        <v/>
      </c>
      <c r="BY194" s="178" t="str">
        <f t="shared" si="190"/>
        <v/>
      </c>
      <c r="BZ194" s="178" t="str">
        <f t="shared" si="190"/>
        <v/>
      </c>
      <c r="CA194" s="181" t="str">
        <f t="shared" si="190"/>
        <v/>
      </c>
      <c r="CB194" s="178" t="str">
        <f t="shared" si="190"/>
        <v/>
      </c>
      <c r="CC194" s="178" t="str">
        <f t="shared" si="190"/>
        <v/>
      </c>
      <c r="CD194" s="178" t="str">
        <f t="shared" si="190"/>
        <v/>
      </c>
      <c r="CE194" s="178" t="str">
        <f t="shared" si="190"/>
        <v/>
      </c>
      <c r="CF194" s="180" t="str">
        <f t="shared" si="190"/>
        <v/>
      </c>
      <c r="CG194" s="178" t="str">
        <f t="shared" si="190"/>
        <v/>
      </c>
      <c r="CH194" s="178" t="str">
        <f t="shared" si="190"/>
        <v/>
      </c>
      <c r="CI194" s="179" t="str">
        <f t="shared" si="190"/>
        <v/>
      </c>
      <c r="CJ194" s="180" t="str">
        <f t="shared" si="190"/>
        <v/>
      </c>
      <c r="CK194" s="179" t="str">
        <f t="shared" si="190"/>
        <v/>
      </c>
      <c r="CL194" s="178" t="str">
        <f t="shared" si="190"/>
        <v/>
      </c>
      <c r="CM194" s="180" t="str">
        <f t="shared" si="190"/>
        <v/>
      </c>
      <c r="CN194" s="178" t="str">
        <f t="shared" si="190"/>
        <v/>
      </c>
      <c r="CO194" s="178" t="str">
        <f t="shared" si="190"/>
        <v/>
      </c>
      <c r="CP194" s="181" t="str">
        <f t="shared" si="190"/>
        <v/>
      </c>
      <c r="CQ194" s="178" t="str">
        <f t="shared" si="190"/>
        <v/>
      </c>
      <c r="CR194" s="178" t="str">
        <f t="shared" si="190"/>
        <v/>
      </c>
      <c r="CS194" s="178" t="str">
        <f t="shared" si="190"/>
        <v/>
      </c>
      <c r="CT194" s="178" t="str">
        <f t="shared" si="190"/>
        <v/>
      </c>
      <c r="CU194" s="180" t="str">
        <f t="shared" si="190"/>
        <v/>
      </c>
      <c r="CV194" s="178" t="str">
        <f t="shared" si="190"/>
        <v/>
      </c>
      <c r="CW194" s="178" t="str">
        <f t="shared" si="190"/>
        <v/>
      </c>
      <c r="CX194" s="179" t="str">
        <f t="shared" si="190"/>
        <v/>
      </c>
      <c r="CY194" s="180" t="str">
        <f t="shared" si="190"/>
        <v/>
      </c>
      <c r="CZ194" s="179" t="str">
        <f t="shared" si="190"/>
        <v/>
      </c>
      <c r="DA194" s="178" t="str">
        <f t="shared" si="190"/>
        <v/>
      </c>
      <c r="DB194" s="180" t="str">
        <f t="shared" si="190"/>
        <v/>
      </c>
      <c r="DC194" s="178" t="str">
        <f t="shared" si="190"/>
        <v/>
      </c>
      <c r="DD194" s="178" t="str">
        <f t="shared" si="190"/>
        <v/>
      </c>
      <c r="DE194" s="181" t="str">
        <f t="shared" si="190"/>
        <v/>
      </c>
      <c r="DF194" s="178" t="str">
        <f t="shared" si="190"/>
        <v/>
      </c>
      <c r="DG194" s="178" t="str">
        <f t="shared" si="190"/>
        <v/>
      </c>
      <c r="DH194" s="178" t="str">
        <f t="shared" si="190"/>
        <v/>
      </c>
      <c r="DI194" s="178" t="str">
        <f t="shared" si="190"/>
        <v/>
      </c>
      <c r="DJ194" s="180" t="str">
        <f t="shared" si="190"/>
        <v/>
      </c>
      <c r="DK194" s="178" t="str">
        <f t="shared" si="190"/>
        <v/>
      </c>
      <c r="DL194" s="178" t="str">
        <f t="shared" si="190"/>
        <v/>
      </c>
      <c r="DM194" s="179" t="str">
        <f t="shared" si="190"/>
        <v/>
      </c>
      <c r="DN194" s="180" t="str">
        <f t="shared" si="190"/>
        <v/>
      </c>
      <c r="DO194" s="179" t="str">
        <f t="shared" si="190"/>
        <v/>
      </c>
      <c r="DP194" s="178" t="str">
        <f t="shared" si="190"/>
        <v/>
      </c>
      <c r="DQ194" s="180" t="str">
        <f t="shared" si="190"/>
        <v/>
      </c>
      <c r="DR194" s="178" t="str">
        <f t="shared" si="190"/>
        <v/>
      </c>
      <c r="DS194" s="178" t="str">
        <f t="shared" si="190"/>
        <v/>
      </c>
      <c r="DT194" s="178"/>
      <c r="DU194" s="178"/>
      <c r="DV194" s="178"/>
      <c r="DW194" s="178"/>
      <c r="DX194" s="178"/>
      <c r="DY194" s="178"/>
    </row>
    <row r="195">
      <c r="A195" s="176" t="str">
        <f>IF(A194="","",IF(B194+1&gt;EndDate,"",B194))</f>
        <v/>
      </c>
      <c r="B195" s="176" t="str">
        <f>IF(A195="","",SWITCH(Seg,"Daily",A195+1,"Weekly",A195+7,"Monthly",DATE(YEAR(A195),MONTH(A195)+1,1),"Quarterly",DATE(YEAR(A195),MONTH(A195)+3,1),"Yearly",DATE(YEAR(A195)+1,1,1)))</f>
        <v/>
      </c>
      <c r="C195" s="177" t="str">
        <f>IF(A195="","",SWITCH(Seg,"Daily",TEXT(A195,"dd/MM/YYYY"),"Weekly","W"&amp;WEEKNUM(A195,2)&amp;" "&amp;YEAR(A195),"Monthly",PROPER(TEXT(A195,"MMM yyyy")),"Quarterly","Q"&amp;ROUNDUP(MONTH($A195)/3,0)&amp;" "&amp;YEAR($A195),"Yearly",YEAR(A195),TEXT(A195,"dd/MM/YYYY")))</f>
        <v/>
      </c>
      <c r="D195" s="178" t="str">
        <f>IF(OR($A195="",D$2="Percentage"),"",SUMIFS(Data!B$4:B500,Data!$A$4:$A500,"&gt;="&amp;$A195,Data!$A$4:$A500,"&lt;="&amp;$B195))</f>
        <v>#REF!</v>
      </c>
      <c r="E195" s="179" t="str">
        <f>IF(OR($A195="",E$2="Percentage"),"",SUMIFS(Data!C$4:C500,Data!$A$4:$A500,"&gt;="&amp;$A195,Data!$A$4:$A500,"&lt;="&amp;$B195))</f>
        <v/>
      </c>
      <c r="F195" s="179" t="str">
        <f>IF(OR($A195="",F$2="Percentage"),"",SUMIFS(Data!D$4:D500,Data!$A$4:$A500,"&gt;="&amp;$A195,Data!$A$4:$A500,"&lt;="&amp;$B195))</f>
        <v/>
      </c>
      <c r="G195" s="179" t="str">
        <f>IF(OR($A195="",G$2="Percentage"),"",SUMIFS(Data!F$4:F500,Data!$A$4:$A500,"&gt;="&amp;$A195,Data!$A$4:$A500,"&lt;="&amp;$B195))</f>
        <v/>
      </c>
      <c r="H195" s="180" t="str">
        <f>IF(OR($A195="",H$2="Percentage"),"",SUMIFS(Data!G$4:G500,Data!$A$4:$A500,"&gt;="&amp;$A195,Data!$A$4:$A500,"&lt;="&amp;$B195))</f>
        <v/>
      </c>
      <c r="I195" s="180" t="str">
        <f>IF(OR($A195="",I$2="Percentage"),"",SUMIFS(Data!H$4:H500,Data!$A$4:$A500,"&gt;="&amp;$A195,Data!$A$4:$A500,"&lt;="&amp;$B195))</f>
        <v/>
      </c>
      <c r="J195" s="178" t="str">
        <f>IF(OR($A195="",J$2="Percentage"),"",SUMIFS(Data!I$4:I500,Data!$A$4:$A500,"&gt;="&amp;$A195,Data!$A$4:$A500,"&lt;="&amp;$B195))</f>
        <v/>
      </c>
      <c r="K195" s="178" t="str">
        <f>IF(OR($A195="",K$2="Percentage"),"",SUMIFS(Data!J$4:J500,Data!$A$4:$A500,"&gt;="&amp;$A195,Data!$A$4:$A500,"&lt;="&amp;$B195))</f>
        <v/>
      </c>
      <c r="L195" s="179" t="str">
        <f>IF(OR($A195="",L$2="Percentage"),"",SUMIFS(Data!K$4:K500,Data!$A$4:$A500,"&gt;="&amp;$A195,Data!$A$4:$A500,"&lt;="&amp;$B195))</f>
        <v/>
      </c>
      <c r="M195" s="180" t="str">
        <f>IF(OR($A195="",M$2="Percentage"),"",SUMIFS(Data!L$4:L500,Data!$A$4:$A500,"&gt;="&amp;$A195,Data!$A$4:$A500,"&lt;="&amp;$B195))</f>
        <v/>
      </c>
      <c r="N195" s="179" t="str">
        <f>IF(OR($A195="",N$2="Percentage"),"",SUMIFS(Data!M$4:M500,Data!$A$4:$A500,"&gt;="&amp;$A195,Data!$A$4:$A500,"&lt;="&amp;$B195))</f>
        <v/>
      </c>
      <c r="O195" s="178" t="str">
        <f>IF(OR($A195="",O$2="Percentage"),"",SUMIFS(Data!N$4:N500,Data!$A$4:$A500,"&gt;="&amp;$A195,Data!$A$4:$A500,"&lt;="&amp;$B195))</f>
        <v/>
      </c>
      <c r="P195" s="180" t="str">
        <f>IF(OR($A195="",P$2="Percentage"),"",SUMIFS(Data!O$4:O500,Data!$A$4:$A500,"&gt;="&amp;$A195,Data!$A$4:$A500,"&lt;="&amp;$B195))</f>
        <v/>
      </c>
      <c r="Q195" s="178" t="str">
        <f>IF(OR($A195="",Q$2="Percentage"),"",SUMIFS(Data!P$4:P500,Data!$A$4:$A500,"&gt;="&amp;$A195,Data!$A$4:$A500,"&lt;="&amp;$B195))</f>
        <v/>
      </c>
      <c r="R195" s="178" t="str">
        <f>IF(OR($A195="",R$2="Percentage"),"",SUMIFS(Data!Q$4:Q500,Data!$A$4:$A500,"&gt;="&amp;$A195,Data!$A$4:$A500,"&lt;="&amp;$B195))</f>
        <v/>
      </c>
      <c r="S195" s="181" t="str">
        <f>IF($A195="","",IFERROR(AVERAGEIFS(Data!B$4:B500,Data!$A$4:$A500,"&gt;="&amp;$A195,Data!$A$4:$A500,"&lt;="&amp;$B195),0))</f>
        <v/>
      </c>
      <c r="T195" s="178" t="str">
        <f>IF($A195="","",IFERROR(AVERAGEIFS(Data!C$4:C500,Data!$A$4:$A500,"&gt;="&amp;$A195,Data!$A$4:$A500,"&lt;="&amp;$B195),0))</f>
        <v/>
      </c>
      <c r="U195" s="178" t="str">
        <f>IF($A195="","",IFERROR(AVERAGEIFS(Data!D$4:D500,Data!$A$4:$A500,"&gt;="&amp;$A195,Data!$A$4:$A500,"&lt;="&amp;$B195),0))</f>
        <v/>
      </c>
      <c r="V195" s="178" t="str">
        <f>IF($A195="","",IFERROR(AVERAGEIFS(Data!F$4:F500,Data!$A$4:$A500,"&gt;="&amp;$A195,Data!$A$4:$A500,"&lt;="&amp;$B195),0))</f>
        <v/>
      </c>
      <c r="W195" s="178" t="str">
        <f>IF($A195="","",IFERROR(AVERAGEIFS(Data!G$4:G500,Data!$A$4:$A500,"&gt;="&amp;$A195,Data!$A$4:$A500,"&lt;="&amp;$B195),0))</f>
        <v/>
      </c>
      <c r="X195" s="180" t="str">
        <f>IF($A195="","",IFERROR(AVERAGEIFS(Data!H$4:H500,Data!$A$4:$A500,"&gt;="&amp;$A195,Data!$A$4:$A500,"&lt;="&amp;$B195),0))</f>
        <v/>
      </c>
      <c r="Y195" s="178" t="str">
        <f>IF($A195="","",IFERROR(AVERAGEIFS(Data!I$4:I500,Data!$A$4:$A500,"&gt;="&amp;$A195,Data!$A$4:$A500,"&lt;="&amp;$B195),0))</f>
        <v/>
      </c>
      <c r="Z195" s="178" t="str">
        <f>IF($A195="","",IFERROR(AVERAGEIFS(Data!J$4:J500,Data!$A$4:$A500,"&gt;="&amp;$A195,Data!$A$4:$A500,"&lt;="&amp;$B195),0))</f>
        <v/>
      </c>
      <c r="AA195" s="179" t="str">
        <f>IF($A195="","",IFERROR(AVERAGEIFS(Data!K$4:K500,Data!$A$4:$A500,"&gt;="&amp;$A195,Data!$A$4:$A500,"&lt;="&amp;$B195),0))</f>
        <v/>
      </c>
      <c r="AB195" s="180" t="str">
        <f>IF($A195="","",IFERROR(AVERAGEIFS(Data!L$4:L500,Data!$A$4:$A500,"&gt;="&amp;$A195,Data!$A$4:$A500,"&lt;="&amp;$B195),0))</f>
        <v/>
      </c>
      <c r="AC195" s="179" t="str">
        <f>IF($A195="","",IFERROR(AVERAGEIFS(Data!M$4:M500,Data!$A$4:$A500,"&gt;="&amp;$A195,Data!$A$4:$A500,"&lt;="&amp;$B195),0))</f>
        <v/>
      </c>
      <c r="AD195" s="178" t="str">
        <f>IF($A195="","",IFERROR(AVERAGEIFS(Data!N$4:N500,Data!$A$4:$A500,"&gt;="&amp;$A195,Data!$A$4:$A500,"&lt;="&amp;$B195),0))</f>
        <v/>
      </c>
      <c r="AE195" s="180" t="str">
        <f>IF($A195="","",IFERROR(AVERAGEIFS(Data!O$4:O500,Data!$A$4:$A500,"&gt;="&amp;$A195,Data!$A$4:$A500,"&lt;="&amp;$B195),0))</f>
        <v/>
      </c>
      <c r="AF195" s="178" t="str">
        <f>IF($A195="","",IFERROR(AVERAGEIFS(Data!P$4:P500,Data!$A$4:$A500,"&gt;="&amp;$A195,Data!$A$4:$A500,"&lt;="&amp;$B195),0))</f>
        <v/>
      </c>
      <c r="AG195" s="178" t="str">
        <f>IF($A195="","",IFERROR(AVERAGEIFS(Data!Q$4:Q500,Data!$A$4:$A500,"&gt;="&amp;$A195,Data!$A$4:$A500,"&lt;="&amp;$B195),0))</f>
        <v/>
      </c>
      <c r="AH195" s="181" t="str">
        <f t="shared" ref="AH195:DS195" si="191">IF($A195="","",AH194)</f>
        <v/>
      </c>
      <c r="AI195" s="178" t="str">
        <f t="shared" si="191"/>
        <v/>
      </c>
      <c r="AJ195" s="178" t="str">
        <f t="shared" si="191"/>
        <v/>
      </c>
      <c r="AK195" s="178" t="str">
        <f t="shared" si="191"/>
        <v/>
      </c>
      <c r="AL195" s="178" t="str">
        <f t="shared" si="191"/>
        <v/>
      </c>
      <c r="AM195" s="180" t="str">
        <f t="shared" si="191"/>
        <v/>
      </c>
      <c r="AN195" s="178" t="str">
        <f t="shared" si="191"/>
        <v/>
      </c>
      <c r="AO195" s="178" t="str">
        <f t="shared" si="191"/>
        <v/>
      </c>
      <c r="AP195" s="179" t="str">
        <f t="shared" si="191"/>
        <v/>
      </c>
      <c r="AQ195" s="180" t="str">
        <f t="shared" si="191"/>
        <v/>
      </c>
      <c r="AR195" s="179" t="str">
        <f t="shared" si="191"/>
        <v/>
      </c>
      <c r="AS195" s="178" t="str">
        <f t="shared" si="191"/>
        <v/>
      </c>
      <c r="AT195" s="180" t="str">
        <f t="shared" si="191"/>
        <v/>
      </c>
      <c r="AU195" s="178" t="str">
        <f t="shared" si="191"/>
        <v/>
      </c>
      <c r="AV195" s="178" t="str">
        <f t="shared" si="191"/>
        <v/>
      </c>
      <c r="AW195" s="181" t="str">
        <f t="shared" si="191"/>
        <v/>
      </c>
      <c r="AX195" s="178" t="str">
        <f t="shared" si="191"/>
        <v/>
      </c>
      <c r="AY195" s="178" t="str">
        <f t="shared" si="191"/>
        <v/>
      </c>
      <c r="AZ195" s="178" t="str">
        <f t="shared" si="191"/>
        <v/>
      </c>
      <c r="BA195" s="178" t="str">
        <f t="shared" si="191"/>
        <v/>
      </c>
      <c r="BB195" s="180" t="str">
        <f t="shared" si="191"/>
        <v/>
      </c>
      <c r="BC195" s="178" t="str">
        <f t="shared" si="191"/>
        <v/>
      </c>
      <c r="BD195" s="178" t="str">
        <f t="shared" si="191"/>
        <v/>
      </c>
      <c r="BE195" s="179" t="str">
        <f t="shared" si="191"/>
        <v/>
      </c>
      <c r="BF195" s="180" t="str">
        <f t="shared" si="191"/>
        <v/>
      </c>
      <c r="BG195" s="179" t="str">
        <f t="shared" si="191"/>
        <v/>
      </c>
      <c r="BH195" s="178" t="str">
        <f t="shared" si="191"/>
        <v/>
      </c>
      <c r="BI195" s="180" t="str">
        <f t="shared" si="191"/>
        <v/>
      </c>
      <c r="BJ195" s="178" t="str">
        <f t="shared" si="191"/>
        <v/>
      </c>
      <c r="BK195" s="178" t="str">
        <f t="shared" si="191"/>
        <v/>
      </c>
      <c r="BL195" s="181" t="str">
        <f t="shared" si="191"/>
        <v/>
      </c>
      <c r="BM195" s="178" t="str">
        <f t="shared" si="191"/>
        <v/>
      </c>
      <c r="BN195" s="178" t="str">
        <f t="shared" si="191"/>
        <v/>
      </c>
      <c r="BO195" s="178" t="str">
        <f t="shared" si="191"/>
        <v/>
      </c>
      <c r="BP195" s="178" t="str">
        <f t="shared" si="191"/>
        <v/>
      </c>
      <c r="BQ195" s="180" t="str">
        <f t="shared" si="191"/>
        <v/>
      </c>
      <c r="BR195" s="178" t="str">
        <f t="shared" si="191"/>
        <v/>
      </c>
      <c r="BS195" s="178" t="str">
        <f t="shared" si="191"/>
        <v/>
      </c>
      <c r="BT195" s="179" t="str">
        <f t="shared" si="191"/>
        <v/>
      </c>
      <c r="BU195" s="180" t="str">
        <f t="shared" si="191"/>
        <v/>
      </c>
      <c r="BV195" s="179" t="str">
        <f t="shared" si="191"/>
        <v/>
      </c>
      <c r="BW195" s="178" t="str">
        <f t="shared" si="191"/>
        <v/>
      </c>
      <c r="BX195" s="180" t="str">
        <f t="shared" si="191"/>
        <v/>
      </c>
      <c r="BY195" s="178" t="str">
        <f t="shared" si="191"/>
        <v/>
      </c>
      <c r="BZ195" s="178" t="str">
        <f t="shared" si="191"/>
        <v/>
      </c>
      <c r="CA195" s="181" t="str">
        <f t="shared" si="191"/>
        <v/>
      </c>
      <c r="CB195" s="178" t="str">
        <f t="shared" si="191"/>
        <v/>
      </c>
      <c r="CC195" s="178" t="str">
        <f t="shared" si="191"/>
        <v/>
      </c>
      <c r="CD195" s="178" t="str">
        <f t="shared" si="191"/>
        <v/>
      </c>
      <c r="CE195" s="178" t="str">
        <f t="shared" si="191"/>
        <v/>
      </c>
      <c r="CF195" s="180" t="str">
        <f t="shared" si="191"/>
        <v/>
      </c>
      <c r="CG195" s="178" t="str">
        <f t="shared" si="191"/>
        <v/>
      </c>
      <c r="CH195" s="178" t="str">
        <f t="shared" si="191"/>
        <v/>
      </c>
      <c r="CI195" s="179" t="str">
        <f t="shared" si="191"/>
        <v/>
      </c>
      <c r="CJ195" s="180" t="str">
        <f t="shared" si="191"/>
        <v/>
      </c>
      <c r="CK195" s="179" t="str">
        <f t="shared" si="191"/>
        <v/>
      </c>
      <c r="CL195" s="178" t="str">
        <f t="shared" si="191"/>
        <v/>
      </c>
      <c r="CM195" s="180" t="str">
        <f t="shared" si="191"/>
        <v/>
      </c>
      <c r="CN195" s="178" t="str">
        <f t="shared" si="191"/>
        <v/>
      </c>
      <c r="CO195" s="178" t="str">
        <f t="shared" si="191"/>
        <v/>
      </c>
      <c r="CP195" s="181" t="str">
        <f t="shared" si="191"/>
        <v/>
      </c>
      <c r="CQ195" s="178" t="str">
        <f t="shared" si="191"/>
        <v/>
      </c>
      <c r="CR195" s="178" t="str">
        <f t="shared" si="191"/>
        <v/>
      </c>
      <c r="CS195" s="178" t="str">
        <f t="shared" si="191"/>
        <v/>
      </c>
      <c r="CT195" s="178" t="str">
        <f t="shared" si="191"/>
        <v/>
      </c>
      <c r="CU195" s="180" t="str">
        <f t="shared" si="191"/>
        <v/>
      </c>
      <c r="CV195" s="178" t="str">
        <f t="shared" si="191"/>
        <v/>
      </c>
      <c r="CW195" s="178" t="str">
        <f t="shared" si="191"/>
        <v/>
      </c>
      <c r="CX195" s="179" t="str">
        <f t="shared" si="191"/>
        <v/>
      </c>
      <c r="CY195" s="180" t="str">
        <f t="shared" si="191"/>
        <v/>
      </c>
      <c r="CZ195" s="179" t="str">
        <f t="shared" si="191"/>
        <v/>
      </c>
      <c r="DA195" s="178" t="str">
        <f t="shared" si="191"/>
        <v/>
      </c>
      <c r="DB195" s="180" t="str">
        <f t="shared" si="191"/>
        <v/>
      </c>
      <c r="DC195" s="178" t="str">
        <f t="shared" si="191"/>
        <v/>
      </c>
      <c r="DD195" s="178" t="str">
        <f t="shared" si="191"/>
        <v/>
      </c>
      <c r="DE195" s="181" t="str">
        <f t="shared" si="191"/>
        <v/>
      </c>
      <c r="DF195" s="178" t="str">
        <f t="shared" si="191"/>
        <v/>
      </c>
      <c r="DG195" s="178" t="str">
        <f t="shared" si="191"/>
        <v/>
      </c>
      <c r="DH195" s="178" t="str">
        <f t="shared" si="191"/>
        <v/>
      </c>
      <c r="DI195" s="178" t="str">
        <f t="shared" si="191"/>
        <v/>
      </c>
      <c r="DJ195" s="180" t="str">
        <f t="shared" si="191"/>
        <v/>
      </c>
      <c r="DK195" s="178" t="str">
        <f t="shared" si="191"/>
        <v/>
      </c>
      <c r="DL195" s="178" t="str">
        <f t="shared" si="191"/>
        <v/>
      </c>
      <c r="DM195" s="179" t="str">
        <f t="shared" si="191"/>
        <v/>
      </c>
      <c r="DN195" s="180" t="str">
        <f t="shared" si="191"/>
        <v/>
      </c>
      <c r="DO195" s="179" t="str">
        <f t="shared" si="191"/>
        <v/>
      </c>
      <c r="DP195" s="178" t="str">
        <f t="shared" si="191"/>
        <v/>
      </c>
      <c r="DQ195" s="180" t="str">
        <f t="shared" si="191"/>
        <v/>
      </c>
      <c r="DR195" s="178" t="str">
        <f t="shared" si="191"/>
        <v/>
      </c>
      <c r="DS195" s="178" t="str">
        <f t="shared" si="191"/>
        <v/>
      </c>
      <c r="DT195" s="178"/>
      <c r="DU195" s="178"/>
      <c r="DV195" s="178"/>
      <c r="DW195" s="178"/>
      <c r="DX195" s="178"/>
      <c r="DY195" s="178"/>
    </row>
    <row r="196">
      <c r="A196" s="176" t="str">
        <f>IF(A195="","",IF(B195+1&gt;EndDate,"",B195))</f>
        <v/>
      </c>
      <c r="B196" s="176" t="str">
        <f>IF(A196="","",SWITCH(Seg,"Daily",A196+1,"Weekly",A196+7,"Monthly",DATE(YEAR(A196),MONTH(A196)+1,1),"Quarterly",DATE(YEAR(A196),MONTH(A196)+3,1),"Yearly",DATE(YEAR(A196)+1,1,1)))</f>
        <v/>
      </c>
      <c r="C196" s="177" t="str">
        <f>IF(A196="","",SWITCH(Seg,"Daily",TEXT(A196,"dd/MM/YYYY"),"Weekly","W"&amp;WEEKNUM(A196,2)&amp;" "&amp;YEAR(A196),"Monthly",PROPER(TEXT(A196,"MMM yyyy")),"Quarterly","Q"&amp;ROUNDUP(MONTH($A196)/3,0)&amp;" "&amp;YEAR($A196),"Yearly",YEAR(A196),TEXT(A196,"dd/MM/YYYY")))</f>
        <v/>
      </c>
      <c r="D196" s="178" t="str">
        <f>IF(OR($A196="",D$2="Percentage"),"",SUMIFS(Data!B$4:B500,Data!$A$4:$A500,"&gt;="&amp;$A196,Data!$A$4:$A500,"&lt;="&amp;$B196))</f>
        <v>#REF!</v>
      </c>
      <c r="E196" s="179" t="str">
        <f>IF(OR($A196="",E$2="Percentage"),"",SUMIFS(Data!C$4:C500,Data!$A$4:$A500,"&gt;="&amp;$A196,Data!$A$4:$A500,"&lt;="&amp;$B196))</f>
        <v/>
      </c>
      <c r="F196" s="179" t="str">
        <f>IF(OR($A196="",F$2="Percentage"),"",SUMIFS(Data!D$4:D500,Data!$A$4:$A500,"&gt;="&amp;$A196,Data!$A$4:$A500,"&lt;="&amp;$B196))</f>
        <v/>
      </c>
      <c r="G196" s="179" t="str">
        <f>IF(OR($A196="",G$2="Percentage"),"",SUMIFS(Data!F$4:F500,Data!$A$4:$A500,"&gt;="&amp;$A196,Data!$A$4:$A500,"&lt;="&amp;$B196))</f>
        <v/>
      </c>
      <c r="H196" s="180" t="str">
        <f>IF(OR($A196="",H$2="Percentage"),"",SUMIFS(Data!G$4:G500,Data!$A$4:$A500,"&gt;="&amp;$A196,Data!$A$4:$A500,"&lt;="&amp;$B196))</f>
        <v/>
      </c>
      <c r="I196" s="180" t="str">
        <f>IF(OR($A196="",I$2="Percentage"),"",SUMIFS(Data!H$4:H500,Data!$A$4:$A500,"&gt;="&amp;$A196,Data!$A$4:$A500,"&lt;="&amp;$B196))</f>
        <v/>
      </c>
      <c r="J196" s="178" t="str">
        <f>IF(OR($A196="",J$2="Percentage"),"",SUMIFS(Data!I$4:I500,Data!$A$4:$A500,"&gt;="&amp;$A196,Data!$A$4:$A500,"&lt;="&amp;$B196))</f>
        <v/>
      </c>
      <c r="K196" s="178" t="str">
        <f>IF(OR($A196="",K$2="Percentage"),"",SUMIFS(Data!J$4:J500,Data!$A$4:$A500,"&gt;="&amp;$A196,Data!$A$4:$A500,"&lt;="&amp;$B196))</f>
        <v/>
      </c>
      <c r="L196" s="179" t="str">
        <f>IF(OR($A196="",L$2="Percentage"),"",SUMIFS(Data!K$4:K500,Data!$A$4:$A500,"&gt;="&amp;$A196,Data!$A$4:$A500,"&lt;="&amp;$B196))</f>
        <v/>
      </c>
      <c r="M196" s="180" t="str">
        <f>IF(OR($A196="",M$2="Percentage"),"",SUMIFS(Data!L$4:L500,Data!$A$4:$A500,"&gt;="&amp;$A196,Data!$A$4:$A500,"&lt;="&amp;$B196))</f>
        <v/>
      </c>
      <c r="N196" s="179" t="str">
        <f>IF(OR($A196="",N$2="Percentage"),"",SUMIFS(Data!M$4:M500,Data!$A$4:$A500,"&gt;="&amp;$A196,Data!$A$4:$A500,"&lt;="&amp;$B196))</f>
        <v/>
      </c>
      <c r="O196" s="178" t="str">
        <f>IF(OR($A196="",O$2="Percentage"),"",SUMIFS(Data!N$4:N500,Data!$A$4:$A500,"&gt;="&amp;$A196,Data!$A$4:$A500,"&lt;="&amp;$B196))</f>
        <v/>
      </c>
      <c r="P196" s="180" t="str">
        <f>IF(OR($A196="",P$2="Percentage"),"",SUMIFS(Data!O$4:O500,Data!$A$4:$A500,"&gt;="&amp;$A196,Data!$A$4:$A500,"&lt;="&amp;$B196))</f>
        <v/>
      </c>
      <c r="Q196" s="178" t="str">
        <f>IF(OR($A196="",Q$2="Percentage"),"",SUMIFS(Data!P$4:P500,Data!$A$4:$A500,"&gt;="&amp;$A196,Data!$A$4:$A500,"&lt;="&amp;$B196))</f>
        <v/>
      </c>
      <c r="R196" s="178" t="str">
        <f>IF(OR($A196="",R$2="Percentage"),"",SUMIFS(Data!Q$4:Q500,Data!$A$4:$A500,"&gt;="&amp;$A196,Data!$A$4:$A500,"&lt;="&amp;$B196))</f>
        <v/>
      </c>
      <c r="S196" s="181" t="str">
        <f>IF($A196="","",IFERROR(AVERAGEIFS(Data!B$4:B500,Data!$A$4:$A500,"&gt;="&amp;$A196,Data!$A$4:$A500,"&lt;="&amp;$B196),0))</f>
        <v/>
      </c>
      <c r="T196" s="178" t="str">
        <f>IF($A196="","",IFERROR(AVERAGEIFS(Data!C$4:C500,Data!$A$4:$A500,"&gt;="&amp;$A196,Data!$A$4:$A500,"&lt;="&amp;$B196),0))</f>
        <v/>
      </c>
      <c r="U196" s="178" t="str">
        <f>IF($A196="","",IFERROR(AVERAGEIFS(Data!D$4:D500,Data!$A$4:$A500,"&gt;="&amp;$A196,Data!$A$4:$A500,"&lt;="&amp;$B196),0))</f>
        <v/>
      </c>
      <c r="V196" s="178" t="str">
        <f>IF($A196="","",IFERROR(AVERAGEIFS(Data!F$4:F500,Data!$A$4:$A500,"&gt;="&amp;$A196,Data!$A$4:$A500,"&lt;="&amp;$B196),0))</f>
        <v/>
      </c>
      <c r="W196" s="178" t="str">
        <f>IF($A196="","",IFERROR(AVERAGEIFS(Data!G$4:G500,Data!$A$4:$A500,"&gt;="&amp;$A196,Data!$A$4:$A500,"&lt;="&amp;$B196),0))</f>
        <v/>
      </c>
      <c r="X196" s="180" t="str">
        <f>IF($A196="","",IFERROR(AVERAGEIFS(Data!H$4:H500,Data!$A$4:$A500,"&gt;="&amp;$A196,Data!$A$4:$A500,"&lt;="&amp;$B196),0))</f>
        <v/>
      </c>
      <c r="Y196" s="178" t="str">
        <f>IF($A196="","",IFERROR(AVERAGEIFS(Data!I$4:I500,Data!$A$4:$A500,"&gt;="&amp;$A196,Data!$A$4:$A500,"&lt;="&amp;$B196),0))</f>
        <v/>
      </c>
      <c r="Z196" s="178" t="str">
        <f>IF($A196="","",IFERROR(AVERAGEIFS(Data!J$4:J500,Data!$A$4:$A500,"&gt;="&amp;$A196,Data!$A$4:$A500,"&lt;="&amp;$B196),0))</f>
        <v/>
      </c>
      <c r="AA196" s="179" t="str">
        <f>IF($A196="","",IFERROR(AVERAGEIFS(Data!K$4:K500,Data!$A$4:$A500,"&gt;="&amp;$A196,Data!$A$4:$A500,"&lt;="&amp;$B196),0))</f>
        <v/>
      </c>
      <c r="AB196" s="180" t="str">
        <f>IF($A196="","",IFERROR(AVERAGEIFS(Data!L$4:L500,Data!$A$4:$A500,"&gt;="&amp;$A196,Data!$A$4:$A500,"&lt;="&amp;$B196),0))</f>
        <v/>
      </c>
      <c r="AC196" s="179" t="str">
        <f>IF($A196="","",IFERROR(AVERAGEIFS(Data!M$4:M500,Data!$A$4:$A500,"&gt;="&amp;$A196,Data!$A$4:$A500,"&lt;="&amp;$B196),0))</f>
        <v/>
      </c>
      <c r="AD196" s="178" t="str">
        <f>IF($A196="","",IFERROR(AVERAGEIFS(Data!N$4:N500,Data!$A$4:$A500,"&gt;="&amp;$A196,Data!$A$4:$A500,"&lt;="&amp;$B196),0))</f>
        <v/>
      </c>
      <c r="AE196" s="180" t="str">
        <f>IF($A196="","",IFERROR(AVERAGEIFS(Data!O$4:O500,Data!$A$4:$A500,"&gt;="&amp;$A196,Data!$A$4:$A500,"&lt;="&amp;$B196),0))</f>
        <v/>
      </c>
      <c r="AF196" s="178" t="str">
        <f>IF($A196="","",IFERROR(AVERAGEIFS(Data!P$4:P500,Data!$A$4:$A500,"&gt;="&amp;$A196,Data!$A$4:$A500,"&lt;="&amp;$B196),0))</f>
        <v/>
      </c>
      <c r="AG196" s="178" t="str">
        <f>IF($A196="","",IFERROR(AVERAGEIFS(Data!Q$4:Q500,Data!$A$4:$A500,"&gt;="&amp;$A196,Data!$A$4:$A500,"&lt;="&amp;$B196),0))</f>
        <v/>
      </c>
      <c r="AH196" s="181" t="str">
        <f t="shared" ref="AH196:DS196" si="192">IF($A196="","",AH195)</f>
        <v/>
      </c>
      <c r="AI196" s="178" t="str">
        <f t="shared" si="192"/>
        <v/>
      </c>
      <c r="AJ196" s="178" t="str">
        <f t="shared" si="192"/>
        <v/>
      </c>
      <c r="AK196" s="178" t="str">
        <f t="shared" si="192"/>
        <v/>
      </c>
      <c r="AL196" s="178" t="str">
        <f t="shared" si="192"/>
        <v/>
      </c>
      <c r="AM196" s="180" t="str">
        <f t="shared" si="192"/>
        <v/>
      </c>
      <c r="AN196" s="178" t="str">
        <f t="shared" si="192"/>
        <v/>
      </c>
      <c r="AO196" s="178" t="str">
        <f t="shared" si="192"/>
        <v/>
      </c>
      <c r="AP196" s="179" t="str">
        <f t="shared" si="192"/>
        <v/>
      </c>
      <c r="AQ196" s="180" t="str">
        <f t="shared" si="192"/>
        <v/>
      </c>
      <c r="AR196" s="179" t="str">
        <f t="shared" si="192"/>
        <v/>
      </c>
      <c r="AS196" s="178" t="str">
        <f t="shared" si="192"/>
        <v/>
      </c>
      <c r="AT196" s="180" t="str">
        <f t="shared" si="192"/>
        <v/>
      </c>
      <c r="AU196" s="178" t="str">
        <f t="shared" si="192"/>
        <v/>
      </c>
      <c r="AV196" s="178" t="str">
        <f t="shared" si="192"/>
        <v/>
      </c>
      <c r="AW196" s="181" t="str">
        <f t="shared" si="192"/>
        <v/>
      </c>
      <c r="AX196" s="178" t="str">
        <f t="shared" si="192"/>
        <v/>
      </c>
      <c r="AY196" s="178" t="str">
        <f t="shared" si="192"/>
        <v/>
      </c>
      <c r="AZ196" s="178" t="str">
        <f t="shared" si="192"/>
        <v/>
      </c>
      <c r="BA196" s="178" t="str">
        <f t="shared" si="192"/>
        <v/>
      </c>
      <c r="BB196" s="180" t="str">
        <f t="shared" si="192"/>
        <v/>
      </c>
      <c r="BC196" s="178" t="str">
        <f t="shared" si="192"/>
        <v/>
      </c>
      <c r="BD196" s="178" t="str">
        <f t="shared" si="192"/>
        <v/>
      </c>
      <c r="BE196" s="179" t="str">
        <f t="shared" si="192"/>
        <v/>
      </c>
      <c r="BF196" s="180" t="str">
        <f t="shared" si="192"/>
        <v/>
      </c>
      <c r="BG196" s="179" t="str">
        <f t="shared" si="192"/>
        <v/>
      </c>
      <c r="BH196" s="178" t="str">
        <f t="shared" si="192"/>
        <v/>
      </c>
      <c r="BI196" s="180" t="str">
        <f t="shared" si="192"/>
        <v/>
      </c>
      <c r="BJ196" s="178" t="str">
        <f t="shared" si="192"/>
        <v/>
      </c>
      <c r="BK196" s="178" t="str">
        <f t="shared" si="192"/>
        <v/>
      </c>
      <c r="BL196" s="181" t="str">
        <f t="shared" si="192"/>
        <v/>
      </c>
      <c r="BM196" s="178" t="str">
        <f t="shared" si="192"/>
        <v/>
      </c>
      <c r="BN196" s="178" t="str">
        <f t="shared" si="192"/>
        <v/>
      </c>
      <c r="BO196" s="178" t="str">
        <f t="shared" si="192"/>
        <v/>
      </c>
      <c r="BP196" s="178" t="str">
        <f t="shared" si="192"/>
        <v/>
      </c>
      <c r="BQ196" s="180" t="str">
        <f t="shared" si="192"/>
        <v/>
      </c>
      <c r="BR196" s="178" t="str">
        <f t="shared" si="192"/>
        <v/>
      </c>
      <c r="BS196" s="178" t="str">
        <f t="shared" si="192"/>
        <v/>
      </c>
      <c r="BT196" s="179" t="str">
        <f t="shared" si="192"/>
        <v/>
      </c>
      <c r="BU196" s="180" t="str">
        <f t="shared" si="192"/>
        <v/>
      </c>
      <c r="BV196" s="179" t="str">
        <f t="shared" si="192"/>
        <v/>
      </c>
      <c r="BW196" s="178" t="str">
        <f t="shared" si="192"/>
        <v/>
      </c>
      <c r="BX196" s="180" t="str">
        <f t="shared" si="192"/>
        <v/>
      </c>
      <c r="BY196" s="178" t="str">
        <f t="shared" si="192"/>
        <v/>
      </c>
      <c r="BZ196" s="178" t="str">
        <f t="shared" si="192"/>
        <v/>
      </c>
      <c r="CA196" s="181" t="str">
        <f t="shared" si="192"/>
        <v/>
      </c>
      <c r="CB196" s="178" t="str">
        <f t="shared" si="192"/>
        <v/>
      </c>
      <c r="CC196" s="178" t="str">
        <f t="shared" si="192"/>
        <v/>
      </c>
      <c r="CD196" s="178" t="str">
        <f t="shared" si="192"/>
        <v/>
      </c>
      <c r="CE196" s="178" t="str">
        <f t="shared" si="192"/>
        <v/>
      </c>
      <c r="CF196" s="180" t="str">
        <f t="shared" si="192"/>
        <v/>
      </c>
      <c r="CG196" s="178" t="str">
        <f t="shared" si="192"/>
        <v/>
      </c>
      <c r="CH196" s="178" t="str">
        <f t="shared" si="192"/>
        <v/>
      </c>
      <c r="CI196" s="179" t="str">
        <f t="shared" si="192"/>
        <v/>
      </c>
      <c r="CJ196" s="180" t="str">
        <f t="shared" si="192"/>
        <v/>
      </c>
      <c r="CK196" s="179" t="str">
        <f t="shared" si="192"/>
        <v/>
      </c>
      <c r="CL196" s="178" t="str">
        <f t="shared" si="192"/>
        <v/>
      </c>
      <c r="CM196" s="180" t="str">
        <f t="shared" si="192"/>
        <v/>
      </c>
      <c r="CN196" s="178" t="str">
        <f t="shared" si="192"/>
        <v/>
      </c>
      <c r="CO196" s="178" t="str">
        <f t="shared" si="192"/>
        <v/>
      </c>
      <c r="CP196" s="181" t="str">
        <f t="shared" si="192"/>
        <v/>
      </c>
      <c r="CQ196" s="178" t="str">
        <f t="shared" si="192"/>
        <v/>
      </c>
      <c r="CR196" s="178" t="str">
        <f t="shared" si="192"/>
        <v/>
      </c>
      <c r="CS196" s="178" t="str">
        <f t="shared" si="192"/>
        <v/>
      </c>
      <c r="CT196" s="178" t="str">
        <f t="shared" si="192"/>
        <v/>
      </c>
      <c r="CU196" s="180" t="str">
        <f t="shared" si="192"/>
        <v/>
      </c>
      <c r="CV196" s="178" t="str">
        <f t="shared" si="192"/>
        <v/>
      </c>
      <c r="CW196" s="178" t="str">
        <f t="shared" si="192"/>
        <v/>
      </c>
      <c r="CX196" s="179" t="str">
        <f t="shared" si="192"/>
        <v/>
      </c>
      <c r="CY196" s="180" t="str">
        <f t="shared" si="192"/>
        <v/>
      </c>
      <c r="CZ196" s="179" t="str">
        <f t="shared" si="192"/>
        <v/>
      </c>
      <c r="DA196" s="178" t="str">
        <f t="shared" si="192"/>
        <v/>
      </c>
      <c r="DB196" s="180" t="str">
        <f t="shared" si="192"/>
        <v/>
      </c>
      <c r="DC196" s="178" t="str">
        <f t="shared" si="192"/>
        <v/>
      </c>
      <c r="DD196" s="178" t="str">
        <f t="shared" si="192"/>
        <v/>
      </c>
      <c r="DE196" s="181" t="str">
        <f t="shared" si="192"/>
        <v/>
      </c>
      <c r="DF196" s="178" t="str">
        <f t="shared" si="192"/>
        <v/>
      </c>
      <c r="DG196" s="178" t="str">
        <f t="shared" si="192"/>
        <v/>
      </c>
      <c r="DH196" s="178" t="str">
        <f t="shared" si="192"/>
        <v/>
      </c>
      <c r="DI196" s="178" t="str">
        <f t="shared" si="192"/>
        <v/>
      </c>
      <c r="DJ196" s="180" t="str">
        <f t="shared" si="192"/>
        <v/>
      </c>
      <c r="DK196" s="178" t="str">
        <f t="shared" si="192"/>
        <v/>
      </c>
      <c r="DL196" s="178" t="str">
        <f t="shared" si="192"/>
        <v/>
      </c>
      <c r="DM196" s="179" t="str">
        <f t="shared" si="192"/>
        <v/>
      </c>
      <c r="DN196" s="180" t="str">
        <f t="shared" si="192"/>
        <v/>
      </c>
      <c r="DO196" s="179" t="str">
        <f t="shared" si="192"/>
        <v/>
      </c>
      <c r="DP196" s="178" t="str">
        <f t="shared" si="192"/>
        <v/>
      </c>
      <c r="DQ196" s="180" t="str">
        <f t="shared" si="192"/>
        <v/>
      </c>
      <c r="DR196" s="178" t="str">
        <f t="shared" si="192"/>
        <v/>
      </c>
      <c r="DS196" s="178" t="str">
        <f t="shared" si="192"/>
        <v/>
      </c>
      <c r="DT196" s="178"/>
      <c r="DU196" s="178"/>
      <c r="DV196" s="178"/>
      <c r="DW196" s="178"/>
      <c r="DX196" s="178"/>
      <c r="DY196" s="178"/>
    </row>
    <row r="197">
      <c r="A197" s="176" t="str">
        <f>IF(A196="","",IF(B196+1&gt;EndDate,"",B196))</f>
        <v/>
      </c>
      <c r="B197" s="176" t="str">
        <f>IF(A197="","",SWITCH(Seg,"Daily",A197+1,"Weekly",A197+7,"Monthly",DATE(YEAR(A197),MONTH(A197)+1,1),"Quarterly",DATE(YEAR(A197),MONTH(A197)+3,1),"Yearly",DATE(YEAR(A197)+1,1,1)))</f>
        <v/>
      </c>
      <c r="C197" s="177" t="str">
        <f>IF(A197="","",SWITCH(Seg,"Daily",TEXT(A197,"dd/MM/YYYY"),"Weekly","W"&amp;WEEKNUM(A197,2)&amp;" "&amp;YEAR(A197),"Monthly",PROPER(TEXT(A197,"MMM yyyy")),"Quarterly","Q"&amp;ROUNDUP(MONTH($A197)/3,0)&amp;" "&amp;YEAR($A197),"Yearly",YEAR(A197),TEXT(A197,"dd/MM/YYYY")))</f>
        <v/>
      </c>
      <c r="D197" s="178" t="str">
        <f>IF(OR($A197="",D$2="Percentage"),"",SUMIFS(Data!B$4:B500,Data!$A$4:$A500,"&gt;="&amp;$A197,Data!$A$4:$A500,"&lt;="&amp;$B197))</f>
        <v>#REF!</v>
      </c>
      <c r="E197" s="179" t="str">
        <f>IF(OR($A197="",E$2="Percentage"),"",SUMIFS(Data!C$4:C500,Data!$A$4:$A500,"&gt;="&amp;$A197,Data!$A$4:$A500,"&lt;="&amp;$B197))</f>
        <v/>
      </c>
      <c r="F197" s="179" t="str">
        <f>IF(OR($A197="",F$2="Percentage"),"",SUMIFS(Data!D$4:D500,Data!$A$4:$A500,"&gt;="&amp;$A197,Data!$A$4:$A500,"&lt;="&amp;$B197))</f>
        <v/>
      </c>
      <c r="G197" s="179" t="str">
        <f>IF(OR($A197="",G$2="Percentage"),"",SUMIFS(Data!F$4:F500,Data!$A$4:$A500,"&gt;="&amp;$A197,Data!$A$4:$A500,"&lt;="&amp;$B197))</f>
        <v/>
      </c>
      <c r="H197" s="180" t="str">
        <f>IF(OR($A197="",H$2="Percentage"),"",SUMIFS(Data!G$4:G500,Data!$A$4:$A500,"&gt;="&amp;$A197,Data!$A$4:$A500,"&lt;="&amp;$B197))</f>
        <v/>
      </c>
      <c r="I197" s="180" t="str">
        <f>IF(OR($A197="",I$2="Percentage"),"",SUMIFS(Data!H$4:H500,Data!$A$4:$A500,"&gt;="&amp;$A197,Data!$A$4:$A500,"&lt;="&amp;$B197))</f>
        <v/>
      </c>
      <c r="J197" s="178" t="str">
        <f>IF(OR($A197="",J$2="Percentage"),"",SUMIFS(Data!I$4:I500,Data!$A$4:$A500,"&gt;="&amp;$A197,Data!$A$4:$A500,"&lt;="&amp;$B197))</f>
        <v/>
      </c>
      <c r="K197" s="178" t="str">
        <f>IF(OR($A197="",K$2="Percentage"),"",SUMIFS(Data!J$4:J500,Data!$A$4:$A500,"&gt;="&amp;$A197,Data!$A$4:$A500,"&lt;="&amp;$B197))</f>
        <v/>
      </c>
      <c r="L197" s="179" t="str">
        <f>IF(OR($A197="",L$2="Percentage"),"",SUMIFS(Data!K$4:K500,Data!$A$4:$A500,"&gt;="&amp;$A197,Data!$A$4:$A500,"&lt;="&amp;$B197))</f>
        <v/>
      </c>
      <c r="M197" s="180" t="str">
        <f>IF(OR($A197="",M$2="Percentage"),"",SUMIFS(Data!L$4:L500,Data!$A$4:$A500,"&gt;="&amp;$A197,Data!$A$4:$A500,"&lt;="&amp;$B197))</f>
        <v/>
      </c>
      <c r="N197" s="179" t="str">
        <f>IF(OR($A197="",N$2="Percentage"),"",SUMIFS(Data!M$4:M500,Data!$A$4:$A500,"&gt;="&amp;$A197,Data!$A$4:$A500,"&lt;="&amp;$B197))</f>
        <v/>
      </c>
      <c r="O197" s="178" t="str">
        <f>IF(OR($A197="",O$2="Percentage"),"",SUMIFS(Data!N$4:N500,Data!$A$4:$A500,"&gt;="&amp;$A197,Data!$A$4:$A500,"&lt;="&amp;$B197))</f>
        <v/>
      </c>
      <c r="P197" s="180" t="str">
        <f>IF(OR($A197="",P$2="Percentage"),"",SUMIFS(Data!O$4:O500,Data!$A$4:$A500,"&gt;="&amp;$A197,Data!$A$4:$A500,"&lt;="&amp;$B197))</f>
        <v/>
      </c>
      <c r="Q197" s="178" t="str">
        <f>IF(OR($A197="",Q$2="Percentage"),"",SUMIFS(Data!P$4:P500,Data!$A$4:$A500,"&gt;="&amp;$A197,Data!$A$4:$A500,"&lt;="&amp;$B197))</f>
        <v/>
      </c>
      <c r="R197" s="178" t="str">
        <f>IF(OR($A197="",R$2="Percentage"),"",SUMIFS(Data!Q$4:Q500,Data!$A$4:$A500,"&gt;="&amp;$A197,Data!$A$4:$A500,"&lt;="&amp;$B197))</f>
        <v/>
      </c>
      <c r="S197" s="181" t="str">
        <f>IF($A197="","",IFERROR(AVERAGEIFS(Data!B$4:B500,Data!$A$4:$A500,"&gt;="&amp;$A197,Data!$A$4:$A500,"&lt;="&amp;$B197),0))</f>
        <v/>
      </c>
      <c r="T197" s="178" t="str">
        <f>IF($A197="","",IFERROR(AVERAGEIFS(Data!C$4:C500,Data!$A$4:$A500,"&gt;="&amp;$A197,Data!$A$4:$A500,"&lt;="&amp;$B197),0))</f>
        <v/>
      </c>
      <c r="U197" s="178" t="str">
        <f>IF($A197="","",IFERROR(AVERAGEIFS(Data!D$4:D500,Data!$A$4:$A500,"&gt;="&amp;$A197,Data!$A$4:$A500,"&lt;="&amp;$B197),0))</f>
        <v/>
      </c>
      <c r="V197" s="178" t="str">
        <f>IF($A197="","",IFERROR(AVERAGEIFS(Data!F$4:F500,Data!$A$4:$A500,"&gt;="&amp;$A197,Data!$A$4:$A500,"&lt;="&amp;$B197),0))</f>
        <v/>
      </c>
      <c r="W197" s="178" t="str">
        <f>IF($A197="","",IFERROR(AVERAGEIFS(Data!G$4:G500,Data!$A$4:$A500,"&gt;="&amp;$A197,Data!$A$4:$A500,"&lt;="&amp;$B197),0))</f>
        <v/>
      </c>
      <c r="X197" s="180" t="str">
        <f>IF($A197="","",IFERROR(AVERAGEIFS(Data!H$4:H500,Data!$A$4:$A500,"&gt;="&amp;$A197,Data!$A$4:$A500,"&lt;="&amp;$B197),0))</f>
        <v/>
      </c>
      <c r="Y197" s="178" t="str">
        <f>IF($A197="","",IFERROR(AVERAGEIFS(Data!I$4:I500,Data!$A$4:$A500,"&gt;="&amp;$A197,Data!$A$4:$A500,"&lt;="&amp;$B197),0))</f>
        <v/>
      </c>
      <c r="Z197" s="178" t="str">
        <f>IF($A197="","",IFERROR(AVERAGEIFS(Data!J$4:J500,Data!$A$4:$A500,"&gt;="&amp;$A197,Data!$A$4:$A500,"&lt;="&amp;$B197),0))</f>
        <v/>
      </c>
      <c r="AA197" s="179" t="str">
        <f>IF($A197="","",IFERROR(AVERAGEIFS(Data!K$4:K500,Data!$A$4:$A500,"&gt;="&amp;$A197,Data!$A$4:$A500,"&lt;="&amp;$B197),0))</f>
        <v/>
      </c>
      <c r="AB197" s="180" t="str">
        <f>IF($A197="","",IFERROR(AVERAGEIFS(Data!L$4:L500,Data!$A$4:$A500,"&gt;="&amp;$A197,Data!$A$4:$A500,"&lt;="&amp;$B197),0))</f>
        <v/>
      </c>
      <c r="AC197" s="179" t="str">
        <f>IF($A197="","",IFERROR(AVERAGEIFS(Data!M$4:M500,Data!$A$4:$A500,"&gt;="&amp;$A197,Data!$A$4:$A500,"&lt;="&amp;$B197),0))</f>
        <v/>
      </c>
      <c r="AD197" s="178" t="str">
        <f>IF($A197="","",IFERROR(AVERAGEIFS(Data!N$4:N500,Data!$A$4:$A500,"&gt;="&amp;$A197,Data!$A$4:$A500,"&lt;="&amp;$B197),0))</f>
        <v/>
      </c>
      <c r="AE197" s="180" t="str">
        <f>IF($A197="","",IFERROR(AVERAGEIFS(Data!O$4:O500,Data!$A$4:$A500,"&gt;="&amp;$A197,Data!$A$4:$A500,"&lt;="&amp;$B197),0))</f>
        <v/>
      </c>
      <c r="AF197" s="178" t="str">
        <f>IF($A197="","",IFERROR(AVERAGEIFS(Data!P$4:P500,Data!$A$4:$A500,"&gt;="&amp;$A197,Data!$A$4:$A500,"&lt;="&amp;$B197),0))</f>
        <v/>
      </c>
      <c r="AG197" s="178" t="str">
        <f>IF($A197="","",IFERROR(AVERAGEIFS(Data!Q$4:Q500,Data!$A$4:$A500,"&gt;="&amp;$A197,Data!$A$4:$A500,"&lt;="&amp;$B197),0))</f>
        <v/>
      </c>
      <c r="AH197" s="181" t="str">
        <f t="shared" ref="AH197:DS197" si="193">IF($A197="","",AH196)</f>
        <v/>
      </c>
      <c r="AI197" s="178" t="str">
        <f t="shared" si="193"/>
        <v/>
      </c>
      <c r="AJ197" s="178" t="str">
        <f t="shared" si="193"/>
        <v/>
      </c>
      <c r="AK197" s="178" t="str">
        <f t="shared" si="193"/>
        <v/>
      </c>
      <c r="AL197" s="178" t="str">
        <f t="shared" si="193"/>
        <v/>
      </c>
      <c r="AM197" s="180" t="str">
        <f t="shared" si="193"/>
        <v/>
      </c>
      <c r="AN197" s="178" t="str">
        <f t="shared" si="193"/>
        <v/>
      </c>
      <c r="AO197" s="178" t="str">
        <f t="shared" si="193"/>
        <v/>
      </c>
      <c r="AP197" s="179" t="str">
        <f t="shared" si="193"/>
        <v/>
      </c>
      <c r="AQ197" s="180" t="str">
        <f t="shared" si="193"/>
        <v/>
      </c>
      <c r="AR197" s="179" t="str">
        <f t="shared" si="193"/>
        <v/>
      </c>
      <c r="AS197" s="178" t="str">
        <f t="shared" si="193"/>
        <v/>
      </c>
      <c r="AT197" s="180" t="str">
        <f t="shared" si="193"/>
        <v/>
      </c>
      <c r="AU197" s="178" t="str">
        <f t="shared" si="193"/>
        <v/>
      </c>
      <c r="AV197" s="178" t="str">
        <f t="shared" si="193"/>
        <v/>
      </c>
      <c r="AW197" s="181" t="str">
        <f t="shared" si="193"/>
        <v/>
      </c>
      <c r="AX197" s="178" t="str">
        <f t="shared" si="193"/>
        <v/>
      </c>
      <c r="AY197" s="178" t="str">
        <f t="shared" si="193"/>
        <v/>
      </c>
      <c r="AZ197" s="178" t="str">
        <f t="shared" si="193"/>
        <v/>
      </c>
      <c r="BA197" s="178" t="str">
        <f t="shared" si="193"/>
        <v/>
      </c>
      <c r="BB197" s="180" t="str">
        <f t="shared" si="193"/>
        <v/>
      </c>
      <c r="BC197" s="178" t="str">
        <f t="shared" si="193"/>
        <v/>
      </c>
      <c r="BD197" s="178" t="str">
        <f t="shared" si="193"/>
        <v/>
      </c>
      <c r="BE197" s="179" t="str">
        <f t="shared" si="193"/>
        <v/>
      </c>
      <c r="BF197" s="180" t="str">
        <f t="shared" si="193"/>
        <v/>
      </c>
      <c r="BG197" s="179" t="str">
        <f t="shared" si="193"/>
        <v/>
      </c>
      <c r="BH197" s="178" t="str">
        <f t="shared" si="193"/>
        <v/>
      </c>
      <c r="BI197" s="180" t="str">
        <f t="shared" si="193"/>
        <v/>
      </c>
      <c r="BJ197" s="178" t="str">
        <f t="shared" si="193"/>
        <v/>
      </c>
      <c r="BK197" s="178" t="str">
        <f t="shared" si="193"/>
        <v/>
      </c>
      <c r="BL197" s="181" t="str">
        <f t="shared" si="193"/>
        <v/>
      </c>
      <c r="BM197" s="178" t="str">
        <f t="shared" si="193"/>
        <v/>
      </c>
      <c r="BN197" s="178" t="str">
        <f t="shared" si="193"/>
        <v/>
      </c>
      <c r="BO197" s="178" t="str">
        <f t="shared" si="193"/>
        <v/>
      </c>
      <c r="BP197" s="178" t="str">
        <f t="shared" si="193"/>
        <v/>
      </c>
      <c r="BQ197" s="180" t="str">
        <f t="shared" si="193"/>
        <v/>
      </c>
      <c r="BR197" s="178" t="str">
        <f t="shared" si="193"/>
        <v/>
      </c>
      <c r="BS197" s="178" t="str">
        <f t="shared" si="193"/>
        <v/>
      </c>
      <c r="BT197" s="179" t="str">
        <f t="shared" si="193"/>
        <v/>
      </c>
      <c r="BU197" s="180" t="str">
        <f t="shared" si="193"/>
        <v/>
      </c>
      <c r="BV197" s="179" t="str">
        <f t="shared" si="193"/>
        <v/>
      </c>
      <c r="BW197" s="178" t="str">
        <f t="shared" si="193"/>
        <v/>
      </c>
      <c r="BX197" s="180" t="str">
        <f t="shared" si="193"/>
        <v/>
      </c>
      <c r="BY197" s="178" t="str">
        <f t="shared" si="193"/>
        <v/>
      </c>
      <c r="BZ197" s="178" t="str">
        <f t="shared" si="193"/>
        <v/>
      </c>
      <c r="CA197" s="181" t="str">
        <f t="shared" si="193"/>
        <v/>
      </c>
      <c r="CB197" s="178" t="str">
        <f t="shared" si="193"/>
        <v/>
      </c>
      <c r="CC197" s="178" t="str">
        <f t="shared" si="193"/>
        <v/>
      </c>
      <c r="CD197" s="178" t="str">
        <f t="shared" si="193"/>
        <v/>
      </c>
      <c r="CE197" s="178" t="str">
        <f t="shared" si="193"/>
        <v/>
      </c>
      <c r="CF197" s="180" t="str">
        <f t="shared" si="193"/>
        <v/>
      </c>
      <c r="CG197" s="178" t="str">
        <f t="shared" si="193"/>
        <v/>
      </c>
      <c r="CH197" s="178" t="str">
        <f t="shared" si="193"/>
        <v/>
      </c>
      <c r="CI197" s="179" t="str">
        <f t="shared" si="193"/>
        <v/>
      </c>
      <c r="CJ197" s="180" t="str">
        <f t="shared" si="193"/>
        <v/>
      </c>
      <c r="CK197" s="179" t="str">
        <f t="shared" si="193"/>
        <v/>
      </c>
      <c r="CL197" s="178" t="str">
        <f t="shared" si="193"/>
        <v/>
      </c>
      <c r="CM197" s="180" t="str">
        <f t="shared" si="193"/>
        <v/>
      </c>
      <c r="CN197" s="178" t="str">
        <f t="shared" si="193"/>
        <v/>
      </c>
      <c r="CO197" s="178" t="str">
        <f t="shared" si="193"/>
        <v/>
      </c>
      <c r="CP197" s="181" t="str">
        <f t="shared" si="193"/>
        <v/>
      </c>
      <c r="CQ197" s="178" t="str">
        <f t="shared" si="193"/>
        <v/>
      </c>
      <c r="CR197" s="178" t="str">
        <f t="shared" si="193"/>
        <v/>
      </c>
      <c r="CS197" s="178" t="str">
        <f t="shared" si="193"/>
        <v/>
      </c>
      <c r="CT197" s="178" t="str">
        <f t="shared" si="193"/>
        <v/>
      </c>
      <c r="CU197" s="180" t="str">
        <f t="shared" si="193"/>
        <v/>
      </c>
      <c r="CV197" s="178" t="str">
        <f t="shared" si="193"/>
        <v/>
      </c>
      <c r="CW197" s="178" t="str">
        <f t="shared" si="193"/>
        <v/>
      </c>
      <c r="CX197" s="179" t="str">
        <f t="shared" si="193"/>
        <v/>
      </c>
      <c r="CY197" s="180" t="str">
        <f t="shared" si="193"/>
        <v/>
      </c>
      <c r="CZ197" s="179" t="str">
        <f t="shared" si="193"/>
        <v/>
      </c>
      <c r="DA197" s="178" t="str">
        <f t="shared" si="193"/>
        <v/>
      </c>
      <c r="DB197" s="180" t="str">
        <f t="shared" si="193"/>
        <v/>
      </c>
      <c r="DC197" s="178" t="str">
        <f t="shared" si="193"/>
        <v/>
      </c>
      <c r="DD197" s="178" t="str">
        <f t="shared" si="193"/>
        <v/>
      </c>
      <c r="DE197" s="181" t="str">
        <f t="shared" si="193"/>
        <v/>
      </c>
      <c r="DF197" s="178" t="str">
        <f t="shared" si="193"/>
        <v/>
      </c>
      <c r="DG197" s="178" t="str">
        <f t="shared" si="193"/>
        <v/>
      </c>
      <c r="DH197" s="178" t="str">
        <f t="shared" si="193"/>
        <v/>
      </c>
      <c r="DI197" s="178" t="str">
        <f t="shared" si="193"/>
        <v/>
      </c>
      <c r="DJ197" s="180" t="str">
        <f t="shared" si="193"/>
        <v/>
      </c>
      <c r="DK197" s="178" t="str">
        <f t="shared" si="193"/>
        <v/>
      </c>
      <c r="DL197" s="178" t="str">
        <f t="shared" si="193"/>
        <v/>
      </c>
      <c r="DM197" s="179" t="str">
        <f t="shared" si="193"/>
        <v/>
      </c>
      <c r="DN197" s="180" t="str">
        <f t="shared" si="193"/>
        <v/>
      </c>
      <c r="DO197" s="179" t="str">
        <f t="shared" si="193"/>
        <v/>
      </c>
      <c r="DP197" s="178" t="str">
        <f t="shared" si="193"/>
        <v/>
      </c>
      <c r="DQ197" s="180" t="str">
        <f t="shared" si="193"/>
        <v/>
      </c>
      <c r="DR197" s="178" t="str">
        <f t="shared" si="193"/>
        <v/>
      </c>
      <c r="DS197" s="178" t="str">
        <f t="shared" si="193"/>
        <v/>
      </c>
      <c r="DT197" s="178"/>
      <c r="DU197" s="178"/>
      <c r="DV197" s="178"/>
      <c r="DW197" s="178"/>
      <c r="DX197" s="178"/>
      <c r="DY197" s="178"/>
    </row>
    <row r="198">
      <c r="A198" s="176" t="str">
        <f>IF(A197="","",IF(B197+1&gt;EndDate,"",B197))</f>
        <v/>
      </c>
      <c r="B198" s="176" t="str">
        <f>IF(A198="","",SWITCH(Seg,"Daily",A198+1,"Weekly",A198+7,"Monthly",DATE(YEAR(A198),MONTH(A198)+1,1),"Quarterly",DATE(YEAR(A198),MONTH(A198)+3,1),"Yearly",DATE(YEAR(A198)+1,1,1)))</f>
        <v/>
      </c>
      <c r="C198" s="177" t="str">
        <f>IF(A198="","",SWITCH(Seg,"Daily",TEXT(A198,"dd/MM/YYYY"),"Weekly","W"&amp;WEEKNUM(A198,2)&amp;" "&amp;YEAR(A198),"Monthly",PROPER(TEXT(A198,"MMM yyyy")),"Quarterly","Q"&amp;ROUNDUP(MONTH($A198)/3,0)&amp;" "&amp;YEAR($A198),"Yearly",YEAR(A198),TEXT(A198,"dd/MM/YYYY")))</f>
        <v/>
      </c>
      <c r="D198" s="178" t="str">
        <f>IF(OR($A198="",D$2="Percentage"),"",SUMIFS(Data!B$4:B500,Data!$A$4:$A500,"&gt;="&amp;$A198,Data!$A$4:$A500,"&lt;="&amp;$B198))</f>
        <v>#REF!</v>
      </c>
      <c r="E198" s="179" t="str">
        <f>IF(OR($A198="",E$2="Percentage"),"",SUMIFS(Data!C$4:C500,Data!$A$4:$A500,"&gt;="&amp;$A198,Data!$A$4:$A500,"&lt;="&amp;$B198))</f>
        <v/>
      </c>
      <c r="F198" s="179" t="str">
        <f>IF(OR($A198="",F$2="Percentage"),"",SUMIFS(Data!D$4:D500,Data!$A$4:$A500,"&gt;="&amp;$A198,Data!$A$4:$A500,"&lt;="&amp;$B198))</f>
        <v/>
      </c>
      <c r="G198" s="179" t="str">
        <f>IF(OR($A198="",G$2="Percentage"),"",SUMIFS(Data!F$4:F500,Data!$A$4:$A500,"&gt;="&amp;$A198,Data!$A$4:$A500,"&lt;="&amp;$B198))</f>
        <v/>
      </c>
      <c r="H198" s="180" t="str">
        <f>IF(OR($A198="",H$2="Percentage"),"",SUMIFS(Data!G$4:G500,Data!$A$4:$A500,"&gt;="&amp;$A198,Data!$A$4:$A500,"&lt;="&amp;$B198))</f>
        <v/>
      </c>
      <c r="I198" s="180" t="str">
        <f>IF(OR($A198="",I$2="Percentage"),"",SUMIFS(Data!H$4:H500,Data!$A$4:$A500,"&gt;="&amp;$A198,Data!$A$4:$A500,"&lt;="&amp;$B198))</f>
        <v/>
      </c>
      <c r="J198" s="178" t="str">
        <f>IF(OR($A198="",J$2="Percentage"),"",SUMIFS(Data!I$4:I500,Data!$A$4:$A500,"&gt;="&amp;$A198,Data!$A$4:$A500,"&lt;="&amp;$B198))</f>
        <v/>
      </c>
      <c r="K198" s="178" t="str">
        <f>IF(OR($A198="",K$2="Percentage"),"",SUMIFS(Data!J$4:J500,Data!$A$4:$A500,"&gt;="&amp;$A198,Data!$A$4:$A500,"&lt;="&amp;$B198))</f>
        <v/>
      </c>
      <c r="L198" s="179" t="str">
        <f>IF(OR($A198="",L$2="Percentage"),"",SUMIFS(Data!K$4:K500,Data!$A$4:$A500,"&gt;="&amp;$A198,Data!$A$4:$A500,"&lt;="&amp;$B198))</f>
        <v/>
      </c>
      <c r="M198" s="180" t="str">
        <f>IF(OR($A198="",M$2="Percentage"),"",SUMIFS(Data!L$4:L500,Data!$A$4:$A500,"&gt;="&amp;$A198,Data!$A$4:$A500,"&lt;="&amp;$B198))</f>
        <v/>
      </c>
      <c r="N198" s="179" t="str">
        <f>IF(OR($A198="",N$2="Percentage"),"",SUMIFS(Data!M$4:M500,Data!$A$4:$A500,"&gt;="&amp;$A198,Data!$A$4:$A500,"&lt;="&amp;$B198))</f>
        <v/>
      </c>
      <c r="O198" s="178" t="str">
        <f>IF(OR($A198="",O$2="Percentage"),"",SUMIFS(Data!N$4:N500,Data!$A$4:$A500,"&gt;="&amp;$A198,Data!$A$4:$A500,"&lt;="&amp;$B198))</f>
        <v/>
      </c>
      <c r="P198" s="180" t="str">
        <f>IF(OR($A198="",P$2="Percentage"),"",SUMIFS(Data!O$4:O500,Data!$A$4:$A500,"&gt;="&amp;$A198,Data!$A$4:$A500,"&lt;="&amp;$B198))</f>
        <v/>
      </c>
      <c r="Q198" s="178" t="str">
        <f>IF(OR($A198="",Q$2="Percentage"),"",SUMIFS(Data!P$4:P500,Data!$A$4:$A500,"&gt;="&amp;$A198,Data!$A$4:$A500,"&lt;="&amp;$B198))</f>
        <v/>
      </c>
      <c r="R198" s="178" t="str">
        <f>IF(OR($A198="",R$2="Percentage"),"",SUMIFS(Data!Q$4:Q500,Data!$A$4:$A500,"&gt;="&amp;$A198,Data!$A$4:$A500,"&lt;="&amp;$B198))</f>
        <v/>
      </c>
      <c r="S198" s="181" t="str">
        <f>IF($A198="","",IFERROR(AVERAGEIFS(Data!B$4:B500,Data!$A$4:$A500,"&gt;="&amp;$A198,Data!$A$4:$A500,"&lt;="&amp;$B198),0))</f>
        <v/>
      </c>
      <c r="T198" s="178" t="str">
        <f>IF($A198="","",IFERROR(AVERAGEIFS(Data!C$4:C500,Data!$A$4:$A500,"&gt;="&amp;$A198,Data!$A$4:$A500,"&lt;="&amp;$B198),0))</f>
        <v/>
      </c>
      <c r="U198" s="178" t="str">
        <f>IF($A198="","",IFERROR(AVERAGEIFS(Data!D$4:D500,Data!$A$4:$A500,"&gt;="&amp;$A198,Data!$A$4:$A500,"&lt;="&amp;$B198),0))</f>
        <v/>
      </c>
      <c r="V198" s="178" t="str">
        <f>IF($A198="","",IFERROR(AVERAGEIFS(Data!F$4:F500,Data!$A$4:$A500,"&gt;="&amp;$A198,Data!$A$4:$A500,"&lt;="&amp;$B198),0))</f>
        <v/>
      </c>
      <c r="W198" s="178" t="str">
        <f>IF($A198="","",IFERROR(AVERAGEIFS(Data!G$4:G500,Data!$A$4:$A500,"&gt;="&amp;$A198,Data!$A$4:$A500,"&lt;="&amp;$B198),0))</f>
        <v/>
      </c>
      <c r="X198" s="180" t="str">
        <f>IF($A198="","",IFERROR(AVERAGEIFS(Data!H$4:H500,Data!$A$4:$A500,"&gt;="&amp;$A198,Data!$A$4:$A500,"&lt;="&amp;$B198),0))</f>
        <v/>
      </c>
      <c r="Y198" s="178" t="str">
        <f>IF($A198="","",IFERROR(AVERAGEIFS(Data!I$4:I500,Data!$A$4:$A500,"&gt;="&amp;$A198,Data!$A$4:$A500,"&lt;="&amp;$B198),0))</f>
        <v/>
      </c>
      <c r="Z198" s="178" t="str">
        <f>IF($A198="","",IFERROR(AVERAGEIFS(Data!J$4:J500,Data!$A$4:$A500,"&gt;="&amp;$A198,Data!$A$4:$A500,"&lt;="&amp;$B198),0))</f>
        <v/>
      </c>
      <c r="AA198" s="179" t="str">
        <f>IF($A198="","",IFERROR(AVERAGEIFS(Data!K$4:K500,Data!$A$4:$A500,"&gt;="&amp;$A198,Data!$A$4:$A500,"&lt;="&amp;$B198),0))</f>
        <v/>
      </c>
      <c r="AB198" s="180" t="str">
        <f>IF($A198="","",IFERROR(AVERAGEIFS(Data!L$4:L500,Data!$A$4:$A500,"&gt;="&amp;$A198,Data!$A$4:$A500,"&lt;="&amp;$B198),0))</f>
        <v/>
      </c>
      <c r="AC198" s="179" t="str">
        <f>IF($A198="","",IFERROR(AVERAGEIFS(Data!M$4:M500,Data!$A$4:$A500,"&gt;="&amp;$A198,Data!$A$4:$A500,"&lt;="&amp;$B198),0))</f>
        <v/>
      </c>
      <c r="AD198" s="178" t="str">
        <f>IF($A198="","",IFERROR(AVERAGEIFS(Data!N$4:N500,Data!$A$4:$A500,"&gt;="&amp;$A198,Data!$A$4:$A500,"&lt;="&amp;$B198),0))</f>
        <v/>
      </c>
      <c r="AE198" s="180" t="str">
        <f>IF($A198="","",IFERROR(AVERAGEIFS(Data!O$4:O500,Data!$A$4:$A500,"&gt;="&amp;$A198,Data!$A$4:$A500,"&lt;="&amp;$B198),0))</f>
        <v/>
      </c>
      <c r="AF198" s="178" t="str">
        <f>IF($A198="","",IFERROR(AVERAGEIFS(Data!P$4:P500,Data!$A$4:$A500,"&gt;="&amp;$A198,Data!$A$4:$A500,"&lt;="&amp;$B198),0))</f>
        <v/>
      </c>
      <c r="AG198" s="178" t="str">
        <f>IF($A198="","",IFERROR(AVERAGEIFS(Data!Q$4:Q500,Data!$A$4:$A500,"&gt;="&amp;$A198,Data!$A$4:$A500,"&lt;="&amp;$B198),0))</f>
        <v/>
      </c>
      <c r="AH198" s="181" t="str">
        <f t="shared" ref="AH198:DS198" si="194">IF($A198="","",AH197)</f>
        <v/>
      </c>
      <c r="AI198" s="178" t="str">
        <f t="shared" si="194"/>
        <v/>
      </c>
      <c r="AJ198" s="178" t="str">
        <f t="shared" si="194"/>
        <v/>
      </c>
      <c r="AK198" s="178" t="str">
        <f t="shared" si="194"/>
        <v/>
      </c>
      <c r="AL198" s="178" t="str">
        <f t="shared" si="194"/>
        <v/>
      </c>
      <c r="AM198" s="180" t="str">
        <f t="shared" si="194"/>
        <v/>
      </c>
      <c r="AN198" s="178" t="str">
        <f t="shared" si="194"/>
        <v/>
      </c>
      <c r="AO198" s="178" t="str">
        <f t="shared" si="194"/>
        <v/>
      </c>
      <c r="AP198" s="179" t="str">
        <f t="shared" si="194"/>
        <v/>
      </c>
      <c r="AQ198" s="180" t="str">
        <f t="shared" si="194"/>
        <v/>
      </c>
      <c r="AR198" s="179" t="str">
        <f t="shared" si="194"/>
        <v/>
      </c>
      <c r="AS198" s="178" t="str">
        <f t="shared" si="194"/>
        <v/>
      </c>
      <c r="AT198" s="180" t="str">
        <f t="shared" si="194"/>
        <v/>
      </c>
      <c r="AU198" s="178" t="str">
        <f t="shared" si="194"/>
        <v/>
      </c>
      <c r="AV198" s="178" t="str">
        <f t="shared" si="194"/>
        <v/>
      </c>
      <c r="AW198" s="181" t="str">
        <f t="shared" si="194"/>
        <v/>
      </c>
      <c r="AX198" s="178" t="str">
        <f t="shared" si="194"/>
        <v/>
      </c>
      <c r="AY198" s="178" t="str">
        <f t="shared" si="194"/>
        <v/>
      </c>
      <c r="AZ198" s="178" t="str">
        <f t="shared" si="194"/>
        <v/>
      </c>
      <c r="BA198" s="178" t="str">
        <f t="shared" si="194"/>
        <v/>
      </c>
      <c r="BB198" s="180" t="str">
        <f t="shared" si="194"/>
        <v/>
      </c>
      <c r="BC198" s="178" t="str">
        <f t="shared" si="194"/>
        <v/>
      </c>
      <c r="BD198" s="178" t="str">
        <f t="shared" si="194"/>
        <v/>
      </c>
      <c r="BE198" s="179" t="str">
        <f t="shared" si="194"/>
        <v/>
      </c>
      <c r="BF198" s="180" t="str">
        <f t="shared" si="194"/>
        <v/>
      </c>
      <c r="BG198" s="179" t="str">
        <f t="shared" si="194"/>
        <v/>
      </c>
      <c r="BH198" s="178" t="str">
        <f t="shared" si="194"/>
        <v/>
      </c>
      <c r="BI198" s="180" t="str">
        <f t="shared" si="194"/>
        <v/>
      </c>
      <c r="BJ198" s="178" t="str">
        <f t="shared" si="194"/>
        <v/>
      </c>
      <c r="BK198" s="178" t="str">
        <f t="shared" si="194"/>
        <v/>
      </c>
      <c r="BL198" s="181" t="str">
        <f t="shared" si="194"/>
        <v/>
      </c>
      <c r="BM198" s="178" t="str">
        <f t="shared" si="194"/>
        <v/>
      </c>
      <c r="BN198" s="178" t="str">
        <f t="shared" si="194"/>
        <v/>
      </c>
      <c r="BO198" s="178" t="str">
        <f t="shared" si="194"/>
        <v/>
      </c>
      <c r="BP198" s="178" t="str">
        <f t="shared" si="194"/>
        <v/>
      </c>
      <c r="BQ198" s="180" t="str">
        <f t="shared" si="194"/>
        <v/>
      </c>
      <c r="BR198" s="178" t="str">
        <f t="shared" si="194"/>
        <v/>
      </c>
      <c r="BS198" s="178" t="str">
        <f t="shared" si="194"/>
        <v/>
      </c>
      <c r="BT198" s="179" t="str">
        <f t="shared" si="194"/>
        <v/>
      </c>
      <c r="BU198" s="180" t="str">
        <f t="shared" si="194"/>
        <v/>
      </c>
      <c r="BV198" s="179" t="str">
        <f t="shared" si="194"/>
        <v/>
      </c>
      <c r="BW198" s="178" t="str">
        <f t="shared" si="194"/>
        <v/>
      </c>
      <c r="BX198" s="180" t="str">
        <f t="shared" si="194"/>
        <v/>
      </c>
      <c r="BY198" s="178" t="str">
        <f t="shared" si="194"/>
        <v/>
      </c>
      <c r="BZ198" s="178" t="str">
        <f t="shared" si="194"/>
        <v/>
      </c>
      <c r="CA198" s="181" t="str">
        <f t="shared" si="194"/>
        <v/>
      </c>
      <c r="CB198" s="178" t="str">
        <f t="shared" si="194"/>
        <v/>
      </c>
      <c r="CC198" s="178" t="str">
        <f t="shared" si="194"/>
        <v/>
      </c>
      <c r="CD198" s="178" t="str">
        <f t="shared" si="194"/>
        <v/>
      </c>
      <c r="CE198" s="178" t="str">
        <f t="shared" si="194"/>
        <v/>
      </c>
      <c r="CF198" s="180" t="str">
        <f t="shared" si="194"/>
        <v/>
      </c>
      <c r="CG198" s="178" t="str">
        <f t="shared" si="194"/>
        <v/>
      </c>
      <c r="CH198" s="178" t="str">
        <f t="shared" si="194"/>
        <v/>
      </c>
      <c r="CI198" s="179" t="str">
        <f t="shared" si="194"/>
        <v/>
      </c>
      <c r="CJ198" s="180" t="str">
        <f t="shared" si="194"/>
        <v/>
      </c>
      <c r="CK198" s="179" t="str">
        <f t="shared" si="194"/>
        <v/>
      </c>
      <c r="CL198" s="178" t="str">
        <f t="shared" si="194"/>
        <v/>
      </c>
      <c r="CM198" s="180" t="str">
        <f t="shared" si="194"/>
        <v/>
      </c>
      <c r="CN198" s="178" t="str">
        <f t="shared" si="194"/>
        <v/>
      </c>
      <c r="CO198" s="178" t="str">
        <f t="shared" si="194"/>
        <v/>
      </c>
      <c r="CP198" s="181" t="str">
        <f t="shared" si="194"/>
        <v/>
      </c>
      <c r="CQ198" s="178" t="str">
        <f t="shared" si="194"/>
        <v/>
      </c>
      <c r="CR198" s="178" t="str">
        <f t="shared" si="194"/>
        <v/>
      </c>
      <c r="CS198" s="178" t="str">
        <f t="shared" si="194"/>
        <v/>
      </c>
      <c r="CT198" s="178" t="str">
        <f t="shared" si="194"/>
        <v/>
      </c>
      <c r="CU198" s="180" t="str">
        <f t="shared" si="194"/>
        <v/>
      </c>
      <c r="CV198" s="178" t="str">
        <f t="shared" si="194"/>
        <v/>
      </c>
      <c r="CW198" s="178" t="str">
        <f t="shared" si="194"/>
        <v/>
      </c>
      <c r="CX198" s="179" t="str">
        <f t="shared" si="194"/>
        <v/>
      </c>
      <c r="CY198" s="180" t="str">
        <f t="shared" si="194"/>
        <v/>
      </c>
      <c r="CZ198" s="179" t="str">
        <f t="shared" si="194"/>
        <v/>
      </c>
      <c r="DA198" s="178" t="str">
        <f t="shared" si="194"/>
        <v/>
      </c>
      <c r="DB198" s="180" t="str">
        <f t="shared" si="194"/>
        <v/>
      </c>
      <c r="DC198" s="178" t="str">
        <f t="shared" si="194"/>
        <v/>
      </c>
      <c r="DD198" s="178" t="str">
        <f t="shared" si="194"/>
        <v/>
      </c>
      <c r="DE198" s="181" t="str">
        <f t="shared" si="194"/>
        <v/>
      </c>
      <c r="DF198" s="178" t="str">
        <f t="shared" si="194"/>
        <v/>
      </c>
      <c r="DG198" s="178" t="str">
        <f t="shared" si="194"/>
        <v/>
      </c>
      <c r="DH198" s="178" t="str">
        <f t="shared" si="194"/>
        <v/>
      </c>
      <c r="DI198" s="178" t="str">
        <f t="shared" si="194"/>
        <v/>
      </c>
      <c r="DJ198" s="180" t="str">
        <f t="shared" si="194"/>
        <v/>
      </c>
      <c r="DK198" s="178" t="str">
        <f t="shared" si="194"/>
        <v/>
      </c>
      <c r="DL198" s="178" t="str">
        <f t="shared" si="194"/>
        <v/>
      </c>
      <c r="DM198" s="179" t="str">
        <f t="shared" si="194"/>
        <v/>
      </c>
      <c r="DN198" s="180" t="str">
        <f t="shared" si="194"/>
        <v/>
      </c>
      <c r="DO198" s="179" t="str">
        <f t="shared" si="194"/>
        <v/>
      </c>
      <c r="DP198" s="178" t="str">
        <f t="shared" si="194"/>
        <v/>
      </c>
      <c r="DQ198" s="180" t="str">
        <f t="shared" si="194"/>
        <v/>
      </c>
      <c r="DR198" s="178" t="str">
        <f t="shared" si="194"/>
        <v/>
      </c>
      <c r="DS198" s="178" t="str">
        <f t="shared" si="194"/>
        <v/>
      </c>
      <c r="DT198" s="178"/>
      <c r="DU198" s="178"/>
      <c r="DV198" s="178"/>
      <c r="DW198" s="178"/>
      <c r="DX198" s="178"/>
      <c r="DY198" s="178"/>
    </row>
    <row r="199">
      <c r="A199" s="176" t="str">
        <f>IF(A198="","",IF(B198+1&gt;EndDate,"",B198))</f>
        <v/>
      </c>
      <c r="B199" s="176" t="str">
        <f>IF(A199="","",SWITCH(Seg,"Daily",A199+1,"Weekly",A199+7,"Monthly",DATE(YEAR(A199),MONTH(A199)+1,1),"Quarterly",DATE(YEAR(A199),MONTH(A199)+3,1),"Yearly",DATE(YEAR(A199)+1,1,1)))</f>
        <v/>
      </c>
      <c r="C199" s="177" t="str">
        <f>IF(A199="","",SWITCH(Seg,"Daily",TEXT(A199,"dd/MM/YYYY"),"Weekly","W"&amp;WEEKNUM(A199,2)&amp;" "&amp;YEAR(A199),"Monthly",PROPER(TEXT(A199,"MMM yyyy")),"Quarterly","Q"&amp;ROUNDUP(MONTH($A199)/3,0)&amp;" "&amp;YEAR($A199),"Yearly",YEAR(A199),TEXT(A199,"dd/MM/YYYY")))</f>
        <v/>
      </c>
      <c r="D199" s="178" t="str">
        <f>IF(OR($A199="",D$2="Percentage"),"",SUMIFS(Data!B$4:B500,Data!$A$4:$A500,"&gt;="&amp;$A199,Data!$A$4:$A500,"&lt;="&amp;$B199))</f>
        <v>#REF!</v>
      </c>
      <c r="E199" s="179" t="str">
        <f>IF(OR($A199="",E$2="Percentage"),"",SUMIFS(Data!C$4:C500,Data!$A$4:$A500,"&gt;="&amp;$A199,Data!$A$4:$A500,"&lt;="&amp;$B199))</f>
        <v/>
      </c>
      <c r="F199" s="179" t="str">
        <f>IF(OR($A199="",F$2="Percentage"),"",SUMIFS(Data!D$4:D500,Data!$A$4:$A500,"&gt;="&amp;$A199,Data!$A$4:$A500,"&lt;="&amp;$B199))</f>
        <v/>
      </c>
      <c r="G199" s="179" t="str">
        <f>IF(OR($A199="",G$2="Percentage"),"",SUMIFS(Data!F$4:F500,Data!$A$4:$A500,"&gt;="&amp;$A199,Data!$A$4:$A500,"&lt;="&amp;$B199))</f>
        <v/>
      </c>
      <c r="H199" s="180" t="str">
        <f>IF(OR($A199="",H$2="Percentage"),"",SUMIFS(Data!G$4:G500,Data!$A$4:$A500,"&gt;="&amp;$A199,Data!$A$4:$A500,"&lt;="&amp;$B199))</f>
        <v/>
      </c>
      <c r="I199" s="180" t="str">
        <f>IF(OR($A199="",I$2="Percentage"),"",SUMIFS(Data!H$4:H500,Data!$A$4:$A500,"&gt;="&amp;$A199,Data!$A$4:$A500,"&lt;="&amp;$B199))</f>
        <v/>
      </c>
      <c r="J199" s="178" t="str">
        <f>IF(OR($A199="",J$2="Percentage"),"",SUMIFS(Data!I$4:I500,Data!$A$4:$A500,"&gt;="&amp;$A199,Data!$A$4:$A500,"&lt;="&amp;$B199))</f>
        <v/>
      </c>
      <c r="K199" s="178" t="str">
        <f>IF(OR($A199="",K$2="Percentage"),"",SUMIFS(Data!J$4:J500,Data!$A$4:$A500,"&gt;="&amp;$A199,Data!$A$4:$A500,"&lt;="&amp;$B199))</f>
        <v/>
      </c>
      <c r="L199" s="179" t="str">
        <f>IF(OR($A199="",L$2="Percentage"),"",SUMIFS(Data!K$4:K500,Data!$A$4:$A500,"&gt;="&amp;$A199,Data!$A$4:$A500,"&lt;="&amp;$B199))</f>
        <v/>
      </c>
      <c r="M199" s="180" t="str">
        <f>IF(OR($A199="",M$2="Percentage"),"",SUMIFS(Data!L$4:L500,Data!$A$4:$A500,"&gt;="&amp;$A199,Data!$A$4:$A500,"&lt;="&amp;$B199))</f>
        <v/>
      </c>
      <c r="N199" s="179" t="str">
        <f>IF(OR($A199="",N$2="Percentage"),"",SUMIFS(Data!M$4:M500,Data!$A$4:$A500,"&gt;="&amp;$A199,Data!$A$4:$A500,"&lt;="&amp;$B199))</f>
        <v/>
      </c>
      <c r="O199" s="178" t="str">
        <f>IF(OR($A199="",O$2="Percentage"),"",SUMIFS(Data!N$4:N500,Data!$A$4:$A500,"&gt;="&amp;$A199,Data!$A$4:$A500,"&lt;="&amp;$B199))</f>
        <v/>
      </c>
      <c r="P199" s="180" t="str">
        <f>IF(OR($A199="",P$2="Percentage"),"",SUMIFS(Data!O$4:O500,Data!$A$4:$A500,"&gt;="&amp;$A199,Data!$A$4:$A500,"&lt;="&amp;$B199))</f>
        <v/>
      </c>
      <c r="Q199" s="178" t="str">
        <f>IF(OR($A199="",Q$2="Percentage"),"",SUMIFS(Data!P$4:P500,Data!$A$4:$A500,"&gt;="&amp;$A199,Data!$A$4:$A500,"&lt;="&amp;$B199))</f>
        <v/>
      </c>
      <c r="R199" s="178" t="str">
        <f>IF(OR($A199="",R$2="Percentage"),"",SUMIFS(Data!Q$4:Q500,Data!$A$4:$A500,"&gt;="&amp;$A199,Data!$A$4:$A500,"&lt;="&amp;$B199))</f>
        <v/>
      </c>
      <c r="S199" s="181" t="str">
        <f>IF($A199="","",IFERROR(AVERAGEIFS(Data!B$4:B500,Data!$A$4:$A500,"&gt;="&amp;$A199,Data!$A$4:$A500,"&lt;="&amp;$B199),0))</f>
        <v/>
      </c>
      <c r="T199" s="178" t="str">
        <f>IF($A199="","",IFERROR(AVERAGEIFS(Data!C$4:C500,Data!$A$4:$A500,"&gt;="&amp;$A199,Data!$A$4:$A500,"&lt;="&amp;$B199),0))</f>
        <v/>
      </c>
      <c r="U199" s="178" t="str">
        <f>IF($A199="","",IFERROR(AVERAGEIFS(Data!D$4:D500,Data!$A$4:$A500,"&gt;="&amp;$A199,Data!$A$4:$A500,"&lt;="&amp;$B199),0))</f>
        <v/>
      </c>
      <c r="V199" s="178" t="str">
        <f>IF($A199="","",IFERROR(AVERAGEIFS(Data!F$4:F500,Data!$A$4:$A500,"&gt;="&amp;$A199,Data!$A$4:$A500,"&lt;="&amp;$B199),0))</f>
        <v/>
      </c>
      <c r="W199" s="178" t="str">
        <f>IF($A199="","",IFERROR(AVERAGEIFS(Data!G$4:G500,Data!$A$4:$A500,"&gt;="&amp;$A199,Data!$A$4:$A500,"&lt;="&amp;$B199),0))</f>
        <v/>
      </c>
      <c r="X199" s="180" t="str">
        <f>IF($A199="","",IFERROR(AVERAGEIFS(Data!H$4:H500,Data!$A$4:$A500,"&gt;="&amp;$A199,Data!$A$4:$A500,"&lt;="&amp;$B199),0))</f>
        <v/>
      </c>
      <c r="Y199" s="178" t="str">
        <f>IF($A199="","",IFERROR(AVERAGEIFS(Data!I$4:I500,Data!$A$4:$A500,"&gt;="&amp;$A199,Data!$A$4:$A500,"&lt;="&amp;$B199),0))</f>
        <v/>
      </c>
      <c r="Z199" s="178" t="str">
        <f>IF($A199="","",IFERROR(AVERAGEIFS(Data!J$4:J500,Data!$A$4:$A500,"&gt;="&amp;$A199,Data!$A$4:$A500,"&lt;="&amp;$B199),0))</f>
        <v/>
      </c>
      <c r="AA199" s="179" t="str">
        <f>IF($A199="","",IFERROR(AVERAGEIFS(Data!K$4:K500,Data!$A$4:$A500,"&gt;="&amp;$A199,Data!$A$4:$A500,"&lt;="&amp;$B199),0))</f>
        <v/>
      </c>
      <c r="AB199" s="180" t="str">
        <f>IF($A199="","",IFERROR(AVERAGEIFS(Data!L$4:L500,Data!$A$4:$A500,"&gt;="&amp;$A199,Data!$A$4:$A500,"&lt;="&amp;$B199),0))</f>
        <v/>
      </c>
      <c r="AC199" s="179" t="str">
        <f>IF($A199="","",IFERROR(AVERAGEIFS(Data!M$4:M500,Data!$A$4:$A500,"&gt;="&amp;$A199,Data!$A$4:$A500,"&lt;="&amp;$B199),0))</f>
        <v/>
      </c>
      <c r="AD199" s="178" t="str">
        <f>IF($A199="","",IFERROR(AVERAGEIFS(Data!N$4:N500,Data!$A$4:$A500,"&gt;="&amp;$A199,Data!$A$4:$A500,"&lt;="&amp;$B199),0))</f>
        <v/>
      </c>
      <c r="AE199" s="180" t="str">
        <f>IF($A199="","",IFERROR(AVERAGEIFS(Data!O$4:O500,Data!$A$4:$A500,"&gt;="&amp;$A199,Data!$A$4:$A500,"&lt;="&amp;$B199),0))</f>
        <v/>
      </c>
      <c r="AF199" s="178" t="str">
        <f>IF($A199="","",IFERROR(AVERAGEIFS(Data!P$4:P500,Data!$A$4:$A500,"&gt;="&amp;$A199,Data!$A$4:$A500,"&lt;="&amp;$B199),0))</f>
        <v/>
      </c>
      <c r="AG199" s="178" t="str">
        <f>IF($A199="","",IFERROR(AVERAGEIFS(Data!Q$4:Q500,Data!$A$4:$A500,"&gt;="&amp;$A199,Data!$A$4:$A500,"&lt;="&amp;$B199),0))</f>
        <v/>
      </c>
      <c r="AH199" s="181" t="str">
        <f t="shared" ref="AH199:DS199" si="195">IF($A199="","",AH198)</f>
        <v/>
      </c>
      <c r="AI199" s="178" t="str">
        <f t="shared" si="195"/>
        <v/>
      </c>
      <c r="AJ199" s="178" t="str">
        <f t="shared" si="195"/>
        <v/>
      </c>
      <c r="AK199" s="178" t="str">
        <f t="shared" si="195"/>
        <v/>
      </c>
      <c r="AL199" s="178" t="str">
        <f t="shared" si="195"/>
        <v/>
      </c>
      <c r="AM199" s="180" t="str">
        <f t="shared" si="195"/>
        <v/>
      </c>
      <c r="AN199" s="178" t="str">
        <f t="shared" si="195"/>
        <v/>
      </c>
      <c r="AO199" s="178" t="str">
        <f t="shared" si="195"/>
        <v/>
      </c>
      <c r="AP199" s="179" t="str">
        <f t="shared" si="195"/>
        <v/>
      </c>
      <c r="AQ199" s="180" t="str">
        <f t="shared" si="195"/>
        <v/>
      </c>
      <c r="AR199" s="179" t="str">
        <f t="shared" si="195"/>
        <v/>
      </c>
      <c r="AS199" s="178" t="str">
        <f t="shared" si="195"/>
        <v/>
      </c>
      <c r="AT199" s="180" t="str">
        <f t="shared" si="195"/>
        <v/>
      </c>
      <c r="AU199" s="178" t="str">
        <f t="shared" si="195"/>
        <v/>
      </c>
      <c r="AV199" s="178" t="str">
        <f t="shared" si="195"/>
        <v/>
      </c>
      <c r="AW199" s="181" t="str">
        <f t="shared" si="195"/>
        <v/>
      </c>
      <c r="AX199" s="178" t="str">
        <f t="shared" si="195"/>
        <v/>
      </c>
      <c r="AY199" s="178" t="str">
        <f t="shared" si="195"/>
        <v/>
      </c>
      <c r="AZ199" s="178" t="str">
        <f t="shared" si="195"/>
        <v/>
      </c>
      <c r="BA199" s="178" t="str">
        <f t="shared" si="195"/>
        <v/>
      </c>
      <c r="BB199" s="180" t="str">
        <f t="shared" si="195"/>
        <v/>
      </c>
      <c r="BC199" s="178" t="str">
        <f t="shared" si="195"/>
        <v/>
      </c>
      <c r="BD199" s="178" t="str">
        <f t="shared" si="195"/>
        <v/>
      </c>
      <c r="BE199" s="179" t="str">
        <f t="shared" si="195"/>
        <v/>
      </c>
      <c r="BF199" s="180" t="str">
        <f t="shared" si="195"/>
        <v/>
      </c>
      <c r="BG199" s="179" t="str">
        <f t="shared" si="195"/>
        <v/>
      </c>
      <c r="BH199" s="178" t="str">
        <f t="shared" si="195"/>
        <v/>
      </c>
      <c r="BI199" s="180" t="str">
        <f t="shared" si="195"/>
        <v/>
      </c>
      <c r="BJ199" s="178" t="str">
        <f t="shared" si="195"/>
        <v/>
      </c>
      <c r="BK199" s="178" t="str">
        <f t="shared" si="195"/>
        <v/>
      </c>
      <c r="BL199" s="181" t="str">
        <f t="shared" si="195"/>
        <v/>
      </c>
      <c r="BM199" s="178" t="str">
        <f t="shared" si="195"/>
        <v/>
      </c>
      <c r="BN199" s="178" t="str">
        <f t="shared" si="195"/>
        <v/>
      </c>
      <c r="BO199" s="178" t="str">
        <f t="shared" si="195"/>
        <v/>
      </c>
      <c r="BP199" s="178" t="str">
        <f t="shared" si="195"/>
        <v/>
      </c>
      <c r="BQ199" s="180" t="str">
        <f t="shared" si="195"/>
        <v/>
      </c>
      <c r="BR199" s="178" t="str">
        <f t="shared" si="195"/>
        <v/>
      </c>
      <c r="BS199" s="178" t="str">
        <f t="shared" si="195"/>
        <v/>
      </c>
      <c r="BT199" s="179" t="str">
        <f t="shared" si="195"/>
        <v/>
      </c>
      <c r="BU199" s="180" t="str">
        <f t="shared" si="195"/>
        <v/>
      </c>
      <c r="BV199" s="179" t="str">
        <f t="shared" si="195"/>
        <v/>
      </c>
      <c r="BW199" s="178" t="str">
        <f t="shared" si="195"/>
        <v/>
      </c>
      <c r="BX199" s="180" t="str">
        <f t="shared" si="195"/>
        <v/>
      </c>
      <c r="BY199" s="178" t="str">
        <f t="shared" si="195"/>
        <v/>
      </c>
      <c r="BZ199" s="178" t="str">
        <f t="shared" si="195"/>
        <v/>
      </c>
      <c r="CA199" s="181" t="str">
        <f t="shared" si="195"/>
        <v/>
      </c>
      <c r="CB199" s="178" t="str">
        <f t="shared" si="195"/>
        <v/>
      </c>
      <c r="CC199" s="178" t="str">
        <f t="shared" si="195"/>
        <v/>
      </c>
      <c r="CD199" s="178" t="str">
        <f t="shared" si="195"/>
        <v/>
      </c>
      <c r="CE199" s="178" t="str">
        <f t="shared" si="195"/>
        <v/>
      </c>
      <c r="CF199" s="180" t="str">
        <f t="shared" si="195"/>
        <v/>
      </c>
      <c r="CG199" s="178" t="str">
        <f t="shared" si="195"/>
        <v/>
      </c>
      <c r="CH199" s="178" t="str">
        <f t="shared" si="195"/>
        <v/>
      </c>
      <c r="CI199" s="179" t="str">
        <f t="shared" si="195"/>
        <v/>
      </c>
      <c r="CJ199" s="180" t="str">
        <f t="shared" si="195"/>
        <v/>
      </c>
      <c r="CK199" s="179" t="str">
        <f t="shared" si="195"/>
        <v/>
      </c>
      <c r="CL199" s="178" t="str">
        <f t="shared" si="195"/>
        <v/>
      </c>
      <c r="CM199" s="180" t="str">
        <f t="shared" si="195"/>
        <v/>
      </c>
      <c r="CN199" s="178" t="str">
        <f t="shared" si="195"/>
        <v/>
      </c>
      <c r="CO199" s="178" t="str">
        <f t="shared" si="195"/>
        <v/>
      </c>
      <c r="CP199" s="181" t="str">
        <f t="shared" si="195"/>
        <v/>
      </c>
      <c r="CQ199" s="178" t="str">
        <f t="shared" si="195"/>
        <v/>
      </c>
      <c r="CR199" s="178" t="str">
        <f t="shared" si="195"/>
        <v/>
      </c>
      <c r="CS199" s="178" t="str">
        <f t="shared" si="195"/>
        <v/>
      </c>
      <c r="CT199" s="178" t="str">
        <f t="shared" si="195"/>
        <v/>
      </c>
      <c r="CU199" s="180" t="str">
        <f t="shared" si="195"/>
        <v/>
      </c>
      <c r="CV199" s="178" t="str">
        <f t="shared" si="195"/>
        <v/>
      </c>
      <c r="CW199" s="178" t="str">
        <f t="shared" si="195"/>
        <v/>
      </c>
      <c r="CX199" s="179" t="str">
        <f t="shared" si="195"/>
        <v/>
      </c>
      <c r="CY199" s="180" t="str">
        <f t="shared" si="195"/>
        <v/>
      </c>
      <c r="CZ199" s="179" t="str">
        <f t="shared" si="195"/>
        <v/>
      </c>
      <c r="DA199" s="178" t="str">
        <f t="shared" si="195"/>
        <v/>
      </c>
      <c r="DB199" s="180" t="str">
        <f t="shared" si="195"/>
        <v/>
      </c>
      <c r="DC199" s="178" t="str">
        <f t="shared" si="195"/>
        <v/>
      </c>
      <c r="DD199" s="178" t="str">
        <f t="shared" si="195"/>
        <v/>
      </c>
      <c r="DE199" s="181" t="str">
        <f t="shared" si="195"/>
        <v/>
      </c>
      <c r="DF199" s="178" t="str">
        <f t="shared" si="195"/>
        <v/>
      </c>
      <c r="DG199" s="178" t="str">
        <f t="shared" si="195"/>
        <v/>
      </c>
      <c r="DH199" s="178" t="str">
        <f t="shared" si="195"/>
        <v/>
      </c>
      <c r="DI199" s="178" t="str">
        <f t="shared" si="195"/>
        <v/>
      </c>
      <c r="DJ199" s="180" t="str">
        <f t="shared" si="195"/>
        <v/>
      </c>
      <c r="DK199" s="178" t="str">
        <f t="shared" si="195"/>
        <v/>
      </c>
      <c r="DL199" s="178" t="str">
        <f t="shared" si="195"/>
        <v/>
      </c>
      <c r="DM199" s="179" t="str">
        <f t="shared" si="195"/>
        <v/>
      </c>
      <c r="DN199" s="180" t="str">
        <f t="shared" si="195"/>
        <v/>
      </c>
      <c r="DO199" s="179" t="str">
        <f t="shared" si="195"/>
        <v/>
      </c>
      <c r="DP199" s="178" t="str">
        <f t="shared" si="195"/>
        <v/>
      </c>
      <c r="DQ199" s="180" t="str">
        <f t="shared" si="195"/>
        <v/>
      </c>
      <c r="DR199" s="178" t="str">
        <f t="shared" si="195"/>
        <v/>
      </c>
      <c r="DS199" s="178" t="str">
        <f t="shared" si="195"/>
        <v/>
      </c>
      <c r="DT199" s="178"/>
      <c r="DU199" s="178"/>
      <c r="DV199" s="178"/>
      <c r="DW199" s="178"/>
      <c r="DX199" s="178"/>
      <c r="DY199" s="178"/>
    </row>
    <row r="200">
      <c r="A200" s="176" t="str">
        <f>IF(A199="","",IF(B199+1&gt;EndDate,"",B199))</f>
        <v/>
      </c>
      <c r="B200" s="176" t="str">
        <f>IF(A200="","",SWITCH(Seg,"Daily",A200+1,"Weekly",A200+7,"Monthly",DATE(YEAR(A200),MONTH(A200)+1,1),"Quarterly",DATE(YEAR(A200),MONTH(A200)+3,1),"Yearly",DATE(YEAR(A200)+1,1,1)))</f>
        <v/>
      </c>
      <c r="C200" s="177" t="str">
        <f>IF(A200="","",SWITCH(Seg,"Daily",TEXT(A200,"dd/MM/YYYY"),"Weekly","W"&amp;WEEKNUM(A200,2)&amp;" "&amp;YEAR(A200),"Monthly",PROPER(TEXT(A200,"MMM yyyy")),"Quarterly","Q"&amp;ROUNDUP(MONTH($A200)/3,0)&amp;" "&amp;YEAR($A200),"Yearly",YEAR(A200),TEXT(A200,"dd/MM/YYYY")))</f>
        <v/>
      </c>
      <c r="D200" s="178" t="str">
        <f>IF(OR($A200="",D$2="Percentage"),"",SUMIFS(Data!B$4:B500,Data!$A$4:$A500,"&gt;="&amp;$A200,Data!$A$4:$A500,"&lt;="&amp;$B200))</f>
        <v>#REF!</v>
      </c>
      <c r="E200" s="179" t="str">
        <f>IF(OR($A200="",E$2="Percentage"),"",SUMIFS(Data!C$4:C500,Data!$A$4:$A500,"&gt;="&amp;$A200,Data!$A$4:$A500,"&lt;="&amp;$B200))</f>
        <v/>
      </c>
      <c r="F200" s="179" t="str">
        <f>IF(OR($A200="",F$2="Percentage"),"",SUMIFS(Data!D$4:D500,Data!$A$4:$A500,"&gt;="&amp;$A200,Data!$A$4:$A500,"&lt;="&amp;$B200))</f>
        <v/>
      </c>
      <c r="G200" s="179" t="str">
        <f>IF(OR($A200="",G$2="Percentage"),"",SUMIFS(Data!F$4:F500,Data!$A$4:$A500,"&gt;="&amp;$A200,Data!$A$4:$A500,"&lt;="&amp;$B200))</f>
        <v/>
      </c>
      <c r="H200" s="180" t="str">
        <f>IF(OR($A200="",H$2="Percentage"),"",SUMIFS(Data!G$4:G500,Data!$A$4:$A500,"&gt;="&amp;$A200,Data!$A$4:$A500,"&lt;="&amp;$B200))</f>
        <v/>
      </c>
      <c r="I200" s="180" t="str">
        <f>IF(OR($A200="",I$2="Percentage"),"",SUMIFS(Data!H$4:H500,Data!$A$4:$A500,"&gt;="&amp;$A200,Data!$A$4:$A500,"&lt;="&amp;$B200))</f>
        <v/>
      </c>
      <c r="J200" s="178" t="str">
        <f>IF(OR($A200="",J$2="Percentage"),"",SUMIFS(Data!I$4:I500,Data!$A$4:$A500,"&gt;="&amp;$A200,Data!$A$4:$A500,"&lt;="&amp;$B200))</f>
        <v/>
      </c>
      <c r="K200" s="178" t="str">
        <f>IF(OR($A200="",K$2="Percentage"),"",SUMIFS(Data!J$4:J500,Data!$A$4:$A500,"&gt;="&amp;$A200,Data!$A$4:$A500,"&lt;="&amp;$B200))</f>
        <v/>
      </c>
      <c r="L200" s="179" t="str">
        <f>IF(OR($A200="",L$2="Percentage"),"",SUMIFS(Data!K$4:K500,Data!$A$4:$A500,"&gt;="&amp;$A200,Data!$A$4:$A500,"&lt;="&amp;$B200))</f>
        <v/>
      </c>
      <c r="M200" s="180" t="str">
        <f>IF(OR($A200="",M$2="Percentage"),"",SUMIFS(Data!L$4:L500,Data!$A$4:$A500,"&gt;="&amp;$A200,Data!$A$4:$A500,"&lt;="&amp;$B200))</f>
        <v/>
      </c>
      <c r="N200" s="179" t="str">
        <f>IF(OR($A200="",N$2="Percentage"),"",SUMIFS(Data!M$4:M500,Data!$A$4:$A500,"&gt;="&amp;$A200,Data!$A$4:$A500,"&lt;="&amp;$B200))</f>
        <v/>
      </c>
      <c r="O200" s="178" t="str">
        <f>IF(OR($A200="",O$2="Percentage"),"",SUMIFS(Data!N$4:N500,Data!$A$4:$A500,"&gt;="&amp;$A200,Data!$A$4:$A500,"&lt;="&amp;$B200))</f>
        <v/>
      </c>
      <c r="P200" s="180" t="str">
        <f>IF(OR($A200="",P$2="Percentage"),"",SUMIFS(Data!O$4:O500,Data!$A$4:$A500,"&gt;="&amp;$A200,Data!$A$4:$A500,"&lt;="&amp;$B200))</f>
        <v/>
      </c>
      <c r="Q200" s="178" t="str">
        <f>IF(OR($A200="",Q$2="Percentage"),"",SUMIFS(Data!P$4:P500,Data!$A$4:$A500,"&gt;="&amp;$A200,Data!$A$4:$A500,"&lt;="&amp;$B200))</f>
        <v/>
      </c>
      <c r="R200" s="178" t="str">
        <f>IF(OR($A200="",R$2="Percentage"),"",SUMIFS(Data!Q$4:Q500,Data!$A$4:$A500,"&gt;="&amp;$A200,Data!$A$4:$A500,"&lt;="&amp;$B200))</f>
        <v/>
      </c>
      <c r="S200" s="181" t="str">
        <f>IF($A200="","",IFERROR(AVERAGEIFS(Data!B$4:B500,Data!$A$4:$A500,"&gt;="&amp;$A200,Data!$A$4:$A500,"&lt;="&amp;$B200),0))</f>
        <v/>
      </c>
      <c r="T200" s="178" t="str">
        <f>IF($A200="","",IFERROR(AVERAGEIFS(Data!C$4:C500,Data!$A$4:$A500,"&gt;="&amp;$A200,Data!$A$4:$A500,"&lt;="&amp;$B200),0))</f>
        <v/>
      </c>
      <c r="U200" s="178" t="str">
        <f>IF($A200="","",IFERROR(AVERAGEIFS(Data!D$4:D500,Data!$A$4:$A500,"&gt;="&amp;$A200,Data!$A$4:$A500,"&lt;="&amp;$B200),0))</f>
        <v/>
      </c>
      <c r="V200" s="178" t="str">
        <f>IF($A200="","",IFERROR(AVERAGEIFS(Data!F$4:F500,Data!$A$4:$A500,"&gt;="&amp;$A200,Data!$A$4:$A500,"&lt;="&amp;$B200),0))</f>
        <v/>
      </c>
      <c r="W200" s="178" t="str">
        <f>IF($A200="","",IFERROR(AVERAGEIFS(Data!G$4:G500,Data!$A$4:$A500,"&gt;="&amp;$A200,Data!$A$4:$A500,"&lt;="&amp;$B200),0))</f>
        <v/>
      </c>
      <c r="X200" s="180" t="str">
        <f>IF($A200="","",IFERROR(AVERAGEIFS(Data!H$4:H500,Data!$A$4:$A500,"&gt;="&amp;$A200,Data!$A$4:$A500,"&lt;="&amp;$B200),0))</f>
        <v/>
      </c>
      <c r="Y200" s="178" t="str">
        <f>IF($A200="","",IFERROR(AVERAGEIFS(Data!I$4:I500,Data!$A$4:$A500,"&gt;="&amp;$A200,Data!$A$4:$A500,"&lt;="&amp;$B200),0))</f>
        <v/>
      </c>
      <c r="Z200" s="178" t="str">
        <f>IF($A200="","",IFERROR(AVERAGEIFS(Data!J$4:J500,Data!$A$4:$A500,"&gt;="&amp;$A200,Data!$A$4:$A500,"&lt;="&amp;$B200),0))</f>
        <v/>
      </c>
      <c r="AA200" s="179" t="str">
        <f>IF($A200="","",IFERROR(AVERAGEIFS(Data!K$4:K500,Data!$A$4:$A500,"&gt;="&amp;$A200,Data!$A$4:$A500,"&lt;="&amp;$B200),0))</f>
        <v/>
      </c>
      <c r="AB200" s="180" t="str">
        <f>IF($A200="","",IFERROR(AVERAGEIFS(Data!L$4:L500,Data!$A$4:$A500,"&gt;="&amp;$A200,Data!$A$4:$A500,"&lt;="&amp;$B200),0))</f>
        <v/>
      </c>
      <c r="AC200" s="179" t="str">
        <f>IF($A200="","",IFERROR(AVERAGEIFS(Data!M$4:M500,Data!$A$4:$A500,"&gt;="&amp;$A200,Data!$A$4:$A500,"&lt;="&amp;$B200),0))</f>
        <v/>
      </c>
      <c r="AD200" s="178" t="str">
        <f>IF($A200="","",IFERROR(AVERAGEIFS(Data!N$4:N500,Data!$A$4:$A500,"&gt;="&amp;$A200,Data!$A$4:$A500,"&lt;="&amp;$B200),0))</f>
        <v/>
      </c>
      <c r="AE200" s="180" t="str">
        <f>IF($A200="","",IFERROR(AVERAGEIFS(Data!O$4:O500,Data!$A$4:$A500,"&gt;="&amp;$A200,Data!$A$4:$A500,"&lt;="&amp;$B200),0))</f>
        <v/>
      </c>
      <c r="AF200" s="178" t="str">
        <f>IF($A200="","",IFERROR(AVERAGEIFS(Data!P$4:P500,Data!$A$4:$A500,"&gt;="&amp;$A200,Data!$A$4:$A500,"&lt;="&amp;$B200),0))</f>
        <v/>
      </c>
      <c r="AG200" s="178" t="str">
        <f>IF($A200="","",IFERROR(AVERAGEIFS(Data!Q$4:Q500,Data!$A$4:$A500,"&gt;="&amp;$A200,Data!$A$4:$A500,"&lt;="&amp;$B200),0))</f>
        <v/>
      </c>
      <c r="AH200" s="181" t="str">
        <f t="shared" ref="AH200:DS200" si="196">IF($A200="","",AH199)</f>
        <v/>
      </c>
      <c r="AI200" s="178" t="str">
        <f t="shared" si="196"/>
        <v/>
      </c>
      <c r="AJ200" s="178" t="str">
        <f t="shared" si="196"/>
        <v/>
      </c>
      <c r="AK200" s="178" t="str">
        <f t="shared" si="196"/>
        <v/>
      </c>
      <c r="AL200" s="178" t="str">
        <f t="shared" si="196"/>
        <v/>
      </c>
      <c r="AM200" s="180" t="str">
        <f t="shared" si="196"/>
        <v/>
      </c>
      <c r="AN200" s="178" t="str">
        <f t="shared" si="196"/>
        <v/>
      </c>
      <c r="AO200" s="178" t="str">
        <f t="shared" si="196"/>
        <v/>
      </c>
      <c r="AP200" s="179" t="str">
        <f t="shared" si="196"/>
        <v/>
      </c>
      <c r="AQ200" s="180" t="str">
        <f t="shared" si="196"/>
        <v/>
      </c>
      <c r="AR200" s="179" t="str">
        <f t="shared" si="196"/>
        <v/>
      </c>
      <c r="AS200" s="178" t="str">
        <f t="shared" si="196"/>
        <v/>
      </c>
      <c r="AT200" s="180" t="str">
        <f t="shared" si="196"/>
        <v/>
      </c>
      <c r="AU200" s="178" t="str">
        <f t="shared" si="196"/>
        <v/>
      </c>
      <c r="AV200" s="178" t="str">
        <f t="shared" si="196"/>
        <v/>
      </c>
      <c r="AW200" s="181" t="str">
        <f t="shared" si="196"/>
        <v/>
      </c>
      <c r="AX200" s="178" t="str">
        <f t="shared" si="196"/>
        <v/>
      </c>
      <c r="AY200" s="178" t="str">
        <f t="shared" si="196"/>
        <v/>
      </c>
      <c r="AZ200" s="178" t="str">
        <f t="shared" si="196"/>
        <v/>
      </c>
      <c r="BA200" s="178" t="str">
        <f t="shared" si="196"/>
        <v/>
      </c>
      <c r="BB200" s="180" t="str">
        <f t="shared" si="196"/>
        <v/>
      </c>
      <c r="BC200" s="178" t="str">
        <f t="shared" si="196"/>
        <v/>
      </c>
      <c r="BD200" s="178" t="str">
        <f t="shared" si="196"/>
        <v/>
      </c>
      <c r="BE200" s="179" t="str">
        <f t="shared" si="196"/>
        <v/>
      </c>
      <c r="BF200" s="180" t="str">
        <f t="shared" si="196"/>
        <v/>
      </c>
      <c r="BG200" s="179" t="str">
        <f t="shared" si="196"/>
        <v/>
      </c>
      <c r="BH200" s="178" t="str">
        <f t="shared" si="196"/>
        <v/>
      </c>
      <c r="BI200" s="180" t="str">
        <f t="shared" si="196"/>
        <v/>
      </c>
      <c r="BJ200" s="178" t="str">
        <f t="shared" si="196"/>
        <v/>
      </c>
      <c r="BK200" s="178" t="str">
        <f t="shared" si="196"/>
        <v/>
      </c>
      <c r="BL200" s="181" t="str">
        <f t="shared" si="196"/>
        <v/>
      </c>
      <c r="BM200" s="178" t="str">
        <f t="shared" si="196"/>
        <v/>
      </c>
      <c r="BN200" s="178" t="str">
        <f t="shared" si="196"/>
        <v/>
      </c>
      <c r="BO200" s="178" t="str">
        <f t="shared" si="196"/>
        <v/>
      </c>
      <c r="BP200" s="178" t="str">
        <f t="shared" si="196"/>
        <v/>
      </c>
      <c r="BQ200" s="180" t="str">
        <f t="shared" si="196"/>
        <v/>
      </c>
      <c r="BR200" s="178" t="str">
        <f t="shared" si="196"/>
        <v/>
      </c>
      <c r="BS200" s="178" t="str">
        <f t="shared" si="196"/>
        <v/>
      </c>
      <c r="BT200" s="179" t="str">
        <f t="shared" si="196"/>
        <v/>
      </c>
      <c r="BU200" s="180" t="str">
        <f t="shared" si="196"/>
        <v/>
      </c>
      <c r="BV200" s="179" t="str">
        <f t="shared" si="196"/>
        <v/>
      </c>
      <c r="BW200" s="178" t="str">
        <f t="shared" si="196"/>
        <v/>
      </c>
      <c r="BX200" s="180" t="str">
        <f t="shared" si="196"/>
        <v/>
      </c>
      <c r="BY200" s="178" t="str">
        <f t="shared" si="196"/>
        <v/>
      </c>
      <c r="BZ200" s="178" t="str">
        <f t="shared" si="196"/>
        <v/>
      </c>
      <c r="CA200" s="181" t="str">
        <f t="shared" si="196"/>
        <v/>
      </c>
      <c r="CB200" s="178" t="str">
        <f t="shared" si="196"/>
        <v/>
      </c>
      <c r="CC200" s="178" t="str">
        <f t="shared" si="196"/>
        <v/>
      </c>
      <c r="CD200" s="178" t="str">
        <f t="shared" si="196"/>
        <v/>
      </c>
      <c r="CE200" s="178" t="str">
        <f t="shared" si="196"/>
        <v/>
      </c>
      <c r="CF200" s="180" t="str">
        <f t="shared" si="196"/>
        <v/>
      </c>
      <c r="CG200" s="178" t="str">
        <f t="shared" si="196"/>
        <v/>
      </c>
      <c r="CH200" s="178" t="str">
        <f t="shared" si="196"/>
        <v/>
      </c>
      <c r="CI200" s="179" t="str">
        <f t="shared" si="196"/>
        <v/>
      </c>
      <c r="CJ200" s="180" t="str">
        <f t="shared" si="196"/>
        <v/>
      </c>
      <c r="CK200" s="179" t="str">
        <f t="shared" si="196"/>
        <v/>
      </c>
      <c r="CL200" s="178" t="str">
        <f t="shared" si="196"/>
        <v/>
      </c>
      <c r="CM200" s="180" t="str">
        <f t="shared" si="196"/>
        <v/>
      </c>
      <c r="CN200" s="178" t="str">
        <f t="shared" si="196"/>
        <v/>
      </c>
      <c r="CO200" s="178" t="str">
        <f t="shared" si="196"/>
        <v/>
      </c>
      <c r="CP200" s="181" t="str">
        <f t="shared" si="196"/>
        <v/>
      </c>
      <c r="CQ200" s="178" t="str">
        <f t="shared" si="196"/>
        <v/>
      </c>
      <c r="CR200" s="178" t="str">
        <f t="shared" si="196"/>
        <v/>
      </c>
      <c r="CS200" s="178" t="str">
        <f t="shared" si="196"/>
        <v/>
      </c>
      <c r="CT200" s="178" t="str">
        <f t="shared" si="196"/>
        <v/>
      </c>
      <c r="CU200" s="180" t="str">
        <f t="shared" si="196"/>
        <v/>
      </c>
      <c r="CV200" s="178" t="str">
        <f t="shared" si="196"/>
        <v/>
      </c>
      <c r="CW200" s="178" t="str">
        <f t="shared" si="196"/>
        <v/>
      </c>
      <c r="CX200" s="179" t="str">
        <f t="shared" si="196"/>
        <v/>
      </c>
      <c r="CY200" s="180" t="str">
        <f t="shared" si="196"/>
        <v/>
      </c>
      <c r="CZ200" s="179" t="str">
        <f t="shared" si="196"/>
        <v/>
      </c>
      <c r="DA200" s="178" t="str">
        <f t="shared" si="196"/>
        <v/>
      </c>
      <c r="DB200" s="180" t="str">
        <f t="shared" si="196"/>
        <v/>
      </c>
      <c r="DC200" s="178" t="str">
        <f t="shared" si="196"/>
        <v/>
      </c>
      <c r="DD200" s="178" t="str">
        <f t="shared" si="196"/>
        <v/>
      </c>
      <c r="DE200" s="181" t="str">
        <f t="shared" si="196"/>
        <v/>
      </c>
      <c r="DF200" s="178" t="str">
        <f t="shared" si="196"/>
        <v/>
      </c>
      <c r="DG200" s="178" t="str">
        <f t="shared" si="196"/>
        <v/>
      </c>
      <c r="DH200" s="178" t="str">
        <f t="shared" si="196"/>
        <v/>
      </c>
      <c r="DI200" s="178" t="str">
        <f t="shared" si="196"/>
        <v/>
      </c>
      <c r="DJ200" s="180" t="str">
        <f t="shared" si="196"/>
        <v/>
      </c>
      <c r="DK200" s="178" t="str">
        <f t="shared" si="196"/>
        <v/>
      </c>
      <c r="DL200" s="178" t="str">
        <f t="shared" si="196"/>
        <v/>
      </c>
      <c r="DM200" s="179" t="str">
        <f t="shared" si="196"/>
        <v/>
      </c>
      <c r="DN200" s="180" t="str">
        <f t="shared" si="196"/>
        <v/>
      </c>
      <c r="DO200" s="179" t="str">
        <f t="shared" si="196"/>
        <v/>
      </c>
      <c r="DP200" s="178" t="str">
        <f t="shared" si="196"/>
        <v/>
      </c>
      <c r="DQ200" s="180" t="str">
        <f t="shared" si="196"/>
        <v/>
      </c>
      <c r="DR200" s="178" t="str">
        <f t="shared" si="196"/>
        <v/>
      </c>
      <c r="DS200" s="178" t="str">
        <f t="shared" si="196"/>
        <v/>
      </c>
      <c r="DT200" s="178"/>
      <c r="DU200" s="178"/>
      <c r="DV200" s="178"/>
      <c r="DW200" s="178"/>
      <c r="DX200" s="178"/>
      <c r="DY200" s="178"/>
    </row>
    <row r="201">
      <c r="A201" s="176" t="str">
        <f>IF(A200="","",IF(B200+1&gt;EndDate,"",B200))</f>
        <v/>
      </c>
      <c r="B201" s="176" t="str">
        <f>IF(A201="","",SWITCH(Seg,"Daily",A201+1,"Weekly",A201+7,"Monthly",DATE(YEAR(A201),MONTH(A201)+1,1),"Quarterly",DATE(YEAR(A201),MONTH(A201)+3,1),"Yearly",DATE(YEAR(A201)+1,1,1)))</f>
        <v/>
      </c>
      <c r="C201" s="177" t="str">
        <f>IF(A201="","",SWITCH(Seg,"Daily",TEXT(A201,"dd/MM/YYYY"),"Weekly","W"&amp;WEEKNUM(A201,2)&amp;" "&amp;YEAR(A201),"Monthly",PROPER(TEXT(A201,"MMM yyyy")),"Quarterly","Q"&amp;ROUNDUP(MONTH($A201)/3,0)&amp;" "&amp;YEAR($A201),"Yearly",YEAR(A201),TEXT(A201,"dd/MM/YYYY")))</f>
        <v/>
      </c>
      <c r="D201" s="178" t="str">
        <f>IF(OR($A201="",D$2="Percentage"),"",SUMIFS(Data!B$4:B500,Data!$A$4:$A500,"&gt;="&amp;$A201,Data!$A$4:$A500,"&lt;="&amp;$B201))</f>
        <v>#REF!</v>
      </c>
      <c r="E201" s="179" t="str">
        <f>IF(OR($A201="",E$2="Percentage"),"",SUMIFS(Data!C$4:C500,Data!$A$4:$A500,"&gt;="&amp;$A201,Data!$A$4:$A500,"&lt;="&amp;$B201))</f>
        <v/>
      </c>
      <c r="F201" s="179" t="str">
        <f>IF(OR($A201="",F$2="Percentage"),"",SUMIFS(Data!D$4:D500,Data!$A$4:$A500,"&gt;="&amp;$A201,Data!$A$4:$A500,"&lt;="&amp;$B201))</f>
        <v/>
      </c>
      <c r="G201" s="179" t="str">
        <f>IF(OR($A201="",G$2="Percentage"),"",SUMIFS(Data!F$4:F500,Data!$A$4:$A500,"&gt;="&amp;$A201,Data!$A$4:$A500,"&lt;="&amp;$B201))</f>
        <v/>
      </c>
      <c r="H201" s="180" t="str">
        <f>IF(OR($A201="",H$2="Percentage"),"",SUMIFS(Data!G$4:G500,Data!$A$4:$A500,"&gt;="&amp;$A201,Data!$A$4:$A500,"&lt;="&amp;$B201))</f>
        <v/>
      </c>
      <c r="I201" s="180" t="str">
        <f>IF(OR($A201="",I$2="Percentage"),"",SUMIFS(Data!H$4:H500,Data!$A$4:$A500,"&gt;="&amp;$A201,Data!$A$4:$A500,"&lt;="&amp;$B201))</f>
        <v/>
      </c>
      <c r="J201" s="178" t="str">
        <f>IF(OR($A201="",J$2="Percentage"),"",SUMIFS(Data!I$4:I500,Data!$A$4:$A500,"&gt;="&amp;$A201,Data!$A$4:$A500,"&lt;="&amp;$B201))</f>
        <v/>
      </c>
      <c r="K201" s="178" t="str">
        <f>IF(OR($A201="",K$2="Percentage"),"",SUMIFS(Data!J$4:J500,Data!$A$4:$A500,"&gt;="&amp;$A201,Data!$A$4:$A500,"&lt;="&amp;$B201))</f>
        <v/>
      </c>
      <c r="L201" s="179" t="str">
        <f>IF(OR($A201="",L$2="Percentage"),"",SUMIFS(Data!K$4:K500,Data!$A$4:$A500,"&gt;="&amp;$A201,Data!$A$4:$A500,"&lt;="&amp;$B201))</f>
        <v/>
      </c>
      <c r="M201" s="180" t="str">
        <f>IF(OR($A201="",M$2="Percentage"),"",SUMIFS(Data!L$4:L500,Data!$A$4:$A500,"&gt;="&amp;$A201,Data!$A$4:$A500,"&lt;="&amp;$B201))</f>
        <v/>
      </c>
      <c r="N201" s="179" t="str">
        <f>IF(OR($A201="",N$2="Percentage"),"",SUMIFS(Data!M$4:M500,Data!$A$4:$A500,"&gt;="&amp;$A201,Data!$A$4:$A500,"&lt;="&amp;$B201))</f>
        <v/>
      </c>
      <c r="O201" s="178" t="str">
        <f>IF(OR($A201="",O$2="Percentage"),"",SUMIFS(Data!N$4:N500,Data!$A$4:$A500,"&gt;="&amp;$A201,Data!$A$4:$A500,"&lt;="&amp;$B201))</f>
        <v/>
      </c>
      <c r="P201" s="180" t="str">
        <f>IF(OR($A201="",P$2="Percentage"),"",SUMIFS(Data!O$4:O500,Data!$A$4:$A500,"&gt;="&amp;$A201,Data!$A$4:$A500,"&lt;="&amp;$B201))</f>
        <v/>
      </c>
      <c r="Q201" s="178" t="str">
        <f>IF(OR($A201="",Q$2="Percentage"),"",SUMIFS(Data!P$4:P500,Data!$A$4:$A500,"&gt;="&amp;$A201,Data!$A$4:$A500,"&lt;="&amp;$B201))</f>
        <v/>
      </c>
      <c r="R201" s="178" t="str">
        <f>IF(OR($A201="",R$2="Percentage"),"",SUMIFS(Data!Q$4:Q500,Data!$A$4:$A500,"&gt;="&amp;$A201,Data!$A$4:$A500,"&lt;="&amp;$B201))</f>
        <v/>
      </c>
      <c r="S201" s="181" t="str">
        <f>IF($A201="","",IFERROR(AVERAGEIFS(Data!B$4:B500,Data!$A$4:$A500,"&gt;="&amp;$A201,Data!$A$4:$A500,"&lt;="&amp;$B201),0))</f>
        <v/>
      </c>
      <c r="T201" s="178" t="str">
        <f>IF($A201="","",IFERROR(AVERAGEIFS(Data!C$4:C500,Data!$A$4:$A500,"&gt;="&amp;$A201,Data!$A$4:$A500,"&lt;="&amp;$B201),0))</f>
        <v/>
      </c>
      <c r="U201" s="178" t="str">
        <f>IF($A201="","",IFERROR(AVERAGEIFS(Data!D$4:D500,Data!$A$4:$A500,"&gt;="&amp;$A201,Data!$A$4:$A500,"&lt;="&amp;$B201),0))</f>
        <v/>
      </c>
      <c r="V201" s="178" t="str">
        <f>IF($A201="","",IFERROR(AVERAGEIFS(Data!F$4:F500,Data!$A$4:$A500,"&gt;="&amp;$A201,Data!$A$4:$A500,"&lt;="&amp;$B201),0))</f>
        <v/>
      </c>
      <c r="W201" s="178" t="str">
        <f>IF($A201="","",IFERROR(AVERAGEIFS(Data!G$4:G500,Data!$A$4:$A500,"&gt;="&amp;$A201,Data!$A$4:$A500,"&lt;="&amp;$B201),0))</f>
        <v/>
      </c>
      <c r="X201" s="180" t="str">
        <f>IF($A201="","",IFERROR(AVERAGEIFS(Data!H$4:H500,Data!$A$4:$A500,"&gt;="&amp;$A201,Data!$A$4:$A500,"&lt;="&amp;$B201),0))</f>
        <v/>
      </c>
      <c r="Y201" s="178" t="str">
        <f>IF($A201="","",IFERROR(AVERAGEIFS(Data!I$4:I500,Data!$A$4:$A500,"&gt;="&amp;$A201,Data!$A$4:$A500,"&lt;="&amp;$B201),0))</f>
        <v/>
      </c>
      <c r="Z201" s="178" t="str">
        <f>IF($A201="","",IFERROR(AVERAGEIFS(Data!J$4:J500,Data!$A$4:$A500,"&gt;="&amp;$A201,Data!$A$4:$A500,"&lt;="&amp;$B201),0))</f>
        <v/>
      </c>
      <c r="AA201" s="179" t="str">
        <f>IF($A201="","",IFERROR(AVERAGEIFS(Data!K$4:K500,Data!$A$4:$A500,"&gt;="&amp;$A201,Data!$A$4:$A500,"&lt;="&amp;$B201),0))</f>
        <v/>
      </c>
      <c r="AB201" s="180" t="str">
        <f>IF($A201="","",IFERROR(AVERAGEIFS(Data!L$4:L500,Data!$A$4:$A500,"&gt;="&amp;$A201,Data!$A$4:$A500,"&lt;="&amp;$B201),0))</f>
        <v/>
      </c>
      <c r="AC201" s="179" t="str">
        <f>IF($A201="","",IFERROR(AVERAGEIFS(Data!M$4:M500,Data!$A$4:$A500,"&gt;="&amp;$A201,Data!$A$4:$A500,"&lt;="&amp;$B201),0))</f>
        <v/>
      </c>
      <c r="AD201" s="178" t="str">
        <f>IF($A201="","",IFERROR(AVERAGEIFS(Data!N$4:N500,Data!$A$4:$A500,"&gt;="&amp;$A201,Data!$A$4:$A500,"&lt;="&amp;$B201),0))</f>
        <v/>
      </c>
      <c r="AE201" s="180" t="str">
        <f>IF($A201="","",IFERROR(AVERAGEIFS(Data!O$4:O500,Data!$A$4:$A500,"&gt;="&amp;$A201,Data!$A$4:$A500,"&lt;="&amp;$B201),0))</f>
        <v/>
      </c>
      <c r="AF201" s="178" t="str">
        <f>IF($A201="","",IFERROR(AVERAGEIFS(Data!P$4:P500,Data!$A$4:$A500,"&gt;="&amp;$A201,Data!$A$4:$A500,"&lt;="&amp;$B201),0))</f>
        <v/>
      </c>
      <c r="AG201" s="178" t="str">
        <f>IF($A201="","",IFERROR(AVERAGEIFS(Data!Q$4:Q500,Data!$A$4:$A500,"&gt;="&amp;$A201,Data!$A$4:$A500,"&lt;="&amp;$B201),0))</f>
        <v/>
      </c>
      <c r="AH201" s="181" t="str">
        <f t="shared" ref="AH201:DS201" si="197">IF($A201="","",AH200)</f>
        <v/>
      </c>
      <c r="AI201" s="178" t="str">
        <f t="shared" si="197"/>
        <v/>
      </c>
      <c r="AJ201" s="178" t="str">
        <f t="shared" si="197"/>
        <v/>
      </c>
      <c r="AK201" s="178" t="str">
        <f t="shared" si="197"/>
        <v/>
      </c>
      <c r="AL201" s="178" t="str">
        <f t="shared" si="197"/>
        <v/>
      </c>
      <c r="AM201" s="180" t="str">
        <f t="shared" si="197"/>
        <v/>
      </c>
      <c r="AN201" s="178" t="str">
        <f t="shared" si="197"/>
        <v/>
      </c>
      <c r="AO201" s="178" t="str">
        <f t="shared" si="197"/>
        <v/>
      </c>
      <c r="AP201" s="179" t="str">
        <f t="shared" si="197"/>
        <v/>
      </c>
      <c r="AQ201" s="180" t="str">
        <f t="shared" si="197"/>
        <v/>
      </c>
      <c r="AR201" s="179" t="str">
        <f t="shared" si="197"/>
        <v/>
      </c>
      <c r="AS201" s="178" t="str">
        <f t="shared" si="197"/>
        <v/>
      </c>
      <c r="AT201" s="180" t="str">
        <f t="shared" si="197"/>
        <v/>
      </c>
      <c r="AU201" s="178" t="str">
        <f t="shared" si="197"/>
        <v/>
      </c>
      <c r="AV201" s="178" t="str">
        <f t="shared" si="197"/>
        <v/>
      </c>
      <c r="AW201" s="181" t="str">
        <f t="shared" si="197"/>
        <v/>
      </c>
      <c r="AX201" s="178" t="str">
        <f t="shared" si="197"/>
        <v/>
      </c>
      <c r="AY201" s="178" t="str">
        <f t="shared" si="197"/>
        <v/>
      </c>
      <c r="AZ201" s="178" t="str">
        <f t="shared" si="197"/>
        <v/>
      </c>
      <c r="BA201" s="178" t="str">
        <f t="shared" si="197"/>
        <v/>
      </c>
      <c r="BB201" s="180" t="str">
        <f t="shared" si="197"/>
        <v/>
      </c>
      <c r="BC201" s="178" t="str">
        <f t="shared" si="197"/>
        <v/>
      </c>
      <c r="BD201" s="178" t="str">
        <f t="shared" si="197"/>
        <v/>
      </c>
      <c r="BE201" s="179" t="str">
        <f t="shared" si="197"/>
        <v/>
      </c>
      <c r="BF201" s="180" t="str">
        <f t="shared" si="197"/>
        <v/>
      </c>
      <c r="BG201" s="179" t="str">
        <f t="shared" si="197"/>
        <v/>
      </c>
      <c r="BH201" s="178" t="str">
        <f t="shared" si="197"/>
        <v/>
      </c>
      <c r="BI201" s="180" t="str">
        <f t="shared" si="197"/>
        <v/>
      </c>
      <c r="BJ201" s="178" t="str">
        <f t="shared" si="197"/>
        <v/>
      </c>
      <c r="BK201" s="178" t="str">
        <f t="shared" si="197"/>
        <v/>
      </c>
      <c r="BL201" s="181" t="str">
        <f t="shared" si="197"/>
        <v/>
      </c>
      <c r="BM201" s="178" t="str">
        <f t="shared" si="197"/>
        <v/>
      </c>
      <c r="BN201" s="178" t="str">
        <f t="shared" si="197"/>
        <v/>
      </c>
      <c r="BO201" s="178" t="str">
        <f t="shared" si="197"/>
        <v/>
      </c>
      <c r="BP201" s="178" t="str">
        <f t="shared" si="197"/>
        <v/>
      </c>
      <c r="BQ201" s="180" t="str">
        <f t="shared" si="197"/>
        <v/>
      </c>
      <c r="BR201" s="178" t="str">
        <f t="shared" si="197"/>
        <v/>
      </c>
      <c r="BS201" s="178" t="str">
        <f t="shared" si="197"/>
        <v/>
      </c>
      <c r="BT201" s="179" t="str">
        <f t="shared" si="197"/>
        <v/>
      </c>
      <c r="BU201" s="180" t="str">
        <f t="shared" si="197"/>
        <v/>
      </c>
      <c r="BV201" s="179" t="str">
        <f t="shared" si="197"/>
        <v/>
      </c>
      <c r="BW201" s="178" t="str">
        <f t="shared" si="197"/>
        <v/>
      </c>
      <c r="BX201" s="180" t="str">
        <f t="shared" si="197"/>
        <v/>
      </c>
      <c r="BY201" s="178" t="str">
        <f t="shared" si="197"/>
        <v/>
      </c>
      <c r="BZ201" s="178" t="str">
        <f t="shared" si="197"/>
        <v/>
      </c>
      <c r="CA201" s="181" t="str">
        <f t="shared" si="197"/>
        <v/>
      </c>
      <c r="CB201" s="178" t="str">
        <f t="shared" si="197"/>
        <v/>
      </c>
      <c r="CC201" s="178" t="str">
        <f t="shared" si="197"/>
        <v/>
      </c>
      <c r="CD201" s="178" t="str">
        <f t="shared" si="197"/>
        <v/>
      </c>
      <c r="CE201" s="178" t="str">
        <f t="shared" si="197"/>
        <v/>
      </c>
      <c r="CF201" s="180" t="str">
        <f t="shared" si="197"/>
        <v/>
      </c>
      <c r="CG201" s="178" t="str">
        <f t="shared" si="197"/>
        <v/>
      </c>
      <c r="CH201" s="178" t="str">
        <f t="shared" si="197"/>
        <v/>
      </c>
      <c r="CI201" s="179" t="str">
        <f t="shared" si="197"/>
        <v/>
      </c>
      <c r="CJ201" s="180" t="str">
        <f t="shared" si="197"/>
        <v/>
      </c>
      <c r="CK201" s="179" t="str">
        <f t="shared" si="197"/>
        <v/>
      </c>
      <c r="CL201" s="178" t="str">
        <f t="shared" si="197"/>
        <v/>
      </c>
      <c r="CM201" s="180" t="str">
        <f t="shared" si="197"/>
        <v/>
      </c>
      <c r="CN201" s="178" t="str">
        <f t="shared" si="197"/>
        <v/>
      </c>
      <c r="CO201" s="178" t="str">
        <f t="shared" si="197"/>
        <v/>
      </c>
      <c r="CP201" s="181" t="str">
        <f t="shared" si="197"/>
        <v/>
      </c>
      <c r="CQ201" s="178" t="str">
        <f t="shared" si="197"/>
        <v/>
      </c>
      <c r="CR201" s="178" t="str">
        <f t="shared" si="197"/>
        <v/>
      </c>
      <c r="CS201" s="178" t="str">
        <f t="shared" si="197"/>
        <v/>
      </c>
      <c r="CT201" s="178" t="str">
        <f t="shared" si="197"/>
        <v/>
      </c>
      <c r="CU201" s="180" t="str">
        <f t="shared" si="197"/>
        <v/>
      </c>
      <c r="CV201" s="178" t="str">
        <f t="shared" si="197"/>
        <v/>
      </c>
      <c r="CW201" s="178" t="str">
        <f t="shared" si="197"/>
        <v/>
      </c>
      <c r="CX201" s="179" t="str">
        <f t="shared" si="197"/>
        <v/>
      </c>
      <c r="CY201" s="180" t="str">
        <f t="shared" si="197"/>
        <v/>
      </c>
      <c r="CZ201" s="179" t="str">
        <f t="shared" si="197"/>
        <v/>
      </c>
      <c r="DA201" s="178" t="str">
        <f t="shared" si="197"/>
        <v/>
      </c>
      <c r="DB201" s="180" t="str">
        <f t="shared" si="197"/>
        <v/>
      </c>
      <c r="DC201" s="178" t="str">
        <f t="shared" si="197"/>
        <v/>
      </c>
      <c r="DD201" s="178" t="str">
        <f t="shared" si="197"/>
        <v/>
      </c>
      <c r="DE201" s="181" t="str">
        <f t="shared" si="197"/>
        <v/>
      </c>
      <c r="DF201" s="178" t="str">
        <f t="shared" si="197"/>
        <v/>
      </c>
      <c r="DG201" s="178" t="str">
        <f t="shared" si="197"/>
        <v/>
      </c>
      <c r="DH201" s="178" t="str">
        <f t="shared" si="197"/>
        <v/>
      </c>
      <c r="DI201" s="178" t="str">
        <f t="shared" si="197"/>
        <v/>
      </c>
      <c r="DJ201" s="180" t="str">
        <f t="shared" si="197"/>
        <v/>
      </c>
      <c r="DK201" s="178" t="str">
        <f t="shared" si="197"/>
        <v/>
      </c>
      <c r="DL201" s="178" t="str">
        <f t="shared" si="197"/>
        <v/>
      </c>
      <c r="DM201" s="179" t="str">
        <f t="shared" si="197"/>
        <v/>
      </c>
      <c r="DN201" s="180" t="str">
        <f t="shared" si="197"/>
        <v/>
      </c>
      <c r="DO201" s="179" t="str">
        <f t="shared" si="197"/>
        <v/>
      </c>
      <c r="DP201" s="178" t="str">
        <f t="shared" si="197"/>
        <v/>
      </c>
      <c r="DQ201" s="180" t="str">
        <f t="shared" si="197"/>
        <v/>
      </c>
      <c r="DR201" s="178" t="str">
        <f t="shared" si="197"/>
        <v/>
      </c>
      <c r="DS201" s="178" t="str">
        <f t="shared" si="197"/>
        <v/>
      </c>
      <c r="DT201" s="178"/>
      <c r="DU201" s="178"/>
      <c r="DV201" s="178"/>
      <c r="DW201" s="178"/>
      <c r="DX201" s="178"/>
      <c r="DY201" s="178"/>
    </row>
    <row r="202">
      <c r="A202" s="176" t="str">
        <f>IF(A201="","",IF(B201+1&gt;EndDate,"",B201))</f>
        <v/>
      </c>
      <c r="B202" s="176" t="str">
        <f>IF(A202="","",SWITCH(Seg,"Daily",A202+1,"Weekly",A202+7,"Monthly",DATE(YEAR(A202),MONTH(A202)+1,1),"Quarterly",DATE(YEAR(A202),MONTH(A202)+3,1),"Yearly",DATE(YEAR(A202)+1,1,1)))</f>
        <v/>
      </c>
      <c r="C202" s="177" t="str">
        <f>IF(A202="","",SWITCH(Seg,"Daily",TEXT(A202,"dd/MM/YYYY"),"Weekly","W"&amp;WEEKNUM(A202,2)&amp;" "&amp;YEAR(A202),"Monthly",PROPER(TEXT(A202,"MMM yyyy")),"Quarterly","Q"&amp;ROUNDUP(MONTH($A202)/3,0)&amp;" "&amp;YEAR($A202),"Yearly",YEAR(A202),TEXT(A202,"dd/MM/YYYY")))</f>
        <v/>
      </c>
      <c r="D202" s="178" t="str">
        <f>IF(OR($A202="",D$2="Percentage"),"",SUMIFS(Data!B$4:B500,Data!$A$4:$A500,"&gt;="&amp;$A202,Data!$A$4:$A500,"&lt;="&amp;$B202))</f>
        <v>#REF!</v>
      </c>
      <c r="E202" s="179" t="str">
        <f>IF(OR($A202="",E$2="Percentage"),"",SUMIFS(Data!C$4:C500,Data!$A$4:$A500,"&gt;="&amp;$A202,Data!$A$4:$A500,"&lt;="&amp;$B202))</f>
        <v/>
      </c>
      <c r="F202" s="179" t="str">
        <f>IF(OR($A202="",F$2="Percentage"),"",SUMIFS(Data!D$4:D500,Data!$A$4:$A500,"&gt;="&amp;$A202,Data!$A$4:$A500,"&lt;="&amp;$B202))</f>
        <v/>
      </c>
      <c r="G202" s="179" t="str">
        <f>IF(OR($A202="",G$2="Percentage"),"",SUMIFS(Data!F$4:F500,Data!$A$4:$A500,"&gt;="&amp;$A202,Data!$A$4:$A500,"&lt;="&amp;$B202))</f>
        <v/>
      </c>
      <c r="H202" s="180" t="str">
        <f>IF(OR($A202="",H$2="Percentage"),"",SUMIFS(Data!G$4:G500,Data!$A$4:$A500,"&gt;="&amp;$A202,Data!$A$4:$A500,"&lt;="&amp;$B202))</f>
        <v/>
      </c>
      <c r="I202" s="180" t="str">
        <f>IF(OR($A202="",I$2="Percentage"),"",SUMIFS(Data!H$4:H500,Data!$A$4:$A500,"&gt;="&amp;$A202,Data!$A$4:$A500,"&lt;="&amp;$B202))</f>
        <v/>
      </c>
      <c r="J202" s="178" t="str">
        <f>IF(OR($A202="",J$2="Percentage"),"",SUMIFS(Data!I$4:I500,Data!$A$4:$A500,"&gt;="&amp;$A202,Data!$A$4:$A500,"&lt;="&amp;$B202))</f>
        <v/>
      </c>
      <c r="K202" s="178" t="str">
        <f>IF(OR($A202="",K$2="Percentage"),"",SUMIFS(Data!J$4:J500,Data!$A$4:$A500,"&gt;="&amp;$A202,Data!$A$4:$A500,"&lt;="&amp;$B202))</f>
        <v/>
      </c>
      <c r="L202" s="179" t="str">
        <f>IF(OR($A202="",L$2="Percentage"),"",SUMIFS(Data!K$4:K500,Data!$A$4:$A500,"&gt;="&amp;$A202,Data!$A$4:$A500,"&lt;="&amp;$B202))</f>
        <v/>
      </c>
      <c r="M202" s="180" t="str">
        <f>IF(OR($A202="",M$2="Percentage"),"",SUMIFS(Data!L$4:L500,Data!$A$4:$A500,"&gt;="&amp;$A202,Data!$A$4:$A500,"&lt;="&amp;$B202))</f>
        <v/>
      </c>
      <c r="N202" s="179" t="str">
        <f>IF(OR($A202="",N$2="Percentage"),"",SUMIFS(Data!M$4:M500,Data!$A$4:$A500,"&gt;="&amp;$A202,Data!$A$4:$A500,"&lt;="&amp;$B202))</f>
        <v/>
      </c>
      <c r="O202" s="178" t="str">
        <f>IF(OR($A202="",O$2="Percentage"),"",SUMIFS(Data!N$4:N500,Data!$A$4:$A500,"&gt;="&amp;$A202,Data!$A$4:$A500,"&lt;="&amp;$B202))</f>
        <v/>
      </c>
      <c r="P202" s="180" t="str">
        <f>IF(OR($A202="",P$2="Percentage"),"",SUMIFS(Data!O$4:O500,Data!$A$4:$A500,"&gt;="&amp;$A202,Data!$A$4:$A500,"&lt;="&amp;$B202))</f>
        <v/>
      </c>
      <c r="Q202" s="178" t="str">
        <f>IF(OR($A202="",Q$2="Percentage"),"",SUMIFS(Data!P$4:P500,Data!$A$4:$A500,"&gt;="&amp;$A202,Data!$A$4:$A500,"&lt;="&amp;$B202))</f>
        <v/>
      </c>
      <c r="R202" s="178" t="str">
        <f>IF(OR($A202="",R$2="Percentage"),"",SUMIFS(Data!Q$4:Q500,Data!$A$4:$A500,"&gt;="&amp;$A202,Data!$A$4:$A500,"&lt;="&amp;$B202))</f>
        <v/>
      </c>
      <c r="S202" s="181" t="str">
        <f>IF($A202="","",IFERROR(AVERAGEIFS(Data!B$4:B500,Data!$A$4:$A500,"&gt;="&amp;$A202,Data!$A$4:$A500,"&lt;="&amp;$B202),0))</f>
        <v/>
      </c>
      <c r="T202" s="178" t="str">
        <f>IF($A202="","",IFERROR(AVERAGEIFS(Data!C$4:C500,Data!$A$4:$A500,"&gt;="&amp;$A202,Data!$A$4:$A500,"&lt;="&amp;$B202),0))</f>
        <v/>
      </c>
      <c r="U202" s="178" t="str">
        <f>IF($A202="","",IFERROR(AVERAGEIFS(Data!D$4:D500,Data!$A$4:$A500,"&gt;="&amp;$A202,Data!$A$4:$A500,"&lt;="&amp;$B202),0))</f>
        <v/>
      </c>
      <c r="V202" s="178" t="str">
        <f>IF($A202="","",IFERROR(AVERAGEIFS(Data!F$4:F500,Data!$A$4:$A500,"&gt;="&amp;$A202,Data!$A$4:$A500,"&lt;="&amp;$B202),0))</f>
        <v/>
      </c>
      <c r="W202" s="178" t="str">
        <f>IF($A202="","",IFERROR(AVERAGEIFS(Data!G$4:G500,Data!$A$4:$A500,"&gt;="&amp;$A202,Data!$A$4:$A500,"&lt;="&amp;$B202),0))</f>
        <v/>
      </c>
      <c r="X202" s="180" t="str">
        <f>IF($A202="","",IFERROR(AVERAGEIFS(Data!H$4:H500,Data!$A$4:$A500,"&gt;="&amp;$A202,Data!$A$4:$A500,"&lt;="&amp;$B202),0))</f>
        <v/>
      </c>
      <c r="Y202" s="178" t="str">
        <f>IF($A202="","",IFERROR(AVERAGEIFS(Data!I$4:I500,Data!$A$4:$A500,"&gt;="&amp;$A202,Data!$A$4:$A500,"&lt;="&amp;$B202),0))</f>
        <v/>
      </c>
      <c r="Z202" s="178" t="str">
        <f>IF($A202="","",IFERROR(AVERAGEIFS(Data!J$4:J500,Data!$A$4:$A500,"&gt;="&amp;$A202,Data!$A$4:$A500,"&lt;="&amp;$B202),0))</f>
        <v/>
      </c>
      <c r="AA202" s="179" t="str">
        <f>IF($A202="","",IFERROR(AVERAGEIFS(Data!K$4:K500,Data!$A$4:$A500,"&gt;="&amp;$A202,Data!$A$4:$A500,"&lt;="&amp;$B202),0))</f>
        <v/>
      </c>
      <c r="AB202" s="180" t="str">
        <f>IF($A202="","",IFERROR(AVERAGEIFS(Data!L$4:L500,Data!$A$4:$A500,"&gt;="&amp;$A202,Data!$A$4:$A500,"&lt;="&amp;$B202),0))</f>
        <v/>
      </c>
      <c r="AC202" s="179" t="str">
        <f>IF($A202="","",IFERROR(AVERAGEIFS(Data!M$4:M500,Data!$A$4:$A500,"&gt;="&amp;$A202,Data!$A$4:$A500,"&lt;="&amp;$B202),0))</f>
        <v/>
      </c>
      <c r="AD202" s="178" t="str">
        <f>IF($A202="","",IFERROR(AVERAGEIFS(Data!N$4:N500,Data!$A$4:$A500,"&gt;="&amp;$A202,Data!$A$4:$A500,"&lt;="&amp;$B202),0))</f>
        <v/>
      </c>
      <c r="AE202" s="180" t="str">
        <f>IF($A202="","",IFERROR(AVERAGEIFS(Data!O$4:O500,Data!$A$4:$A500,"&gt;="&amp;$A202,Data!$A$4:$A500,"&lt;="&amp;$B202),0))</f>
        <v/>
      </c>
      <c r="AF202" s="178" t="str">
        <f>IF($A202="","",IFERROR(AVERAGEIFS(Data!P$4:P500,Data!$A$4:$A500,"&gt;="&amp;$A202,Data!$A$4:$A500,"&lt;="&amp;$B202),0))</f>
        <v/>
      </c>
      <c r="AG202" s="178" t="str">
        <f>IF($A202="","",IFERROR(AVERAGEIFS(Data!Q$4:Q500,Data!$A$4:$A500,"&gt;="&amp;$A202,Data!$A$4:$A500,"&lt;="&amp;$B202),0))</f>
        <v/>
      </c>
      <c r="AH202" s="181" t="str">
        <f t="shared" ref="AH202:DS202" si="198">IF($A202="","",AH201)</f>
        <v/>
      </c>
      <c r="AI202" s="178" t="str">
        <f t="shared" si="198"/>
        <v/>
      </c>
      <c r="AJ202" s="178" t="str">
        <f t="shared" si="198"/>
        <v/>
      </c>
      <c r="AK202" s="178" t="str">
        <f t="shared" si="198"/>
        <v/>
      </c>
      <c r="AL202" s="178" t="str">
        <f t="shared" si="198"/>
        <v/>
      </c>
      <c r="AM202" s="180" t="str">
        <f t="shared" si="198"/>
        <v/>
      </c>
      <c r="AN202" s="178" t="str">
        <f t="shared" si="198"/>
        <v/>
      </c>
      <c r="AO202" s="178" t="str">
        <f t="shared" si="198"/>
        <v/>
      </c>
      <c r="AP202" s="179" t="str">
        <f t="shared" si="198"/>
        <v/>
      </c>
      <c r="AQ202" s="180" t="str">
        <f t="shared" si="198"/>
        <v/>
      </c>
      <c r="AR202" s="179" t="str">
        <f t="shared" si="198"/>
        <v/>
      </c>
      <c r="AS202" s="178" t="str">
        <f t="shared" si="198"/>
        <v/>
      </c>
      <c r="AT202" s="180" t="str">
        <f t="shared" si="198"/>
        <v/>
      </c>
      <c r="AU202" s="178" t="str">
        <f t="shared" si="198"/>
        <v/>
      </c>
      <c r="AV202" s="178" t="str">
        <f t="shared" si="198"/>
        <v/>
      </c>
      <c r="AW202" s="181" t="str">
        <f t="shared" si="198"/>
        <v/>
      </c>
      <c r="AX202" s="178" t="str">
        <f t="shared" si="198"/>
        <v/>
      </c>
      <c r="AY202" s="178" t="str">
        <f t="shared" si="198"/>
        <v/>
      </c>
      <c r="AZ202" s="178" t="str">
        <f t="shared" si="198"/>
        <v/>
      </c>
      <c r="BA202" s="178" t="str">
        <f t="shared" si="198"/>
        <v/>
      </c>
      <c r="BB202" s="180" t="str">
        <f t="shared" si="198"/>
        <v/>
      </c>
      <c r="BC202" s="178" t="str">
        <f t="shared" si="198"/>
        <v/>
      </c>
      <c r="BD202" s="178" t="str">
        <f t="shared" si="198"/>
        <v/>
      </c>
      <c r="BE202" s="179" t="str">
        <f t="shared" si="198"/>
        <v/>
      </c>
      <c r="BF202" s="180" t="str">
        <f t="shared" si="198"/>
        <v/>
      </c>
      <c r="BG202" s="179" t="str">
        <f t="shared" si="198"/>
        <v/>
      </c>
      <c r="BH202" s="178" t="str">
        <f t="shared" si="198"/>
        <v/>
      </c>
      <c r="BI202" s="180" t="str">
        <f t="shared" si="198"/>
        <v/>
      </c>
      <c r="BJ202" s="178" t="str">
        <f t="shared" si="198"/>
        <v/>
      </c>
      <c r="BK202" s="178" t="str">
        <f t="shared" si="198"/>
        <v/>
      </c>
      <c r="BL202" s="181" t="str">
        <f t="shared" si="198"/>
        <v/>
      </c>
      <c r="BM202" s="178" t="str">
        <f t="shared" si="198"/>
        <v/>
      </c>
      <c r="BN202" s="178" t="str">
        <f t="shared" si="198"/>
        <v/>
      </c>
      <c r="BO202" s="178" t="str">
        <f t="shared" si="198"/>
        <v/>
      </c>
      <c r="BP202" s="178" t="str">
        <f t="shared" si="198"/>
        <v/>
      </c>
      <c r="BQ202" s="180" t="str">
        <f t="shared" si="198"/>
        <v/>
      </c>
      <c r="BR202" s="178" t="str">
        <f t="shared" si="198"/>
        <v/>
      </c>
      <c r="BS202" s="178" t="str">
        <f t="shared" si="198"/>
        <v/>
      </c>
      <c r="BT202" s="179" t="str">
        <f t="shared" si="198"/>
        <v/>
      </c>
      <c r="BU202" s="180" t="str">
        <f t="shared" si="198"/>
        <v/>
      </c>
      <c r="BV202" s="179" t="str">
        <f t="shared" si="198"/>
        <v/>
      </c>
      <c r="BW202" s="178" t="str">
        <f t="shared" si="198"/>
        <v/>
      </c>
      <c r="BX202" s="180" t="str">
        <f t="shared" si="198"/>
        <v/>
      </c>
      <c r="BY202" s="178" t="str">
        <f t="shared" si="198"/>
        <v/>
      </c>
      <c r="BZ202" s="178" t="str">
        <f t="shared" si="198"/>
        <v/>
      </c>
      <c r="CA202" s="181" t="str">
        <f t="shared" si="198"/>
        <v/>
      </c>
      <c r="CB202" s="178" t="str">
        <f t="shared" si="198"/>
        <v/>
      </c>
      <c r="CC202" s="178" t="str">
        <f t="shared" si="198"/>
        <v/>
      </c>
      <c r="CD202" s="178" t="str">
        <f t="shared" si="198"/>
        <v/>
      </c>
      <c r="CE202" s="178" t="str">
        <f t="shared" si="198"/>
        <v/>
      </c>
      <c r="CF202" s="180" t="str">
        <f t="shared" si="198"/>
        <v/>
      </c>
      <c r="CG202" s="178" t="str">
        <f t="shared" si="198"/>
        <v/>
      </c>
      <c r="CH202" s="178" t="str">
        <f t="shared" si="198"/>
        <v/>
      </c>
      <c r="CI202" s="179" t="str">
        <f t="shared" si="198"/>
        <v/>
      </c>
      <c r="CJ202" s="180" t="str">
        <f t="shared" si="198"/>
        <v/>
      </c>
      <c r="CK202" s="179" t="str">
        <f t="shared" si="198"/>
        <v/>
      </c>
      <c r="CL202" s="178" t="str">
        <f t="shared" si="198"/>
        <v/>
      </c>
      <c r="CM202" s="180" t="str">
        <f t="shared" si="198"/>
        <v/>
      </c>
      <c r="CN202" s="178" t="str">
        <f t="shared" si="198"/>
        <v/>
      </c>
      <c r="CO202" s="178" t="str">
        <f t="shared" si="198"/>
        <v/>
      </c>
      <c r="CP202" s="181" t="str">
        <f t="shared" si="198"/>
        <v/>
      </c>
      <c r="CQ202" s="178" t="str">
        <f t="shared" si="198"/>
        <v/>
      </c>
      <c r="CR202" s="178" t="str">
        <f t="shared" si="198"/>
        <v/>
      </c>
      <c r="CS202" s="178" t="str">
        <f t="shared" si="198"/>
        <v/>
      </c>
      <c r="CT202" s="178" t="str">
        <f t="shared" si="198"/>
        <v/>
      </c>
      <c r="CU202" s="180" t="str">
        <f t="shared" si="198"/>
        <v/>
      </c>
      <c r="CV202" s="178" t="str">
        <f t="shared" si="198"/>
        <v/>
      </c>
      <c r="CW202" s="178" t="str">
        <f t="shared" si="198"/>
        <v/>
      </c>
      <c r="CX202" s="179" t="str">
        <f t="shared" si="198"/>
        <v/>
      </c>
      <c r="CY202" s="180" t="str">
        <f t="shared" si="198"/>
        <v/>
      </c>
      <c r="CZ202" s="179" t="str">
        <f t="shared" si="198"/>
        <v/>
      </c>
      <c r="DA202" s="178" t="str">
        <f t="shared" si="198"/>
        <v/>
      </c>
      <c r="DB202" s="180" t="str">
        <f t="shared" si="198"/>
        <v/>
      </c>
      <c r="DC202" s="178" t="str">
        <f t="shared" si="198"/>
        <v/>
      </c>
      <c r="DD202" s="178" t="str">
        <f t="shared" si="198"/>
        <v/>
      </c>
      <c r="DE202" s="181" t="str">
        <f t="shared" si="198"/>
        <v/>
      </c>
      <c r="DF202" s="178" t="str">
        <f t="shared" si="198"/>
        <v/>
      </c>
      <c r="DG202" s="178" t="str">
        <f t="shared" si="198"/>
        <v/>
      </c>
      <c r="DH202" s="178" t="str">
        <f t="shared" si="198"/>
        <v/>
      </c>
      <c r="DI202" s="178" t="str">
        <f t="shared" si="198"/>
        <v/>
      </c>
      <c r="DJ202" s="180" t="str">
        <f t="shared" si="198"/>
        <v/>
      </c>
      <c r="DK202" s="178" t="str">
        <f t="shared" si="198"/>
        <v/>
      </c>
      <c r="DL202" s="178" t="str">
        <f t="shared" si="198"/>
        <v/>
      </c>
      <c r="DM202" s="179" t="str">
        <f t="shared" si="198"/>
        <v/>
      </c>
      <c r="DN202" s="180" t="str">
        <f t="shared" si="198"/>
        <v/>
      </c>
      <c r="DO202" s="179" t="str">
        <f t="shared" si="198"/>
        <v/>
      </c>
      <c r="DP202" s="178" t="str">
        <f t="shared" si="198"/>
        <v/>
      </c>
      <c r="DQ202" s="180" t="str">
        <f t="shared" si="198"/>
        <v/>
      </c>
      <c r="DR202" s="178" t="str">
        <f t="shared" si="198"/>
        <v/>
      </c>
      <c r="DS202" s="178" t="str">
        <f t="shared" si="198"/>
        <v/>
      </c>
      <c r="DT202" s="178"/>
      <c r="DU202" s="178"/>
      <c r="DV202" s="178"/>
      <c r="DW202" s="178"/>
      <c r="DX202" s="178"/>
      <c r="DY202" s="178"/>
    </row>
    <row r="203">
      <c r="A203" s="176" t="str">
        <f>IF(A202="","",IF(B202+1&gt;EndDate,"",B202))</f>
        <v/>
      </c>
      <c r="B203" s="176" t="str">
        <f>IF(A203="","",SWITCH(Seg,"Daily",A203+1,"Weekly",A203+7,"Monthly",DATE(YEAR(A203),MONTH(A203)+1,1),"Quarterly",DATE(YEAR(A203),MONTH(A203)+3,1),"Yearly",DATE(YEAR(A203)+1,1,1)))</f>
        <v/>
      </c>
      <c r="C203" s="177" t="str">
        <f>IF(A203="","",SWITCH(Seg,"Daily",TEXT(A203,"dd/MM/YYYY"),"Weekly","W"&amp;WEEKNUM(A203,2)&amp;" "&amp;YEAR(A203),"Monthly",PROPER(TEXT(A203,"MMM yyyy")),"Quarterly","Q"&amp;ROUNDUP(MONTH($A203)/3,0)&amp;" "&amp;YEAR($A203),"Yearly",YEAR(A203),TEXT(A203,"dd/MM/YYYY")))</f>
        <v/>
      </c>
      <c r="D203" s="178" t="str">
        <f>IF(OR($A203="",D$2="Percentage"),"",SUMIFS(Data!B$4:B500,Data!$A$4:$A500,"&gt;="&amp;$A203,Data!$A$4:$A500,"&lt;="&amp;$B203))</f>
        <v>#REF!</v>
      </c>
      <c r="E203" s="179" t="str">
        <f>IF(OR($A203="",E$2="Percentage"),"",SUMIFS(Data!C$4:C500,Data!$A$4:$A500,"&gt;="&amp;$A203,Data!$A$4:$A500,"&lt;="&amp;$B203))</f>
        <v/>
      </c>
      <c r="F203" s="179" t="str">
        <f>IF(OR($A203="",F$2="Percentage"),"",SUMIFS(Data!D$4:D500,Data!$A$4:$A500,"&gt;="&amp;$A203,Data!$A$4:$A500,"&lt;="&amp;$B203))</f>
        <v/>
      </c>
      <c r="G203" s="179" t="str">
        <f>IF(OR($A203="",G$2="Percentage"),"",SUMIFS(Data!F$4:F500,Data!$A$4:$A500,"&gt;="&amp;$A203,Data!$A$4:$A500,"&lt;="&amp;$B203))</f>
        <v/>
      </c>
      <c r="H203" s="180" t="str">
        <f>IF(OR($A203="",H$2="Percentage"),"",SUMIFS(Data!G$4:G500,Data!$A$4:$A500,"&gt;="&amp;$A203,Data!$A$4:$A500,"&lt;="&amp;$B203))</f>
        <v/>
      </c>
      <c r="I203" s="180" t="str">
        <f>IF(OR($A203="",I$2="Percentage"),"",SUMIFS(Data!H$4:H500,Data!$A$4:$A500,"&gt;="&amp;$A203,Data!$A$4:$A500,"&lt;="&amp;$B203))</f>
        <v/>
      </c>
      <c r="J203" s="178" t="str">
        <f>IF(OR($A203="",J$2="Percentage"),"",SUMIFS(Data!I$4:I500,Data!$A$4:$A500,"&gt;="&amp;$A203,Data!$A$4:$A500,"&lt;="&amp;$B203))</f>
        <v/>
      </c>
      <c r="K203" s="178" t="str">
        <f>IF(OR($A203="",K$2="Percentage"),"",SUMIFS(Data!J$4:J500,Data!$A$4:$A500,"&gt;="&amp;$A203,Data!$A$4:$A500,"&lt;="&amp;$B203))</f>
        <v/>
      </c>
      <c r="L203" s="179" t="str">
        <f>IF(OR($A203="",L$2="Percentage"),"",SUMIFS(Data!K$4:K500,Data!$A$4:$A500,"&gt;="&amp;$A203,Data!$A$4:$A500,"&lt;="&amp;$B203))</f>
        <v/>
      </c>
      <c r="M203" s="180" t="str">
        <f>IF(OR($A203="",M$2="Percentage"),"",SUMIFS(Data!L$4:L500,Data!$A$4:$A500,"&gt;="&amp;$A203,Data!$A$4:$A500,"&lt;="&amp;$B203))</f>
        <v/>
      </c>
      <c r="N203" s="179" t="str">
        <f>IF(OR($A203="",N$2="Percentage"),"",SUMIFS(Data!M$4:M500,Data!$A$4:$A500,"&gt;="&amp;$A203,Data!$A$4:$A500,"&lt;="&amp;$B203))</f>
        <v/>
      </c>
      <c r="O203" s="178" t="str">
        <f>IF(OR($A203="",O$2="Percentage"),"",SUMIFS(Data!N$4:N500,Data!$A$4:$A500,"&gt;="&amp;$A203,Data!$A$4:$A500,"&lt;="&amp;$B203))</f>
        <v/>
      </c>
      <c r="P203" s="180" t="str">
        <f>IF(OR($A203="",P$2="Percentage"),"",SUMIFS(Data!O$4:O500,Data!$A$4:$A500,"&gt;="&amp;$A203,Data!$A$4:$A500,"&lt;="&amp;$B203))</f>
        <v/>
      </c>
      <c r="Q203" s="178" t="str">
        <f>IF(OR($A203="",Q$2="Percentage"),"",SUMIFS(Data!P$4:P500,Data!$A$4:$A500,"&gt;="&amp;$A203,Data!$A$4:$A500,"&lt;="&amp;$B203))</f>
        <v/>
      </c>
      <c r="R203" s="178" t="str">
        <f>IF(OR($A203="",R$2="Percentage"),"",SUMIFS(Data!Q$4:Q500,Data!$A$4:$A500,"&gt;="&amp;$A203,Data!$A$4:$A500,"&lt;="&amp;$B203))</f>
        <v/>
      </c>
      <c r="S203" s="181" t="str">
        <f>IF($A203="","",IFERROR(AVERAGEIFS(Data!B$4:B500,Data!$A$4:$A500,"&gt;="&amp;$A203,Data!$A$4:$A500,"&lt;="&amp;$B203),0))</f>
        <v/>
      </c>
      <c r="T203" s="178" t="str">
        <f>IF($A203="","",IFERROR(AVERAGEIFS(Data!C$4:C500,Data!$A$4:$A500,"&gt;="&amp;$A203,Data!$A$4:$A500,"&lt;="&amp;$B203),0))</f>
        <v/>
      </c>
      <c r="U203" s="178" t="str">
        <f>IF($A203="","",IFERROR(AVERAGEIFS(Data!D$4:D500,Data!$A$4:$A500,"&gt;="&amp;$A203,Data!$A$4:$A500,"&lt;="&amp;$B203),0))</f>
        <v/>
      </c>
      <c r="V203" s="178" t="str">
        <f>IF($A203="","",IFERROR(AVERAGEIFS(Data!F$4:F500,Data!$A$4:$A500,"&gt;="&amp;$A203,Data!$A$4:$A500,"&lt;="&amp;$B203),0))</f>
        <v/>
      </c>
      <c r="W203" s="178" t="str">
        <f>IF($A203="","",IFERROR(AVERAGEIFS(Data!G$4:G500,Data!$A$4:$A500,"&gt;="&amp;$A203,Data!$A$4:$A500,"&lt;="&amp;$B203),0))</f>
        <v/>
      </c>
      <c r="X203" s="180" t="str">
        <f>IF($A203="","",IFERROR(AVERAGEIFS(Data!H$4:H500,Data!$A$4:$A500,"&gt;="&amp;$A203,Data!$A$4:$A500,"&lt;="&amp;$B203),0))</f>
        <v/>
      </c>
      <c r="Y203" s="178" t="str">
        <f>IF($A203="","",IFERROR(AVERAGEIFS(Data!I$4:I500,Data!$A$4:$A500,"&gt;="&amp;$A203,Data!$A$4:$A500,"&lt;="&amp;$B203),0))</f>
        <v/>
      </c>
      <c r="Z203" s="178" t="str">
        <f>IF($A203="","",IFERROR(AVERAGEIFS(Data!J$4:J500,Data!$A$4:$A500,"&gt;="&amp;$A203,Data!$A$4:$A500,"&lt;="&amp;$B203),0))</f>
        <v/>
      </c>
      <c r="AA203" s="179" t="str">
        <f>IF($A203="","",IFERROR(AVERAGEIFS(Data!K$4:K500,Data!$A$4:$A500,"&gt;="&amp;$A203,Data!$A$4:$A500,"&lt;="&amp;$B203),0))</f>
        <v/>
      </c>
      <c r="AB203" s="180" t="str">
        <f>IF($A203="","",IFERROR(AVERAGEIFS(Data!L$4:L500,Data!$A$4:$A500,"&gt;="&amp;$A203,Data!$A$4:$A500,"&lt;="&amp;$B203),0))</f>
        <v/>
      </c>
      <c r="AC203" s="179" t="str">
        <f>IF($A203="","",IFERROR(AVERAGEIFS(Data!M$4:M500,Data!$A$4:$A500,"&gt;="&amp;$A203,Data!$A$4:$A500,"&lt;="&amp;$B203),0))</f>
        <v/>
      </c>
      <c r="AD203" s="178" t="str">
        <f>IF($A203="","",IFERROR(AVERAGEIFS(Data!N$4:N500,Data!$A$4:$A500,"&gt;="&amp;$A203,Data!$A$4:$A500,"&lt;="&amp;$B203),0))</f>
        <v/>
      </c>
      <c r="AE203" s="180" t="str">
        <f>IF($A203="","",IFERROR(AVERAGEIFS(Data!O$4:O500,Data!$A$4:$A500,"&gt;="&amp;$A203,Data!$A$4:$A500,"&lt;="&amp;$B203),0))</f>
        <v/>
      </c>
      <c r="AF203" s="178" t="str">
        <f>IF($A203="","",IFERROR(AVERAGEIFS(Data!P$4:P500,Data!$A$4:$A500,"&gt;="&amp;$A203,Data!$A$4:$A500,"&lt;="&amp;$B203),0))</f>
        <v/>
      </c>
      <c r="AG203" s="178" t="str">
        <f>IF($A203="","",IFERROR(AVERAGEIFS(Data!Q$4:Q500,Data!$A$4:$A500,"&gt;="&amp;$A203,Data!$A$4:$A500,"&lt;="&amp;$B203),0))</f>
        <v/>
      </c>
      <c r="AH203" s="181" t="str">
        <f t="shared" ref="AH203:DS203" si="199">IF($A203="","",AH202)</f>
        <v/>
      </c>
      <c r="AI203" s="178" t="str">
        <f t="shared" si="199"/>
        <v/>
      </c>
      <c r="AJ203" s="178" t="str">
        <f t="shared" si="199"/>
        <v/>
      </c>
      <c r="AK203" s="178" t="str">
        <f t="shared" si="199"/>
        <v/>
      </c>
      <c r="AL203" s="178" t="str">
        <f t="shared" si="199"/>
        <v/>
      </c>
      <c r="AM203" s="180" t="str">
        <f t="shared" si="199"/>
        <v/>
      </c>
      <c r="AN203" s="178" t="str">
        <f t="shared" si="199"/>
        <v/>
      </c>
      <c r="AO203" s="178" t="str">
        <f t="shared" si="199"/>
        <v/>
      </c>
      <c r="AP203" s="179" t="str">
        <f t="shared" si="199"/>
        <v/>
      </c>
      <c r="AQ203" s="180" t="str">
        <f t="shared" si="199"/>
        <v/>
      </c>
      <c r="AR203" s="179" t="str">
        <f t="shared" si="199"/>
        <v/>
      </c>
      <c r="AS203" s="178" t="str">
        <f t="shared" si="199"/>
        <v/>
      </c>
      <c r="AT203" s="180" t="str">
        <f t="shared" si="199"/>
        <v/>
      </c>
      <c r="AU203" s="178" t="str">
        <f t="shared" si="199"/>
        <v/>
      </c>
      <c r="AV203" s="178" t="str">
        <f t="shared" si="199"/>
        <v/>
      </c>
      <c r="AW203" s="181" t="str">
        <f t="shared" si="199"/>
        <v/>
      </c>
      <c r="AX203" s="178" t="str">
        <f t="shared" si="199"/>
        <v/>
      </c>
      <c r="AY203" s="178" t="str">
        <f t="shared" si="199"/>
        <v/>
      </c>
      <c r="AZ203" s="178" t="str">
        <f t="shared" si="199"/>
        <v/>
      </c>
      <c r="BA203" s="178" t="str">
        <f t="shared" si="199"/>
        <v/>
      </c>
      <c r="BB203" s="180" t="str">
        <f t="shared" si="199"/>
        <v/>
      </c>
      <c r="BC203" s="178" t="str">
        <f t="shared" si="199"/>
        <v/>
      </c>
      <c r="BD203" s="178" t="str">
        <f t="shared" si="199"/>
        <v/>
      </c>
      <c r="BE203" s="179" t="str">
        <f t="shared" si="199"/>
        <v/>
      </c>
      <c r="BF203" s="180" t="str">
        <f t="shared" si="199"/>
        <v/>
      </c>
      <c r="BG203" s="179" t="str">
        <f t="shared" si="199"/>
        <v/>
      </c>
      <c r="BH203" s="178" t="str">
        <f t="shared" si="199"/>
        <v/>
      </c>
      <c r="BI203" s="180" t="str">
        <f t="shared" si="199"/>
        <v/>
      </c>
      <c r="BJ203" s="178" t="str">
        <f t="shared" si="199"/>
        <v/>
      </c>
      <c r="BK203" s="178" t="str">
        <f t="shared" si="199"/>
        <v/>
      </c>
      <c r="BL203" s="181" t="str">
        <f t="shared" si="199"/>
        <v/>
      </c>
      <c r="BM203" s="178" t="str">
        <f t="shared" si="199"/>
        <v/>
      </c>
      <c r="BN203" s="178" t="str">
        <f t="shared" si="199"/>
        <v/>
      </c>
      <c r="BO203" s="178" t="str">
        <f t="shared" si="199"/>
        <v/>
      </c>
      <c r="BP203" s="178" t="str">
        <f t="shared" si="199"/>
        <v/>
      </c>
      <c r="BQ203" s="180" t="str">
        <f t="shared" si="199"/>
        <v/>
      </c>
      <c r="BR203" s="178" t="str">
        <f t="shared" si="199"/>
        <v/>
      </c>
      <c r="BS203" s="178" t="str">
        <f t="shared" si="199"/>
        <v/>
      </c>
      <c r="BT203" s="179" t="str">
        <f t="shared" si="199"/>
        <v/>
      </c>
      <c r="BU203" s="180" t="str">
        <f t="shared" si="199"/>
        <v/>
      </c>
      <c r="BV203" s="179" t="str">
        <f t="shared" si="199"/>
        <v/>
      </c>
      <c r="BW203" s="178" t="str">
        <f t="shared" si="199"/>
        <v/>
      </c>
      <c r="BX203" s="180" t="str">
        <f t="shared" si="199"/>
        <v/>
      </c>
      <c r="BY203" s="178" t="str">
        <f t="shared" si="199"/>
        <v/>
      </c>
      <c r="BZ203" s="178" t="str">
        <f t="shared" si="199"/>
        <v/>
      </c>
      <c r="CA203" s="181" t="str">
        <f t="shared" si="199"/>
        <v/>
      </c>
      <c r="CB203" s="178" t="str">
        <f t="shared" si="199"/>
        <v/>
      </c>
      <c r="CC203" s="178" t="str">
        <f t="shared" si="199"/>
        <v/>
      </c>
      <c r="CD203" s="178" t="str">
        <f t="shared" si="199"/>
        <v/>
      </c>
      <c r="CE203" s="178" t="str">
        <f t="shared" si="199"/>
        <v/>
      </c>
      <c r="CF203" s="180" t="str">
        <f t="shared" si="199"/>
        <v/>
      </c>
      <c r="CG203" s="178" t="str">
        <f t="shared" si="199"/>
        <v/>
      </c>
      <c r="CH203" s="178" t="str">
        <f t="shared" si="199"/>
        <v/>
      </c>
      <c r="CI203" s="179" t="str">
        <f t="shared" si="199"/>
        <v/>
      </c>
      <c r="CJ203" s="180" t="str">
        <f t="shared" si="199"/>
        <v/>
      </c>
      <c r="CK203" s="179" t="str">
        <f t="shared" si="199"/>
        <v/>
      </c>
      <c r="CL203" s="178" t="str">
        <f t="shared" si="199"/>
        <v/>
      </c>
      <c r="CM203" s="180" t="str">
        <f t="shared" si="199"/>
        <v/>
      </c>
      <c r="CN203" s="178" t="str">
        <f t="shared" si="199"/>
        <v/>
      </c>
      <c r="CO203" s="178" t="str">
        <f t="shared" si="199"/>
        <v/>
      </c>
      <c r="CP203" s="181" t="str">
        <f t="shared" si="199"/>
        <v/>
      </c>
      <c r="CQ203" s="178" t="str">
        <f t="shared" si="199"/>
        <v/>
      </c>
      <c r="CR203" s="178" t="str">
        <f t="shared" si="199"/>
        <v/>
      </c>
      <c r="CS203" s="178" t="str">
        <f t="shared" si="199"/>
        <v/>
      </c>
      <c r="CT203" s="178" t="str">
        <f t="shared" si="199"/>
        <v/>
      </c>
      <c r="CU203" s="180" t="str">
        <f t="shared" si="199"/>
        <v/>
      </c>
      <c r="CV203" s="178" t="str">
        <f t="shared" si="199"/>
        <v/>
      </c>
      <c r="CW203" s="178" t="str">
        <f t="shared" si="199"/>
        <v/>
      </c>
      <c r="CX203" s="179" t="str">
        <f t="shared" si="199"/>
        <v/>
      </c>
      <c r="CY203" s="180" t="str">
        <f t="shared" si="199"/>
        <v/>
      </c>
      <c r="CZ203" s="179" t="str">
        <f t="shared" si="199"/>
        <v/>
      </c>
      <c r="DA203" s="178" t="str">
        <f t="shared" si="199"/>
        <v/>
      </c>
      <c r="DB203" s="180" t="str">
        <f t="shared" si="199"/>
        <v/>
      </c>
      <c r="DC203" s="178" t="str">
        <f t="shared" si="199"/>
        <v/>
      </c>
      <c r="DD203" s="178" t="str">
        <f t="shared" si="199"/>
        <v/>
      </c>
      <c r="DE203" s="181" t="str">
        <f t="shared" si="199"/>
        <v/>
      </c>
      <c r="DF203" s="178" t="str">
        <f t="shared" si="199"/>
        <v/>
      </c>
      <c r="DG203" s="178" t="str">
        <f t="shared" si="199"/>
        <v/>
      </c>
      <c r="DH203" s="178" t="str">
        <f t="shared" si="199"/>
        <v/>
      </c>
      <c r="DI203" s="178" t="str">
        <f t="shared" si="199"/>
        <v/>
      </c>
      <c r="DJ203" s="180" t="str">
        <f t="shared" si="199"/>
        <v/>
      </c>
      <c r="DK203" s="178" t="str">
        <f t="shared" si="199"/>
        <v/>
      </c>
      <c r="DL203" s="178" t="str">
        <f t="shared" si="199"/>
        <v/>
      </c>
      <c r="DM203" s="179" t="str">
        <f t="shared" si="199"/>
        <v/>
      </c>
      <c r="DN203" s="180" t="str">
        <f t="shared" si="199"/>
        <v/>
      </c>
      <c r="DO203" s="179" t="str">
        <f t="shared" si="199"/>
        <v/>
      </c>
      <c r="DP203" s="178" t="str">
        <f t="shared" si="199"/>
        <v/>
      </c>
      <c r="DQ203" s="180" t="str">
        <f t="shared" si="199"/>
        <v/>
      </c>
      <c r="DR203" s="178" t="str">
        <f t="shared" si="199"/>
        <v/>
      </c>
      <c r="DS203" s="178" t="str">
        <f t="shared" si="199"/>
        <v/>
      </c>
      <c r="DT203" s="178"/>
      <c r="DU203" s="178"/>
      <c r="DV203" s="178"/>
      <c r="DW203" s="178"/>
      <c r="DX203" s="178"/>
      <c r="DY203" s="178"/>
    </row>
    <row r="204">
      <c r="A204" s="176" t="str">
        <f>IF(A203="","",IF(B203+1&gt;EndDate,"",B203))</f>
        <v/>
      </c>
      <c r="B204" s="176" t="str">
        <f>IF(A204="","",SWITCH(Seg,"Daily",A204+1,"Weekly",A204+7,"Monthly",DATE(YEAR(A204),MONTH(A204)+1,1),"Quarterly",DATE(YEAR(A204),MONTH(A204)+3,1),"Yearly",DATE(YEAR(A204)+1,1,1)))</f>
        <v/>
      </c>
      <c r="C204" s="177" t="str">
        <f>IF(A204="","",SWITCH(Seg,"Daily",TEXT(A204,"dd/MM/YYYY"),"Weekly","W"&amp;WEEKNUM(A204,2)&amp;" "&amp;YEAR(A204),"Monthly",PROPER(TEXT(A204,"MMM yyyy")),"Quarterly","Q"&amp;ROUNDUP(MONTH($A204)/3,0)&amp;" "&amp;YEAR($A204),"Yearly",YEAR(A204),TEXT(A204,"dd/MM/YYYY")))</f>
        <v/>
      </c>
      <c r="D204" s="178" t="str">
        <f>IF(OR($A204="",D$2="Percentage"),"",SUMIFS(Data!B$4:B500,Data!$A$4:$A500,"&gt;="&amp;$A204,Data!$A$4:$A500,"&lt;="&amp;$B204))</f>
        <v>#REF!</v>
      </c>
      <c r="E204" s="179" t="str">
        <f>IF(OR($A204="",E$2="Percentage"),"",SUMIFS(Data!C$4:C500,Data!$A$4:$A500,"&gt;="&amp;$A204,Data!$A$4:$A500,"&lt;="&amp;$B204))</f>
        <v/>
      </c>
      <c r="F204" s="179" t="str">
        <f>IF(OR($A204="",F$2="Percentage"),"",SUMIFS(Data!D$4:D500,Data!$A$4:$A500,"&gt;="&amp;$A204,Data!$A$4:$A500,"&lt;="&amp;$B204))</f>
        <v/>
      </c>
      <c r="G204" s="179" t="str">
        <f>IF(OR($A204="",G$2="Percentage"),"",SUMIFS(Data!F$4:F500,Data!$A$4:$A500,"&gt;="&amp;$A204,Data!$A$4:$A500,"&lt;="&amp;$B204))</f>
        <v/>
      </c>
      <c r="H204" s="180" t="str">
        <f>IF(OR($A204="",H$2="Percentage"),"",SUMIFS(Data!G$4:G500,Data!$A$4:$A500,"&gt;="&amp;$A204,Data!$A$4:$A500,"&lt;="&amp;$B204))</f>
        <v/>
      </c>
      <c r="I204" s="180" t="str">
        <f>IF(OR($A204="",I$2="Percentage"),"",SUMIFS(Data!H$4:H500,Data!$A$4:$A500,"&gt;="&amp;$A204,Data!$A$4:$A500,"&lt;="&amp;$B204))</f>
        <v/>
      </c>
      <c r="J204" s="178" t="str">
        <f>IF(OR($A204="",J$2="Percentage"),"",SUMIFS(Data!I$4:I500,Data!$A$4:$A500,"&gt;="&amp;$A204,Data!$A$4:$A500,"&lt;="&amp;$B204))</f>
        <v/>
      </c>
      <c r="K204" s="178" t="str">
        <f>IF(OR($A204="",K$2="Percentage"),"",SUMIFS(Data!J$4:J500,Data!$A$4:$A500,"&gt;="&amp;$A204,Data!$A$4:$A500,"&lt;="&amp;$B204))</f>
        <v/>
      </c>
      <c r="L204" s="179" t="str">
        <f>IF(OR($A204="",L$2="Percentage"),"",SUMIFS(Data!K$4:K500,Data!$A$4:$A500,"&gt;="&amp;$A204,Data!$A$4:$A500,"&lt;="&amp;$B204))</f>
        <v/>
      </c>
      <c r="M204" s="180" t="str">
        <f>IF(OR($A204="",M$2="Percentage"),"",SUMIFS(Data!L$4:L500,Data!$A$4:$A500,"&gt;="&amp;$A204,Data!$A$4:$A500,"&lt;="&amp;$B204))</f>
        <v/>
      </c>
      <c r="N204" s="179" t="str">
        <f>IF(OR($A204="",N$2="Percentage"),"",SUMIFS(Data!M$4:M500,Data!$A$4:$A500,"&gt;="&amp;$A204,Data!$A$4:$A500,"&lt;="&amp;$B204))</f>
        <v/>
      </c>
      <c r="O204" s="178" t="str">
        <f>IF(OR($A204="",O$2="Percentage"),"",SUMIFS(Data!N$4:N500,Data!$A$4:$A500,"&gt;="&amp;$A204,Data!$A$4:$A500,"&lt;="&amp;$B204))</f>
        <v/>
      </c>
      <c r="P204" s="180" t="str">
        <f>IF(OR($A204="",P$2="Percentage"),"",SUMIFS(Data!O$4:O500,Data!$A$4:$A500,"&gt;="&amp;$A204,Data!$A$4:$A500,"&lt;="&amp;$B204))</f>
        <v/>
      </c>
      <c r="Q204" s="178" t="str">
        <f>IF(OR($A204="",Q$2="Percentage"),"",SUMIFS(Data!P$4:P500,Data!$A$4:$A500,"&gt;="&amp;$A204,Data!$A$4:$A500,"&lt;="&amp;$B204))</f>
        <v/>
      </c>
      <c r="R204" s="178" t="str">
        <f>IF(OR($A204="",R$2="Percentage"),"",SUMIFS(Data!Q$4:Q500,Data!$A$4:$A500,"&gt;="&amp;$A204,Data!$A$4:$A500,"&lt;="&amp;$B204))</f>
        <v/>
      </c>
      <c r="S204" s="181" t="str">
        <f>IF($A204="","",IFERROR(AVERAGEIFS(Data!B$4:B500,Data!$A$4:$A500,"&gt;="&amp;$A204,Data!$A$4:$A500,"&lt;="&amp;$B204),0))</f>
        <v/>
      </c>
      <c r="T204" s="178" t="str">
        <f>IF($A204="","",IFERROR(AVERAGEIFS(Data!C$4:C500,Data!$A$4:$A500,"&gt;="&amp;$A204,Data!$A$4:$A500,"&lt;="&amp;$B204),0))</f>
        <v/>
      </c>
      <c r="U204" s="178" t="str">
        <f>IF($A204="","",IFERROR(AVERAGEIFS(Data!D$4:D500,Data!$A$4:$A500,"&gt;="&amp;$A204,Data!$A$4:$A500,"&lt;="&amp;$B204),0))</f>
        <v/>
      </c>
      <c r="V204" s="178" t="str">
        <f>IF($A204="","",IFERROR(AVERAGEIFS(Data!F$4:F500,Data!$A$4:$A500,"&gt;="&amp;$A204,Data!$A$4:$A500,"&lt;="&amp;$B204),0))</f>
        <v/>
      </c>
      <c r="W204" s="178" t="str">
        <f>IF($A204="","",IFERROR(AVERAGEIFS(Data!G$4:G500,Data!$A$4:$A500,"&gt;="&amp;$A204,Data!$A$4:$A500,"&lt;="&amp;$B204),0))</f>
        <v/>
      </c>
      <c r="X204" s="180" t="str">
        <f>IF($A204="","",IFERROR(AVERAGEIFS(Data!H$4:H500,Data!$A$4:$A500,"&gt;="&amp;$A204,Data!$A$4:$A500,"&lt;="&amp;$B204),0))</f>
        <v/>
      </c>
      <c r="Y204" s="178" t="str">
        <f>IF($A204="","",IFERROR(AVERAGEIFS(Data!I$4:I500,Data!$A$4:$A500,"&gt;="&amp;$A204,Data!$A$4:$A500,"&lt;="&amp;$B204),0))</f>
        <v/>
      </c>
      <c r="Z204" s="178" t="str">
        <f>IF($A204="","",IFERROR(AVERAGEIFS(Data!J$4:J500,Data!$A$4:$A500,"&gt;="&amp;$A204,Data!$A$4:$A500,"&lt;="&amp;$B204),0))</f>
        <v/>
      </c>
      <c r="AA204" s="179" t="str">
        <f>IF($A204="","",IFERROR(AVERAGEIFS(Data!K$4:K500,Data!$A$4:$A500,"&gt;="&amp;$A204,Data!$A$4:$A500,"&lt;="&amp;$B204),0))</f>
        <v/>
      </c>
      <c r="AB204" s="180" t="str">
        <f>IF($A204="","",IFERROR(AVERAGEIFS(Data!L$4:L500,Data!$A$4:$A500,"&gt;="&amp;$A204,Data!$A$4:$A500,"&lt;="&amp;$B204),0))</f>
        <v/>
      </c>
      <c r="AC204" s="179" t="str">
        <f>IF($A204="","",IFERROR(AVERAGEIFS(Data!M$4:M500,Data!$A$4:$A500,"&gt;="&amp;$A204,Data!$A$4:$A500,"&lt;="&amp;$B204),0))</f>
        <v/>
      </c>
      <c r="AD204" s="178" t="str">
        <f>IF($A204="","",IFERROR(AVERAGEIFS(Data!N$4:N500,Data!$A$4:$A500,"&gt;="&amp;$A204,Data!$A$4:$A500,"&lt;="&amp;$B204),0))</f>
        <v/>
      </c>
      <c r="AE204" s="180" t="str">
        <f>IF($A204="","",IFERROR(AVERAGEIFS(Data!O$4:O500,Data!$A$4:$A500,"&gt;="&amp;$A204,Data!$A$4:$A500,"&lt;="&amp;$B204),0))</f>
        <v/>
      </c>
      <c r="AF204" s="178" t="str">
        <f>IF($A204="","",IFERROR(AVERAGEIFS(Data!P$4:P500,Data!$A$4:$A500,"&gt;="&amp;$A204,Data!$A$4:$A500,"&lt;="&amp;$B204),0))</f>
        <v/>
      </c>
      <c r="AG204" s="178" t="str">
        <f>IF($A204="","",IFERROR(AVERAGEIFS(Data!Q$4:Q500,Data!$A$4:$A500,"&gt;="&amp;$A204,Data!$A$4:$A500,"&lt;="&amp;$B204),0))</f>
        <v/>
      </c>
      <c r="AH204" s="181" t="str">
        <f t="shared" ref="AH204:DS204" si="200">IF($A204="","",AH203)</f>
        <v/>
      </c>
      <c r="AI204" s="178" t="str">
        <f t="shared" si="200"/>
        <v/>
      </c>
      <c r="AJ204" s="178" t="str">
        <f t="shared" si="200"/>
        <v/>
      </c>
      <c r="AK204" s="178" t="str">
        <f t="shared" si="200"/>
        <v/>
      </c>
      <c r="AL204" s="178" t="str">
        <f t="shared" si="200"/>
        <v/>
      </c>
      <c r="AM204" s="180" t="str">
        <f t="shared" si="200"/>
        <v/>
      </c>
      <c r="AN204" s="178" t="str">
        <f t="shared" si="200"/>
        <v/>
      </c>
      <c r="AO204" s="178" t="str">
        <f t="shared" si="200"/>
        <v/>
      </c>
      <c r="AP204" s="179" t="str">
        <f t="shared" si="200"/>
        <v/>
      </c>
      <c r="AQ204" s="180" t="str">
        <f t="shared" si="200"/>
        <v/>
      </c>
      <c r="AR204" s="179" t="str">
        <f t="shared" si="200"/>
        <v/>
      </c>
      <c r="AS204" s="178" t="str">
        <f t="shared" si="200"/>
        <v/>
      </c>
      <c r="AT204" s="180" t="str">
        <f t="shared" si="200"/>
        <v/>
      </c>
      <c r="AU204" s="178" t="str">
        <f t="shared" si="200"/>
        <v/>
      </c>
      <c r="AV204" s="178" t="str">
        <f t="shared" si="200"/>
        <v/>
      </c>
      <c r="AW204" s="181" t="str">
        <f t="shared" si="200"/>
        <v/>
      </c>
      <c r="AX204" s="178" t="str">
        <f t="shared" si="200"/>
        <v/>
      </c>
      <c r="AY204" s="178" t="str">
        <f t="shared" si="200"/>
        <v/>
      </c>
      <c r="AZ204" s="178" t="str">
        <f t="shared" si="200"/>
        <v/>
      </c>
      <c r="BA204" s="178" t="str">
        <f t="shared" si="200"/>
        <v/>
      </c>
      <c r="BB204" s="180" t="str">
        <f t="shared" si="200"/>
        <v/>
      </c>
      <c r="BC204" s="178" t="str">
        <f t="shared" si="200"/>
        <v/>
      </c>
      <c r="BD204" s="178" t="str">
        <f t="shared" si="200"/>
        <v/>
      </c>
      <c r="BE204" s="179" t="str">
        <f t="shared" si="200"/>
        <v/>
      </c>
      <c r="BF204" s="180" t="str">
        <f t="shared" si="200"/>
        <v/>
      </c>
      <c r="BG204" s="179" t="str">
        <f t="shared" si="200"/>
        <v/>
      </c>
      <c r="BH204" s="178" t="str">
        <f t="shared" si="200"/>
        <v/>
      </c>
      <c r="BI204" s="180" t="str">
        <f t="shared" si="200"/>
        <v/>
      </c>
      <c r="BJ204" s="178" t="str">
        <f t="shared" si="200"/>
        <v/>
      </c>
      <c r="BK204" s="178" t="str">
        <f t="shared" si="200"/>
        <v/>
      </c>
      <c r="BL204" s="181" t="str">
        <f t="shared" si="200"/>
        <v/>
      </c>
      <c r="BM204" s="178" t="str">
        <f t="shared" si="200"/>
        <v/>
      </c>
      <c r="BN204" s="178" t="str">
        <f t="shared" si="200"/>
        <v/>
      </c>
      <c r="BO204" s="178" t="str">
        <f t="shared" si="200"/>
        <v/>
      </c>
      <c r="BP204" s="178" t="str">
        <f t="shared" si="200"/>
        <v/>
      </c>
      <c r="BQ204" s="180" t="str">
        <f t="shared" si="200"/>
        <v/>
      </c>
      <c r="BR204" s="178" t="str">
        <f t="shared" si="200"/>
        <v/>
      </c>
      <c r="BS204" s="178" t="str">
        <f t="shared" si="200"/>
        <v/>
      </c>
      <c r="BT204" s="179" t="str">
        <f t="shared" si="200"/>
        <v/>
      </c>
      <c r="BU204" s="180" t="str">
        <f t="shared" si="200"/>
        <v/>
      </c>
      <c r="BV204" s="179" t="str">
        <f t="shared" si="200"/>
        <v/>
      </c>
      <c r="BW204" s="178" t="str">
        <f t="shared" si="200"/>
        <v/>
      </c>
      <c r="BX204" s="180" t="str">
        <f t="shared" si="200"/>
        <v/>
      </c>
      <c r="BY204" s="178" t="str">
        <f t="shared" si="200"/>
        <v/>
      </c>
      <c r="BZ204" s="178" t="str">
        <f t="shared" si="200"/>
        <v/>
      </c>
      <c r="CA204" s="181" t="str">
        <f t="shared" si="200"/>
        <v/>
      </c>
      <c r="CB204" s="178" t="str">
        <f t="shared" si="200"/>
        <v/>
      </c>
      <c r="CC204" s="178" t="str">
        <f t="shared" si="200"/>
        <v/>
      </c>
      <c r="CD204" s="178" t="str">
        <f t="shared" si="200"/>
        <v/>
      </c>
      <c r="CE204" s="178" t="str">
        <f t="shared" si="200"/>
        <v/>
      </c>
      <c r="CF204" s="180" t="str">
        <f t="shared" si="200"/>
        <v/>
      </c>
      <c r="CG204" s="178" t="str">
        <f t="shared" si="200"/>
        <v/>
      </c>
      <c r="CH204" s="178" t="str">
        <f t="shared" si="200"/>
        <v/>
      </c>
      <c r="CI204" s="179" t="str">
        <f t="shared" si="200"/>
        <v/>
      </c>
      <c r="CJ204" s="180" t="str">
        <f t="shared" si="200"/>
        <v/>
      </c>
      <c r="CK204" s="179" t="str">
        <f t="shared" si="200"/>
        <v/>
      </c>
      <c r="CL204" s="178" t="str">
        <f t="shared" si="200"/>
        <v/>
      </c>
      <c r="CM204" s="180" t="str">
        <f t="shared" si="200"/>
        <v/>
      </c>
      <c r="CN204" s="178" t="str">
        <f t="shared" si="200"/>
        <v/>
      </c>
      <c r="CO204" s="178" t="str">
        <f t="shared" si="200"/>
        <v/>
      </c>
      <c r="CP204" s="181" t="str">
        <f t="shared" si="200"/>
        <v/>
      </c>
      <c r="CQ204" s="178" t="str">
        <f t="shared" si="200"/>
        <v/>
      </c>
      <c r="CR204" s="178" t="str">
        <f t="shared" si="200"/>
        <v/>
      </c>
      <c r="CS204" s="178" t="str">
        <f t="shared" si="200"/>
        <v/>
      </c>
      <c r="CT204" s="178" t="str">
        <f t="shared" si="200"/>
        <v/>
      </c>
      <c r="CU204" s="180" t="str">
        <f t="shared" si="200"/>
        <v/>
      </c>
      <c r="CV204" s="178" t="str">
        <f t="shared" si="200"/>
        <v/>
      </c>
      <c r="CW204" s="178" t="str">
        <f t="shared" si="200"/>
        <v/>
      </c>
      <c r="CX204" s="179" t="str">
        <f t="shared" si="200"/>
        <v/>
      </c>
      <c r="CY204" s="180" t="str">
        <f t="shared" si="200"/>
        <v/>
      </c>
      <c r="CZ204" s="179" t="str">
        <f t="shared" si="200"/>
        <v/>
      </c>
      <c r="DA204" s="178" t="str">
        <f t="shared" si="200"/>
        <v/>
      </c>
      <c r="DB204" s="180" t="str">
        <f t="shared" si="200"/>
        <v/>
      </c>
      <c r="DC204" s="178" t="str">
        <f t="shared" si="200"/>
        <v/>
      </c>
      <c r="DD204" s="178" t="str">
        <f t="shared" si="200"/>
        <v/>
      </c>
      <c r="DE204" s="181" t="str">
        <f t="shared" si="200"/>
        <v/>
      </c>
      <c r="DF204" s="178" t="str">
        <f t="shared" si="200"/>
        <v/>
      </c>
      <c r="DG204" s="178" t="str">
        <f t="shared" si="200"/>
        <v/>
      </c>
      <c r="DH204" s="178" t="str">
        <f t="shared" si="200"/>
        <v/>
      </c>
      <c r="DI204" s="178" t="str">
        <f t="shared" si="200"/>
        <v/>
      </c>
      <c r="DJ204" s="180" t="str">
        <f t="shared" si="200"/>
        <v/>
      </c>
      <c r="DK204" s="178" t="str">
        <f t="shared" si="200"/>
        <v/>
      </c>
      <c r="DL204" s="178" t="str">
        <f t="shared" si="200"/>
        <v/>
      </c>
      <c r="DM204" s="179" t="str">
        <f t="shared" si="200"/>
        <v/>
      </c>
      <c r="DN204" s="180" t="str">
        <f t="shared" si="200"/>
        <v/>
      </c>
      <c r="DO204" s="179" t="str">
        <f t="shared" si="200"/>
        <v/>
      </c>
      <c r="DP204" s="178" t="str">
        <f t="shared" si="200"/>
        <v/>
      </c>
      <c r="DQ204" s="180" t="str">
        <f t="shared" si="200"/>
        <v/>
      </c>
      <c r="DR204" s="178" t="str">
        <f t="shared" si="200"/>
        <v/>
      </c>
      <c r="DS204" s="178" t="str">
        <f t="shared" si="200"/>
        <v/>
      </c>
      <c r="DT204" s="178"/>
      <c r="DU204" s="178"/>
      <c r="DV204" s="178"/>
      <c r="DW204" s="178"/>
      <c r="DX204" s="178"/>
      <c r="DY204" s="178"/>
    </row>
    <row r="205">
      <c r="A205" s="176" t="str">
        <f>IF(A204="","",IF(B204+1&gt;EndDate,"",B204))</f>
        <v/>
      </c>
      <c r="B205" s="176" t="str">
        <f>IF(A205="","",SWITCH(Seg,"Daily",A205+1,"Weekly",A205+7,"Monthly",DATE(YEAR(A205),MONTH(A205)+1,1),"Quarterly",DATE(YEAR(A205),MONTH(A205)+3,1),"Yearly",DATE(YEAR(A205)+1,1,1)))</f>
        <v/>
      </c>
      <c r="C205" s="177" t="str">
        <f>IF(A205="","",SWITCH(Seg,"Daily",TEXT(A205,"dd/MM/YYYY"),"Weekly","W"&amp;WEEKNUM(A205,2)&amp;" "&amp;YEAR(A205),"Monthly",PROPER(TEXT(A205,"MMM yyyy")),"Quarterly","Q"&amp;ROUNDUP(MONTH($A205)/3,0)&amp;" "&amp;YEAR($A205),"Yearly",YEAR(A205),TEXT(A205,"dd/MM/YYYY")))</f>
        <v/>
      </c>
      <c r="D205" s="178" t="str">
        <f>IF(OR($A205="",D$2="Percentage"),"",SUMIFS(Data!B$4:B500,Data!$A$4:$A500,"&gt;="&amp;$A205,Data!$A$4:$A500,"&lt;="&amp;$B205))</f>
        <v>#REF!</v>
      </c>
      <c r="E205" s="179" t="str">
        <f>IF(OR($A205="",E$2="Percentage"),"",SUMIFS(Data!C$4:C500,Data!$A$4:$A500,"&gt;="&amp;$A205,Data!$A$4:$A500,"&lt;="&amp;$B205))</f>
        <v/>
      </c>
      <c r="F205" s="179" t="str">
        <f>IF(OR($A205="",F$2="Percentage"),"",SUMIFS(Data!D$4:D500,Data!$A$4:$A500,"&gt;="&amp;$A205,Data!$A$4:$A500,"&lt;="&amp;$B205))</f>
        <v/>
      </c>
      <c r="G205" s="179" t="str">
        <f>IF(OR($A205="",G$2="Percentage"),"",SUMIFS(Data!F$4:F500,Data!$A$4:$A500,"&gt;="&amp;$A205,Data!$A$4:$A500,"&lt;="&amp;$B205))</f>
        <v/>
      </c>
      <c r="H205" s="180" t="str">
        <f>IF(OR($A205="",H$2="Percentage"),"",SUMIFS(Data!G$4:G500,Data!$A$4:$A500,"&gt;="&amp;$A205,Data!$A$4:$A500,"&lt;="&amp;$B205))</f>
        <v/>
      </c>
      <c r="I205" s="180" t="str">
        <f>IF(OR($A205="",I$2="Percentage"),"",SUMIFS(Data!H$4:H500,Data!$A$4:$A500,"&gt;="&amp;$A205,Data!$A$4:$A500,"&lt;="&amp;$B205))</f>
        <v/>
      </c>
      <c r="J205" s="178" t="str">
        <f>IF(OR($A205="",J$2="Percentage"),"",SUMIFS(Data!I$4:I500,Data!$A$4:$A500,"&gt;="&amp;$A205,Data!$A$4:$A500,"&lt;="&amp;$B205))</f>
        <v/>
      </c>
      <c r="K205" s="178" t="str">
        <f>IF(OR($A205="",K$2="Percentage"),"",SUMIFS(Data!J$4:J500,Data!$A$4:$A500,"&gt;="&amp;$A205,Data!$A$4:$A500,"&lt;="&amp;$B205))</f>
        <v/>
      </c>
      <c r="L205" s="179" t="str">
        <f>IF(OR($A205="",L$2="Percentage"),"",SUMIFS(Data!K$4:K500,Data!$A$4:$A500,"&gt;="&amp;$A205,Data!$A$4:$A500,"&lt;="&amp;$B205))</f>
        <v/>
      </c>
      <c r="M205" s="180" t="str">
        <f>IF(OR($A205="",M$2="Percentage"),"",SUMIFS(Data!L$4:L500,Data!$A$4:$A500,"&gt;="&amp;$A205,Data!$A$4:$A500,"&lt;="&amp;$B205))</f>
        <v/>
      </c>
      <c r="N205" s="179" t="str">
        <f>IF(OR($A205="",N$2="Percentage"),"",SUMIFS(Data!M$4:M500,Data!$A$4:$A500,"&gt;="&amp;$A205,Data!$A$4:$A500,"&lt;="&amp;$B205))</f>
        <v/>
      </c>
      <c r="O205" s="178" t="str">
        <f>IF(OR($A205="",O$2="Percentage"),"",SUMIFS(Data!N$4:N500,Data!$A$4:$A500,"&gt;="&amp;$A205,Data!$A$4:$A500,"&lt;="&amp;$B205))</f>
        <v/>
      </c>
      <c r="P205" s="180" t="str">
        <f>IF(OR($A205="",P$2="Percentage"),"",SUMIFS(Data!O$4:O500,Data!$A$4:$A500,"&gt;="&amp;$A205,Data!$A$4:$A500,"&lt;="&amp;$B205))</f>
        <v/>
      </c>
      <c r="Q205" s="178" t="str">
        <f>IF(OR($A205="",Q$2="Percentage"),"",SUMIFS(Data!P$4:P500,Data!$A$4:$A500,"&gt;="&amp;$A205,Data!$A$4:$A500,"&lt;="&amp;$B205))</f>
        <v/>
      </c>
      <c r="R205" s="178" t="str">
        <f>IF(OR($A205="",R$2="Percentage"),"",SUMIFS(Data!Q$4:Q500,Data!$A$4:$A500,"&gt;="&amp;$A205,Data!$A$4:$A500,"&lt;="&amp;$B205))</f>
        <v/>
      </c>
      <c r="S205" s="181" t="str">
        <f>IF($A205="","",IFERROR(AVERAGEIFS(Data!B$4:B500,Data!$A$4:$A500,"&gt;="&amp;$A205,Data!$A$4:$A500,"&lt;="&amp;$B205),0))</f>
        <v/>
      </c>
      <c r="T205" s="178" t="str">
        <f>IF($A205="","",IFERROR(AVERAGEIFS(Data!C$4:C500,Data!$A$4:$A500,"&gt;="&amp;$A205,Data!$A$4:$A500,"&lt;="&amp;$B205),0))</f>
        <v/>
      </c>
      <c r="U205" s="178" t="str">
        <f>IF($A205="","",IFERROR(AVERAGEIFS(Data!D$4:D500,Data!$A$4:$A500,"&gt;="&amp;$A205,Data!$A$4:$A500,"&lt;="&amp;$B205),0))</f>
        <v/>
      </c>
      <c r="V205" s="178" t="str">
        <f>IF($A205="","",IFERROR(AVERAGEIFS(Data!F$4:F500,Data!$A$4:$A500,"&gt;="&amp;$A205,Data!$A$4:$A500,"&lt;="&amp;$B205),0))</f>
        <v/>
      </c>
      <c r="W205" s="178" t="str">
        <f>IF($A205="","",IFERROR(AVERAGEIFS(Data!G$4:G500,Data!$A$4:$A500,"&gt;="&amp;$A205,Data!$A$4:$A500,"&lt;="&amp;$B205),0))</f>
        <v/>
      </c>
      <c r="X205" s="180" t="str">
        <f>IF($A205="","",IFERROR(AVERAGEIFS(Data!H$4:H500,Data!$A$4:$A500,"&gt;="&amp;$A205,Data!$A$4:$A500,"&lt;="&amp;$B205),0))</f>
        <v/>
      </c>
      <c r="Y205" s="178" t="str">
        <f>IF($A205="","",IFERROR(AVERAGEIFS(Data!I$4:I500,Data!$A$4:$A500,"&gt;="&amp;$A205,Data!$A$4:$A500,"&lt;="&amp;$B205),0))</f>
        <v/>
      </c>
      <c r="Z205" s="178" t="str">
        <f>IF($A205="","",IFERROR(AVERAGEIFS(Data!J$4:J500,Data!$A$4:$A500,"&gt;="&amp;$A205,Data!$A$4:$A500,"&lt;="&amp;$B205),0))</f>
        <v/>
      </c>
      <c r="AA205" s="179" t="str">
        <f>IF($A205="","",IFERROR(AVERAGEIFS(Data!K$4:K500,Data!$A$4:$A500,"&gt;="&amp;$A205,Data!$A$4:$A500,"&lt;="&amp;$B205),0))</f>
        <v/>
      </c>
      <c r="AB205" s="180" t="str">
        <f>IF($A205="","",IFERROR(AVERAGEIFS(Data!L$4:L500,Data!$A$4:$A500,"&gt;="&amp;$A205,Data!$A$4:$A500,"&lt;="&amp;$B205),0))</f>
        <v/>
      </c>
      <c r="AC205" s="179" t="str">
        <f>IF($A205="","",IFERROR(AVERAGEIFS(Data!M$4:M500,Data!$A$4:$A500,"&gt;="&amp;$A205,Data!$A$4:$A500,"&lt;="&amp;$B205),0))</f>
        <v/>
      </c>
      <c r="AD205" s="178" t="str">
        <f>IF($A205="","",IFERROR(AVERAGEIFS(Data!N$4:N500,Data!$A$4:$A500,"&gt;="&amp;$A205,Data!$A$4:$A500,"&lt;="&amp;$B205),0))</f>
        <v/>
      </c>
      <c r="AE205" s="180" t="str">
        <f>IF($A205="","",IFERROR(AVERAGEIFS(Data!O$4:O500,Data!$A$4:$A500,"&gt;="&amp;$A205,Data!$A$4:$A500,"&lt;="&amp;$B205),0))</f>
        <v/>
      </c>
      <c r="AF205" s="178" t="str">
        <f>IF($A205="","",IFERROR(AVERAGEIFS(Data!P$4:P500,Data!$A$4:$A500,"&gt;="&amp;$A205,Data!$A$4:$A500,"&lt;="&amp;$B205),0))</f>
        <v/>
      </c>
      <c r="AG205" s="178" t="str">
        <f>IF($A205="","",IFERROR(AVERAGEIFS(Data!Q$4:Q500,Data!$A$4:$A500,"&gt;="&amp;$A205,Data!$A$4:$A500,"&lt;="&amp;$B205),0))</f>
        <v/>
      </c>
      <c r="AH205" s="181" t="str">
        <f t="shared" ref="AH205:DS205" si="201">IF($A205="","",AH204)</f>
        <v/>
      </c>
      <c r="AI205" s="178" t="str">
        <f t="shared" si="201"/>
        <v/>
      </c>
      <c r="AJ205" s="178" t="str">
        <f t="shared" si="201"/>
        <v/>
      </c>
      <c r="AK205" s="178" t="str">
        <f t="shared" si="201"/>
        <v/>
      </c>
      <c r="AL205" s="178" t="str">
        <f t="shared" si="201"/>
        <v/>
      </c>
      <c r="AM205" s="180" t="str">
        <f t="shared" si="201"/>
        <v/>
      </c>
      <c r="AN205" s="178" t="str">
        <f t="shared" si="201"/>
        <v/>
      </c>
      <c r="AO205" s="178" t="str">
        <f t="shared" si="201"/>
        <v/>
      </c>
      <c r="AP205" s="179" t="str">
        <f t="shared" si="201"/>
        <v/>
      </c>
      <c r="AQ205" s="180" t="str">
        <f t="shared" si="201"/>
        <v/>
      </c>
      <c r="AR205" s="179" t="str">
        <f t="shared" si="201"/>
        <v/>
      </c>
      <c r="AS205" s="178" t="str">
        <f t="shared" si="201"/>
        <v/>
      </c>
      <c r="AT205" s="180" t="str">
        <f t="shared" si="201"/>
        <v/>
      </c>
      <c r="AU205" s="178" t="str">
        <f t="shared" si="201"/>
        <v/>
      </c>
      <c r="AV205" s="178" t="str">
        <f t="shared" si="201"/>
        <v/>
      </c>
      <c r="AW205" s="181" t="str">
        <f t="shared" si="201"/>
        <v/>
      </c>
      <c r="AX205" s="178" t="str">
        <f t="shared" si="201"/>
        <v/>
      </c>
      <c r="AY205" s="178" t="str">
        <f t="shared" si="201"/>
        <v/>
      </c>
      <c r="AZ205" s="178" t="str">
        <f t="shared" si="201"/>
        <v/>
      </c>
      <c r="BA205" s="178" t="str">
        <f t="shared" si="201"/>
        <v/>
      </c>
      <c r="BB205" s="180" t="str">
        <f t="shared" si="201"/>
        <v/>
      </c>
      <c r="BC205" s="178" t="str">
        <f t="shared" si="201"/>
        <v/>
      </c>
      <c r="BD205" s="178" t="str">
        <f t="shared" si="201"/>
        <v/>
      </c>
      <c r="BE205" s="179" t="str">
        <f t="shared" si="201"/>
        <v/>
      </c>
      <c r="BF205" s="180" t="str">
        <f t="shared" si="201"/>
        <v/>
      </c>
      <c r="BG205" s="179" t="str">
        <f t="shared" si="201"/>
        <v/>
      </c>
      <c r="BH205" s="178" t="str">
        <f t="shared" si="201"/>
        <v/>
      </c>
      <c r="BI205" s="180" t="str">
        <f t="shared" si="201"/>
        <v/>
      </c>
      <c r="BJ205" s="178" t="str">
        <f t="shared" si="201"/>
        <v/>
      </c>
      <c r="BK205" s="178" t="str">
        <f t="shared" si="201"/>
        <v/>
      </c>
      <c r="BL205" s="181" t="str">
        <f t="shared" si="201"/>
        <v/>
      </c>
      <c r="BM205" s="178" t="str">
        <f t="shared" si="201"/>
        <v/>
      </c>
      <c r="BN205" s="178" t="str">
        <f t="shared" si="201"/>
        <v/>
      </c>
      <c r="BO205" s="178" t="str">
        <f t="shared" si="201"/>
        <v/>
      </c>
      <c r="BP205" s="178" t="str">
        <f t="shared" si="201"/>
        <v/>
      </c>
      <c r="BQ205" s="180" t="str">
        <f t="shared" si="201"/>
        <v/>
      </c>
      <c r="BR205" s="178" t="str">
        <f t="shared" si="201"/>
        <v/>
      </c>
      <c r="BS205" s="178" t="str">
        <f t="shared" si="201"/>
        <v/>
      </c>
      <c r="BT205" s="179" t="str">
        <f t="shared" si="201"/>
        <v/>
      </c>
      <c r="BU205" s="180" t="str">
        <f t="shared" si="201"/>
        <v/>
      </c>
      <c r="BV205" s="179" t="str">
        <f t="shared" si="201"/>
        <v/>
      </c>
      <c r="BW205" s="178" t="str">
        <f t="shared" si="201"/>
        <v/>
      </c>
      <c r="BX205" s="180" t="str">
        <f t="shared" si="201"/>
        <v/>
      </c>
      <c r="BY205" s="178" t="str">
        <f t="shared" si="201"/>
        <v/>
      </c>
      <c r="BZ205" s="178" t="str">
        <f t="shared" si="201"/>
        <v/>
      </c>
      <c r="CA205" s="181" t="str">
        <f t="shared" si="201"/>
        <v/>
      </c>
      <c r="CB205" s="178" t="str">
        <f t="shared" si="201"/>
        <v/>
      </c>
      <c r="CC205" s="178" t="str">
        <f t="shared" si="201"/>
        <v/>
      </c>
      <c r="CD205" s="178" t="str">
        <f t="shared" si="201"/>
        <v/>
      </c>
      <c r="CE205" s="178" t="str">
        <f t="shared" si="201"/>
        <v/>
      </c>
      <c r="CF205" s="180" t="str">
        <f t="shared" si="201"/>
        <v/>
      </c>
      <c r="CG205" s="178" t="str">
        <f t="shared" si="201"/>
        <v/>
      </c>
      <c r="CH205" s="178" t="str">
        <f t="shared" si="201"/>
        <v/>
      </c>
      <c r="CI205" s="179" t="str">
        <f t="shared" si="201"/>
        <v/>
      </c>
      <c r="CJ205" s="180" t="str">
        <f t="shared" si="201"/>
        <v/>
      </c>
      <c r="CK205" s="179" t="str">
        <f t="shared" si="201"/>
        <v/>
      </c>
      <c r="CL205" s="178" t="str">
        <f t="shared" si="201"/>
        <v/>
      </c>
      <c r="CM205" s="180" t="str">
        <f t="shared" si="201"/>
        <v/>
      </c>
      <c r="CN205" s="178" t="str">
        <f t="shared" si="201"/>
        <v/>
      </c>
      <c r="CO205" s="178" t="str">
        <f t="shared" si="201"/>
        <v/>
      </c>
      <c r="CP205" s="181" t="str">
        <f t="shared" si="201"/>
        <v/>
      </c>
      <c r="CQ205" s="178" t="str">
        <f t="shared" si="201"/>
        <v/>
      </c>
      <c r="CR205" s="178" t="str">
        <f t="shared" si="201"/>
        <v/>
      </c>
      <c r="CS205" s="178" t="str">
        <f t="shared" si="201"/>
        <v/>
      </c>
      <c r="CT205" s="178" t="str">
        <f t="shared" si="201"/>
        <v/>
      </c>
      <c r="CU205" s="180" t="str">
        <f t="shared" si="201"/>
        <v/>
      </c>
      <c r="CV205" s="178" t="str">
        <f t="shared" si="201"/>
        <v/>
      </c>
      <c r="CW205" s="178" t="str">
        <f t="shared" si="201"/>
        <v/>
      </c>
      <c r="CX205" s="179" t="str">
        <f t="shared" si="201"/>
        <v/>
      </c>
      <c r="CY205" s="180" t="str">
        <f t="shared" si="201"/>
        <v/>
      </c>
      <c r="CZ205" s="179" t="str">
        <f t="shared" si="201"/>
        <v/>
      </c>
      <c r="DA205" s="178" t="str">
        <f t="shared" si="201"/>
        <v/>
      </c>
      <c r="DB205" s="180" t="str">
        <f t="shared" si="201"/>
        <v/>
      </c>
      <c r="DC205" s="178" t="str">
        <f t="shared" si="201"/>
        <v/>
      </c>
      <c r="DD205" s="178" t="str">
        <f t="shared" si="201"/>
        <v/>
      </c>
      <c r="DE205" s="181" t="str">
        <f t="shared" si="201"/>
        <v/>
      </c>
      <c r="DF205" s="178" t="str">
        <f t="shared" si="201"/>
        <v/>
      </c>
      <c r="DG205" s="178" t="str">
        <f t="shared" si="201"/>
        <v/>
      </c>
      <c r="DH205" s="178" t="str">
        <f t="shared" si="201"/>
        <v/>
      </c>
      <c r="DI205" s="178" t="str">
        <f t="shared" si="201"/>
        <v/>
      </c>
      <c r="DJ205" s="180" t="str">
        <f t="shared" si="201"/>
        <v/>
      </c>
      <c r="DK205" s="178" t="str">
        <f t="shared" si="201"/>
        <v/>
      </c>
      <c r="DL205" s="178" t="str">
        <f t="shared" si="201"/>
        <v/>
      </c>
      <c r="DM205" s="179" t="str">
        <f t="shared" si="201"/>
        <v/>
      </c>
      <c r="DN205" s="180" t="str">
        <f t="shared" si="201"/>
        <v/>
      </c>
      <c r="DO205" s="179" t="str">
        <f t="shared" si="201"/>
        <v/>
      </c>
      <c r="DP205" s="178" t="str">
        <f t="shared" si="201"/>
        <v/>
      </c>
      <c r="DQ205" s="180" t="str">
        <f t="shared" si="201"/>
        <v/>
      </c>
      <c r="DR205" s="178" t="str">
        <f t="shared" si="201"/>
        <v/>
      </c>
      <c r="DS205" s="178" t="str">
        <f t="shared" si="201"/>
        <v/>
      </c>
      <c r="DT205" s="178"/>
      <c r="DU205" s="178"/>
      <c r="DV205" s="178"/>
      <c r="DW205" s="178"/>
      <c r="DX205" s="178"/>
      <c r="DY205" s="178"/>
    </row>
    <row r="206">
      <c r="A206" s="176" t="str">
        <f>IF(A205="","",IF(B205+1&gt;EndDate,"",B205))</f>
        <v/>
      </c>
      <c r="B206" s="176" t="str">
        <f>IF(A206="","",SWITCH(Seg,"Daily",A206+1,"Weekly",A206+7,"Monthly",DATE(YEAR(A206),MONTH(A206)+1,1),"Quarterly",DATE(YEAR(A206),MONTH(A206)+3,1),"Yearly",DATE(YEAR(A206)+1,1,1)))</f>
        <v/>
      </c>
      <c r="C206" s="177" t="str">
        <f>IF(A206="","",SWITCH(Seg,"Daily",TEXT(A206,"dd/MM/YYYY"),"Weekly","W"&amp;WEEKNUM(A206,2)&amp;" "&amp;YEAR(A206),"Monthly",PROPER(TEXT(A206,"MMM yyyy")),"Quarterly","Q"&amp;ROUNDUP(MONTH($A206)/3,0)&amp;" "&amp;YEAR($A206),"Yearly",YEAR(A206),TEXT(A206,"dd/MM/YYYY")))</f>
        <v/>
      </c>
      <c r="D206" s="178" t="str">
        <f>IF(OR($A206="",D$2="Percentage"),"",SUMIFS(Data!B$4:B500,Data!$A$4:$A500,"&gt;="&amp;$A206,Data!$A$4:$A500,"&lt;="&amp;$B206))</f>
        <v>#REF!</v>
      </c>
      <c r="E206" s="179" t="str">
        <f>IF(OR($A206="",E$2="Percentage"),"",SUMIFS(Data!C$4:C500,Data!$A$4:$A500,"&gt;="&amp;$A206,Data!$A$4:$A500,"&lt;="&amp;$B206))</f>
        <v/>
      </c>
      <c r="F206" s="179" t="str">
        <f>IF(OR($A206="",F$2="Percentage"),"",SUMIFS(Data!D$4:D500,Data!$A$4:$A500,"&gt;="&amp;$A206,Data!$A$4:$A500,"&lt;="&amp;$B206))</f>
        <v/>
      </c>
      <c r="G206" s="179" t="str">
        <f>IF(OR($A206="",G$2="Percentage"),"",SUMIFS(Data!F$4:F500,Data!$A$4:$A500,"&gt;="&amp;$A206,Data!$A$4:$A500,"&lt;="&amp;$B206))</f>
        <v/>
      </c>
      <c r="H206" s="180" t="str">
        <f>IF(OR($A206="",H$2="Percentage"),"",SUMIFS(Data!G$4:G500,Data!$A$4:$A500,"&gt;="&amp;$A206,Data!$A$4:$A500,"&lt;="&amp;$B206))</f>
        <v/>
      </c>
      <c r="I206" s="180" t="str">
        <f>IF(OR($A206="",I$2="Percentage"),"",SUMIFS(Data!H$4:H500,Data!$A$4:$A500,"&gt;="&amp;$A206,Data!$A$4:$A500,"&lt;="&amp;$B206))</f>
        <v/>
      </c>
      <c r="J206" s="178" t="str">
        <f>IF(OR($A206="",J$2="Percentage"),"",SUMIFS(Data!I$4:I500,Data!$A$4:$A500,"&gt;="&amp;$A206,Data!$A$4:$A500,"&lt;="&amp;$B206))</f>
        <v/>
      </c>
      <c r="K206" s="178" t="str">
        <f>IF(OR($A206="",K$2="Percentage"),"",SUMIFS(Data!J$4:J500,Data!$A$4:$A500,"&gt;="&amp;$A206,Data!$A$4:$A500,"&lt;="&amp;$B206))</f>
        <v/>
      </c>
      <c r="L206" s="179" t="str">
        <f>IF(OR($A206="",L$2="Percentage"),"",SUMIFS(Data!K$4:K500,Data!$A$4:$A500,"&gt;="&amp;$A206,Data!$A$4:$A500,"&lt;="&amp;$B206))</f>
        <v/>
      </c>
      <c r="M206" s="180" t="str">
        <f>IF(OR($A206="",M$2="Percentage"),"",SUMIFS(Data!L$4:L500,Data!$A$4:$A500,"&gt;="&amp;$A206,Data!$A$4:$A500,"&lt;="&amp;$B206))</f>
        <v/>
      </c>
      <c r="N206" s="179" t="str">
        <f>IF(OR($A206="",N$2="Percentage"),"",SUMIFS(Data!M$4:M500,Data!$A$4:$A500,"&gt;="&amp;$A206,Data!$A$4:$A500,"&lt;="&amp;$B206))</f>
        <v/>
      </c>
      <c r="O206" s="178" t="str">
        <f>IF(OR($A206="",O$2="Percentage"),"",SUMIFS(Data!N$4:N500,Data!$A$4:$A500,"&gt;="&amp;$A206,Data!$A$4:$A500,"&lt;="&amp;$B206))</f>
        <v/>
      </c>
      <c r="P206" s="180" t="str">
        <f>IF(OR($A206="",P$2="Percentage"),"",SUMIFS(Data!O$4:O500,Data!$A$4:$A500,"&gt;="&amp;$A206,Data!$A$4:$A500,"&lt;="&amp;$B206))</f>
        <v/>
      </c>
      <c r="Q206" s="178" t="str">
        <f>IF(OR($A206="",Q$2="Percentage"),"",SUMIFS(Data!P$4:P500,Data!$A$4:$A500,"&gt;="&amp;$A206,Data!$A$4:$A500,"&lt;="&amp;$B206))</f>
        <v/>
      </c>
      <c r="R206" s="178" t="str">
        <f>IF(OR($A206="",R$2="Percentage"),"",SUMIFS(Data!Q$4:Q500,Data!$A$4:$A500,"&gt;="&amp;$A206,Data!$A$4:$A500,"&lt;="&amp;$B206))</f>
        <v/>
      </c>
      <c r="S206" s="181" t="str">
        <f>IF($A206="","",IFERROR(AVERAGEIFS(Data!B$4:B500,Data!$A$4:$A500,"&gt;="&amp;$A206,Data!$A$4:$A500,"&lt;="&amp;$B206),0))</f>
        <v/>
      </c>
      <c r="T206" s="178" t="str">
        <f>IF($A206="","",IFERROR(AVERAGEIFS(Data!C$4:C500,Data!$A$4:$A500,"&gt;="&amp;$A206,Data!$A$4:$A500,"&lt;="&amp;$B206),0))</f>
        <v/>
      </c>
      <c r="U206" s="178" t="str">
        <f>IF($A206="","",IFERROR(AVERAGEIFS(Data!D$4:D500,Data!$A$4:$A500,"&gt;="&amp;$A206,Data!$A$4:$A500,"&lt;="&amp;$B206),0))</f>
        <v/>
      </c>
      <c r="V206" s="178" t="str">
        <f>IF($A206="","",IFERROR(AVERAGEIFS(Data!F$4:F500,Data!$A$4:$A500,"&gt;="&amp;$A206,Data!$A$4:$A500,"&lt;="&amp;$B206),0))</f>
        <v/>
      </c>
      <c r="W206" s="178" t="str">
        <f>IF($A206="","",IFERROR(AVERAGEIFS(Data!G$4:G500,Data!$A$4:$A500,"&gt;="&amp;$A206,Data!$A$4:$A500,"&lt;="&amp;$B206),0))</f>
        <v/>
      </c>
      <c r="X206" s="180" t="str">
        <f>IF($A206="","",IFERROR(AVERAGEIFS(Data!H$4:H500,Data!$A$4:$A500,"&gt;="&amp;$A206,Data!$A$4:$A500,"&lt;="&amp;$B206),0))</f>
        <v/>
      </c>
      <c r="Y206" s="178" t="str">
        <f>IF($A206="","",IFERROR(AVERAGEIFS(Data!I$4:I500,Data!$A$4:$A500,"&gt;="&amp;$A206,Data!$A$4:$A500,"&lt;="&amp;$B206),0))</f>
        <v/>
      </c>
      <c r="Z206" s="178" t="str">
        <f>IF($A206="","",IFERROR(AVERAGEIFS(Data!J$4:J500,Data!$A$4:$A500,"&gt;="&amp;$A206,Data!$A$4:$A500,"&lt;="&amp;$B206),0))</f>
        <v/>
      </c>
      <c r="AA206" s="179" t="str">
        <f>IF($A206="","",IFERROR(AVERAGEIFS(Data!K$4:K500,Data!$A$4:$A500,"&gt;="&amp;$A206,Data!$A$4:$A500,"&lt;="&amp;$B206),0))</f>
        <v/>
      </c>
      <c r="AB206" s="180" t="str">
        <f>IF($A206="","",IFERROR(AVERAGEIFS(Data!L$4:L500,Data!$A$4:$A500,"&gt;="&amp;$A206,Data!$A$4:$A500,"&lt;="&amp;$B206),0))</f>
        <v/>
      </c>
      <c r="AC206" s="179" t="str">
        <f>IF($A206="","",IFERROR(AVERAGEIFS(Data!M$4:M500,Data!$A$4:$A500,"&gt;="&amp;$A206,Data!$A$4:$A500,"&lt;="&amp;$B206),0))</f>
        <v/>
      </c>
      <c r="AD206" s="178" t="str">
        <f>IF($A206="","",IFERROR(AVERAGEIFS(Data!N$4:N500,Data!$A$4:$A500,"&gt;="&amp;$A206,Data!$A$4:$A500,"&lt;="&amp;$B206),0))</f>
        <v/>
      </c>
      <c r="AE206" s="180" t="str">
        <f>IF($A206="","",IFERROR(AVERAGEIFS(Data!O$4:O500,Data!$A$4:$A500,"&gt;="&amp;$A206,Data!$A$4:$A500,"&lt;="&amp;$B206),0))</f>
        <v/>
      </c>
      <c r="AF206" s="178" t="str">
        <f>IF($A206="","",IFERROR(AVERAGEIFS(Data!P$4:P500,Data!$A$4:$A500,"&gt;="&amp;$A206,Data!$A$4:$A500,"&lt;="&amp;$B206),0))</f>
        <v/>
      </c>
      <c r="AG206" s="178" t="str">
        <f>IF($A206="","",IFERROR(AVERAGEIFS(Data!Q$4:Q500,Data!$A$4:$A500,"&gt;="&amp;$A206,Data!$A$4:$A500,"&lt;="&amp;$B206),0))</f>
        <v/>
      </c>
      <c r="AH206" s="181" t="str">
        <f t="shared" ref="AH206:DS206" si="202">IF($A206="","",AH205)</f>
        <v/>
      </c>
      <c r="AI206" s="178" t="str">
        <f t="shared" si="202"/>
        <v/>
      </c>
      <c r="AJ206" s="178" t="str">
        <f t="shared" si="202"/>
        <v/>
      </c>
      <c r="AK206" s="178" t="str">
        <f t="shared" si="202"/>
        <v/>
      </c>
      <c r="AL206" s="178" t="str">
        <f t="shared" si="202"/>
        <v/>
      </c>
      <c r="AM206" s="180" t="str">
        <f t="shared" si="202"/>
        <v/>
      </c>
      <c r="AN206" s="178" t="str">
        <f t="shared" si="202"/>
        <v/>
      </c>
      <c r="AO206" s="178" t="str">
        <f t="shared" si="202"/>
        <v/>
      </c>
      <c r="AP206" s="179" t="str">
        <f t="shared" si="202"/>
        <v/>
      </c>
      <c r="AQ206" s="180" t="str">
        <f t="shared" si="202"/>
        <v/>
      </c>
      <c r="AR206" s="179" t="str">
        <f t="shared" si="202"/>
        <v/>
      </c>
      <c r="AS206" s="178" t="str">
        <f t="shared" si="202"/>
        <v/>
      </c>
      <c r="AT206" s="180" t="str">
        <f t="shared" si="202"/>
        <v/>
      </c>
      <c r="AU206" s="178" t="str">
        <f t="shared" si="202"/>
        <v/>
      </c>
      <c r="AV206" s="178" t="str">
        <f t="shared" si="202"/>
        <v/>
      </c>
      <c r="AW206" s="181" t="str">
        <f t="shared" si="202"/>
        <v/>
      </c>
      <c r="AX206" s="178" t="str">
        <f t="shared" si="202"/>
        <v/>
      </c>
      <c r="AY206" s="178" t="str">
        <f t="shared" si="202"/>
        <v/>
      </c>
      <c r="AZ206" s="178" t="str">
        <f t="shared" si="202"/>
        <v/>
      </c>
      <c r="BA206" s="178" t="str">
        <f t="shared" si="202"/>
        <v/>
      </c>
      <c r="BB206" s="180" t="str">
        <f t="shared" si="202"/>
        <v/>
      </c>
      <c r="BC206" s="178" t="str">
        <f t="shared" si="202"/>
        <v/>
      </c>
      <c r="BD206" s="178" t="str">
        <f t="shared" si="202"/>
        <v/>
      </c>
      <c r="BE206" s="179" t="str">
        <f t="shared" si="202"/>
        <v/>
      </c>
      <c r="BF206" s="180" t="str">
        <f t="shared" si="202"/>
        <v/>
      </c>
      <c r="BG206" s="179" t="str">
        <f t="shared" si="202"/>
        <v/>
      </c>
      <c r="BH206" s="178" t="str">
        <f t="shared" si="202"/>
        <v/>
      </c>
      <c r="BI206" s="180" t="str">
        <f t="shared" si="202"/>
        <v/>
      </c>
      <c r="BJ206" s="178" t="str">
        <f t="shared" si="202"/>
        <v/>
      </c>
      <c r="BK206" s="178" t="str">
        <f t="shared" si="202"/>
        <v/>
      </c>
      <c r="BL206" s="181" t="str">
        <f t="shared" si="202"/>
        <v/>
      </c>
      <c r="BM206" s="178" t="str">
        <f t="shared" si="202"/>
        <v/>
      </c>
      <c r="BN206" s="178" t="str">
        <f t="shared" si="202"/>
        <v/>
      </c>
      <c r="BO206" s="178" t="str">
        <f t="shared" si="202"/>
        <v/>
      </c>
      <c r="BP206" s="178" t="str">
        <f t="shared" si="202"/>
        <v/>
      </c>
      <c r="BQ206" s="180" t="str">
        <f t="shared" si="202"/>
        <v/>
      </c>
      <c r="BR206" s="178" t="str">
        <f t="shared" si="202"/>
        <v/>
      </c>
      <c r="BS206" s="178" t="str">
        <f t="shared" si="202"/>
        <v/>
      </c>
      <c r="BT206" s="179" t="str">
        <f t="shared" si="202"/>
        <v/>
      </c>
      <c r="BU206" s="180" t="str">
        <f t="shared" si="202"/>
        <v/>
      </c>
      <c r="BV206" s="179" t="str">
        <f t="shared" si="202"/>
        <v/>
      </c>
      <c r="BW206" s="178" t="str">
        <f t="shared" si="202"/>
        <v/>
      </c>
      <c r="BX206" s="180" t="str">
        <f t="shared" si="202"/>
        <v/>
      </c>
      <c r="BY206" s="178" t="str">
        <f t="shared" si="202"/>
        <v/>
      </c>
      <c r="BZ206" s="178" t="str">
        <f t="shared" si="202"/>
        <v/>
      </c>
      <c r="CA206" s="181" t="str">
        <f t="shared" si="202"/>
        <v/>
      </c>
      <c r="CB206" s="178" t="str">
        <f t="shared" si="202"/>
        <v/>
      </c>
      <c r="CC206" s="178" t="str">
        <f t="shared" si="202"/>
        <v/>
      </c>
      <c r="CD206" s="178" t="str">
        <f t="shared" si="202"/>
        <v/>
      </c>
      <c r="CE206" s="178" t="str">
        <f t="shared" si="202"/>
        <v/>
      </c>
      <c r="CF206" s="180" t="str">
        <f t="shared" si="202"/>
        <v/>
      </c>
      <c r="CG206" s="178" t="str">
        <f t="shared" si="202"/>
        <v/>
      </c>
      <c r="CH206" s="178" t="str">
        <f t="shared" si="202"/>
        <v/>
      </c>
      <c r="CI206" s="179" t="str">
        <f t="shared" si="202"/>
        <v/>
      </c>
      <c r="CJ206" s="180" t="str">
        <f t="shared" si="202"/>
        <v/>
      </c>
      <c r="CK206" s="179" t="str">
        <f t="shared" si="202"/>
        <v/>
      </c>
      <c r="CL206" s="178" t="str">
        <f t="shared" si="202"/>
        <v/>
      </c>
      <c r="CM206" s="180" t="str">
        <f t="shared" si="202"/>
        <v/>
      </c>
      <c r="CN206" s="178" t="str">
        <f t="shared" si="202"/>
        <v/>
      </c>
      <c r="CO206" s="178" t="str">
        <f t="shared" si="202"/>
        <v/>
      </c>
      <c r="CP206" s="181" t="str">
        <f t="shared" si="202"/>
        <v/>
      </c>
      <c r="CQ206" s="178" t="str">
        <f t="shared" si="202"/>
        <v/>
      </c>
      <c r="CR206" s="178" t="str">
        <f t="shared" si="202"/>
        <v/>
      </c>
      <c r="CS206" s="178" t="str">
        <f t="shared" si="202"/>
        <v/>
      </c>
      <c r="CT206" s="178" t="str">
        <f t="shared" si="202"/>
        <v/>
      </c>
      <c r="CU206" s="180" t="str">
        <f t="shared" si="202"/>
        <v/>
      </c>
      <c r="CV206" s="178" t="str">
        <f t="shared" si="202"/>
        <v/>
      </c>
      <c r="CW206" s="178" t="str">
        <f t="shared" si="202"/>
        <v/>
      </c>
      <c r="CX206" s="179" t="str">
        <f t="shared" si="202"/>
        <v/>
      </c>
      <c r="CY206" s="180" t="str">
        <f t="shared" si="202"/>
        <v/>
      </c>
      <c r="CZ206" s="179" t="str">
        <f t="shared" si="202"/>
        <v/>
      </c>
      <c r="DA206" s="178" t="str">
        <f t="shared" si="202"/>
        <v/>
      </c>
      <c r="DB206" s="180" t="str">
        <f t="shared" si="202"/>
        <v/>
      </c>
      <c r="DC206" s="178" t="str">
        <f t="shared" si="202"/>
        <v/>
      </c>
      <c r="DD206" s="178" t="str">
        <f t="shared" si="202"/>
        <v/>
      </c>
      <c r="DE206" s="181" t="str">
        <f t="shared" si="202"/>
        <v/>
      </c>
      <c r="DF206" s="178" t="str">
        <f t="shared" si="202"/>
        <v/>
      </c>
      <c r="DG206" s="178" t="str">
        <f t="shared" si="202"/>
        <v/>
      </c>
      <c r="DH206" s="178" t="str">
        <f t="shared" si="202"/>
        <v/>
      </c>
      <c r="DI206" s="178" t="str">
        <f t="shared" si="202"/>
        <v/>
      </c>
      <c r="DJ206" s="180" t="str">
        <f t="shared" si="202"/>
        <v/>
      </c>
      <c r="DK206" s="178" t="str">
        <f t="shared" si="202"/>
        <v/>
      </c>
      <c r="DL206" s="178" t="str">
        <f t="shared" si="202"/>
        <v/>
      </c>
      <c r="DM206" s="179" t="str">
        <f t="shared" si="202"/>
        <v/>
      </c>
      <c r="DN206" s="180" t="str">
        <f t="shared" si="202"/>
        <v/>
      </c>
      <c r="DO206" s="179" t="str">
        <f t="shared" si="202"/>
        <v/>
      </c>
      <c r="DP206" s="178" t="str">
        <f t="shared" si="202"/>
        <v/>
      </c>
      <c r="DQ206" s="180" t="str">
        <f t="shared" si="202"/>
        <v/>
      </c>
      <c r="DR206" s="178" t="str">
        <f t="shared" si="202"/>
        <v/>
      </c>
      <c r="DS206" s="178" t="str">
        <f t="shared" si="202"/>
        <v/>
      </c>
      <c r="DT206" s="178"/>
      <c r="DU206" s="178"/>
      <c r="DV206" s="178"/>
      <c r="DW206" s="178"/>
      <c r="DX206" s="178"/>
      <c r="DY206" s="178"/>
    </row>
    <row r="207">
      <c r="A207" s="176" t="str">
        <f>IF(A206="","",IF(B206+1&gt;EndDate,"",B206))</f>
        <v/>
      </c>
      <c r="B207" s="176" t="str">
        <f>IF(A207="","",SWITCH(Seg,"Daily",A207+1,"Weekly",A207+7,"Monthly",DATE(YEAR(A207),MONTH(A207)+1,1),"Quarterly",DATE(YEAR(A207),MONTH(A207)+3,1),"Yearly",DATE(YEAR(A207)+1,1,1)))</f>
        <v/>
      </c>
      <c r="C207" s="177" t="str">
        <f>IF(A207="","",SWITCH(Seg,"Daily",TEXT(A207,"dd/MM/YYYY"),"Weekly","W"&amp;WEEKNUM(A207,2)&amp;" "&amp;YEAR(A207),"Monthly",PROPER(TEXT(A207,"MMM yyyy")),"Quarterly","Q"&amp;ROUNDUP(MONTH($A207)/3,0)&amp;" "&amp;YEAR($A207),"Yearly",YEAR(A207),TEXT(A207,"dd/MM/YYYY")))</f>
        <v/>
      </c>
      <c r="D207" s="178" t="str">
        <f>IF(OR($A207="",D$2="Percentage"),"",SUMIFS(Data!B$4:B500,Data!$A$4:$A500,"&gt;="&amp;$A207,Data!$A$4:$A500,"&lt;="&amp;$B207))</f>
        <v>#REF!</v>
      </c>
      <c r="E207" s="179" t="str">
        <f>IF(OR($A207="",E$2="Percentage"),"",SUMIFS(Data!C$4:C500,Data!$A$4:$A500,"&gt;="&amp;$A207,Data!$A$4:$A500,"&lt;="&amp;$B207))</f>
        <v/>
      </c>
      <c r="F207" s="179" t="str">
        <f>IF(OR($A207="",F$2="Percentage"),"",SUMIFS(Data!D$4:D500,Data!$A$4:$A500,"&gt;="&amp;$A207,Data!$A$4:$A500,"&lt;="&amp;$B207))</f>
        <v/>
      </c>
      <c r="G207" s="179" t="str">
        <f>IF(OR($A207="",G$2="Percentage"),"",SUMIFS(Data!F$4:F500,Data!$A$4:$A500,"&gt;="&amp;$A207,Data!$A$4:$A500,"&lt;="&amp;$B207))</f>
        <v/>
      </c>
      <c r="H207" s="180" t="str">
        <f>IF(OR($A207="",H$2="Percentage"),"",SUMIFS(Data!G$4:G500,Data!$A$4:$A500,"&gt;="&amp;$A207,Data!$A$4:$A500,"&lt;="&amp;$B207))</f>
        <v/>
      </c>
      <c r="I207" s="180" t="str">
        <f>IF(OR($A207="",I$2="Percentage"),"",SUMIFS(Data!H$4:H500,Data!$A$4:$A500,"&gt;="&amp;$A207,Data!$A$4:$A500,"&lt;="&amp;$B207))</f>
        <v/>
      </c>
      <c r="J207" s="178" t="str">
        <f>IF(OR($A207="",J$2="Percentage"),"",SUMIFS(Data!I$4:I500,Data!$A$4:$A500,"&gt;="&amp;$A207,Data!$A$4:$A500,"&lt;="&amp;$B207))</f>
        <v/>
      </c>
      <c r="K207" s="178" t="str">
        <f>IF(OR($A207="",K$2="Percentage"),"",SUMIFS(Data!J$4:J500,Data!$A$4:$A500,"&gt;="&amp;$A207,Data!$A$4:$A500,"&lt;="&amp;$B207))</f>
        <v/>
      </c>
      <c r="L207" s="179" t="str">
        <f>IF(OR($A207="",L$2="Percentage"),"",SUMIFS(Data!K$4:K500,Data!$A$4:$A500,"&gt;="&amp;$A207,Data!$A$4:$A500,"&lt;="&amp;$B207))</f>
        <v/>
      </c>
      <c r="M207" s="180" t="str">
        <f>IF(OR($A207="",M$2="Percentage"),"",SUMIFS(Data!L$4:L500,Data!$A$4:$A500,"&gt;="&amp;$A207,Data!$A$4:$A500,"&lt;="&amp;$B207))</f>
        <v/>
      </c>
      <c r="N207" s="179" t="str">
        <f>IF(OR($A207="",N$2="Percentage"),"",SUMIFS(Data!M$4:M500,Data!$A$4:$A500,"&gt;="&amp;$A207,Data!$A$4:$A500,"&lt;="&amp;$B207))</f>
        <v/>
      </c>
      <c r="O207" s="178" t="str">
        <f>IF(OR($A207="",O$2="Percentage"),"",SUMIFS(Data!N$4:N500,Data!$A$4:$A500,"&gt;="&amp;$A207,Data!$A$4:$A500,"&lt;="&amp;$B207))</f>
        <v/>
      </c>
      <c r="P207" s="180" t="str">
        <f>IF(OR($A207="",P$2="Percentage"),"",SUMIFS(Data!O$4:O500,Data!$A$4:$A500,"&gt;="&amp;$A207,Data!$A$4:$A500,"&lt;="&amp;$B207))</f>
        <v/>
      </c>
      <c r="Q207" s="178" t="str">
        <f>IF(OR($A207="",Q$2="Percentage"),"",SUMIFS(Data!P$4:P500,Data!$A$4:$A500,"&gt;="&amp;$A207,Data!$A$4:$A500,"&lt;="&amp;$B207))</f>
        <v/>
      </c>
      <c r="R207" s="178" t="str">
        <f>IF(OR($A207="",R$2="Percentage"),"",SUMIFS(Data!Q$4:Q500,Data!$A$4:$A500,"&gt;="&amp;$A207,Data!$A$4:$A500,"&lt;="&amp;$B207))</f>
        <v/>
      </c>
      <c r="S207" s="181" t="str">
        <f>IF($A207="","",IFERROR(AVERAGEIFS(Data!B$4:B500,Data!$A$4:$A500,"&gt;="&amp;$A207,Data!$A$4:$A500,"&lt;="&amp;$B207),0))</f>
        <v/>
      </c>
      <c r="T207" s="178" t="str">
        <f>IF($A207="","",IFERROR(AVERAGEIFS(Data!C$4:C500,Data!$A$4:$A500,"&gt;="&amp;$A207,Data!$A$4:$A500,"&lt;="&amp;$B207),0))</f>
        <v/>
      </c>
      <c r="U207" s="178" t="str">
        <f>IF($A207="","",IFERROR(AVERAGEIFS(Data!D$4:D500,Data!$A$4:$A500,"&gt;="&amp;$A207,Data!$A$4:$A500,"&lt;="&amp;$B207),0))</f>
        <v/>
      </c>
      <c r="V207" s="178" t="str">
        <f>IF($A207="","",IFERROR(AVERAGEIFS(Data!F$4:F500,Data!$A$4:$A500,"&gt;="&amp;$A207,Data!$A$4:$A500,"&lt;="&amp;$B207),0))</f>
        <v/>
      </c>
      <c r="W207" s="178" t="str">
        <f>IF($A207="","",IFERROR(AVERAGEIFS(Data!G$4:G500,Data!$A$4:$A500,"&gt;="&amp;$A207,Data!$A$4:$A500,"&lt;="&amp;$B207),0))</f>
        <v/>
      </c>
      <c r="X207" s="180" t="str">
        <f>IF($A207="","",IFERROR(AVERAGEIFS(Data!H$4:H500,Data!$A$4:$A500,"&gt;="&amp;$A207,Data!$A$4:$A500,"&lt;="&amp;$B207),0))</f>
        <v/>
      </c>
      <c r="Y207" s="178" t="str">
        <f>IF($A207="","",IFERROR(AVERAGEIFS(Data!I$4:I500,Data!$A$4:$A500,"&gt;="&amp;$A207,Data!$A$4:$A500,"&lt;="&amp;$B207),0))</f>
        <v/>
      </c>
      <c r="Z207" s="178" t="str">
        <f>IF($A207="","",IFERROR(AVERAGEIFS(Data!J$4:J500,Data!$A$4:$A500,"&gt;="&amp;$A207,Data!$A$4:$A500,"&lt;="&amp;$B207),0))</f>
        <v/>
      </c>
      <c r="AA207" s="179" t="str">
        <f>IF($A207="","",IFERROR(AVERAGEIFS(Data!K$4:K500,Data!$A$4:$A500,"&gt;="&amp;$A207,Data!$A$4:$A500,"&lt;="&amp;$B207),0))</f>
        <v/>
      </c>
      <c r="AB207" s="180" t="str">
        <f>IF($A207="","",IFERROR(AVERAGEIFS(Data!L$4:L500,Data!$A$4:$A500,"&gt;="&amp;$A207,Data!$A$4:$A500,"&lt;="&amp;$B207),0))</f>
        <v/>
      </c>
      <c r="AC207" s="179" t="str">
        <f>IF($A207="","",IFERROR(AVERAGEIFS(Data!M$4:M500,Data!$A$4:$A500,"&gt;="&amp;$A207,Data!$A$4:$A500,"&lt;="&amp;$B207),0))</f>
        <v/>
      </c>
      <c r="AD207" s="178" t="str">
        <f>IF($A207="","",IFERROR(AVERAGEIFS(Data!N$4:N500,Data!$A$4:$A500,"&gt;="&amp;$A207,Data!$A$4:$A500,"&lt;="&amp;$B207),0))</f>
        <v/>
      </c>
      <c r="AE207" s="180" t="str">
        <f>IF($A207="","",IFERROR(AVERAGEIFS(Data!O$4:O500,Data!$A$4:$A500,"&gt;="&amp;$A207,Data!$A$4:$A500,"&lt;="&amp;$B207),0))</f>
        <v/>
      </c>
      <c r="AF207" s="178" t="str">
        <f>IF($A207="","",IFERROR(AVERAGEIFS(Data!P$4:P500,Data!$A$4:$A500,"&gt;="&amp;$A207,Data!$A$4:$A500,"&lt;="&amp;$B207),0))</f>
        <v/>
      </c>
      <c r="AG207" s="178" t="str">
        <f>IF($A207="","",IFERROR(AVERAGEIFS(Data!Q$4:Q500,Data!$A$4:$A500,"&gt;="&amp;$A207,Data!$A$4:$A500,"&lt;="&amp;$B207),0))</f>
        <v/>
      </c>
      <c r="AH207" s="181" t="str">
        <f t="shared" ref="AH207:DS207" si="203">IF($A207="","",AH206)</f>
        <v/>
      </c>
      <c r="AI207" s="178" t="str">
        <f t="shared" si="203"/>
        <v/>
      </c>
      <c r="AJ207" s="178" t="str">
        <f t="shared" si="203"/>
        <v/>
      </c>
      <c r="AK207" s="178" t="str">
        <f t="shared" si="203"/>
        <v/>
      </c>
      <c r="AL207" s="178" t="str">
        <f t="shared" si="203"/>
        <v/>
      </c>
      <c r="AM207" s="180" t="str">
        <f t="shared" si="203"/>
        <v/>
      </c>
      <c r="AN207" s="178" t="str">
        <f t="shared" si="203"/>
        <v/>
      </c>
      <c r="AO207" s="178" t="str">
        <f t="shared" si="203"/>
        <v/>
      </c>
      <c r="AP207" s="179" t="str">
        <f t="shared" si="203"/>
        <v/>
      </c>
      <c r="AQ207" s="180" t="str">
        <f t="shared" si="203"/>
        <v/>
      </c>
      <c r="AR207" s="179" t="str">
        <f t="shared" si="203"/>
        <v/>
      </c>
      <c r="AS207" s="178" t="str">
        <f t="shared" si="203"/>
        <v/>
      </c>
      <c r="AT207" s="180" t="str">
        <f t="shared" si="203"/>
        <v/>
      </c>
      <c r="AU207" s="178" t="str">
        <f t="shared" si="203"/>
        <v/>
      </c>
      <c r="AV207" s="178" t="str">
        <f t="shared" si="203"/>
        <v/>
      </c>
      <c r="AW207" s="181" t="str">
        <f t="shared" si="203"/>
        <v/>
      </c>
      <c r="AX207" s="178" t="str">
        <f t="shared" si="203"/>
        <v/>
      </c>
      <c r="AY207" s="178" t="str">
        <f t="shared" si="203"/>
        <v/>
      </c>
      <c r="AZ207" s="178" t="str">
        <f t="shared" si="203"/>
        <v/>
      </c>
      <c r="BA207" s="178" t="str">
        <f t="shared" si="203"/>
        <v/>
      </c>
      <c r="BB207" s="180" t="str">
        <f t="shared" si="203"/>
        <v/>
      </c>
      <c r="BC207" s="178" t="str">
        <f t="shared" si="203"/>
        <v/>
      </c>
      <c r="BD207" s="178" t="str">
        <f t="shared" si="203"/>
        <v/>
      </c>
      <c r="BE207" s="179" t="str">
        <f t="shared" si="203"/>
        <v/>
      </c>
      <c r="BF207" s="180" t="str">
        <f t="shared" si="203"/>
        <v/>
      </c>
      <c r="BG207" s="179" t="str">
        <f t="shared" si="203"/>
        <v/>
      </c>
      <c r="BH207" s="178" t="str">
        <f t="shared" si="203"/>
        <v/>
      </c>
      <c r="BI207" s="180" t="str">
        <f t="shared" si="203"/>
        <v/>
      </c>
      <c r="BJ207" s="178" t="str">
        <f t="shared" si="203"/>
        <v/>
      </c>
      <c r="BK207" s="178" t="str">
        <f t="shared" si="203"/>
        <v/>
      </c>
      <c r="BL207" s="181" t="str">
        <f t="shared" si="203"/>
        <v/>
      </c>
      <c r="BM207" s="178" t="str">
        <f t="shared" si="203"/>
        <v/>
      </c>
      <c r="BN207" s="178" t="str">
        <f t="shared" si="203"/>
        <v/>
      </c>
      <c r="BO207" s="178" t="str">
        <f t="shared" si="203"/>
        <v/>
      </c>
      <c r="BP207" s="178" t="str">
        <f t="shared" si="203"/>
        <v/>
      </c>
      <c r="BQ207" s="180" t="str">
        <f t="shared" si="203"/>
        <v/>
      </c>
      <c r="BR207" s="178" t="str">
        <f t="shared" si="203"/>
        <v/>
      </c>
      <c r="BS207" s="178" t="str">
        <f t="shared" si="203"/>
        <v/>
      </c>
      <c r="BT207" s="179" t="str">
        <f t="shared" si="203"/>
        <v/>
      </c>
      <c r="BU207" s="180" t="str">
        <f t="shared" si="203"/>
        <v/>
      </c>
      <c r="BV207" s="179" t="str">
        <f t="shared" si="203"/>
        <v/>
      </c>
      <c r="BW207" s="178" t="str">
        <f t="shared" si="203"/>
        <v/>
      </c>
      <c r="BX207" s="180" t="str">
        <f t="shared" si="203"/>
        <v/>
      </c>
      <c r="BY207" s="178" t="str">
        <f t="shared" si="203"/>
        <v/>
      </c>
      <c r="BZ207" s="178" t="str">
        <f t="shared" si="203"/>
        <v/>
      </c>
      <c r="CA207" s="181" t="str">
        <f t="shared" si="203"/>
        <v/>
      </c>
      <c r="CB207" s="178" t="str">
        <f t="shared" si="203"/>
        <v/>
      </c>
      <c r="CC207" s="178" t="str">
        <f t="shared" si="203"/>
        <v/>
      </c>
      <c r="CD207" s="178" t="str">
        <f t="shared" si="203"/>
        <v/>
      </c>
      <c r="CE207" s="178" t="str">
        <f t="shared" si="203"/>
        <v/>
      </c>
      <c r="CF207" s="180" t="str">
        <f t="shared" si="203"/>
        <v/>
      </c>
      <c r="CG207" s="178" t="str">
        <f t="shared" si="203"/>
        <v/>
      </c>
      <c r="CH207" s="178" t="str">
        <f t="shared" si="203"/>
        <v/>
      </c>
      <c r="CI207" s="179" t="str">
        <f t="shared" si="203"/>
        <v/>
      </c>
      <c r="CJ207" s="180" t="str">
        <f t="shared" si="203"/>
        <v/>
      </c>
      <c r="CK207" s="179" t="str">
        <f t="shared" si="203"/>
        <v/>
      </c>
      <c r="CL207" s="178" t="str">
        <f t="shared" si="203"/>
        <v/>
      </c>
      <c r="CM207" s="180" t="str">
        <f t="shared" si="203"/>
        <v/>
      </c>
      <c r="CN207" s="178" t="str">
        <f t="shared" si="203"/>
        <v/>
      </c>
      <c r="CO207" s="178" t="str">
        <f t="shared" si="203"/>
        <v/>
      </c>
      <c r="CP207" s="181" t="str">
        <f t="shared" si="203"/>
        <v/>
      </c>
      <c r="CQ207" s="178" t="str">
        <f t="shared" si="203"/>
        <v/>
      </c>
      <c r="CR207" s="178" t="str">
        <f t="shared" si="203"/>
        <v/>
      </c>
      <c r="CS207" s="178" t="str">
        <f t="shared" si="203"/>
        <v/>
      </c>
      <c r="CT207" s="178" t="str">
        <f t="shared" si="203"/>
        <v/>
      </c>
      <c r="CU207" s="180" t="str">
        <f t="shared" si="203"/>
        <v/>
      </c>
      <c r="CV207" s="178" t="str">
        <f t="shared" si="203"/>
        <v/>
      </c>
      <c r="CW207" s="178" t="str">
        <f t="shared" si="203"/>
        <v/>
      </c>
      <c r="CX207" s="179" t="str">
        <f t="shared" si="203"/>
        <v/>
      </c>
      <c r="CY207" s="180" t="str">
        <f t="shared" si="203"/>
        <v/>
      </c>
      <c r="CZ207" s="179" t="str">
        <f t="shared" si="203"/>
        <v/>
      </c>
      <c r="DA207" s="178" t="str">
        <f t="shared" si="203"/>
        <v/>
      </c>
      <c r="DB207" s="180" t="str">
        <f t="shared" si="203"/>
        <v/>
      </c>
      <c r="DC207" s="178" t="str">
        <f t="shared" si="203"/>
        <v/>
      </c>
      <c r="DD207" s="178" t="str">
        <f t="shared" si="203"/>
        <v/>
      </c>
      <c r="DE207" s="181" t="str">
        <f t="shared" si="203"/>
        <v/>
      </c>
      <c r="DF207" s="178" t="str">
        <f t="shared" si="203"/>
        <v/>
      </c>
      <c r="DG207" s="178" t="str">
        <f t="shared" si="203"/>
        <v/>
      </c>
      <c r="DH207" s="178" t="str">
        <f t="shared" si="203"/>
        <v/>
      </c>
      <c r="DI207" s="178" t="str">
        <f t="shared" si="203"/>
        <v/>
      </c>
      <c r="DJ207" s="180" t="str">
        <f t="shared" si="203"/>
        <v/>
      </c>
      <c r="DK207" s="178" t="str">
        <f t="shared" si="203"/>
        <v/>
      </c>
      <c r="DL207" s="178" t="str">
        <f t="shared" si="203"/>
        <v/>
      </c>
      <c r="DM207" s="179" t="str">
        <f t="shared" si="203"/>
        <v/>
      </c>
      <c r="DN207" s="180" t="str">
        <f t="shared" si="203"/>
        <v/>
      </c>
      <c r="DO207" s="179" t="str">
        <f t="shared" si="203"/>
        <v/>
      </c>
      <c r="DP207" s="178" t="str">
        <f t="shared" si="203"/>
        <v/>
      </c>
      <c r="DQ207" s="180" t="str">
        <f t="shared" si="203"/>
        <v/>
      </c>
      <c r="DR207" s="178" t="str">
        <f t="shared" si="203"/>
        <v/>
      </c>
      <c r="DS207" s="178" t="str">
        <f t="shared" si="203"/>
        <v/>
      </c>
      <c r="DT207" s="178"/>
      <c r="DU207" s="178"/>
      <c r="DV207" s="178"/>
      <c r="DW207" s="178"/>
      <c r="DX207" s="178"/>
      <c r="DY207" s="178"/>
    </row>
    <row r="208">
      <c r="A208" s="176" t="str">
        <f>IF(A207="","",IF(B207+1&gt;EndDate,"",B207))</f>
        <v/>
      </c>
      <c r="B208" s="176" t="str">
        <f>IF(A208="","",SWITCH(Seg,"Daily",A208+1,"Weekly",A208+7,"Monthly",DATE(YEAR(A208),MONTH(A208)+1,1),"Quarterly",DATE(YEAR(A208),MONTH(A208)+3,1),"Yearly",DATE(YEAR(A208)+1,1,1)))</f>
        <v/>
      </c>
      <c r="C208" s="177" t="str">
        <f>IF(A208="","",SWITCH(Seg,"Daily",TEXT(A208,"dd/MM/YYYY"),"Weekly","W"&amp;WEEKNUM(A208,2)&amp;" "&amp;YEAR(A208),"Monthly",PROPER(TEXT(A208,"MMM yyyy")),"Quarterly","Q"&amp;ROUNDUP(MONTH($A208)/3,0)&amp;" "&amp;YEAR($A208),"Yearly",YEAR(A208),TEXT(A208,"dd/MM/YYYY")))</f>
        <v/>
      </c>
      <c r="D208" s="178" t="str">
        <f>IF(OR($A208="",D$2="Percentage"),"",SUMIFS(Data!B$4:B500,Data!$A$4:$A500,"&gt;="&amp;$A208,Data!$A$4:$A500,"&lt;="&amp;$B208))</f>
        <v>#REF!</v>
      </c>
      <c r="E208" s="179" t="str">
        <f>IF(OR($A208="",E$2="Percentage"),"",SUMIFS(Data!C$4:C500,Data!$A$4:$A500,"&gt;="&amp;$A208,Data!$A$4:$A500,"&lt;="&amp;$B208))</f>
        <v/>
      </c>
      <c r="F208" s="179" t="str">
        <f>IF(OR($A208="",F$2="Percentage"),"",SUMIFS(Data!D$4:D500,Data!$A$4:$A500,"&gt;="&amp;$A208,Data!$A$4:$A500,"&lt;="&amp;$B208))</f>
        <v/>
      </c>
      <c r="G208" s="179" t="str">
        <f>IF(OR($A208="",G$2="Percentage"),"",SUMIFS(Data!F$4:F500,Data!$A$4:$A500,"&gt;="&amp;$A208,Data!$A$4:$A500,"&lt;="&amp;$B208))</f>
        <v/>
      </c>
      <c r="H208" s="180" t="str">
        <f>IF(OR($A208="",H$2="Percentage"),"",SUMIFS(Data!G$4:G500,Data!$A$4:$A500,"&gt;="&amp;$A208,Data!$A$4:$A500,"&lt;="&amp;$B208))</f>
        <v/>
      </c>
      <c r="I208" s="180" t="str">
        <f>IF(OR($A208="",I$2="Percentage"),"",SUMIFS(Data!H$4:H500,Data!$A$4:$A500,"&gt;="&amp;$A208,Data!$A$4:$A500,"&lt;="&amp;$B208))</f>
        <v/>
      </c>
      <c r="J208" s="178" t="str">
        <f>IF(OR($A208="",J$2="Percentage"),"",SUMIFS(Data!I$4:I500,Data!$A$4:$A500,"&gt;="&amp;$A208,Data!$A$4:$A500,"&lt;="&amp;$B208))</f>
        <v/>
      </c>
      <c r="K208" s="178" t="str">
        <f>IF(OR($A208="",K$2="Percentage"),"",SUMIFS(Data!J$4:J500,Data!$A$4:$A500,"&gt;="&amp;$A208,Data!$A$4:$A500,"&lt;="&amp;$B208))</f>
        <v/>
      </c>
      <c r="L208" s="179" t="str">
        <f>IF(OR($A208="",L$2="Percentage"),"",SUMIFS(Data!K$4:K500,Data!$A$4:$A500,"&gt;="&amp;$A208,Data!$A$4:$A500,"&lt;="&amp;$B208))</f>
        <v/>
      </c>
      <c r="M208" s="180" t="str">
        <f>IF(OR($A208="",M$2="Percentage"),"",SUMIFS(Data!L$4:L500,Data!$A$4:$A500,"&gt;="&amp;$A208,Data!$A$4:$A500,"&lt;="&amp;$B208))</f>
        <v/>
      </c>
      <c r="N208" s="179" t="str">
        <f>IF(OR($A208="",N$2="Percentage"),"",SUMIFS(Data!M$4:M500,Data!$A$4:$A500,"&gt;="&amp;$A208,Data!$A$4:$A500,"&lt;="&amp;$B208))</f>
        <v/>
      </c>
      <c r="O208" s="178" t="str">
        <f>IF(OR($A208="",O$2="Percentage"),"",SUMIFS(Data!N$4:N500,Data!$A$4:$A500,"&gt;="&amp;$A208,Data!$A$4:$A500,"&lt;="&amp;$B208))</f>
        <v/>
      </c>
      <c r="P208" s="180" t="str">
        <f>IF(OR($A208="",P$2="Percentage"),"",SUMIFS(Data!O$4:O500,Data!$A$4:$A500,"&gt;="&amp;$A208,Data!$A$4:$A500,"&lt;="&amp;$B208))</f>
        <v/>
      </c>
      <c r="Q208" s="178" t="str">
        <f>IF(OR($A208="",Q$2="Percentage"),"",SUMIFS(Data!P$4:P500,Data!$A$4:$A500,"&gt;="&amp;$A208,Data!$A$4:$A500,"&lt;="&amp;$B208))</f>
        <v/>
      </c>
      <c r="R208" s="178" t="str">
        <f>IF(OR($A208="",R$2="Percentage"),"",SUMIFS(Data!Q$4:Q500,Data!$A$4:$A500,"&gt;="&amp;$A208,Data!$A$4:$A500,"&lt;="&amp;$B208))</f>
        <v/>
      </c>
      <c r="S208" s="181" t="str">
        <f>IF($A208="","",IFERROR(AVERAGEIFS(Data!B$4:B500,Data!$A$4:$A500,"&gt;="&amp;$A208,Data!$A$4:$A500,"&lt;="&amp;$B208),0))</f>
        <v/>
      </c>
      <c r="T208" s="178" t="str">
        <f>IF($A208="","",IFERROR(AVERAGEIFS(Data!C$4:C500,Data!$A$4:$A500,"&gt;="&amp;$A208,Data!$A$4:$A500,"&lt;="&amp;$B208),0))</f>
        <v/>
      </c>
      <c r="U208" s="178" t="str">
        <f>IF($A208="","",IFERROR(AVERAGEIFS(Data!D$4:D500,Data!$A$4:$A500,"&gt;="&amp;$A208,Data!$A$4:$A500,"&lt;="&amp;$B208),0))</f>
        <v/>
      </c>
      <c r="V208" s="178" t="str">
        <f>IF($A208="","",IFERROR(AVERAGEIFS(Data!F$4:F500,Data!$A$4:$A500,"&gt;="&amp;$A208,Data!$A$4:$A500,"&lt;="&amp;$B208),0))</f>
        <v/>
      </c>
      <c r="W208" s="178" t="str">
        <f>IF($A208="","",IFERROR(AVERAGEIFS(Data!G$4:G500,Data!$A$4:$A500,"&gt;="&amp;$A208,Data!$A$4:$A500,"&lt;="&amp;$B208),0))</f>
        <v/>
      </c>
      <c r="X208" s="180" t="str">
        <f>IF($A208="","",IFERROR(AVERAGEIFS(Data!H$4:H500,Data!$A$4:$A500,"&gt;="&amp;$A208,Data!$A$4:$A500,"&lt;="&amp;$B208),0))</f>
        <v/>
      </c>
      <c r="Y208" s="178" t="str">
        <f>IF($A208="","",IFERROR(AVERAGEIFS(Data!I$4:I500,Data!$A$4:$A500,"&gt;="&amp;$A208,Data!$A$4:$A500,"&lt;="&amp;$B208),0))</f>
        <v/>
      </c>
      <c r="Z208" s="178" t="str">
        <f>IF($A208="","",IFERROR(AVERAGEIFS(Data!J$4:J500,Data!$A$4:$A500,"&gt;="&amp;$A208,Data!$A$4:$A500,"&lt;="&amp;$B208),0))</f>
        <v/>
      </c>
      <c r="AA208" s="179" t="str">
        <f>IF($A208="","",IFERROR(AVERAGEIFS(Data!K$4:K500,Data!$A$4:$A500,"&gt;="&amp;$A208,Data!$A$4:$A500,"&lt;="&amp;$B208),0))</f>
        <v/>
      </c>
      <c r="AB208" s="180" t="str">
        <f>IF($A208="","",IFERROR(AVERAGEIFS(Data!L$4:L500,Data!$A$4:$A500,"&gt;="&amp;$A208,Data!$A$4:$A500,"&lt;="&amp;$B208),0))</f>
        <v/>
      </c>
      <c r="AC208" s="179" t="str">
        <f>IF($A208="","",IFERROR(AVERAGEIFS(Data!M$4:M500,Data!$A$4:$A500,"&gt;="&amp;$A208,Data!$A$4:$A500,"&lt;="&amp;$B208),0))</f>
        <v/>
      </c>
      <c r="AD208" s="178" t="str">
        <f>IF($A208="","",IFERROR(AVERAGEIFS(Data!N$4:N500,Data!$A$4:$A500,"&gt;="&amp;$A208,Data!$A$4:$A500,"&lt;="&amp;$B208),0))</f>
        <v/>
      </c>
      <c r="AE208" s="180" t="str">
        <f>IF($A208="","",IFERROR(AVERAGEIFS(Data!O$4:O500,Data!$A$4:$A500,"&gt;="&amp;$A208,Data!$A$4:$A500,"&lt;="&amp;$B208),0))</f>
        <v/>
      </c>
      <c r="AF208" s="178" t="str">
        <f>IF($A208="","",IFERROR(AVERAGEIFS(Data!P$4:P500,Data!$A$4:$A500,"&gt;="&amp;$A208,Data!$A$4:$A500,"&lt;="&amp;$B208),0))</f>
        <v/>
      </c>
      <c r="AG208" s="178" t="str">
        <f>IF($A208="","",IFERROR(AVERAGEIFS(Data!Q$4:Q500,Data!$A$4:$A500,"&gt;="&amp;$A208,Data!$A$4:$A500,"&lt;="&amp;$B208),0))</f>
        <v/>
      </c>
      <c r="AH208" s="181" t="str">
        <f t="shared" ref="AH208:DS208" si="204">IF($A208="","",AH207)</f>
        <v/>
      </c>
      <c r="AI208" s="178" t="str">
        <f t="shared" si="204"/>
        <v/>
      </c>
      <c r="AJ208" s="178" t="str">
        <f t="shared" si="204"/>
        <v/>
      </c>
      <c r="AK208" s="178" t="str">
        <f t="shared" si="204"/>
        <v/>
      </c>
      <c r="AL208" s="178" t="str">
        <f t="shared" si="204"/>
        <v/>
      </c>
      <c r="AM208" s="180" t="str">
        <f t="shared" si="204"/>
        <v/>
      </c>
      <c r="AN208" s="178" t="str">
        <f t="shared" si="204"/>
        <v/>
      </c>
      <c r="AO208" s="178" t="str">
        <f t="shared" si="204"/>
        <v/>
      </c>
      <c r="AP208" s="179" t="str">
        <f t="shared" si="204"/>
        <v/>
      </c>
      <c r="AQ208" s="180" t="str">
        <f t="shared" si="204"/>
        <v/>
      </c>
      <c r="AR208" s="179" t="str">
        <f t="shared" si="204"/>
        <v/>
      </c>
      <c r="AS208" s="178" t="str">
        <f t="shared" si="204"/>
        <v/>
      </c>
      <c r="AT208" s="180" t="str">
        <f t="shared" si="204"/>
        <v/>
      </c>
      <c r="AU208" s="178" t="str">
        <f t="shared" si="204"/>
        <v/>
      </c>
      <c r="AV208" s="178" t="str">
        <f t="shared" si="204"/>
        <v/>
      </c>
      <c r="AW208" s="181" t="str">
        <f t="shared" si="204"/>
        <v/>
      </c>
      <c r="AX208" s="178" t="str">
        <f t="shared" si="204"/>
        <v/>
      </c>
      <c r="AY208" s="178" t="str">
        <f t="shared" si="204"/>
        <v/>
      </c>
      <c r="AZ208" s="178" t="str">
        <f t="shared" si="204"/>
        <v/>
      </c>
      <c r="BA208" s="178" t="str">
        <f t="shared" si="204"/>
        <v/>
      </c>
      <c r="BB208" s="180" t="str">
        <f t="shared" si="204"/>
        <v/>
      </c>
      <c r="BC208" s="178" t="str">
        <f t="shared" si="204"/>
        <v/>
      </c>
      <c r="BD208" s="178" t="str">
        <f t="shared" si="204"/>
        <v/>
      </c>
      <c r="BE208" s="179" t="str">
        <f t="shared" si="204"/>
        <v/>
      </c>
      <c r="BF208" s="180" t="str">
        <f t="shared" si="204"/>
        <v/>
      </c>
      <c r="BG208" s="179" t="str">
        <f t="shared" si="204"/>
        <v/>
      </c>
      <c r="BH208" s="178" t="str">
        <f t="shared" si="204"/>
        <v/>
      </c>
      <c r="BI208" s="180" t="str">
        <f t="shared" si="204"/>
        <v/>
      </c>
      <c r="BJ208" s="178" t="str">
        <f t="shared" si="204"/>
        <v/>
      </c>
      <c r="BK208" s="178" t="str">
        <f t="shared" si="204"/>
        <v/>
      </c>
      <c r="BL208" s="181" t="str">
        <f t="shared" si="204"/>
        <v/>
      </c>
      <c r="BM208" s="178" t="str">
        <f t="shared" si="204"/>
        <v/>
      </c>
      <c r="BN208" s="178" t="str">
        <f t="shared" si="204"/>
        <v/>
      </c>
      <c r="BO208" s="178" t="str">
        <f t="shared" si="204"/>
        <v/>
      </c>
      <c r="BP208" s="178" t="str">
        <f t="shared" si="204"/>
        <v/>
      </c>
      <c r="BQ208" s="180" t="str">
        <f t="shared" si="204"/>
        <v/>
      </c>
      <c r="BR208" s="178" t="str">
        <f t="shared" si="204"/>
        <v/>
      </c>
      <c r="BS208" s="178" t="str">
        <f t="shared" si="204"/>
        <v/>
      </c>
      <c r="BT208" s="179" t="str">
        <f t="shared" si="204"/>
        <v/>
      </c>
      <c r="BU208" s="180" t="str">
        <f t="shared" si="204"/>
        <v/>
      </c>
      <c r="BV208" s="179" t="str">
        <f t="shared" si="204"/>
        <v/>
      </c>
      <c r="BW208" s="178" t="str">
        <f t="shared" si="204"/>
        <v/>
      </c>
      <c r="BX208" s="180" t="str">
        <f t="shared" si="204"/>
        <v/>
      </c>
      <c r="BY208" s="178" t="str">
        <f t="shared" si="204"/>
        <v/>
      </c>
      <c r="BZ208" s="178" t="str">
        <f t="shared" si="204"/>
        <v/>
      </c>
      <c r="CA208" s="181" t="str">
        <f t="shared" si="204"/>
        <v/>
      </c>
      <c r="CB208" s="178" t="str">
        <f t="shared" si="204"/>
        <v/>
      </c>
      <c r="CC208" s="178" t="str">
        <f t="shared" si="204"/>
        <v/>
      </c>
      <c r="CD208" s="178" t="str">
        <f t="shared" si="204"/>
        <v/>
      </c>
      <c r="CE208" s="178" t="str">
        <f t="shared" si="204"/>
        <v/>
      </c>
      <c r="CF208" s="180" t="str">
        <f t="shared" si="204"/>
        <v/>
      </c>
      <c r="CG208" s="178" t="str">
        <f t="shared" si="204"/>
        <v/>
      </c>
      <c r="CH208" s="178" t="str">
        <f t="shared" si="204"/>
        <v/>
      </c>
      <c r="CI208" s="179" t="str">
        <f t="shared" si="204"/>
        <v/>
      </c>
      <c r="CJ208" s="180" t="str">
        <f t="shared" si="204"/>
        <v/>
      </c>
      <c r="CK208" s="179" t="str">
        <f t="shared" si="204"/>
        <v/>
      </c>
      <c r="CL208" s="178" t="str">
        <f t="shared" si="204"/>
        <v/>
      </c>
      <c r="CM208" s="180" t="str">
        <f t="shared" si="204"/>
        <v/>
      </c>
      <c r="CN208" s="178" t="str">
        <f t="shared" si="204"/>
        <v/>
      </c>
      <c r="CO208" s="178" t="str">
        <f t="shared" si="204"/>
        <v/>
      </c>
      <c r="CP208" s="181" t="str">
        <f t="shared" si="204"/>
        <v/>
      </c>
      <c r="CQ208" s="178" t="str">
        <f t="shared" si="204"/>
        <v/>
      </c>
      <c r="CR208" s="178" t="str">
        <f t="shared" si="204"/>
        <v/>
      </c>
      <c r="CS208" s="178" t="str">
        <f t="shared" si="204"/>
        <v/>
      </c>
      <c r="CT208" s="178" t="str">
        <f t="shared" si="204"/>
        <v/>
      </c>
      <c r="CU208" s="180" t="str">
        <f t="shared" si="204"/>
        <v/>
      </c>
      <c r="CV208" s="178" t="str">
        <f t="shared" si="204"/>
        <v/>
      </c>
      <c r="CW208" s="178" t="str">
        <f t="shared" si="204"/>
        <v/>
      </c>
      <c r="CX208" s="179" t="str">
        <f t="shared" si="204"/>
        <v/>
      </c>
      <c r="CY208" s="180" t="str">
        <f t="shared" si="204"/>
        <v/>
      </c>
      <c r="CZ208" s="179" t="str">
        <f t="shared" si="204"/>
        <v/>
      </c>
      <c r="DA208" s="178" t="str">
        <f t="shared" si="204"/>
        <v/>
      </c>
      <c r="DB208" s="180" t="str">
        <f t="shared" si="204"/>
        <v/>
      </c>
      <c r="DC208" s="178" t="str">
        <f t="shared" si="204"/>
        <v/>
      </c>
      <c r="DD208" s="178" t="str">
        <f t="shared" si="204"/>
        <v/>
      </c>
      <c r="DE208" s="181" t="str">
        <f t="shared" si="204"/>
        <v/>
      </c>
      <c r="DF208" s="178" t="str">
        <f t="shared" si="204"/>
        <v/>
      </c>
      <c r="DG208" s="178" t="str">
        <f t="shared" si="204"/>
        <v/>
      </c>
      <c r="DH208" s="178" t="str">
        <f t="shared" si="204"/>
        <v/>
      </c>
      <c r="DI208" s="178" t="str">
        <f t="shared" si="204"/>
        <v/>
      </c>
      <c r="DJ208" s="180" t="str">
        <f t="shared" si="204"/>
        <v/>
      </c>
      <c r="DK208" s="178" t="str">
        <f t="shared" si="204"/>
        <v/>
      </c>
      <c r="DL208" s="178" t="str">
        <f t="shared" si="204"/>
        <v/>
      </c>
      <c r="DM208" s="179" t="str">
        <f t="shared" si="204"/>
        <v/>
      </c>
      <c r="DN208" s="180" t="str">
        <f t="shared" si="204"/>
        <v/>
      </c>
      <c r="DO208" s="179" t="str">
        <f t="shared" si="204"/>
        <v/>
      </c>
      <c r="DP208" s="178" t="str">
        <f t="shared" si="204"/>
        <v/>
      </c>
      <c r="DQ208" s="180" t="str">
        <f t="shared" si="204"/>
        <v/>
      </c>
      <c r="DR208" s="178" t="str">
        <f t="shared" si="204"/>
        <v/>
      </c>
      <c r="DS208" s="178" t="str">
        <f t="shared" si="204"/>
        <v/>
      </c>
      <c r="DT208" s="178"/>
      <c r="DU208" s="178"/>
      <c r="DV208" s="178"/>
      <c r="DW208" s="178"/>
      <c r="DX208" s="178"/>
      <c r="DY208" s="178"/>
    </row>
    <row r="209">
      <c r="A209" s="176" t="str">
        <f>IF(A208="","",IF(B208+1&gt;EndDate,"",B208))</f>
        <v/>
      </c>
      <c r="B209" s="176" t="str">
        <f>IF(A209="","",SWITCH(Seg,"Daily",A209+1,"Weekly",A209+7,"Monthly",DATE(YEAR(A209),MONTH(A209)+1,1),"Quarterly",DATE(YEAR(A209),MONTH(A209)+3,1),"Yearly",DATE(YEAR(A209)+1,1,1)))</f>
        <v/>
      </c>
      <c r="C209" s="177" t="str">
        <f>IF(A209="","",SWITCH(Seg,"Daily",TEXT(A209,"dd/MM/YYYY"),"Weekly","W"&amp;WEEKNUM(A209,2)&amp;" "&amp;YEAR(A209),"Monthly",PROPER(TEXT(A209,"MMM yyyy")),"Quarterly","Q"&amp;ROUNDUP(MONTH($A209)/3,0)&amp;" "&amp;YEAR($A209),"Yearly",YEAR(A209),TEXT(A209,"dd/MM/YYYY")))</f>
        <v/>
      </c>
      <c r="D209" s="178" t="str">
        <f>IF(OR($A209="",D$2="Percentage"),"",SUMIFS(Data!B$4:B500,Data!$A$4:$A500,"&gt;="&amp;$A209,Data!$A$4:$A500,"&lt;="&amp;$B209))</f>
        <v>#REF!</v>
      </c>
      <c r="E209" s="179" t="str">
        <f>IF(OR($A209="",E$2="Percentage"),"",SUMIFS(Data!C$4:C500,Data!$A$4:$A500,"&gt;="&amp;$A209,Data!$A$4:$A500,"&lt;="&amp;$B209))</f>
        <v/>
      </c>
      <c r="F209" s="179" t="str">
        <f>IF(OR($A209="",F$2="Percentage"),"",SUMIFS(Data!D$4:D500,Data!$A$4:$A500,"&gt;="&amp;$A209,Data!$A$4:$A500,"&lt;="&amp;$B209))</f>
        <v/>
      </c>
      <c r="G209" s="179" t="str">
        <f>IF(OR($A209="",G$2="Percentage"),"",SUMIFS(Data!F$4:F500,Data!$A$4:$A500,"&gt;="&amp;$A209,Data!$A$4:$A500,"&lt;="&amp;$B209))</f>
        <v/>
      </c>
      <c r="H209" s="180" t="str">
        <f>IF(OR($A209="",H$2="Percentage"),"",SUMIFS(Data!G$4:G500,Data!$A$4:$A500,"&gt;="&amp;$A209,Data!$A$4:$A500,"&lt;="&amp;$B209))</f>
        <v/>
      </c>
      <c r="I209" s="180" t="str">
        <f>IF(OR($A209="",I$2="Percentage"),"",SUMIFS(Data!H$4:H500,Data!$A$4:$A500,"&gt;="&amp;$A209,Data!$A$4:$A500,"&lt;="&amp;$B209))</f>
        <v/>
      </c>
      <c r="J209" s="178" t="str">
        <f>IF(OR($A209="",J$2="Percentage"),"",SUMIFS(Data!I$4:I500,Data!$A$4:$A500,"&gt;="&amp;$A209,Data!$A$4:$A500,"&lt;="&amp;$B209))</f>
        <v/>
      </c>
      <c r="K209" s="178" t="str">
        <f>IF(OR($A209="",K$2="Percentage"),"",SUMIFS(Data!J$4:J500,Data!$A$4:$A500,"&gt;="&amp;$A209,Data!$A$4:$A500,"&lt;="&amp;$B209))</f>
        <v/>
      </c>
      <c r="L209" s="179" t="str">
        <f>IF(OR($A209="",L$2="Percentage"),"",SUMIFS(Data!K$4:K500,Data!$A$4:$A500,"&gt;="&amp;$A209,Data!$A$4:$A500,"&lt;="&amp;$B209))</f>
        <v/>
      </c>
      <c r="M209" s="180" t="str">
        <f>IF(OR($A209="",M$2="Percentage"),"",SUMIFS(Data!L$4:L500,Data!$A$4:$A500,"&gt;="&amp;$A209,Data!$A$4:$A500,"&lt;="&amp;$B209))</f>
        <v/>
      </c>
      <c r="N209" s="179" t="str">
        <f>IF(OR($A209="",N$2="Percentage"),"",SUMIFS(Data!M$4:M500,Data!$A$4:$A500,"&gt;="&amp;$A209,Data!$A$4:$A500,"&lt;="&amp;$B209))</f>
        <v/>
      </c>
      <c r="O209" s="178" t="str">
        <f>IF(OR($A209="",O$2="Percentage"),"",SUMIFS(Data!N$4:N500,Data!$A$4:$A500,"&gt;="&amp;$A209,Data!$A$4:$A500,"&lt;="&amp;$B209))</f>
        <v/>
      </c>
      <c r="P209" s="180" t="str">
        <f>IF(OR($A209="",P$2="Percentage"),"",SUMIFS(Data!O$4:O500,Data!$A$4:$A500,"&gt;="&amp;$A209,Data!$A$4:$A500,"&lt;="&amp;$B209))</f>
        <v/>
      </c>
      <c r="Q209" s="178" t="str">
        <f>IF(OR($A209="",Q$2="Percentage"),"",SUMIFS(Data!P$4:P500,Data!$A$4:$A500,"&gt;="&amp;$A209,Data!$A$4:$A500,"&lt;="&amp;$B209))</f>
        <v/>
      </c>
      <c r="R209" s="178" t="str">
        <f>IF(OR($A209="",R$2="Percentage"),"",SUMIFS(Data!Q$4:Q500,Data!$A$4:$A500,"&gt;="&amp;$A209,Data!$A$4:$A500,"&lt;="&amp;$B209))</f>
        <v/>
      </c>
      <c r="S209" s="181" t="str">
        <f>IF($A209="","",IFERROR(AVERAGEIFS(Data!B$4:B500,Data!$A$4:$A500,"&gt;="&amp;$A209,Data!$A$4:$A500,"&lt;="&amp;$B209),0))</f>
        <v/>
      </c>
      <c r="T209" s="178" t="str">
        <f>IF($A209="","",IFERROR(AVERAGEIFS(Data!C$4:C500,Data!$A$4:$A500,"&gt;="&amp;$A209,Data!$A$4:$A500,"&lt;="&amp;$B209),0))</f>
        <v/>
      </c>
      <c r="U209" s="178" t="str">
        <f>IF($A209="","",IFERROR(AVERAGEIFS(Data!D$4:D500,Data!$A$4:$A500,"&gt;="&amp;$A209,Data!$A$4:$A500,"&lt;="&amp;$B209),0))</f>
        <v/>
      </c>
      <c r="V209" s="178" t="str">
        <f>IF($A209="","",IFERROR(AVERAGEIFS(Data!F$4:F500,Data!$A$4:$A500,"&gt;="&amp;$A209,Data!$A$4:$A500,"&lt;="&amp;$B209),0))</f>
        <v/>
      </c>
      <c r="W209" s="178" t="str">
        <f>IF($A209="","",IFERROR(AVERAGEIFS(Data!G$4:G500,Data!$A$4:$A500,"&gt;="&amp;$A209,Data!$A$4:$A500,"&lt;="&amp;$B209),0))</f>
        <v/>
      </c>
      <c r="X209" s="180" t="str">
        <f>IF($A209="","",IFERROR(AVERAGEIFS(Data!H$4:H500,Data!$A$4:$A500,"&gt;="&amp;$A209,Data!$A$4:$A500,"&lt;="&amp;$B209),0))</f>
        <v/>
      </c>
      <c r="Y209" s="178" t="str">
        <f>IF($A209="","",IFERROR(AVERAGEIFS(Data!I$4:I500,Data!$A$4:$A500,"&gt;="&amp;$A209,Data!$A$4:$A500,"&lt;="&amp;$B209),0))</f>
        <v/>
      </c>
      <c r="Z209" s="178" t="str">
        <f>IF($A209="","",IFERROR(AVERAGEIFS(Data!J$4:J500,Data!$A$4:$A500,"&gt;="&amp;$A209,Data!$A$4:$A500,"&lt;="&amp;$B209),0))</f>
        <v/>
      </c>
      <c r="AA209" s="179" t="str">
        <f>IF($A209="","",IFERROR(AVERAGEIFS(Data!K$4:K500,Data!$A$4:$A500,"&gt;="&amp;$A209,Data!$A$4:$A500,"&lt;="&amp;$B209),0))</f>
        <v/>
      </c>
      <c r="AB209" s="180" t="str">
        <f>IF($A209="","",IFERROR(AVERAGEIFS(Data!L$4:L500,Data!$A$4:$A500,"&gt;="&amp;$A209,Data!$A$4:$A500,"&lt;="&amp;$B209),0))</f>
        <v/>
      </c>
      <c r="AC209" s="179" t="str">
        <f>IF($A209="","",IFERROR(AVERAGEIFS(Data!M$4:M500,Data!$A$4:$A500,"&gt;="&amp;$A209,Data!$A$4:$A500,"&lt;="&amp;$B209),0))</f>
        <v/>
      </c>
      <c r="AD209" s="178" t="str">
        <f>IF($A209="","",IFERROR(AVERAGEIFS(Data!N$4:N500,Data!$A$4:$A500,"&gt;="&amp;$A209,Data!$A$4:$A500,"&lt;="&amp;$B209),0))</f>
        <v/>
      </c>
      <c r="AE209" s="180" t="str">
        <f>IF($A209="","",IFERROR(AVERAGEIFS(Data!O$4:O500,Data!$A$4:$A500,"&gt;="&amp;$A209,Data!$A$4:$A500,"&lt;="&amp;$B209),0))</f>
        <v/>
      </c>
      <c r="AF209" s="178" t="str">
        <f>IF($A209="","",IFERROR(AVERAGEIFS(Data!P$4:P500,Data!$A$4:$A500,"&gt;="&amp;$A209,Data!$A$4:$A500,"&lt;="&amp;$B209),0))</f>
        <v/>
      </c>
      <c r="AG209" s="178" t="str">
        <f>IF($A209="","",IFERROR(AVERAGEIFS(Data!Q$4:Q500,Data!$A$4:$A500,"&gt;="&amp;$A209,Data!$A$4:$A500,"&lt;="&amp;$B209),0))</f>
        <v/>
      </c>
      <c r="AH209" s="181" t="str">
        <f t="shared" ref="AH209:DS209" si="205">IF($A209="","",AH208)</f>
        <v/>
      </c>
      <c r="AI209" s="178" t="str">
        <f t="shared" si="205"/>
        <v/>
      </c>
      <c r="AJ209" s="178" t="str">
        <f t="shared" si="205"/>
        <v/>
      </c>
      <c r="AK209" s="178" t="str">
        <f t="shared" si="205"/>
        <v/>
      </c>
      <c r="AL209" s="178" t="str">
        <f t="shared" si="205"/>
        <v/>
      </c>
      <c r="AM209" s="180" t="str">
        <f t="shared" si="205"/>
        <v/>
      </c>
      <c r="AN209" s="178" t="str">
        <f t="shared" si="205"/>
        <v/>
      </c>
      <c r="AO209" s="178" t="str">
        <f t="shared" si="205"/>
        <v/>
      </c>
      <c r="AP209" s="179" t="str">
        <f t="shared" si="205"/>
        <v/>
      </c>
      <c r="AQ209" s="180" t="str">
        <f t="shared" si="205"/>
        <v/>
      </c>
      <c r="AR209" s="179" t="str">
        <f t="shared" si="205"/>
        <v/>
      </c>
      <c r="AS209" s="178" t="str">
        <f t="shared" si="205"/>
        <v/>
      </c>
      <c r="AT209" s="180" t="str">
        <f t="shared" si="205"/>
        <v/>
      </c>
      <c r="AU209" s="178" t="str">
        <f t="shared" si="205"/>
        <v/>
      </c>
      <c r="AV209" s="178" t="str">
        <f t="shared" si="205"/>
        <v/>
      </c>
      <c r="AW209" s="181" t="str">
        <f t="shared" si="205"/>
        <v/>
      </c>
      <c r="AX209" s="178" t="str">
        <f t="shared" si="205"/>
        <v/>
      </c>
      <c r="AY209" s="178" t="str">
        <f t="shared" si="205"/>
        <v/>
      </c>
      <c r="AZ209" s="178" t="str">
        <f t="shared" si="205"/>
        <v/>
      </c>
      <c r="BA209" s="178" t="str">
        <f t="shared" si="205"/>
        <v/>
      </c>
      <c r="BB209" s="180" t="str">
        <f t="shared" si="205"/>
        <v/>
      </c>
      <c r="BC209" s="178" t="str">
        <f t="shared" si="205"/>
        <v/>
      </c>
      <c r="BD209" s="178" t="str">
        <f t="shared" si="205"/>
        <v/>
      </c>
      <c r="BE209" s="179" t="str">
        <f t="shared" si="205"/>
        <v/>
      </c>
      <c r="BF209" s="180" t="str">
        <f t="shared" si="205"/>
        <v/>
      </c>
      <c r="BG209" s="179" t="str">
        <f t="shared" si="205"/>
        <v/>
      </c>
      <c r="BH209" s="178" t="str">
        <f t="shared" si="205"/>
        <v/>
      </c>
      <c r="BI209" s="180" t="str">
        <f t="shared" si="205"/>
        <v/>
      </c>
      <c r="BJ209" s="178" t="str">
        <f t="shared" si="205"/>
        <v/>
      </c>
      <c r="BK209" s="178" t="str">
        <f t="shared" si="205"/>
        <v/>
      </c>
      <c r="BL209" s="181" t="str">
        <f t="shared" si="205"/>
        <v/>
      </c>
      <c r="BM209" s="178" t="str">
        <f t="shared" si="205"/>
        <v/>
      </c>
      <c r="BN209" s="178" t="str">
        <f t="shared" si="205"/>
        <v/>
      </c>
      <c r="BO209" s="178" t="str">
        <f t="shared" si="205"/>
        <v/>
      </c>
      <c r="BP209" s="178" t="str">
        <f t="shared" si="205"/>
        <v/>
      </c>
      <c r="BQ209" s="180" t="str">
        <f t="shared" si="205"/>
        <v/>
      </c>
      <c r="BR209" s="178" t="str">
        <f t="shared" si="205"/>
        <v/>
      </c>
      <c r="BS209" s="178" t="str">
        <f t="shared" si="205"/>
        <v/>
      </c>
      <c r="BT209" s="179" t="str">
        <f t="shared" si="205"/>
        <v/>
      </c>
      <c r="BU209" s="180" t="str">
        <f t="shared" si="205"/>
        <v/>
      </c>
      <c r="BV209" s="179" t="str">
        <f t="shared" si="205"/>
        <v/>
      </c>
      <c r="BW209" s="178" t="str">
        <f t="shared" si="205"/>
        <v/>
      </c>
      <c r="BX209" s="180" t="str">
        <f t="shared" si="205"/>
        <v/>
      </c>
      <c r="BY209" s="178" t="str">
        <f t="shared" si="205"/>
        <v/>
      </c>
      <c r="BZ209" s="178" t="str">
        <f t="shared" si="205"/>
        <v/>
      </c>
      <c r="CA209" s="181" t="str">
        <f t="shared" si="205"/>
        <v/>
      </c>
      <c r="CB209" s="178" t="str">
        <f t="shared" si="205"/>
        <v/>
      </c>
      <c r="CC209" s="178" t="str">
        <f t="shared" si="205"/>
        <v/>
      </c>
      <c r="CD209" s="178" t="str">
        <f t="shared" si="205"/>
        <v/>
      </c>
      <c r="CE209" s="178" t="str">
        <f t="shared" si="205"/>
        <v/>
      </c>
      <c r="CF209" s="180" t="str">
        <f t="shared" si="205"/>
        <v/>
      </c>
      <c r="CG209" s="178" t="str">
        <f t="shared" si="205"/>
        <v/>
      </c>
      <c r="CH209" s="178" t="str">
        <f t="shared" si="205"/>
        <v/>
      </c>
      <c r="CI209" s="179" t="str">
        <f t="shared" si="205"/>
        <v/>
      </c>
      <c r="CJ209" s="180" t="str">
        <f t="shared" si="205"/>
        <v/>
      </c>
      <c r="CK209" s="179" t="str">
        <f t="shared" si="205"/>
        <v/>
      </c>
      <c r="CL209" s="178" t="str">
        <f t="shared" si="205"/>
        <v/>
      </c>
      <c r="CM209" s="180" t="str">
        <f t="shared" si="205"/>
        <v/>
      </c>
      <c r="CN209" s="178" t="str">
        <f t="shared" si="205"/>
        <v/>
      </c>
      <c r="CO209" s="178" t="str">
        <f t="shared" si="205"/>
        <v/>
      </c>
      <c r="CP209" s="181" t="str">
        <f t="shared" si="205"/>
        <v/>
      </c>
      <c r="CQ209" s="178" t="str">
        <f t="shared" si="205"/>
        <v/>
      </c>
      <c r="CR209" s="178" t="str">
        <f t="shared" si="205"/>
        <v/>
      </c>
      <c r="CS209" s="178" t="str">
        <f t="shared" si="205"/>
        <v/>
      </c>
      <c r="CT209" s="178" t="str">
        <f t="shared" si="205"/>
        <v/>
      </c>
      <c r="CU209" s="180" t="str">
        <f t="shared" si="205"/>
        <v/>
      </c>
      <c r="CV209" s="178" t="str">
        <f t="shared" si="205"/>
        <v/>
      </c>
      <c r="CW209" s="178" t="str">
        <f t="shared" si="205"/>
        <v/>
      </c>
      <c r="CX209" s="179" t="str">
        <f t="shared" si="205"/>
        <v/>
      </c>
      <c r="CY209" s="180" t="str">
        <f t="shared" si="205"/>
        <v/>
      </c>
      <c r="CZ209" s="179" t="str">
        <f t="shared" si="205"/>
        <v/>
      </c>
      <c r="DA209" s="178" t="str">
        <f t="shared" si="205"/>
        <v/>
      </c>
      <c r="DB209" s="180" t="str">
        <f t="shared" si="205"/>
        <v/>
      </c>
      <c r="DC209" s="178" t="str">
        <f t="shared" si="205"/>
        <v/>
      </c>
      <c r="DD209" s="178" t="str">
        <f t="shared" si="205"/>
        <v/>
      </c>
      <c r="DE209" s="181" t="str">
        <f t="shared" si="205"/>
        <v/>
      </c>
      <c r="DF209" s="178" t="str">
        <f t="shared" si="205"/>
        <v/>
      </c>
      <c r="DG209" s="178" t="str">
        <f t="shared" si="205"/>
        <v/>
      </c>
      <c r="DH209" s="178" t="str">
        <f t="shared" si="205"/>
        <v/>
      </c>
      <c r="DI209" s="178" t="str">
        <f t="shared" si="205"/>
        <v/>
      </c>
      <c r="DJ209" s="180" t="str">
        <f t="shared" si="205"/>
        <v/>
      </c>
      <c r="DK209" s="178" t="str">
        <f t="shared" si="205"/>
        <v/>
      </c>
      <c r="DL209" s="178" t="str">
        <f t="shared" si="205"/>
        <v/>
      </c>
      <c r="DM209" s="179" t="str">
        <f t="shared" si="205"/>
        <v/>
      </c>
      <c r="DN209" s="180" t="str">
        <f t="shared" si="205"/>
        <v/>
      </c>
      <c r="DO209" s="179" t="str">
        <f t="shared" si="205"/>
        <v/>
      </c>
      <c r="DP209" s="178" t="str">
        <f t="shared" si="205"/>
        <v/>
      </c>
      <c r="DQ209" s="180" t="str">
        <f t="shared" si="205"/>
        <v/>
      </c>
      <c r="DR209" s="178" t="str">
        <f t="shared" si="205"/>
        <v/>
      </c>
      <c r="DS209" s="178" t="str">
        <f t="shared" si="205"/>
        <v/>
      </c>
      <c r="DT209" s="178"/>
      <c r="DU209" s="178"/>
      <c r="DV209" s="178"/>
      <c r="DW209" s="178"/>
      <c r="DX209" s="178"/>
      <c r="DY209" s="178"/>
    </row>
    <row r="210">
      <c r="A210" s="176" t="str">
        <f>IF(A209="","",IF(B209+1&gt;EndDate,"",B209))</f>
        <v/>
      </c>
      <c r="B210" s="176" t="str">
        <f>IF(A210="","",SWITCH(Seg,"Daily",A210+1,"Weekly",A210+7,"Monthly",DATE(YEAR(A210),MONTH(A210)+1,1),"Quarterly",DATE(YEAR(A210),MONTH(A210)+3,1),"Yearly",DATE(YEAR(A210)+1,1,1)))</f>
        <v/>
      </c>
      <c r="C210" s="177" t="str">
        <f>IF(A210="","",SWITCH(Seg,"Daily",TEXT(A210,"dd/MM/YYYY"),"Weekly","W"&amp;WEEKNUM(A210,2)&amp;" "&amp;YEAR(A210),"Monthly",PROPER(TEXT(A210,"MMM yyyy")),"Quarterly","Q"&amp;ROUNDUP(MONTH($A210)/3,0)&amp;" "&amp;YEAR($A210),"Yearly",YEAR(A210),TEXT(A210,"dd/MM/YYYY")))</f>
        <v/>
      </c>
      <c r="D210" s="178" t="str">
        <f>IF(OR($A210="",D$2="Percentage"),"",SUMIFS(Data!B$4:B500,Data!$A$4:$A500,"&gt;="&amp;$A210,Data!$A$4:$A500,"&lt;="&amp;$B210))</f>
        <v>#REF!</v>
      </c>
      <c r="E210" s="179" t="str">
        <f>IF(OR($A210="",E$2="Percentage"),"",SUMIFS(Data!C$4:C500,Data!$A$4:$A500,"&gt;="&amp;$A210,Data!$A$4:$A500,"&lt;="&amp;$B210))</f>
        <v/>
      </c>
      <c r="F210" s="179" t="str">
        <f>IF(OR($A210="",F$2="Percentage"),"",SUMIFS(Data!D$4:D500,Data!$A$4:$A500,"&gt;="&amp;$A210,Data!$A$4:$A500,"&lt;="&amp;$B210))</f>
        <v/>
      </c>
      <c r="G210" s="179" t="str">
        <f>IF(OR($A210="",G$2="Percentage"),"",SUMIFS(Data!F$4:F500,Data!$A$4:$A500,"&gt;="&amp;$A210,Data!$A$4:$A500,"&lt;="&amp;$B210))</f>
        <v/>
      </c>
      <c r="H210" s="180" t="str">
        <f>IF(OR($A210="",H$2="Percentage"),"",SUMIFS(Data!G$4:G500,Data!$A$4:$A500,"&gt;="&amp;$A210,Data!$A$4:$A500,"&lt;="&amp;$B210))</f>
        <v/>
      </c>
      <c r="I210" s="180" t="str">
        <f>IF(OR($A210="",I$2="Percentage"),"",SUMIFS(Data!H$4:H500,Data!$A$4:$A500,"&gt;="&amp;$A210,Data!$A$4:$A500,"&lt;="&amp;$B210))</f>
        <v/>
      </c>
      <c r="J210" s="178" t="str">
        <f>IF(OR($A210="",J$2="Percentage"),"",SUMIFS(Data!I$4:I500,Data!$A$4:$A500,"&gt;="&amp;$A210,Data!$A$4:$A500,"&lt;="&amp;$B210))</f>
        <v/>
      </c>
      <c r="K210" s="178" t="str">
        <f>IF(OR($A210="",K$2="Percentage"),"",SUMIFS(Data!J$4:J500,Data!$A$4:$A500,"&gt;="&amp;$A210,Data!$A$4:$A500,"&lt;="&amp;$B210))</f>
        <v/>
      </c>
      <c r="L210" s="179" t="str">
        <f>IF(OR($A210="",L$2="Percentage"),"",SUMIFS(Data!K$4:K500,Data!$A$4:$A500,"&gt;="&amp;$A210,Data!$A$4:$A500,"&lt;="&amp;$B210))</f>
        <v/>
      </c>
      <c r="M210" s="180" t="str">
        <f>IF(OR($A210="",M$2="Percentage"),"",SUMIFS(Data!L$4:L500,Data!$A$4:$A500,"&gt;="&amp;$A210,Data!$A$4:$A500,"&lt;="&amp;$B210))</f>
        <v/>
      </c>
      <c r="N210" s="179" t="str">
        <f>IF(OR($A210="",N$2="Percentage"),"",SUMIFS(Data!M$4:M500,Data!$A$4:$A500,"&gt;="&amp;$A210,Data!$A$4:$A500,"&lt;="&amp;$B210))</f>
        <v/>
      </c>
      <c r="O210" s="178" t="str">
        <f>IF(OR($A210="",O$2="Percentage"),"",SUMIFS(Data!N$4:N500,Data!$A$4:$A500,"&gt;="&amp;$A210,Data!$A$4:$A500,"&lt;="&amp;$B210))</f>
        <v/>
      </c>
      <c r="P210" s="180" t="str">
        <f>IF(OR($A210="",P$2="Percentage"),"",SUMIFS(Data!O$4:O500,Data!$A$4:$A500,"&gt;="&amp;$A210,Data!$A$4:$A500,"&lt;="&amp;$B210))</f>
        <v/>
      </c>
      <c r="Q210" s="178" t="str">
        <f>IF(OR($A210="",Q$2="Percentage"),"",SUMIFS(Data!P$4:P500,Data!$A$4:$A500,"&gt;="&amp;$A210,Data!$A$4:$A500,"&lt;="&amp;$B210))</f>
        <v/>
      </c>
      <c r="R210" s="178" t="str">
        <f>IF(OR($A210="",R$2="Percentage"),"",SUMIFS(Data!Q$4:Q500,Data!$A$4:$A500,"&gt;="&amp;$A210,Data!$A$4:$A500,"&lt;="&amp;$B210))</f>
        <v/>
      </c>
      <c r="S210" s="181" t="str">
        <f>IF($A210="","",IFERROR(AVERAGEIFS(Data!B$4:B500,Data!$A$4:$A500,"&gt;="&amp;$A210,Data!$A$4:$A500,"&lt;="&amp;$B210),0))</f>
        <v/>
      </c>
      <c r="T210" s="178" t="str">
        <f>IF($A210="","",IFERROR(AVERAGEIFS(Data!C$4:C500,Data!$A$4:$A500,"&gt;="&amp;$A210,Data!$A$4:$A500,"&lt;="&amp;$B210),0))</f>
        <v/>
      </c>
      <c r="U210" s="178" t="str">
        <f>IF($A210="","",IFERROR(AVERAGEIFS(Data!D$4:D500,Data!$A$4:$A500,"&gt;="&amp;$A210,Data!$A$4:$A500,"&lt;="&amp;$B210),0))</f>
        <v/>
      </c>
      <c r="V210" s="178" t="str">
        <f>IF($A210="","",IFERROR(AVERAGEIFS(Data!F$4:F500,Data!$A$4:$A500,"&gt;="&amp;$A210,Data!$A$4:$A500,"&lt;="&amp;$B210),0))</f>
        <v/>
      </c>
      <c r="W210" s="178" t="str">
        <f>IF($A210="","",IFERROR(AVERAGEIFS(Data!G$4:G500,Data!$A$4:$A500,"&gt;="&amp;$A210,Data!$A$4:$A500,"&lt;="&amp;$B210),0))</f>
        <v/>
      </c>
      <c r="X210" s="180" t="str">
        <f>IF($A210="","",IFERROR(AVERAGEIFS(Data!H$4:H500,Data!$A$4:$A500,"&gt;="&amp;$A210,Data!$A$4:$A500,"&lt;="&amp;$B210),0))</f>
        <v/>
      </c>
      <c r="Y210" s="178" t="str">
        <f>IF($A210="","",IFERROR(AVERAGEIFS(Data!I$4:I500,Data!$A$4:$A500,"&gt;="&amp;$A210,Data!$A$4:$A500,"&lt;="&amp;$B210),0))</f>
        <v/>
      </c>
      <c r="Z210" s="178" t="str">
        <f>IF($A210="","",IFERROR(AVERAGEIFS(Data!J$4:J500,Data!$A$4:$A500,"&gt;="&amp;$A210,Data!$A$4:$A500,"&lt;="&amp;$B210),0))</f>
        <v/>
      </c>
      <c r="AA210" s="179" t="str">
        <f>IF($A210="","",IFERROR(AVERAGEIFS(Data!K$4:K500,Data!$A$4:$A500,"&gt;="&amp;$A210,Data!$A$4:$A500,"&lt;="&amp;$B210),0))</f>
        <v/>
      </c>
      <c r="AB210" s="180" t="str">
        <f>IF($A210="","",IFERROR(AVERAGEIFS(Data!L$4:L500,Data!$A$4:$A500,"&gt;="&amp;$A210,Data!$A$4:$A500,"&lt;="&amp;$B210),0))</f>
        <v/>
      </c>
      <c r="AC210" s="179" t="str">
        <f>IF($A210="","",IFERROR(AVERAGEIFS(Data!M$4:M500,Data!$A$4:$A500,"&gt;="&amp;$A210,Data!$A$4:$A500,"&lt;="&amp;$B210),0))</f>
        <v/>
      </c>
      <c r="AD210" s="178" t="str">
        <f>IF($A210="","",IFERROR(AVERAGEIFS(Data!N$4:N500,Data!$A$4:$A500,"&gt;="&amp;$A210,Data!$A$4:$A500,"&lt;="&amp;$B210),0))</f>
        <v/>
      </c>
      <c r="AE210" s="180" t="str">
        <f>IF($A210="","",IFERROR(AVERAGEIFS(Data!O$4:O500,Data!$A$4:$A500,"&gt;="&amp;$A210,Data!$A$4:$A500,"&lt;="&amp;$B210),0))</f>
        <v/>
      </c>
      <c r="AF210" s="178" t="str">
        <f>IF($A210="","",IFERROR(AVERAGEIFS(Data!P$4:P500,Data!$A$4:$A500,"&gt;="&amp;$A210,Data!$A$4:$A500,"&lt;="&amp;$B210),0))</f>
        <v/>
      </c>
      <c r="AG210" s="178" t="str">
        <f>IF($A210="","",IFERROR(AVERAGEIFS(Data!Q$4:Q500,Data!$A$4:$A500,"&gt;="&amp;$A210,Data!$A$4:$A500,"&lt;="&amp;$B210),0))</f>
        <v/>
      </c>
      <c r="AH210" s="181" t="str">
        <f t="shared" ref="AH210:DS210" si="206">IF($A210="","",AH209)</f>
        <v/>
      </c>
      <c r="AI210" s="178" t="str">
        <f t="shared" si="206"/>
        <v/>
      </c>
      <c r="AJ210" s="178" t="str">
        <f t="shared" si="206"/>
        <v/>
      </c>
      <c r="AK210" s="178" t="str">
        <f t="shared" si="206"/>
        <v/>
      </c>
      <c r="AL210" s="178" t="str">
        <f t="shared" si="206"/>
        <v/>
      </c>
      <c r="AM210" s="180" t="str">
        <f t="shared" si="206"/>
        <v/>
      </c>
      <c r="AN210" s="178" t="str">
        <f t="shared" si="206"/>
        <v/>
      </c>
      <c r="AO210" s="178" t="str">
        <f t="shared" si="206"/>
        <v/>
      </c>
      <c r="AP210" s="179" t="str">
        <f t="shared" si="206"/>
        <v/>
      </c>
      <c r="AQ210" s="180" t="str">
        <f t="shared" si="206"/>
        <v/>
      </c>
      <c r="AR210" s="179" t="str">
        <f t="shared" si="206"/>
        <v/>
      </c>
      <c r="AS210" s="178" t="str">
        <f t="shared" si="206"/>
        <v/>
      </c>
      <c r="AT210" s="180" t="str">
        <f t="shared" si="206"/>
        <v/>
      </c>
      <c r="AU210" s="178" t="str">
        <f t="shared" si="206"/>
        <v/>
      </c>
      <c r="AV210" s="178" t="str">
        <f t="shared" si="206"/>
        <v/>
      </c>
      <c r="AW210" s="181" t="str">
        <f t="shared" si="206"/>
        <v/>
      </c>
      <c r="AX210" s="178" t="str">
        <f t="shared" si="206"/>
        <v/>
      </c>
      <c r="AY210" s="178" t="str">
        <f t="shared" si="206"/>
        <v/>
      </c>
      <c r="AZ210" s="178" t="str">
        <f t="shared" si="206"/>
        <v/>
      </c>
      <c r="BA210" s="178" t="str">
        <f t="shared" si="206"/>
        <v/>
      </c>
      <c r="BB210" s="180" t="str">
        <f t="shared" si="206"/>
        <v/>
      </c>
      <c r="BC210" s="178" t="str">
        <f t="shared" si="206"/>
        <v/>
      </c>
      <c r="BD210" s="178" t="str">
        <f t="shared" si="206"/>
        <v/>
      </c>
      <c r="BE210" s="179" t="str">
        <f t="shared" si="206"/>
        <v/>
      </c>
      <c r="BF210" s="180" t="str">
        <f t="shared" si="206"/>
        <v/>
      </c>
      <c r="BG210" s="179" t="str">
        <f t="shared" si="206"/>
        <v/>
      </c>
      <c r="BH210" s="178" t="str">
        <f t="shared" si="206"/>
        <v/>
      </c>
      <c r="BI210" s="180" t="str">
        <f t="shared" si="206"/>
        <v/>
      </c>
      <c r="BJ210" s="178" t="str">
        <f t="shared" si="206"/>
        <v/>
      </c>
      <c r="BK210" s="178" t="str">
        <f t="shared" si="206"/>
        <v/>
      </c>
      <c r="BL210" s="181" t="str">
        <f t="shared" si="206"/>
        <v/>
      </c>
      <c r="BM210" s="178" t="str">
        <f t="shared" si="206"/>
        <v/>
      </c>
      <c r="BN210" s="178" t="str">
        <f t="shared" si="206"/>
        <v/>
      </c>
      <c r="BO210" s="178" t="str">
        <f t="shared" si="206"/>
        <v/>
      </c>
      <c r="BP210" s="178" t="str">
        <f t="shared" si="206"/>
        <v/>
      </c>
      <c r="BQ210" s="180" t="str">
        <f t="shared" si="206"/>
        <v/>
      </c>
      <c r="BR210" s="178" t="str">
        <f t="shared" si="206"/>
        <v/>
      </c>
      <c r="BS210" s="178" t="str">
        <f t="shared" si="206"/>
        <v/>
      </c>
      <c r="BT210" s="179" t="str">
        <f t="shared" si="206"/>
        <v/>
      </c>
      <c r="BU210" s="180" t="str">
        <f t="shared" si="206"/>
        <v/>
      </c>
      <c r="BV210" s="179" t="str">
        <f t="shared" si="206"/>
        <v/>
      </c>
      <c r="BW210" s="178" t="str">
        <f t="shared" si="206"/>
        <v/>
      </c>
      <c r="BX210" s="180" t="str">
        <f t="shared" si="206"/>
        <v/>
      </c>
      <c r="BY210" s="178" t="str">
        <f t="shared" si="206"/>
        <v/>
      </c>
      <c r="BZ210" s="178" t="str">
        <f t="shared" si="206"/>
        <v/>
      </c>
      <c r="CA210" s="181" t="str">
        <f t="shared" si="206"/>
        <v/>
      </c>
      <c r="CB210" s="178" t="str">
        <f t="shared" si="206"/>
        <v/>
      </c>
      <c r="CC210" s="178" t="str">
        <f t="shared" si="206"/>
        <v/>
      </c>
      <c r="CD210" s="178" t="str">
        <f t="shared" si="206"/>
        <v/>
      </c>
      <c r="CE210" s="178" t="str">
        <f t="shared" si="206"/>
        <v/>
      </c>
      <c r="CF210" s="180" t="str">
        <f t="shared" si="206"/>
        <v/>
      </c>
      <c r="CG210" s="178" t="str">
        <f t="shared" si="206"/>
        <v/>
      </c>
      <c r="CH210" s="178" t="str">
        <f t="shared" si="206"/>
        <v/>
      </c>
      <c r="CI210" s="179" t="str">
        <f t="shared" si="206"/>
        <v/>
      </c>
      <c r="CJ210" s="180" t="str">
        <f t="shared" si="206"/>
        <v/>
      </c>
      <c r="CK210" s="179" t="str">
        <f t="shared" si="206"/>
        <v/>
      </c>
      <c r="CL210" s="178" t="str">
        <f t="shared" si="206"/>
        <v/>
      </c>
      <c r="CM210" s="180" t="str">
        <f t="shared" si="206"/>
        <v/>
      </c>
      <c r="CN210" s="178" t="str">
        <f t="shared" si="206"/>
        <v/>
      </c>
      <c r="CO210" s="178" t="str">
        <f t="shared" si="206"/>
        <v/>
      </c>
      <c r="CP210" s="181" t="str">
        <f t="shared" si="206"/>
        <v/>
      </c>
      <c r="CQ210" s="178" t="str">
        <f t="shared" si="206"/>
        <v/>
      </c>
      <c r="CR210" s="178" t="str">
        <f t="shared" si="206"/>
        <v/>
      </c>
      <c r="CS210" s="178" t="str">
        <f t="shared" si="206"/>
        <v/>
      </c>
      <c r="CT210" s="178" t="str">
        <f t="shared" si="206"/>
        <v/>
      </c>
      <c r="CU210" s="180" t="str">
        <f t="shared" si="206"/>
        <v/>
      </c>
      <c r="CV210" s="178" t="str">
        <f t="shared" si="206"/>
        <v/>
      </c>
      <c r="CW210" s="178" t="str">
        <f t="shared" si="206"/>
        <v/>
      </c>
      <c r="CX210" s="179" t="str">
        <f t="shared" si="206"/>
        <v/>
      </c>
      <c r="CY210" s="180" t="str">
        <f t="shared" si="206"/>
        <v/>
      </c>
      <c r="CZ210" s="179" t="str">
        <f t="shared" si="206"/>
        <v/>
      </c>
      <c r="DA210" s="178" t="str">
        <f t="shared" si="206"/>
        <v/>
      </c>
      <c r="DB210" s="180" t="str">
        <f t="shared" si="206"/>
        <v/>
      </c>
      <c r="DC210" s="178" t="str">
        <f t="shared" si="206"/>
        <v/>
      </c>
      <c r="DD210" s="178" t="str">
        <f t="shared" si="206"/>
        <v/>
      </c>
      <c r="DE210" s="181" t="str">
        <f t="shared" si="206"/>
        <v/>
      </c>
      <c r="DF210" s="178" t="str">
        <f t="shared" si="206"/>
        <v/>
      </c>
      <c r="DG210" s="178" t="str">
        <f t="shared" si="206"/>
        <v/>
      </c>
      <c r="DH210" s="178" t="str">
        <f t="shared" si="206"/>
        <v/>
      </c>
      <c r="DI210" s="178" t="str">
        <f t="shared" si="206"/>
        <v/>
      </c>
      <c r="DJ210" s="180" t="str">
        <f t="shared" si="206"/>
        <v/>
      </c>
      <c r="DK210" s="178" t="str">
        <f t="shared" si="206"/>
        <v/>
      </c>
      <c r="DL210" s="178" t="str">
        <f t="shared" si="206"/>
        <v/>
      </c>
      <c r="DM210" s="179" t="str">
        <f t="shared" si="206"/>
        <v/>
      </c>
      <c r="DN210" s="180" t="str">
        <f t="shared" si="206"/>
        <v/>
      </c>
      <c r="DO210" s="179" t="str">
        <f t="shared" si="206"/>
        <v/>
      </c>
      <c r="DP210" s="178" t="str">
        <f t="shared" si="206"/>
        <v/>
      </c>
      <c r="DQ210" s="180" t="str">
        <f t="shared" si="206"/>
        <v/>
      </c>
      <c r="DR210" s="178" t="str">
        <f t="shared" si="206"/>
        <v/>
      </c>
      <c r="DS210" s="178" t="str">
        <f t="shared" si="206"/>
        <v/>
      </c>
      <c r="DT210" s="178"/>
      <c r="DU210" s="178"/>
      <c r="DV210" s="178"/>
      <c r="DW210" s="178"/>
      <c r="DX210" s="178"/>
      <c r="DY210" s="178"/>
    </row>
    <row r="211">
      <c r="A211" s="176" t="str">
        <f>IF(A210="","",IF(B210+1&gt;EndDate,"",B210))</f>
        <v/>
      </c>
      <c r="B211" s="176" t="str">
        <f>IF(A211="","",SWITCH(Seg,"Daily",A211+1,"Weekly",A211+7,"Monthly",DATE(YEAR(A211),MONTH(A211)+1,1),"Quarterly",DATE(YEAR(A211),MONTH(A211)+3,1),"Yearly",DATE(YEAR(A211)+1,1,1)))</f>
        <v/>
      </c>
      <c r="C211" s="177" t="str">
        <f>IF(A211="","",SWITCH(Seg,"Daily",TEXT(A211,"dd/MM/YYYY"),"Weekly","W"&amp;WEEKNUM(A211,2)&amp;" "&amp;YEAR(A211),"Monthly",PROPER(TEXT(A211,"MMM yyyy")),"Quarterly","Q"&amp;ROUNDUP(MONTH($A211)/3,0)&amp;" "&amp;YEAR($A211),"Yearly",YEAR(A211),TEXT(A211,"dd/MM/YYYY")))</f>
        <v/>
      </c>
      <c r="D211" s="178" t="str">
        <f>IF(OR($A211="",D$2="Percentage"),"",SUMIFS(Data!B$4:B500,Data!$A$4:$A500,"&gt;="&amp;$A211,Data!$A$4:$A500,"&lt;="&amp;$B211))</f>
        <v>#REF!</v>
      </c>
      <c r="E211" s="179" t="str">
        <f>IF(OR($A211="",E$2="Percentage"),"",SUMIFS(Data!C$4:C500,Data!$A$4:$A500,"&gt;="&amp;$A211,Data!$A$4:$A500,"&lt;="&amp;$B211))</f>
        <v/>
      </c>
      <c r="F211" s="179" t="str">
        <f>IF(OR($A211="",F$2="Percentage"),"",SUMIFS(Data!D$4:D500,Data!$A$4:$A500,"&gt;="&amp;$A211,Data!$A$4:$A500,"&lt;="&amp;$B211))</f>
        <v/>
      </c>
      <c r="G211" s="179" t="str">
        <f>IF(OR($A211="",G$2="Percentage"),"",SUMIFS(Data!F$4:F500,Data!$A$4:$A500,"&gt;="&amp;$A211,Data!$A$4:$A500,"&lt;="&amp;$B211))</f>
        <v/>
      </c>
      <c r="H211" s="180" t="str">
        <f>IF(OR($A211="",H$2="Percentage"),"",SUMIFS(Data!G$4:G500,Data!$A$4:$A500,"&gt;="&amp;$A211,Data!$A$4:$A500,"&lt;="&amp;$B211))</f>
        <v/>
      </c>
      <c r="I211" s="180" t="str">
        <f>IF(OR($A211="",I$2="Percentage"),"",SUMIFS(Data!H$4:H500,Data!$A$4:$A500,"&gt;="&amp;$A211,Data!$A$4:$A500,"&lt;="&amp;$B211))</f>
        <v/>
      </c>
      <c r="J211" s="178" t="str">
        <f>IF(OR($A211="",J$2="Percentage"),"",SUMIFS(Data!I$4:I500,Data!$A$4:$A500,"&gt;="&amp;$A211,Data!$A$4:$A500,"&lt;="&amp;$B211))</f>
        <v/>
      </c>
      <c r="K211" s="178" t="str">
        <f>IF(OR($A211="",K$2="Percentage"),"",SUMIFS(Data!J$4:J500,Data!$A$4:$A500,"&gt;="&amp;$A211,Data!$A$4:$A500,"&lt;="&amp;$B211))</f>
        <v/>
      </c>
      <c r="L211" s="179" t="str">
        <f>IF(OR($A211="",L$2="Percentage"),"",SUMIFS(Data!K$4:K500,Data!$A$4:$A500,"&gt;="&amp;$A211,Data!$A$4:$A500,"&lt;="&amp;$B211))</f>
        <v/>
      </c>
      <c r="M211" s="180" t="str">
        <f>IF(OR($A211="",M$2="Percentage"),"",SUMIFS(Data!L$4:L500,Data!$A$4:$A500,"&gt;="&amp;$A211,Data!$A$4:$A500,"&lt;="&amp;$B211))</f>
        <v/>
      </c>
      <c r="N211" s="179" t="str">
        <f>IF(OR($A211="",N$2="Percentage"),"",SUMIFS(Data!M$4:M500,Data!$A$4:$A500,"&gt;="&amp;$A211,Data!$A$4:$A500,"&lt;="&amp;$B211))</f>
        <v/>
      </c>
      <c r="O211" s="178" t="str">
        <f>IF(OR($A211="",O$2="Percentage"),"",SUMIFS(Data!N$4:N500,Data!$A$4:$A500,"&gt;="&amp;$A211,Data!$A$4:$A500,"&lt;="&amp;$B211))</f>
        <v/>
      </c>
      <c r="P211" s="180" t="str">
        <f>IF(OR($A211="",P$2="Percentage"),"",SUMIFS(Data!O$4:O500,Data!$A$4:$A500,"&gt;="&amp;$A211,Data!$A$4:$A500,"&lt;="&amp;$B211))</f>
        <v/>
      </c>
      <c r="Q211" s="178" t="str">
        <f>IF(OR($A211="",Q$2="Percentage"),"",SUMIFS(Data!P$4:P500,Data!$A$4:$A500,"&gt;="&amp;$A211,Data!$A$4:$A500,"&lt;="&amp;$B211))</f>
        <v/>
      </c>
      <c r="R211" s="178" t="str">
        <f>IF(OR($A211="",R$2="Percentage"),"",SUMIFS(Data!Q$4:Q500,Data!$A$4:$A500,"&gt;="&amp;$A211,Data!$A$4:$A500,"&lt;="&amp;$B211))</f>
        <v/>
      </c>
      <c r="S211" s="181" t="str">
        <f>IF($A211="","",IFERROR(AVERAGEIFS(Data!B$4:B500,Data!$A$4:$A500,"&gt;="&amp;$A211,Data!$A$4:$A500,"&lt;="&amp;$B211),0))</f>
        <v/>
      </c>
      <c r="T211" s="178" t="str">
        <f>IF($A211="","",IFERROR(AVERAGEIFS(Data!C$4:C500,Data!$A$4:$A500,"&gt;="&amp;$A211,Data!$A$4:$A500,"&lt;="&amp;$B211),0))</f>
        <v/>
      </c>
      <c r="U211" s="178" t="str">
        <f>IF($A211="","",IFERROR(AVERAGEIFS(Data!D$4:D500,Data!$A$4:$A500,"&gt;="&amp;$A211,Data!$A$4:$A500,"&lt;="&amp;$B211),0))</f>
        <v/>
      </c>
      <c r="V211" s="178" t="str">
        <f>IF($A211="","",IFERROR(AVERAGEIFS(Data!F$4:F500,Data!$A$4:$A500,"&gt;="&amp;$A211,Data!$A$4:$A500,"&lt;="&amp;$B211),0))</f>
        <v/>
      </c>
      <c r="W211" s="178" t="str">
        <f>IF($A211="","",IFERROR(AVERAGEIFS(Data!G$4:G500,Data!$A$4:$A500,"&gt;="&amp;$A211,Data!$A$4:$A500,"&lt;="&amp;$B211),0))</f>
        <v/>
      </c>
      <c r="X211" s="180" t="str">
        <f>IF($A211="","",IFERROR(AVERAGEIFS(Data!H$4:H500,Data!$A$4:$A500,"&gt;="&amp;$A211,Data!$A$4:$A500,"&lt;="&amp;$B211),0))</f>
        <v/>
      </c>
      <c r="Y211" s="178" t="str">
        <f>IF($A211="","",IFERROR(AVERAGEIFS(Data!I$4:I500,Data!$A$4:$A500,"&gt;="&amp;$A211,Data!$A$4:$A500,"&lt;="&amp;$B211),0))</f>
        <v/>
      </c>
      <c r="Z211" s="178" t="str">
        <f>IF($A211="","",IFERROR(AVERAGEIFS(Data!J$4:J500,Data!$A$4:$A500,"&gt;="&amp;$A211,Data!$A$4:$A500,"&lt;="&amp;$B211),0))</f>
        <v/>
      </c>
      <c r="AA211" s="179" t="str">
        <f>IF($A211="","",IFERROR(AVERAGEIFS(Data!K$4:K500,Data!$A$4:$A500,"&gt;="&amp;$A211,Data!$A$4:$A500,"&lt;="&amp;$B211),0))</f>
        <v/>
      </c>
      <c r="AB211" s="180" t="str">
        <f>IF($A211="","",IFERROR(AVERAGEIFS(Data!L$4:L500,Data!$A$4:$A500,"&gt;="&amp;$A211,Data!$A$4:$A500,"&lt;="&amp;$B211),0))</f>
        <v/>
      </c>
      <c r="AC211" s="179" t="str">
        <f>IF($A211="","",IFERROR(AVERAGEIFS(Data!M$4:M500,Data!$A$4:$A500,"&gt;="&amp;$A211,Data!$A$4:$A500,"&lt;="&amp;$B211),0))</f>
        <v/>
      </c>
      <c r="AD211" s="178" t="str">
        <f>IF($A211="","",IFERROR(AVERAGEIFS(Data!N$4:N500,Data!$A$4:$A500,"&gt;="&amp;$A211,Data!$A$4:$A500,"&lt;="&amp;$B211),0))</f>
        <v/>
      </c>
      <c r="AE211" s="180" t="str">
        <f>IF($A211="","",IFERROR(AVERAGEIFS(Data!O$4:O500,Data!$A$4:$A500,"&gt;="&amp;$A211,Data!$A$4:$A500,"&lt;="&amp;$B211),0))</f>
        <v/>
      </c>
      <c r="AF211" s="178" t="str">
        <f>IF($A211="","",IFERROR(AVERAGEIFS(Data!P$4:P500,Data!$A$4:$A500,"&gt;="&amp;$A211,Data!$A$4:$A500,"&lt;="&amp;$B211),0))</f>
        <v/>
      </c>
      <c r="AG211" s="178" t="str">
        <f>IF($A211="","",IFERROR(AVERAGEIFS(Data!Q$4:Q500,Data!$A$4:$A500,"&gt;="&amp;$A211,Data!$A$4:$A500,"&lt;="&amp;$B211),0))</f>
        <v/>
      </c>
      <c r="AH211" s="181" t="str">
        <f t="shared" ref="AH211:DS211" si="207">IF($A211="","",AH210)</f>
        <v/>
      </c>
      <c r="AI211" s="178" t="str">
        <f t="shared" si="207"/>
        <v/>
      </c>
      <c r="AJ211" s="178" t="str">
        <f t="shared" si="207"/>
        <v/>
      </c>
      <c r="AK211" s="178" t="str">
        <f t="shared" si="207"/>
        <v/>
      </c>
      <c r="AL211" s="178" t="str">
        <f t="shared" si="207"/>
        <v/>
      </c>
      <c r="AM211" s="180" t="str">
        <f t="shared" si="207"/>
        <v/>
      </c>
      <c r="AN211" s="178" t="str">
        <f t="shared" si="207"/>
        <v/>
      </c>
      <c r="AO211" s="178" t="str">
        <f t="shared" si="207"/>
        <v/>
      </c>
      <c r="AP211" s="179" t="str">
        <f t="shared" si="207"/>
        <v/>
      </c>
      <c r="AQ211" s="180" t="str">
        <f t="shared" si="207"/>
        <v/>
      </c>
      <c r="AR211" s="179" t="str">
        <f t="shared" si="207"/>
        <v/>
      </c>
      <c r="AS211" s="178" t="str">
        <f t="shared" si="207"/>
        <v/>
      </c>
      <c r="AT211" s="180" t="str">
        <f t="shared" si="207"/>
        <v/>
      </c>
      <c r="AU211" s="178" t="str">
        <f t="shared" si="207"/>
        <v/>
      </c>
      <c r="AV211" s="178" t="str">
        <f t="shared" si="207"/>
        <v/>
      </c>
      <c r="AW211" s="181" t="str">
        <f t="shared" si="207"/>
        <v/>
      </c>
      <c r="AX211" s="178" t="str">
        <f t="shared" si="207"/>
        <v/>
      </c>
      <c r="AY211" s="178" t="str">
        <f t="shared" si="207"/>
        <v/>
      </c>
      <c r="AZ211" s="178" t="str">
        <f t="shared" si="207"/>
        <v/>
      </c>
      <c r="BA211" s="178" t="str">
        <f t="shared" si="207"/>
        <v/>
      </c>
      <c r="BB211" s="180" t="str">
        <f t="shared" si="207"/>
        <v/>
      </c>
      <c r="BC211" s="178" t="str">
        <f t="shared" si="207"/>
        <v/>
      </c>
      <c r="BD211" s="178" t="str">
        <f t="shared" si="207"/>
        <v/>
      </c>
      <c r="BE211" s="179" t="str">
        <f t="shared" si="207"/>
        <v/>
      </c>
      <c r="BF211" s="180" t="str">
        <f t="shared" si="207"/>
        <v/>
      </c>
      <c r="BG211" s="179" t="str">
        <f t="shared" si="207"/>
        <v/>
      </c>
      <c r="BH211" s="178" t="str">
        <f t="shared" si="207"/>
        <v/>
      </c>
      <c r="BI211" s="180" t="str">
        <f t="shared" si="207"/>
        <v/>
      </c>
      <c r="BJ211" s="178" t="str">
        <f t="shared" si="207"/>
        <v/>
      </c>
      <c r="BK211" s="178" t="str">
        <f t="shared" si="207"/>
        <v/>
      </c>
      <c r="BL211" s="181" t="str">
        <f t="shared" si="207"/>
        <v/>
      </c>
      <c r="BM211" s="178" t="str">
        <f t="shared" si="207"/>
        <v/>
      </c>
      <c r="BN211" s="178" t="str">
        <f t="shared" si="207"/>
        <v/>
      </c>
      <c r="BO211" s="178" t="str">
        <f t="shared" si="207"/>
        <v/>
      </c>
      <c r="BP211" s="178" t="str">
        <f t="shared" si="207"/>
        <v/>
      </c>
      <c r="BQ211" s="180" t="str">
        <f t="shared" si="207"/>
        <v/>
      </c>
      <c r="BR211" s="178" t="str">
        <f t="shared" si="207"/>
        <v/>
      </c>
      <c r="BS211" s="178" t="str">
        <f t="shared" si="207"/>
        <v/>
      </c>
      <c r="BT211" s="179" t="str">
        <f t="shared" si="207"/>
        <v/>
      </c>
      <c r="BU211" s="180" t="str">
        <f t="shared" si="207"/>
        <v/>
      </c>
      <c r="BV211" s="179" t="str">
        <f t="shared" si="207"/>
        <v/>
      </c>
      <c r="BW211" s="178" t="str">
        <f t="shared" si="207"/>
        <v/>
      </c>
      <c r="BX211" s="180" t="str">
        <f t="shared" si="207"/>
        <v/>
      </c>
      <c r="BY211" s="178" t="str">
        <f t="shared" si="207"/>
        <v/>
      </c>
      <c r="BZ211" s="178" t="str">
        <f t="shared" si="207"/>
        <v/>
      </c>
      <c r="CA211" s="181" t="str">
        <f t="shared" si="207"/>
        <v/>
      </c>
      <c r="CB211" s="178" t="str">
        <f t="shared" si="207"/>
        <v/>
      </c>
      <c r="CC211" s="178" t="str">
        <f t="shared" si="207"/>
        <v/>
      </c>
      <c r="CD211" s="178" t="str">
        <f t="shared" si="207"/>
        <v/>
      </c>
      <c r="CE211" s="178" t="str">
        <f t="shared" si="207"/>
        <v/>
      </c>
      <c r="CF211" s="180" t="str">
        <f t="shared" si="207"/>
        <v/>
      </c>
      <c r="CG211" s="178" t="str">
        <f t="shared" si="207"/>
        <v/>
      </c>
      <c r="CH211" s="178" t="str">
        <f t="shared" si="207"/>
        <v/>
      </c>
      <c r="CI211" s="179" t="str">
        <f t="shared" si="207"/>
        <v/>
      </c>
      <c r="CJ211" s="180" t="str">
        <f t="shared" si="207"/>
        <v/>
      </c>
      <c r="CK211" s="179" t="str">
        <f t="shared" si="207"/>
        <v/>
      </c>
      <c r="CL211" s="178" t="str">
        <f t="shared" si="207"/>
        <v/>
      </c>
      <c r="CM211" s="180" t="str">
        <f t="shared" si="207"/>
        <v/>
      </c>
      <c r="CN211" s="178" t="str">
        <f t="shared" si="207"/>
        <v/>
      </c>
      <c r="CO211" s="178" t="str">
        <f t="shared" si="207"/>
        <v/>
      </c>
      <c r="CP211" s="181" t="str">
        <f t="shared" si="207"/>
        <v/>
      </c>
      <c r="CQ211" s="178" t="str">
        <f t="shared" si="207"/>
        <v/>
      </c>
      <c r="CR211" s="178" t="str">
        <f t="shared" si="207"/>
        <v/>
      </c>
      <c r="CS211" s="178" t="str">
        <f t="shared" si="207"/>
        <v/>
      </c>
      <c r="CT211" s="178" t="str">
        <f t="shared" si="207"/>
        <v/>
      </c>
      <c r="CU211" s="180" t="str">
        <f t="shared" si="207"/>
        <v/>
      </c>
      <c r="CV211" s="178" t="str">
        <f t="shared" si="207"/>
        <v/>
      </c>
      <c r="CW211" s="178" t="str">
        <f t="shared" si="207"/>
        <v/>
      </c>
      <c r="CX211" s="179" t="str">
        <f t="shared" si="207"/>
        <v/>
      </c>
      <c r="CY211" s="180" t="str">
        <f t="shared" si="207"/>
        <v/>
      </c>
      <c r="CZ211" s="179" t="str">
        <f t="shared" si="207"/>
        <v/>
      </c>
      <c r="DA211" s="178" t="str">
        <f t="shared" si="207"/>
        <v/>
      </c>
      <c r="DB211" s="180" t="str">
        <f t="shared" si="207"/>
        <v/>
      </c>
      <c r="DC211" s="178" t="str">
        <f t="shared" si="207"/>
        <v/>
      </c>
      <c r="DD211" s="178" t="str">
        <f t="shared" si="207"/>
        <v/>
      </c>
      <c r="DE211" s="181" t="str">
        <f t="shared" si="207"/>
        <v/>
      </c>
      <c r="DF211" s="178" t="str">
        <f t="shared" si="207"/>
        <v/>
      </c>
      <c r="DG211" s="178" t="str">
        <f t="shared" si="207"/>
        <v/>
      </c>
      <c r="DH211" s="178" t="str">
        <f t="shared" si="207"/>
        <v/>
      </c>
      <c r="DI211" s="178" t="str">
        <f t="shared" si="207"/>
        <v/>
      </c>
      <c r="DJ211" s="180" t="str">
        <f t="shared" si="207"/>
        <v/>
      </c>
      <c r="DK211" s="178" t="str">
        <f t="shared" si="207"/>
        <v/>
      </c>
      <c r="DL211" s="178" t="str">
        <f t="shared" si="207"/>
        <v/>
      </c>
      <c r="DM211" s="179" t="str">
        <f t="shared" si="207"/>
        <v/>
      </c>
      <c r="DN211" s="180" t="str">
        <f t="shared" si="207"/>
        <v/>
      </c>
      <c r="DO211" s="179" t="str">
        <f t="shared" si="207"/>
        <v/>
      </c>
      <c r="DP211" s="178" t="str">
        <f t="shared" si="207"/>
        <v/>
      </c>
      <c r="DQ211" s="180" t="str">
        <f t="shared" si="207"/>
        <v/>
      </c>
      <c r="DR211" s="178" t="str">
        <f t="shared" si="207"/>
        <v/>
      </c>
      <c r="DS211" s="178" t="str">
        <f t="shared" si="207"/>
        <v/>
      </c>
      <c r="DT211" s="178"/>
      <c r="DU211" s="178"/>
      <c r="DV211" s="178"/>
      <c r="DW211" s="178"/>
      <c r="DX211" s="178"/>
      <c r="DY211" s="178"/>
    </row>
    <row r="212">
      <c r="A212" s="176" t="str">
        <f>IF(A211="","",IF(B211+1&gt;EndDate,"",B211))</f>
        <v/>
      </c>
      <c r="B212" s="176" t="str">
        <f>IF(A212="","",SWITCH(Seg,"Daily",A212+1,"Weekly",A212+7,"Monthly",DATE(YEAR(A212),MONTH(A212)+1,1),"Quarterly",DATE(YEAR(A212),MONTH(A212)+3,1),"Yearly",DATE(YEAR(A212)+1,1,1)))</f>
        <v/>
      </c>
      <c r="C212" s="177" t="str">
        <f>IF(A212="","",SWITCH(Seg,"Daily",TEXT(A212,"dd/MM/YYYY"),"Weekly","W"&amp;WEEKNUM(A212,2)&amp;" "&amp;YEAR(A212),"Monthly",PROPER(TEXT(A212,"MMM yyyy")),"Quarterly","Q"&amp;ROUNDUP(MONTH($A212)/3,0)&amp;" "&amp;YEAR($A212),"Yearly",YEAR(A212),TEXT(A212,"dd/MM/YYYY")))</f>
        <v/>
      </c>
      <c r="D212" s="178" t="str">
        <f>IF(OR($A212="",D$2="Percentage"),"",SUMIFS(Data!B$4:B500,Data!$A$4:$A500,"&gt;="&amp;$A212,Data!$A$4:$A500,"&lt;="&amp;$B212))</f>
        <v>#REF!</v>
      </c>
      <c r="E212" s="179" t="str">
        <f>IF(OR($A212="",E$2="Percentage"),"",SUMIFS(Data!C$4:C500,Data!$A$4:$A500,"&gt;="&amp;$A212,Data!$A$4:$A500,"&lt;="&amp;$B212))</f>
        <v/>
      </c>
      <c r="F212" s="179" t="str">
        <f>IF(OR($A212="",F$2="Percentage"),"",SUMIFS(Data!D$4:D500,Data!$A$4:$A500,"&gt;="&amp;$A212,Data!$A$4:$A500,"&lt;="&amp;$B212))</f>
        <v/>
      </c>
      <c r="G212" s="179" t="str">
        <f>IF(OR($A212="",G$2="Percentage"),"",SUMIFS(Data!F$4:F500,Data!$A$4:$A500,"&gt;="&amp;$A212,Data!$A$4:$A500,"&lt;="&amp;$B212))</f>
        <v/>
      </c>
      <c r="H212" s="180" t="str">
        <f>IF(OR($A212="",H$2="Percentage"),"",SUMIFS(Data!G$4:G500,Data!$A$4:$A500,"&gt;="&amp;$A212,Data!$A$4:$A500,"&lt;="&amp;$B212))</f>
        <v/>
      </c>
      <c r="I212" s="180" t="str">
        <f>IF(OR($A212="",I$2="Percentage"),"",SUMIFS(Data!H$4:H500,Data!$A$4:$A500,"&gt;="&amp;$A212,Data!$A$4:$A500,"&lt;="&amp;$B212))</f>
        <v/>
      </c>
      <c r="J212" s="178" t="str">
        <f>IF(OR($A212="",J$2="Percentage"),"",SUMIFS(Data!I$4:I500,Data!$A$4:$A500,"&gt;="&amp;$A212,Data!$A$4:$A500,"&lt;="&amp;$B212))</f>
        <v/>
      </c>
      <c r="K212" s="178" t="str">
        <f>IF(OR($A212="",K$2="Percentage"),"",SUMIFS(Data!J$4:J500,Data!$A$4:$A500,"&gt;="&amp;$A212,Data!$A$4:$A500,"&lt;="&amp;$B212))</f>
        <v/>
      </c>
      <c r="L212" s="179" t="str">
        <f>IF(OR($A212="",L$2="Percentage"),"",SUMIFS(Data!K$4:K500,Data!$A$4:$A500,"&gt;="&amp;$A212,Data!$A$4:$A500,"&lt;="&amp;$B212))</f>
        <v/>
      </c>
      <c r="M212" s="180" t="str">
        <f>IF(OR($A212="",M$2="Percentage"),"",SUMIFS(Data!L$4:L500,Data!$A$4:$A500,"&gt;="&amp;$A212,Data!$A$4:$A500,"&lt;="&amp;$B212))</f>
        <v/>
      </c>
      <c r="N212" s="179" t="str">
        <f>IF(OR($A212="",N$2="Percentage"),"",SUMIFS(Data!M$4:M500,Data!$A$4:$A500,"&gt;="&amp;$A212,Data!$A$4:$A500,"&lt;="&amp;$B212))</f>
        <v/>
      </c>
      <c r="O212" s="178" t="str">
        <f>IF(OR($A212="",O$2="Percentage"),"",SUMIFS(Data!N$4:N500,Data!$A$4:$A500,"&gt;="&amp;$A212,Data!$A$4:$A500,"&lt;="&amp;$B212))</f>
        <v/>
      </c>
      <c r="P212" s="180" t="str">
        <f>IF(OR($A212="",P$2="Percentage"),"",SUMIFS(Data!O$4:O500,Data!$A$4:$A500,"&gt;="&amp;$A212,Data!$A$4:$A500,"&lt;="&amp;$B212))</f>
        <v/>
      </c>
      <c r="Q212" s="178" t="str">
        <f>IF(OR($A212="",Q$2="Percentage"),"",SUMIFS(Data!P$4:P500,Data!$A$4:$A500,"&gt;="&amp;$A212,Data!$A$4:$A500,"&lt;="&amp;$B212))</f>
        <v/>
      </c>
      <c r="R212" s="178" t="str">
        <f>IF(OR($A212="",R$2="Percentage"),"",SUMIFS(Data!Q$4:Q500,Data!$A$4:$A500,"&gt;="&amp;$A212,Data!$A$4:$A500,"&lt;="&amp;$B212))</f>
        <v/>
      </c>
      <c r="S212" s="181" t="str">
        <f>IF($A212="","",IFERROR(AVERAGEIFS(Data!B$4:B500,Data!$A$4:$A500,"&gt;="&amp;$A212,Data!$A$4:$A500,"&lt;="&amp;$B212),0))</f>
        <v/>
      </c>
      <c r="T212" s="178" t="str">
        <f>IF($A212="","",IFERROR(AVERAGEIFS(Data!C$4:C500,Data!$A$4:$A500,"&gt;="&amp;$A212,Data!$A$4:$A500,"&lt;="&amp;$B212),0))</f>
        <v/>
      </c>
      <c r="U212" s="178" t="str">
        <f>IF($A212="","",IFERROR(AVERAGEIFS(Data!D$4:D500,Data!$A$4:$A500,"&gt;="&amp;$A212,Data!$A$4:$A500,"&lt;="&amp;$B212),0))</f>
        <v/>
      </c>
      <c r="V212" s="178" t="str">
        <f>IF($A212="","",IFERROR(AVERAGEIFS(Data!F$4:F500,Data!$A$4:$A500,"&gt;="&amp;$A212,Data!$A$4:$A500,"&lt;="&amp;$B212),0))</f>
        <v/>
      </c>
      <c r="W212" s="178" t="str">
        <f>IF($A212="","",IFERROR(AVERAGEIFS(Data!G$4:G500,Data!$A$4:$A500,"&gt;="&amp;$A212,Data!$A$4:$A500,"&lt;="&amp;$B212),0))</f>
        <v/>
      </c>
      <c r="X212" s="180" t="str">
        <f>IF($A212="","",IFERROR(AVERAGEIFS(Data!H$4:H500,Data!$A$4:$A500,"&gt;="&amp;$A212,Data!$A$4:$A500,"&lt;="&amp;$B212),0))</f>
        <v/>
      </c>
      <c r="Y212" s="178" t="str">
        <f>IF($A212="","",IFERROR(AVERAGEIFS(Data!I$4:I500,Data!$A$4:$A500,"&gt;="&amp;$A212,Data!$A$4:$A500,"&lt;="&amp;$B212),0))</f>
        <v/>
      </c>
      <c r="Z212" s="178" t="str">
        <f>IF($A212="","",IFERROR(AVERAGEIFS(Data!J$4:J500,Data!$A$4:$A500,"&gt;="&amp;$A212,Data!$A$4:$A500,"&lt;="&amp;$B212),0))</f>
        <v/>
      </c>
      <c r="AA212" s="179" t="str">
        <f>IF($A212="","",IFERROR(AVERAGEIFS(Data!K$4:K500,Data!$A$4:$A500,"&gt;="&amp;$A212,Data!$A$4:$A500,"&lt;="&amp;$B212),0))</f>
        <v/>
      </c>
      <c r="AB212" s="180" t="str">
        <f>IF($A212="","",IFERROR(AVERAGEIFS(Data!L$4:L500,Data!$A$4:$A500,"&gt;="&amp;$A212,Data!$A$4:$A500,"&lt;="&amp;$B212),0))</f>
        <v/>
      </c>
      <c r="AC212" s="179" t="str">
        <f>IF($A212="","",IFERROR(AVERAGEIFS(Data!M$4:M500,Data!$A$4:$A500,"&gt;="&amp;$A212,Data!$A$4:$A500,"&lt;="&amp;$B212),0))</f>
        <v/>
      </c>
      <c r="AD212" s="178" t="str">
        <f>IF($A212="","",IFERROR(AVERAGEIFS(Data!N$4:N500,Data!$A$4:$A500,"&gt;="&amp;$A212,Data!$A$4:$A500,"&lt;="&amp;$B212),0))</f>
        <v/>
      </c>
      <c r="AE212" s="180" t="str">
        <f>IF($A212="","",IFERROR(AVERAGEIFS(Data!O$4:O500,Data!$A$4:$A500,"&gt;="&amp;$A212,Data!$A$4:$A500,"&lt;="&amp;$B212),0))</f>
        <v/>
      </c>
      <c r="AF212" s="178" t="str">
        <f>IF($A212="","",IFERROR(AVERAGEIFS(Data!P$4:P500,Data!$A$4:$A500,"&gt;="&amp;$A212,Data!$A$4:$A500,"&lt;="&amp;$B212),0))</f>
        <v/>
      </c>
      <c r="AG212" s="178" t="str">
        <f>IF($A212="","",IFERROR(AVERAGEIFS(Data!Q$4:Q500,Data!$A$4:$A500,"&gt;="&amp;$A212,Data!$A$4:$A500,"&lt;="&amp;$B212),0))</f>
        <v/>
      </c>
      <c r="AH212" s="181" t="str">
        <f t="shared" ref="AH212:DS212" si="208">IF($A212="","",AH211)</f>
        <v/>
      </c>
      <c r="AI212" s="178" t="str">
        <f t="shared" si="208"/>
        <v/>
      </c>
      <c r="AJ212" s="178" t="str">
        <f t="shared" si="208"/>
        <v/>
      </c>
      <c r="AK212" s="178" t="str">
        <f t="shared" si="208"/>
        <v/>
      </c>
      <c r="AL212" s="178" t="str">
        <f t="shared" si="208"/>
        <v/>
      </c>
      <c r="AM212" s="180" t="str">
        <f t="shared" si="208"/>
        <v/>
      </c>
      <c r="AN212" s="178" t="str">
        <f t="shared" si="208"/>
        <v/>
      </c>
      <c r="AO212" s="178" t="str">
        <f t="shared" si="208"/>
        <v/>
      </c>
      <c r="AP212" s="179" t="str">
        <f t="shared" si="208"/>
        <v/>
      </c>
      <c r="AQ212" s="180" t="str">
        <f t="shared" si="208"/>
        <v/>
      </c>
      <c r="AR212" s="179" t="str">
        <f t="shared" si="208"/>
        <v/>
      </c>
      <c r="AS212" s="178" t="str">
        <f t="shared" si="208"/>
        <v/>
      </c>
      <c r="AT212" s="180" t="str">
        <f t="shared" si="208"/>
        <v/>
      </c>
      <c r="AU212" s="178" t="str">
        <f t="shared" si="208"/>
        <v/>
      </c>
      <c r="AV212" s="178" t="str">
        <f t="shared" si="208"/>
        <v/>
      </c>
      <c r="AW212" s="181" t="str">
        <f t="shared" si="208"/>
        <v/>
      </c>
      <c r="AX212" s="178" t="str">
        <f t="shared" si="208"/>
        <v/>
      </c>
      <c r="AY212" s="178" t="str">
        <f t="shared" si="208"/>
        <v/>
      </c>
      <c r="AZ212" s="178" t="str">
        <f t="shared" si="208"/>
        <v/>
      </c>
      <c r="BA212" s="178" t="str">
        <f t="shared" si="208"/>
        <v/>
      </c>
      <c r="BB212" s="180" t="str">
        <f t="shared" si="208"/>
        <v/>
      </c>
      <c r="BC212" s="178" t="str">
        <f t="shared" si="208"/>
        <v/>
      </c>
      <c r="BD212" s="178" t="str">
        <f t="shared" si="208"/>
        <v/>
      </c>
      <c r="BE212" s="179" t="str">
        <f t="shared" si="208"/>
        <v/>
      </c>
      <c r="BF212" s="180" t="str">
        <f t="shared" si="208"/>
        <v/>
      </c>
      <c r="BG212" s="179" t="str">
        <f t="shared" si="208"/>
        <v/>
      </c>
      <c r="BH212" s="178" t="str">
        <f t="shared" si="208"/>
        <v/>
      </c>
      <c r="BI212" s="180" t="str">
        <f t="shared" si="208"/>
        <v/>
      </c>
      <c r="BJ212" s="178" t="str">
        <f t="shared" si="208"/>
        <v/>
      </c>
      <c r="BK212" s="178" t="str">
        <f t="shared" si="208"/>
        <v/>
      </c>
      <c r="BL212" s="181" t="str">
        <f t="shared" si="208"/>
        <v/>
      </c>
      <c r="BM212" s="178" t="str">
        <f t="shared" si="208"/>
        <v/>
      </c>
      <c r="BN212" s="178" t="str">
        <f t="shared" si="208"/>
        <v/>
      </c>
      <c r="BO212" s="178" t="str">
        <f t="shared" si="208"/>
        <v/>
      </c>
      <c r="BP212" s="178" t="str">
        <f t="shared" si="208"/>
        <v/>
      </c>
      <c r="BQ212" s="180" t="str">
        <f t="shared" si="208"/>
        <v/>
      </c>
      <c r="BR212" s="178" t="str">
        <f t="shared" si="208"/>
        <v/>
      </c>
      <c r="BS212" s="178" t="str">
        <f t="shared" si="208"/>
        <v/>
      </c>
      <c r="BT212" s="179" t="str">
        <f t="shared" si="208"/>
        <v/>
      </c>
      <c r="BU212" s="180" t="str">
        <f t="shared" si="208"/>
        <v/>
      </c>
      <c r="BV212" s="179" t="str">
        <f t="shared" si="208"/>
        <v/>
      </c>
      <c r="BW212" s="178" t="str">
        <f t="shared" si="208"/>
        <v/>
      </c>
      <c r="BX212" s="180" t="str">
        <f t="shared" si="208"/>
        <v/>
      </c>
      <c r="BY212" s="178" t="str">
        <f t="shared" si="208"/>
        <v/>
      </c>
      <c r="BZ212" s="178" t="str">
        <f t="shared" si="208"/>
        <v/>
      </c>
      <c r="CA212" s="181" t="str">
        <f t="shared" si="208"/>
        <v/>
      </c>
      <c r="CB212" s="178" t="str">
        <f t="shared" si="208"/>
        <v/>
      </c>
      <c r="CC212" s="178" t="str">
        <f t="shared" si="208"/>
        <v/>
      </c>
      <c r="CD212" s="178" t="str">
        <f t="shared" si="208"/>
        <v/>
      </c>
      <c r="CE212" s="178" t="str">
        <f t="shared" si="208"/>
        <v/>
      </c>
      <c r="CF212" s="180" t="str">
        <f t="shared" si="208"/>
        <v/>
      </c>
      <c r="CG212" s="178" t="str">
        <f t="shared" si="208"/>
        <v/>
      </c>
      <c r="CH212" s="178" t="str">
        <f t="shared" si="208"/>
        <v/>
      </c>
      <c r="CI212" s="179" t="str">
        <f t="shared" si="208"/>
        <v/>
      </c>
      <c r="CJ212" s="180" t="str">
        <f t="shared" si="208"/>
        <v/>
      </c>
      <c r="CK212" s="179" t="str">
        <f t="shared" si="208"/>
        <v/>
      </c>
      <c r="CL212" s="178" t="str">
        <f t="shared" si="208"/>
        <v/>
      </c>
      <c r="CM212" s="180" t="str">
        <f t="shared" si="208"/>
        <v/>
      </c>
      <c r="CN212" s="178" t="str">
        <f t="shared" si="208"/>
        <v/>
      </c>
      <c r="CO212" s="178" t="str">
        <f t="shared" si="208"/>
        <v/>
      </c>
      <c r="CP212" s="181" t="str">
        <f t="shared" si="208"/>
        <v/>
      </c>
      <c r="CQ212" s="178" t="str">
        <f t="shared" si="208"/>
        <v/>
      </c>
      <c r="CR212" s="178" t="str">
        <f t="shared" si="208"/>
        <v/>
      </c>
      <c r="CS212" s="178" t="str">
        <f t="shared" si="208"/>
        <v/>
      </c>
      <c r="CT212" s="178" t="str">
        <f t="shared" si="208"/>
        <v/>
      </c>
      <c r="CU212" s="180" t="str">
        <f t="shared" si="208"/>
        <v/>
      </c>
      <c r="CV212" s="178" t="str">
        <f t="shared" si="208"/>
        <v/>
      </c>
      <c r="CW212" s="178" t="str">
        <f t="shared" si="208"/>
        <v/>
      </c>
      <c r="CX212" s="179" t="str">
        <f t="shared" si="208"/>
        <v/>
      </c>
      <c r="CY212" s="180" t="str">
        <f t="shared" si="208"/>
        <v/>
      </c>
      <c r="CZ212" s="179" t="str">
        <f t="shared" si="208"/>
        <v/>
      </c>
      <c r="DA212" s="178" t="str">
        <f t="shared" si="208"/>
        <v/>
      </c>
      <c r="DB212" s="180" t="str">
        <f t="shared" si="208"/>
        <v/>
      </c>
      <c r="DC212" s="178" t="str">
        <f t="shared" si="208"/>
        <v/>
      </c>
      <c r="DD212" s="178" t="str">
        <f t="shared" si="208"/>
        <v/>
      </c>
      <c r="DE212" s="181" t="str">
        <f t="shared" si="208"/>
        <v/>
      </c>
      <c r="DF212" s="178" t="str">
        <f t="shared" si="208"/>
        <v/>
      </c>
      <c r="DG212" s="178" t="str">
        <f t="shared" si="208"/>
        <v/>
      </c>
      <c r="DH212" s="178" t="str">
        <f t="shared" si="208"/>
        <v/>
      </c>
      <c r="DI212" s="178" t="str">
        <f t="shared" si="208"/>
        <v/>
      </c>
      <c r="DJ212" s="180" t="str">
        <f t="shared" si="208"/>
        <v/>
      </c>
      <c r="DK212" s="178" t="str">
        <f t="shared" si="208"/>
        <v/>
      </c>
      <c r="DL212" s="178" t="str">
        <f t="shared" si="208"/>
        <v/>
      </c>
      <c r="DM212" s="179" t="str">
        <f t="shared" si="208"/>
        <v/>
      </c>
      <c r="DN212" s="180" t="str">
        <f t="shared" si="208"/>
        <v/>
      </c>
      <c r="DO212" s="179" t="str">
        <f t="shared" si="208"/>
        <v/>
      </c>
      <c r="DP212" s="178" t="str">
        <f t="shared" si="208"/>
        <v/>
      </c>
      <c r="DQ212" s="180" t="str">
        <f t="shared" si="208"/>
        <v/>
      </c>
      <c r="DR212" s="178" t="str">
        <f t="shared" si="208"/>
        <v/>
      </c>
      <c r="DS212" s="178" t="str">
        <f t="shared" si="208"/>
        <v/>
      </c>
      <c r="DT212" s="178"/>
      <c r="DU212" s="178"/>
      <c r="DV212" s="178"/>
      <c r="DW212" s="178"/>
      <c r="DX212" s="178"/>
      <c r="DY212" s="178"/>
    </row>
    <row r="213">
      <c r="A213" s="176" t="str">
        <f>IF(A212="","",IF(B212+1&gt;EndDate,"",B212))</f>
        <v/>
      </c>
      <c r="B213" s="176" t="str">
        <f>IF(A213="","",SWITCH(Seg,"Daily",A213+1,"Weekly",A213+7,"Monthly",DATE(YEAR(A213),MONTH(A213)+1,1),"Quarterly",DATE(YEAR(A213),MONTH(A213)+3,1),"Yearly",DATE(YEAR(A213)+1,1,1)))</f>
        <v/>
      </c>
      <c r="C213" s="177" t="str">
        <f>IF(A213="","",SWITCH(Seg,"Daily",TEXT(A213,"dd/MM/YYYY"),"Weekly","W"&amp;WEEKNUM(A213,2)&amp;" "&amp;YEAR(A213),"Monthly",PROPER(TEXT(A213,"MMM yyyy")),"Quarterly","Q"&amp;ROUNDUP(MONTH($A213)/3,0)&amp;" "&amp;YEAR($A213),"Yearly",YEAR(A213),TEXT(A213,"dd/MM/YYYY")))</f>
        <v/>
      </c>
      <c r="D213" s="178" t="str">
        <f>IF(OR($A213="",D$2="Percentage"),"",SUMIFS(Data!B$4:B500,Data!$A$4:$A500,"&gt;="&amp;$A213,Data!$A$4:$A500,"&lt;="&amp;$B213))</f>
        <v>#REF!</v>
      </c>
      <c r="E213" s="179" t="str">
        <f>IF(OR($A213="",E$2="Percentage"),"",SUMIFS(Data!C$4:C500,Data!$A$4:$A500,"&gt;="&amp;$A213,Data!$A$4:$A500,"&lt;="&amp;$B213))</f>
        <v/>
      </c>
      <c r="F213" s="179" t="str">
        <f>IF(OR($A213="",F$2="Percentage"),"",SUMIFS(Data!D$4:D500,Data!$A$4:$A500,"&gt;="&amp;$A213,Data!$A$4:$A500,"&lt;="&amp;$B213))</f>
        <v/>
      </c>
      <c r="G213" s="179" t="str">
        <f>IF(OR($A213="",G$2="Percentage"),"",SUMIFS(Data!F$4:F500,Data!$A$4:$A500,"&gt;="&amp;$A213,Data!$A$4:$A500,"&lt;="&amp;$B213))</f>
        <v/>
      </c>
      <c r="H213" s="180" t="str">
        <f>IF(OR($A213="",H$2="Percentage"),"",SUMIFS(Data!G$4:G500,Data!$A$4:$A500,"&gt;="&amp;$A213,Data!$A$4:$A500,"&lt;="&amp;$B213))</f>
        <v/>
      </c>
      <c r="I213" s="180" t="str">
        <f>IF(OR($A213="",I$2="Percentage"),"",SUMIFS(Data!H$4:H500,Data!$A$4:$A500,"&gt;="&amp;$A213,Data!$A$4:$A500,"&lt;="&amp;$B213))</f>
        <v/>
      </c>
      <c r="J213" s="178" t="str">
        <f>IF(OR($A213="",J$2="Percentage"),"",SUMIFS(Data!I$4:I500,Data!$A$4:$A500,"&gt;="&amp;$A213,Data!$A$4:$A500,"&lt;="&amp;$B213))</f>
        <v/>
      </c>
      <c r="K213" s="178" t="str">
        <f>IF(OR($A213="",K$2="Percentage"),"",SUMIFS(Data!J$4:J500,Data!$A$4:$A500,"&gt;="&amp;$A213,Data!$A$4:$A500,"&lt;="&amp;$B213))</f>
        <v/>
      </c>
      <c r="L213" s="179" t="str">
        <f>IF(OR($A213="",L$2="Percentage"),"",SUMIFS(Data!K$4:K500,Data!$A$4:$A500,"&gt;="&amp;$A213,Data!$A$4:$A500,"&lt;="&amp;$B213))</f>
        <v/>
      </c>
      <c r="M213" s="180" t="str">
        <f>IF(OR($A213="",M$2="Percentage"),"",SUMIFS(Data!L$4:L500,Data!$A$4:$A500,"&gt;="&amp;$A213,Data!$A$4:$A500,"&lt;="&amp;$B213))</f>
        <v/>
      </c>
      <c r="N213" s="179" t="str">
        <f>IF(OR($A213="",N$2="Percentage"),"",SUMIFS(Data!M$4:M500,Data!$A$4:$A500,"&gt;="&amp;$A213,Data!$A$4:$A500,"&lt;="&amp;$B213))</f>
        <v/>
      </c>
      <c r="O213" s="178" t="str">
        <f>IF(OR($A213="",O$2="Percentage"),"",SUMIFS(Data!N$4:N500,Data!$A$4:$A500,"&gt;="&amp;$A213,Data!$A$4:$A500,"&lt;="&amp;$B213))</f>
        <v/>
      </c>
      <c r="P213" s="180" t="str">
        <f>IF(OR($A213="",P$2="Percentage"),"",SUMIFS(Data!O$4:O500,Data!$A$4:$A500,"&gt;="&amp;$A213,Data!$A$4:$A500,"&lt;="&amp;$B213))</f>
        <v/>
      </c>
      <c r="Q213" s="178" t="str">
        <f>IF(OR($A213="",Q$2="Percentage"),"",SUMIFS(Data!P$4:P500,Data!$A$4:$A500,"&gt;="&amp;$A213,Data!$A$4:$A500,"&lt;="&amp;$B213))</f>
        <v/>
      </c>
      <c r="R213" s="178" t="str">
        <f>IF(OR($A213="",R$2="Percentage"),"",SUMIFS(Data!Q$4:Q500,Data!$A$4:$A500,"&gt;="&amp;$A213,Data!$A$4:$A500,"&lt;="&amp;$B213))</f>
        <v/>
      </c>
      <c r="S213" s="181" t="str">
        <f>IF($A213="","",IFERROR(AVERAGEIFS(Data!B$4:B500,Data!$A$4:$A500,"&gt;="&amp;$A213,Data!$A$4:$A500,"&lt;="&amp;$B213),0))</f>
        <v/>
      </c>
      <c r="T213" s="178" t="str">
        <f>IF($A213="","",IFERROR(AVERAGEIFS(Data!C$4:C500,Data!$A$4:$A500,"&gt;="&amp;$A213,Data!$A$4:$A500,"&lt;="&amp;$B213),0))</f>
        <v/>
      </c>
      <c r="U213" s="178" t="str">
        <f>IF($A213="","",IFERROR(AVERAGEIFS(Data!D$4:D500,Data!$A$4:$A500,"&gt;="&amp;$A213,Data!$A$4:$A500,"&lt;="&amp;$B213),0))</f>
        <v/>
      </c>
      <c r="V213" s="178" t="str">
        <f>IF($A213="","",IFERROR(AVERAGEIFS(Data!F$4:F500,Data!$A$4:$A500,"&gt;="&amp;$A213,Data!$A$4:$A500,"&lt;="&amp;$B213),0))</f>
        <v/>
      </c>
      <c r="W213" s="178" t="str">
        <f>IF($A213="","",IFERROR(AVERAGEIFS(Data!G$4:G500,Data!$A$4:$A500,"&gt;="&amp;$A213,Data!$A$4:$A500,"&lt;="&amp;$B213),0))</f>
        <v/>
      </c>
      <c r="X213" s="180" t="str">
        <f>IF($A213="","",IFERROR(AVERAGEIFS(Data!H$4:H500,Data!$A$4:$A500,"&gt;="&amp;$A213,Data!$A$4:$A500,"&lt;="&amp;$B213),0))</f>
        <v/>
      </c>
      <c r="Y213" s="178" t="str">
        <f>IF($A213="","",IFERROR(AVERAGEIFS(Data!I$4:I500,Data!$A$4:$A500,"&gt;="&amp;$A213,Data!$A$4:$A500,"&lt;="&amp;$B213),0))</f>
        <v/>
      </c>
      <c r="Z213" s="178" t="str">
        <f>IF($A213="","",IFERROR(AVERAGEIFS(Data!J$4:J500,Data!$A$4:$A500,"&gt;="&amp;$A213,Data!$A$4:$A500,"&lt;="&amp;$B213),0))</f>
        <v/>
      </c>
      <c r="AA213" s="179" t="str">
        <f>IF($A213="","",IFERROR(AVERAGEIFS(Data!K$4:K500,Data!$A$4:$A500,"&gt;="&amp;$A213,Data!$A$4:$A500,"&lt;="&amp;$B213),0))</f>
        <v/>
      </c>
      <c r="AB213" s="180" t="str">
        <f>IF($A213="","",IFERROR(AVERAGEIFS(Data!L$4:L500,Data!$A$4:$A500,"&gt;="&amp;$A213,Data!$A$4:$A500,"&lt;="&amp;$B213),0))</f>
        <v/>
      </c>
      <c r="AC213" s="179" t="str">
        <f>IF($A213="","",IFERROR(AVERAGEIFS(Data!M$4:M500,Data!$A$4:$A500,"&gt;="&amp;$A213,Data!$A$4:$A500,"&lt;="&amp;$B213),0))</f>
        <v/>
      </c>
      <c r="AD213" s="178" t="str">
        <f>IF($A213="","",IFERROR(AVERAGEIFS(Data!N$4:N500,Data!$A$4:$A500,"&gt;="&amp;$A213,Data!$A$4:$A500,"&lt;="&amp;$B213),0))</f>
        <v/>
      </c>
      <c r="AE213" s="180" t="str">
        <f>IF($A213="","",IFERROR(AVERAGEIFS(Data!O$4:O500,Data!$A$4:$A500,"&gt;="&amp;$A213,Data!$A$4:$A500,"&lt;="&amp;$B213),0))</f>
        <v/>
      </c>
      <c r="AF213" s="178" t="str">
        <f>IF($A213="","",IFERROR(AVERAGEIFS(Data!P$4:P500,Data!$A$4:$A500,"&gt;="&amp;$A213,Data!$A$4:$A500,"&lt;="&amp;$B213),0))</f>
        <v/>
      </c>
      <c r="AG213" s="178" t="str">
        <f>IF($A213="","",IFERROR(AVERAGEIFS(Data!Q$4:Q500,Data!$A$4:$A500,"&gt;="&amp;$A213,Data!$A$4:$A500,"&lt;="&amp;$B213),0))</f>
        <v/>
      </c>
      <c r="AH213" s="181" t="str">
        <f t="shared" ref="AH213:DS213" si="209">IF($A213="","",AH212)</f>
        <v/>
      </c>
      <c r="AI213" s="178" t="str">
        <f t="shared" si="209"/>
        <v/>
      </c>
      <c r="AJ213" s="178" t="str">
        <f t="shared" si="209"/>
        <v/>
      </c>
      <c r="AK213" s="178" t="str">
        <f t="shared" si="209"/>
        <v/>
      </c>
      <c r="AL213" s="178" t="str">
        <f t="shared" si="209"/>
        <v/>
      </c>
      <c r="AM213" s="180" t="str">
        <f t="shared" si="209"/>
        <v/>
      </c>
      <c r="AN213" s="178" t="str">
        <f t="shared" si="209"/>
        <v/>
      </c>
      <c r="AO213" s="178" t="str">
        <f t="shared" si="209"/>
        <v/>
      </c>
      <c r="AP213" s="179" t="str">
        <f t="shared" si="209"/>
        <v/>
      </c>
      <c r="AQ213" s="180" t="str">
        <f t="shared" si="209"/>
        <v/>
      </c>
      <c r="AR213" s="179" t="str">
        <f t="shared" si="209"/>
        <v/>
      </c>
      <c r="AS213" s="178" t="str">
        <f t="shared" si="209"/>
        <v/>
      </c>
      <c r="AT213" s="180" t="str">
        <f t="shared" si="209"/>
        <v/>
      </c>
      <c r="AU213" s="178" t="str">
        <f t="shared" si="209"/>
        <v/>
      </c>
      <c r="AV213" s="178" t="str">
        <f t="shared" si="209"/>
        <v/>
      </c>
      <c r="AW213" s="181" t="str">
        <f t="shared" si="209"/>
        <v/>
      </c>
      <c r="AX213" s="178" t="str">
        <f t="shared" si="209"/>
        <v/>
      </c>
      <c r="AY213" s="178" t="str">
        <f t="shared" si="209"/>
        <v/>
      </c>
      <c r="AZ213" s="178" t="str">
        <f t="shared" si="209"/>
        <v/>
      </c>
      <c r="BA213" s="178" t="str">
        <f t="shared" si="209"/>
        <v/>
      </c>
      <c r="BB213" s="180" t="str">
        <f t="shared" si="209"/>
        <v/>
      </c>
      <c r="BC213" s="178" t="str">
        <f t="shared" si="209"/>
        <v/>
      </c>
      <c r="BD213" s="178" t="str">
        <f t="shared" si="209"/>
        <v/>
      </c>
      <c r="BE213" s="179" t="str">
        <f t="shared" si="209"/>
        <v/>
      </c>
      <c r="BF213" s="180" t="str">
        <f t="shared" si="209"/>
        <v/>
      </c>
      <c r="BG213" s="179" t="str">
        <f t="shared" si="209"/>
        <v/>
      </c>
      <c r="BH213" s="178" t="str">
        <f t="shared" si="209"/>
        <v/>
      </c>
      <c r="BI213" s="180" t="str">
        <f t="shared" si="209"/>
        <v/>
      </c>
      <c r="BJ213" s="178" t="str">
        <f t="shared" si="209"/>
        <v/>
      </c>
      <c r="BK213" s="178" t="str">
        <f t="shared" si="209"/>
        <v/>
      </c>
      <c r="BL213" s="181" t="str">
        <f t="shared" si="209"/>
        <v/>
      </c>
      <c r="BM213" s="178" t="str">
        <f t="shared" si="209"/>
        <v/>
      </c>
      <c r="BN213" s="178" t="str">
        <f t="shared" si="209"/>
        <v/>
      </c>
      <c r="BO213" s="178" t="str">
        <f t="shared" si="209"/>
        <v/>
      </c>
      <c r="BP213" s="178" t="str">
        <f t="shared" si="209"/>
        <v/>
      </c>
      <c r="BQ213" s="180" t="str">
        <f t="shared" si="209"/>
        <v/>
      </c>
      <c r="BR213" s="178" t="str">
        <f t="shared" si="209"/>
        <v/>
      </c>
      <c r="BS213" s="178" t="str">
        <f t="shared" si="209"/>
        <v/>
      </c>
      <c r="BT213" s="179" t="str">
        <f t="shared" si="209"/>
        <v/>
      </c>
      <c r="BU213" s="180" t="str">
        <f t="shared" si="209"/>
        <v/>
      </c>
      <c r="BV213" s="179" t="str">
        <f t="shared" si="209"/>
        <v/>
      </c>
      <c r="BW213" s="178" t="str">
        <f t="shared" si="209"/>
        <v/>
      </c>
      <c r="BX213" s="180" t="str">
        <f t="shared" si="209"/>
        <v/>
      </c>
      <c r="BY213" s="178" t="str">
        <f t="shared" si="209"/>
        <v/>
      </c>
      <c r="BZ213" s="178" t="str">
        <f t="shared" si="209"/>
        <v/>
      </c>
      <c r="CA213" s="181" t="str">
        <f t="shared" si="209"/>
        <v/>
      </c>
      <c r="CB213" s="178" t="str">
        <f t="shared" si="209"/>
        <v/>
      </c>
      <c r="CC213" s="178" t="str">
        <f t="shared" si="209"/>
        <v/>
      </c>
      <c r="CD213" s="178" t="str">
        <f t="shared" si="209"/>
        <v/>
      </c>
      <c r="CE213" s="178" t="str">
        <f t="shared" si="209"/>
        <v/>
      </c>
      <c r="CF213" s="180" t="str">
        <f t="shared" si="209"/>
        <v/>
      </c>
      <c r="CG213" s="178" t="str">
        <f t="shared" si="209"/>
        <v/>
      </c>
      <c r="CH213" s="178" t="str">
        <f t="shared" si="209"/>
        <v/>
      </c>
      <c r="CI213" s="179" t="str">
        <f t="shared" si="209"/>
        <v/>
      </c>
      <c r="CJ213" s="180" t="str">
        <f t="shared" si="209"/>
        <v/>
      </c>
      <c r="CK213" s="179" t="str">
        <f t="shared" si="209"/>
        <v/>
      </c>
      <c r="CL213" s="178" t="str">
        <f t="shared" si="209"/>
        <v/>
      </c>
      <c r="CM213" s="180" t="str">
        <f t="shared" si="209"/>
        <v/>
      </c>
      <c r="CN213" s="178" t="str">
        <f t="shared" si="209"/>
        <v/>
      </c>
      <c r="CO213" s="178" t="str">
        <f t="shared" si="209"/>
        <v/>
      </c>
      <c r="CP213" s="181" t="str">
        <f t="shared" si="209"/>
        <v/>
      </c>
      <c r="CQ213" s="178" t="str">
        <f t="shared" si="209"/>
        <v/>
      </c>
      <c r="CR213" s="178" t="str">
        <f t="shared" si="209"/>
        <v/>
      </c>
      <c r="CS213" s="178" t="str">
        <f t="shared" si="209"/>
        <v/>
      </c>
      <c r="CT213" s="178" t="str">
        <f t="shared" si="209"/>
        <v/>
      </c>
      <c r="CU213" s="180" t="str">
        <f t="shared" si="209"/>
        <v/>
      </c>
      <c r="CV213" s="178" t="str">
        <f t="shared" si="209"/>
        <v/>
      </c>
      <c r="CW213" s="178" t="str">
        <f t="shared" si="209"/>
        <v/>
      </c>
      <c r="CX213" s="179" t="str">
        <f t="shared" si="209"/>
        <v/>
      </c>
      <c r="CY213" s="180" t="str">
        <f t="shared" si="209"/>
        <v/>
      </c>
      <c r="CZ213" s="179" t="str">
        <f t="shared" si="209"/>
        <v/>
      </c>
      <c r="DA213" s="178" t="str">
        <f t="shared" si="209"/>
        <v/>
      </c>
      <c r="DB213" s="180" t="str">
        <f t="shared" si="209"/>
        <v/>
      </c>
      <c r="DC213" s="178" t="str">
        <f t="shared" si="209"/>
        <v/>
      </c>
      <c r="DD213" s="178" t="str">
        <f t="shared" si="209"/>
        <v/>
      </c>
      <c r="DE213" s="181" t="str">
        <f t="shared" si="209"/>
        <v/>
      </c>
      <c r="DF213" s="178" t="str">
        <f t="shared" si="209"/>
        <v/>
      </c>
      <c r="DG213" s="178" t="str">
        <f t="shared" si="209"/>
        <v/>
      </c>
      <c r="DH213" s="178" t="str">
        <f t="shared" si="209"/>
        <v/>
      </c>
      <c r="DI213" s="178" t="str">
        <f t="shared" si="209"/>
        <v/>
      </c>
      <c r="DJ213" s="180" t="str">
        <f t="shared" si="209"/>
        <v/>
      </c>
      <c r="DK213" s="178" t="str">
        <f t="shared" si="209"/>
        <v/>
      </c>
      <c r="DL213" s="178" t="str">
        <f t="shared" si="209"/>
        <v/>
      </c>
      <c r="DM213" s="179" t="str">
        <f t="shared" si="209"/>
        <v/>
      </c>
      <c r="DN213" s="180" t="str">
        <f t="shared" si="209"/>
        <v/>
      </c>
      <c r="DO213" s="179" t="str">
        <f t="shared" si="209"/>
        <v/>
      </c>
      <c r="DP213" s="178" t="str">
        <f t="shared" si="209"/>
        <v/>
      </c>
      <c r="DQ213" s="180" t="str">
        <f t="shared" si="209"/>
        <v/>
      </c>
      <c r="DR213" s="178" t="str">
        <f t="shared" si="209"/>
        <v/>
      </c>
      <c r="DS213" s="178" t="str">
        <f t="shared" si="209"/>
        <v/>
      </c>
      <c r="DT213" s="178"/>
      <c r="DU213" s="178"/>
      <c r="DV213" s="178"/>
      <c r="DW213" s="178"/>
      <c r="DX213" s="178"/>
      <c r="DY213" s="178"/>
    </row>
    <row r="214">
      <c r="A214" s="176" t="str">
        <f>IF(A213="","",IF(B213+1&gt;EndDate,"",B213))</f>
        <v/>
      </c>
      <c r="B214" s="176" t="str">
        <f>IF(A214="","",SWITCH(Seg,"Daily",A214+1,"Weekly",A214+7,"Monthly",DATE(YEAR(A214),MONTH(A214)+1,1),"Quarterly",DATE(YEAR(A214),MONTH(A214)+3,1),"Yearly",DATE(YEAR(A214)+1,1,1)))</f>
        <v/>
      </c>
      <c r="C214" s="177" t="str">
        <f>IF(A214="","",SWITCH(Seg,"Daily",TEXT(A214,"dd/MM/YYYY"),"Weekly","W"&amp;WEEKNUM(A214,2)&amp;" "&amp;YEAR(A214),"Monthly",PROPER(TEXT(A214,"MMM yyyy")),"Quarterly","Q"&amp;ROUNDUP(MONTH($A214)/3,0)&amp;" "&amp;YEAR($A214),"Yearly",YEAR(A214),TEXT(A214,"dd/MM/YYYY")))</f>
        <v/>
      </c>
      <c r="D214" s="178" t="str">
        <f>IF(OR($A214="",D$2="Percentage"),"",SUMIFS(Data!B$4:B500,Data!$A$4:$A500,"&gt;="&amp;$A214,Data!$A$4:$A500,"&lt;="&amp;$B214))</f>
        <v>#REF!</v>
      </c>
      <c r="E214" s="179" t="str">
        <f>IF(OR($A214="",E$2="Percentage"),"",SUMIFS(Data!C$4:C500,Data!$A$4:$A500,"&gt;="&amp;$A214,Data!$A$4:$A500,"&lt;="&amp;$B214))</f>
        <v/>
      </c>
      <c r="F214" s="179" t="str">
        <f>IF(OR($A214="",F$2="Percentage"),"",SUMIFS(Data!D$4:D500,Data!$A$4:$A500,"&gt;="&amp;$A214,Data!$A$4:$A500,"&lt;="&amp;$B214))</f>
        <v/>
      </c>
      <c r="G214" s="179" t="str">
        <f>IF(OR($A214="",G$2="Percentage"),"",SUMIFS(Data!F$4:F500,Data!$A$4:$A500,"&gt;="&amp;$A214,Data!$A$4:$A500,"&lt;="&amp;$B214))</f>
        <v/>
      </c>
      <c r="H214" s="180" t="str">
        <f>IF(OR($A214="",H$2="Percentage"),"",SUMIFS(Data!G$4:G500,Data!$A$4:$A500,"&gt;="&amp;$A214,Data!$A$4:$A500,"&lt;="&amp;$B214))</f>
        <v/>
      </c>
      <c r="I214" s="180" t="str">
        <f>IF(OR($A214="",I$2="Percentage"),"",SUMIFS(Data!H$4:H500,Data!$A$4:$A500,"&gt;="&amp;$A214,Data!$A$4:$A500,"&lt;="&amp;$B214))</f>
        <v/>
      </c>
      <c r="J214" s="178" t="str">
        <f>IF(OR($A214="",J$2="Percentage"),"",SUMIFS(Data!I$4:I500,Data!$A$4:$A500,"&gt;="&amp;$A214,Data!$A$4:$A500,"&lt;="&amp;$B214))</f>
        <v/>
      </c>
      <c r="K214" s="178" t="str">
        <f>IF(OR($A214="",K$2="Percentage"),"",SUMIFS(Data!J$4:J500,Data!$A$4:$A500,"&gt;="&amp;$A214,Data!$A$4:$A500,"&lt;="&amp;$B214))</f>
        <v/>
      </c>
      <c r="L214" s="179" t="str">
        <f>IF(OR($A214="",L$2="Percentage"),"",SUMIFS(Data!K$4:K500,Data!$A$4:$A500,"&gt;="&amp;$A214,Data!$A$4:$A500,"&lt;="&amp;$B214))</f>
        <v/>
      </c>
      <c r="M214" s="180" t="str">
        <f>IF(OR($A214="",M$2="Percentage"),"",SUMIFS(Data!L$4:L500,Data!$A$4:$A500,"&gt;="&amp;$A214,Data!$A$4:$A500,"&lt;="&amp;$B214))</f>
        <v/>
      </c>
      <c r="N214" s="179" t="str">
        <f>IF(OR($A214="",N$2="Percentage"),"",SUMIFS(Data!M$4:M500,Data!$A$4:$A500,"&gt;="&amp;$A214,Data!$A$4:$A500,"&lt;="&amp;$B214))</f>
        <v/>
      </c>
      <c r="O214" s="178" t="str">
        <f>IF(OR($A214="",O$2="Percentage"),"",SUMIFS(Data!N$4:N500,Data!$A$4:$A500,"&gt;="&amp;$A214,Data!$A$4:$A500,"&lt;="&amp;$B214))</f>
        <v/>
      </c>
      <c r="P214" s="180" t="str">
        <f>IF(OR($A214="",P$2="Percentage"),"",SUMIFS(Data!O$4:O500,Data!$A$4:$A500,"&gt;="&amp;$A214,Data!$A$4:$A500,"&lt;="&amp;$B214))</f>
        <v/>
      </c>
      <c r="Q214" s="178" t="str">
        <f>IF(OR($A214="",Q$2="Percentage"),"",SUMIFS(Data!P$4:P500,Data!$A$4:$A500,"&gt;="&amp;$A214,Data!$A$4:$A500,"&lt;="&amp;$B214))</f>
        <v/>
      </c>
      <c r="R214" s="178" t="str">
        <f>IF(OR($A214="",R$2="Percentage"),"",SUMIFS(Data!Q$4:Q500,Data!$A$4:$A500,"&gt;="&amp;$A214,Data!$A$4:$A500,"&lt;="&amp;$B214))</f>
        <v/>
      </c>
      <c r="S214" s="181" t="str">
        <f>IF($A214="","",IFERROR(AVERAGEIFS(Data!B$4:B500,Data!$A$4:$A500,"&gt;="&amp;$A214,Data!$A$4:$A500,"&lt;="&amp;$B214),0))</f>
        <v/>
      </c>
      <c r="T214" s="178" t="str">
        <f>IF($A214="","",IFERROR(AVERAGEIFS(Data!C$4:C500,Data!$A$4:$A500,"&gt;="&amp;$A214,Data!$A$4:$A500,"&lt;="&amp;$B214),0))</f>
        <v/>
      </c>
      <c r="U214" s="178" t="str">
        <f>IF($A214="","",IFERROR(AVERAGEIFS(Data!D$4:D500,Data!$A$4:$A500,"&gt;="&amp;$A214,Data!$A$4:$A500,"&lt;="&amp;$B214),0))</f>
        <v/>
      </c>
      <c r="V214" s="178" t="str">
        <f>IF($A214="","",IFERROR(AVERAGEIFS(Data!F$4:F500,Data!$A$4:$A500,"&gt;="&amp;$A214,Data!$A$4:$A500,"&lt;="&amp;$B214),0))</f>
        <v/>
      </c>
      <c r="W214" s="178" t="str">
        <f>IF($A214="","",IFERROR(AVERAGEIFS(Data!G$4:G500,Data!$A$4:$A500,"&gt;="&amp;$A214,Data!$A$4:$A500,"&lt;="&amp;$B214),0))</f>
        <v/>
      </c>
      <c r="X214" s="180" t="str">
        <f>IF($A214="","",IFERROR(AVERAGEIFS(Data!H$4:H500,Data!$A$4:$A500,"&gt;="&amp;$A214,Data!$A$4:$A500,"&lt;="&amp;$B214),0))</f>
        <v/>
      </c>
      <c r="Y214" s="178" t="str">
        <f>IF($A214="","",IFERROR(AVERAGEIFS(Data!I$4:I500,Data!$A$4:$A500,"&gt;="&amp;$A214,Data!$A$4:$A500,"&lt;="&amp;$B214),0))</f>
        <v/>
      </c>
      <c r="Z214" s="178" t="str">
        <f>IF($A214="","",IFERROR(AVERAGEIFS(Data!J$4:J500,Data!$A$4:$A500,"&gt;="&amp;$A214,Data!$A$4:$A500,"&lt;="&amp;$B214),0))</f>
        <v/>
      </c>
      <c r="AA214" s="179" t="str">
        <f>IF($A214="","",IFERROR(AVERAGEIFS(Data!K$4:K500,Data!$A$4:$A500,"&gt;="&amp;$A214,Data!$A$4:$A500,"&lt;="&amp;$B214),0))</f>
        <v/>
      </c>
      <c r="AB214" s="180" t="str">
        <f>IF($A214="","",IFERROR(AVERAGEIFS(Data!L$4:L500,Data!$A$4:$A500,"&gt;="&amp;$A214,Data!$A$4:$A500,"&lt;="&amp;$B214),0))</f>
        <v/>
      </c>
      <c r="AC214" s="179" t="str">
        <f>IF($A214="","",IFERROR(AVERAGEIFS(Data!M$4:M500,Data!$A$4:$A500,"&gt;="&amp;$A214,Data!$A$4:$A500,"&lt;="&amp;$B214),0))</f>
        <v/>
      </c>
      <c r="AD214" s="178" t="str">
        <f>IF($A214="","",IFERROR(AVERAGEIFS(Data!N$4:N500,Data!$A$4:$A500,"&gt;="&amp;$A214,Data!$A$4:$A500,"&lt;="&amp;$B214),0))</f>
        <v/>
      </c>
      <c r="AE214" s="180" t="str">
        <f>IF($A214="","",IFERROR(AVERAGEIFS(Data!O$4:O500,Data!$A$4:$A500,"&gt;="&amp;$A214,Data!$A$4:$A500,"&lt;="&amp;$B214),0))</f>
        <v/>
      </c>
      <c r="AF214" s="178" t="str">
        <f>IF($A214="","",IFERROR(AVERAGEIFS(Data!P$4:P500,Data!$A$4:$A500,"&gt;="&amp;$A214,Data!$A$4:$A500,"&lt;="&amp;$B214),0))</f>
        <v/>
      </c>
      <c r="AG214" s="178" t="str">
        <f>IF($A214="","",IFERROR(AVERAGEIFS(Data!Q$4:Q500,Data!$A$4:$A500,"&gt;="&amp;$A214,Data!$A$4:$A500,"&lt;="&amp;$B214),0))</f>
        <v/>
      </c>
      <c r="AH214" s="181" t="str">
        <f t="shared" ref="AH214:DS214" si="210">IF($A214="","",AH213)</f>
        <v/>
      </c>
      <c r="AI214" s="178" t="str">
        <f t="shared" si="210"/>
        <v/>
      </c>
      <c r="AJ214" s="178" t="str">
        <f t="shared" si="210"/>
        <v/>
      </c>
      <c r="AK214" s="178" t="str">
        <f t="shared" si="210"/>
        <v/>
      </c>
      <c r="AL214" s="178" t="str">
        <f t="shared" si="210"/>
        <v/>
      </c>
      <c r="AM214" s="180" t="str">
        <f t="shared" si="210"/>
        <v/>
      </c>
      <c r="AN214" s="178" t="str">
        <f t="shared" si="210"/>
        <v/>
      </c>
      <c r="AO214" s="178" t="str">
        <f t="shared" si="210"/>
        <v/>
      </c>
      <c r="AP214" s="179" t="str">
        <f t="shared" si="210"/>
        <v/>
      </c>
      <c r="AQ214" s="180" t="str">
        <f t="shared" si="210"/>
        <v/>
      </c>
      <c r="AR214" s="179" t="str">
        <f t="shared" si="210"/>
        <v/>
      </c>
      <c r="AS214" s="178" t="str">
        <f t="shared" si="210"/>
        <v/>
      </c>
      <c r="AT214" s="180" t="str">
        <f t="shared" si="210"/>
        <v/>
      </c>
      <c r="AU214" s="178" t="str">
        <f t="shared" si="210"/>
        <v/>
      </c>
      <c r="AV214" s="178" t="str">
        <f t="shared" si="210"/>
        <v/>
      </c>
      <c r="AW214" s="181" t="str">
        <f t="shared" si="210"/>
        <v/>
      </c>
      <c r="AX214" s="178" t="str">
        <f t="shared" si="210"/>
        <v/>
      </c>
      <c r="AY214" s="178" t="str">
        <f t="shared" si="210"/>
        <v/>
      </c>
      <c r="AZ214" s="178" t="str">
        <f t="shared" si="210"/>
        <v/>
      </c>
      <c r="BA214" s="178" t="str">
        <f t="shared" si="210"/>
        <v/>
      </c>
      <c r="BB214" s="180" t="str">
        <f t="shared" si="210"/>
        <v/>
      </c>
      <c r="BC214" s="178" t="str">
        <f t="shared" si="210"/>
        <v/>
      </c>
      <c r="BD214" s="178" t="str">
        <f t="shared" si="210"/>
        <v/>
      </c>
      <c r="BE214" s="179" t="str">
        <f t="shared" si="210"/>
        <v/>
      </c>
      <c r="BF214" s="180" t="str">
        <f t="shared" si="210"/>
        <v/>
      </c>
      <c r="BG214" s="179" t="str">
        <f t="shared" si="210"/>
        <v/>
      </c>
      <c r="BH214" s="178" t="str">
        <f t="shared" si="210"/>
        <v/>
      </c>
      <c r="BI214" s="180" t="str">
        <f t="shared" si="210"/>
        <v/>
      </c>
      <c r="BJ214" s="178" t="str">
        <f t="shared" si="210"/>
        <v/>
      </c>
      <c r="BK214" s="178" t="str">
        <f t="shared" si="210"/>
        <v/>
      </c>
      <c r="BL214" s="181" t="str">
        <f t="shared" si="210"/>
        <v/>
      </c>
      <c r="BM214" s="178" t="str">
        <f t="shared" si="210"/>
        <v/>
      </c>
      <c r="BN214" s="178" t="str">
        <f t="shared" si="210"/>
        <v/>
      </c>
      <c r="BO214" s="178" t="str">
        <f t="shared" si="210"/>
        <v/>
      </c>
      <c r="BP214" s="178" t="str">
        <f t="shared" si="210"/>
        <v/>
      </c>
      <c r="BQ214" s="180" t="str">
        <f t="shared" si="210"/>
        <v/>
      </c>
      <c r="BR214" s="178" t="str">
        <f t="shared" si="210"/>
        <v/>
      </c>
      <c r="BS214" s="178" t="str">
        <f t="shared" si="210"/>
        <v/>
      </c>
      <c r="BT214" s="179" t="str">
        <f t="shared" si="210"/>
        <v/>
      </c>
      <c r="BU214" s="180" t="str">
        <f t="shared" si="210"/>
        <v/>
      </c>
      <c r="BV214" s="179" t="str">
        <f t="shared" si="210"/>
        <v/>
      </c>
      <c r="BW214" s="178" t="str">
        <f t="shared" si="210"/>
        <v/>
      </c>
      <c r="BX214" s="180" t="str">
        <f t="shared" si="210"/>
        <v/>
      </c>
      <c r="BY214" s="178" t="str">
        <f t="shared" si="210"/>
        <v/>
      </c>
      <c r="BZ214" s="178" t="str">
        <f t="shared" si="210"/>
        <v/>
      </c>
      <c r="CA214" s="181" t="str">
        <f t="shared" si="210"/>
        <v/>
      </c>
      <c r="CB214" s="178" t="str">
        <f t="shared" si="210"/>
        <v/>
      </c>
      <c r="CC214" s="178" t="str">
        <f t="shared" si="210"/>
        <v/>
      </c>
      <c r="CD214" s="178" t="str">
        <f t="shared" si="210"/>
        <v/>
      </c>
      <c r="CE214" s="178" t="str">
        <f t="shared" si="210"/>
        <v/>
      </c>
      <c r="CF214" s="180" t="str">
        <f t="shared" si="210"/>
        <v/>
      </c>
      <c r="CG214" s="178" t="str">
        <f t="shared" si="210"/>
        <v/>
      </c>
      <c r="CH214" s="178" t="str">
        <f t="shared" si="210"/>
        <v/>
      </c>
      <c r="CI214" s="179" t="str">
        <f t="shared" si="210"/>
        <v/>
      </c>
      <c r="CJ214" s="180" t="str">
        <f t="shared" si="210"/>
        <v/>
      </c>
      <c r="CK214" s="179" t="str">
        <f t="shared" si="210"/>
        <v/>
      </c>
      <c r="CL214" s="178" t="str">
        <f t="shared" si="210"/>
        <v/>
      </c>
      <c r="CM214" s="180" t="str">
        <f t="shared" si="210"/>
        <v/>
      </c>
      <c r="CN214" s="178" t="str">
        <f t="shared" si="210"/>
        <v/>
      </c>
      <c r="CO214" s="178" t="str">
        <f t="shared" si="210"/>
        <v/>
      </c>
      <c r="CP214" s="181" t="str">
        <f t="shared" si="210"/>
        <v/>
      </c>
      <c r="CQ214" s="178" t="str">
        <f t="shared" si="210"/>
        <v/>
      </c>
      <c r="CR214" s="178" t="str">
        <f t="shared" si="210"/>
        <v/>
      </c>
      <c r="CS214" s="178" t="str">
        <f t="shared" si="210"/>
        <v/>
      </c>
      <c r="CT214" s="178" t="str">
        <f t="shared" si="210"/>
        <v/>
      </c>
      <c r="CU214" s="180" t="str">
        <f t="shared" si="210"/>
        <v/>
      </c>
      <c r="CV214" s="178" t="str">
        <f t="shared" si="210"/>
        <v/>
      </c>
      <c r="CW214" s="178" t="str">
        <f t="shared" si="210"/>
        <v/>
      </c>
      <c r="CX214" s="179" t="str">
        <f t="shared" si="210"/>
        <v/>
      </c>
      <c r="CY214" s="180" t="str">
        <f t="shared" si="210"/>
        <v/>
      </c>
      <c r="CZ214" s="179" t="str">
        <f t="shared" si="210"/>
        <v/>
      </c>
      <c r="DA214" s="178" t="str">
        <f t="shared" si="210"/>
        <v/>
      </c>
      <c r="DB214" s="180" t="str">
        <f t="shared" si="210"/>
        <v/>
      </c>
      <c r="DC214" s="178" t="str">
        <f t="shared" si="210"/>
        <v/>
      </c>
      <c r="DD214" s="178" t="str">
        <f t="shared" si="210"/>
        <v/>
      </c>
      <c r="DE214" s="181" t="str">
        <f t="shared" si="210"/>
        <v/>
      </c>
      <c r="DF214" s="178" t="str">
        <f t="shared" si="210"/>
        <v/>
      </c>
      <c r="DG214" s="178" t="str">
        <f t="shared" si="210"/>
        <v/>
      </c>
      <c r="DH214" s="178" t="str">
        <f t="shared" si="210"/>
        <v/>
      </c>
      <c r="DI214" s="178" t="str">
        <f t="shared" si="210"/>
        <v/>
      </c>
      <c r="DJ214" s="180" t="str">
        <f t="shared" si="210"/>
        <v/>
      </c>
      <c r="DK214" s="178" t="str">
        <f t="shared" si="210"/>
        <v/>
      </c>
      <c r="DL214" s="178" t="str">
        <f t="shared" si="210"/>
        <v/>
      </c>
      <c r="DM214" s="179" t="str">
        <f t="shared" si="210"/>
        <v/>
      </c>
      <c r="DN214" s="180" t="str">
        <f t="shared" si="210"/>
        <v/>
      </c>
      <c r="DO214" s="179" t="str">
        <f t="shared" si="210"/>
        <v/>
      </c>
      <c r="DP214" s="178" t="str">
        <f t="shared" si="210"/>
        <v/>
      </c>
      <c r="DQ214" s="180" t="str">
        <f t="shared" si="210"/>
        <v/>
      </c>
      <c r="DR214" s="178" t="str">
        <f t="shared" si="210"/>
        <v/>
      </c>
      <c r="DS214" s="178" t="str">
        <f t="shared" si="210"/>
        <v/>
      </c>
      <c r="DT214" s="178"/>
      <c r="DU214" s="178"/>
      <c r="DV214" s="178"/>
      <c r="DW214" s="178"/>
      <c r="DX214" s="178"/>
      <c r="DY214" s="178"/>
    </row>
    <row r="215">
      <c r="A215" s="176" t="str">
        <f>IF(A214="","",IF(B214+1&gt;EndDate,"",B214))</f>
        <v/>
      </c>
      <c r="B215" s="176" t="str">
        <f>IF(A215="","",SWITCH(Seg,"Daily",A215+1,"Weekly",A215+7,"Monthly",DATE(YEAR(A215),MONTH(A215)+1,1),"Quarterly",DATE(YEAR(A215),MONTH(A215)+3,1),"Yearly",DATE(YEAR(A215)+1,1,1)))</f>
        <v/>
      </c>
      <c r="C215" s="177" t="str">
        <f>IF(A215="","",SWITCH(Seg,"Daily",TEXT(A215,"dd/MM/YYYY"),"Weekly","W"&amp;WEEKNUM(A215,2)&amp;" "&amp;YEAR(A215),"Monthly",PROPER(TEXT(A215,"MMM yyyy")),"Quarterly","Q"&amp;ROUNDUP(MONTH($A215)/3,0)&amp;" "&amp;YEAR($A215),"Yearly",YEAR(A215),TEXT(A215,"dd/MM/YYYY")))</f>
        <v/>
      </c>
      <c r="D215" s="178" t="str">
        <f>IF(OR($A215="",D$2="Percentage"),"",SUMIFS(Data!B$4:B500,Data!$A$4:$A500,"&gt;="&amp;$A215,Data!$A$4:$A500,"&lt;="&amp;$B215))</f>
        <v>#REF!</v>
      </c>
      <c r="E215" s="179" t="str">
        <f>IF(OR($A215="",E$2="Percentage"),"",SUMIFS(Data!C$4:C500,Data!$A$4:$A500,"&gt;="&amp;$A215,Data!$A$4:$A500,"&lt;="&amp;$B215))</f>
        <v/>
      </c>
      <c r="F215" s="179" t="str">
        <f>IF(OR($A215="",F$2="Percentage"),"",SUMIFS(Data!D$4:D500,Data!$A$4:$A500,"&gt;="&amp;$A215,Data!$A$4:$A500,"&lt;="&amp;$B215))</f>
        <v/>
      </c>
      <c r="G215" s="179" t="str">
        <f>IF(OR($A215="",G$2="Percentage"),"",SUMIFS(Data!F$4:F500,Data!$A$4:$A500,"&gt;="&amp;$A215,Data!$A$4:$A500,"&lt;="&amp;$B215))</f>
        <v/>
      </c>
      <c r="H215" s="180" t="str">
        <f>IF(OR($A215="",H$2="Percentage"),"",SUMIFS(Data!G$4:G500,Data!$A$4:$A500,"&gt;="&amp;$A215,Data!$A$4:$A500,"&lt;="&amp;$B215))</f>
        <v/>
      </c>
      <c r="I215" s="180" t="str">
        <f>IF(OR($A215="",I$2="Percentage"),"",SUMIFS(Data!H$4:H500,Data!$A$4:$A500,"&gt;="&amp;$A215,Data!$A$4:$A500,"&lt;="&amp;$B215))</f>
        <v/>
      </c>
      <c r="J215" s="178" t="str">
        <f>IF(OR($A215="",J$2="Percentage"),"",SUMIFS(Data!I$4:I500,Data!$A$4:$A500,"&gt;="&amp;$A215,Data!$A$4:$A500,"&lt;="&amp;$B215))</f>
        <v/>
      </c>
      <c r="K215" s="178" t="str">
        <f>IF(OR($A215="",K$2="Percentage"),"",SUMIFS(Data!J$4:J500,Data!$A$4:$A500,"&gt;="&amp;$A215,Data!$A$4:$A500,"&lt;="&amp;$B215))</f>
        <v/>
      </c>
      <c r="L215" s="179" t="str">
        <f>IF(OR($A215="",L$2="Percentage"),"",SUMIFS(Data!K$4:K500,Data!$A$4:$A500,"&gt;="&amp;$A215,Data!$A$4:$A500,"&lt;="&amp;$B215))</f>
        <v/>
      </c>
      <c r="M215" s="180" t="str">
        <f>IF(OR($A215="",M$2="Percentage"),"",SUMIFS(Data!L$4:L500,Data!$A$4:$A500,"&gt;="&amp;$A215,Data!$A$4:$A500,"&lt;="&amp;$B215))</f>
        <v/>
      </c>
      <c r="N215" s="179" t="str">
        <f>IF(OR($A215="",N$2="Percentage"),"",SUMIFS(Data!M$4:M500,Data!$A$4:$A500,"&gt;="&amp;$A215,Data!$A$4:$A500,"&lt;="&amp;$B215))</f>
        <v/>
      </c>
      <c r="O215" s="178" t="str">
        <f>IF(OR($A215="",O$2="Percentage"),"",SUMIFS(Data!N$4:N500,Data!$A$4:$A500,"&gt;="&amp;$A215,Data!$A$4:$A500,"&lt;="&amp;$B215))</f>
        <v/>
      </c>
      <c r="P215" s="180" t="str">
        <f>IF(OR($A215="",P$2="Percentage"),"",SUMIFS(Data!O$4:O500,Data!$A$4:$A500,"&gt;="&amp;$A215,Data!$A$4:$A500,"&lt;="&amp;$B215))</f>
        <v/>
      </c>
      <c r="Q215" s="178" t="str">
        <f>IF(OR($A215="",Q$2="Percentage"),"",SUMIFS(Data!P$4:P500,Data!$A$4:$A500,"&gt;="&amp;$A215,Data!$A$4:$A500,"&lt;="&amp;$B215))</f>
        <v/>
      </c>
      <c r="R215" s="178" t="str">
        <f>IF(OR($A215="",R$2="Percentage"),"",SUMIFS(Data!Q$4:Q500,Data!$A$4:$A500,"&gt;="&amp;$A215,Data!$A$4:$A500,"&lt;="&amp;$B215))</f>
        <v/>
      </c>
      <c r="S215" s="181" t="str">
        <f>IF($A215="","",IFERROR(AVERAGEIFS(Data!B$4:B500,Data!$A$4:$A500,"&gt;="&amp;$A215,Data!$A$4:$A500,"&lt;="&amp;$B215),0))</f>
        <v/>
      </c>
      <c r="T215" s="178" t="str">
        <f>IF($A215="","",IFERROR(AVERAGEIFS(Data!C$4:C500,Data!$A$4:$A500,"&gt;="&amp;$A215,Data!$A$4:$A500,"&lt;="&amp;$B215),0))</f>
        <v/>
      </c>
      <c r="U215" s="178" t="str">
        <f>IF($A215="","",IFERROR(AVERAGEIFS(Data!D$4:D500,Data!$A$4:$A500,"&gt;="&amp;$A215,Data!$A$4:$A500,"&lt;="&amp;$B215),0))</f>
        <v/>
      </c>
      <c r="V215" s="178" t="str">
        <f>IF($A215="","",IFERROR(AVERAGEIFS(Data!F$4:F500,Data!$A$4:$A500,"&gt;="&amp;$A215,Data!$A$4:$A500,"&lt;="&amp;$B215),0))</f>
        <v/>
      </c>
      <c r="W215" s="178" t="str">
        <f>IF($A215="","",IFERROR(AVERAGEIFS(Data!G$4:G500,Data!$A$4:$A500,"&gt;="&amp;$A215,Data!$A$4:$A500,"&lt;="&amp;$B215),0))</f>
        <v/>
      </c>
      <c r="X215" s="180" t="str">
        <f>IF($A215="","",IFERROR(AVERAGEIFS(Data!H$4:H500,Data!$A$4:$A500,"&gt;="&amp;$A215,Data!$A$4:$A500,"&lt;="&amp;$B215),0))</f>
        <v/>
      </c>
      <c r="Y215" s="178" t="str">
        <f>IF($A215="","",IFERROR(AVERAGEIFS(Data!I$4:I500,Data!$A$4:$A500,"&gt;="&amp;$A215,Data!$A$4:$A500,"&lt;="&amp;$B215),0))</f>
        <v/>
      </c>
      <c r="Z215" s="178" t="str">
        <f>IF($A215="","",IFERROR(AVERAGEIFS(Data!J$4:J500,Data!$A$4:$A500,"&gt;="&amp;$A215,Data!$A$4:$A500,"&lt;="&amp;$B215),0))</f>
        <v/>
      </c>
      <c r="AA215" s="179" t="str">
        <f>IF($A215="","",IFERROR(AVERAGEIFS(Data!K$4:K500,Data!$A$4:$A500,"&gt;="&amp;$A215,Data!$A$4:$A500,"&lt;="&amp;$B215),0))</f>
        <v/>
      </c>
      <c r="AB215" s="180" t="str">
        <f>IF($A215="","",IFERROR(AVERAGEIFS(Data!L$4:L500,Data!$A$4:$A500,"&gt;="&amp;$A215,Data!$A$4:$A500,"&lt;="&amp;$B215),0))</f>
        <v/>
      </c>
      <c r="AC215" s="179" t="str">
        <f>IF($A215="","",IFERROR(AVERAGEIFS(Data!M$4:M500,Data!$A$4:$A500,"&gt;="&amp;$A215,Data!$A$4:$A500,"&lt;="&amp;$B215),0))</f>
        <v/>
      </c>
      <c r="AD215" s="178" t="str">
        <f>IF($A215="","",IFERROR(AVERAGEIFS(Data!N$4:N500,Data!$A$4:$A500,"&gt;="&amp;$A215,Data!$A$4:$A500,"&lt;="&amp;$B215),0))</f>
        <v/>
      </c>
      <c r="AE215" s="180" t="str">
        <f>IF($A215="","",IFERROR(AVERAGEIFS(Data!O$4:O500,Data!$A$4:$A500,"&gt;="&amp;$A215,Data!$A$4:$A500,"&lt;="&amp;$B215),0))</f>
        <v/>
      </c>
      <c r="AF215" s="178" t="str">
        <f>IF($A215="","",IFERROR(AVERAGEIFS(Data!P$4:P500,Data!$A$4:$A500,"&gt;="&amp;$A215,Data!$A$4:$A500,"&lt;="&amp;$B215),0))</f>
        <v/>
      </c>
      <c r="AG215" s="178" t="str">
        <f>IF($A215="","",IFERROR(AVERAGEIFS(Data!Q$4:Q500,Data!$A$4:$A500,"&gt;="&amp;$A215,Data!$A$4:$A500,"&lt;="&amp;$B215),0))</f>
        <v/>
      </c>
      <c r="AH215" s="181" t="str">
        <f t="shared" ref="AH215:DS215" si="211">IF($A215="","",AH214)</f>
        <v/>
      </c>
      <c r="AI215" s="178" t="str">
        <f t="shared" si="211"/>
        <v/>
      </c>
      <c r="AJ215" s="178" t="str">
        <f t="shared" si="211"/>
        <v/>
      </c>
      <c r="AK215" s="178" t="str">
        <f t="shared" si="211"/>
        <v/>
      </c>
      <c r="AL215" s="178" t="str">
        <f t="shared" si="211"/>
        <v/>
      </c>
      <c r="AM215" s="180" t="str">
        <f t="shared" si="211"/>
        <v/>
      </c>
      <c r="AN215" s="178" t="str">
        <f t="shared" si="211"/>
        <v/>
      </c>
      <c r="AO215" s="178" t="str">
        <f t="shared" si="211"/>
        <v/>
      </c>
      <c r="AP215" s="179" t="str">
        <f t="shared" si="211"/>
        <v/>
      </c>
      <c r="AQ215" s="180" t="str">
        <f t="shared" si="211"/>
        <v/>
      </c>
      <c r="AR215" s="179" t="str">
        <f t="shared" si="211"/>
        <v/>
      </c>
      <c r="AS215" s="178" t="str">
        <f t="shared" si="211"/>
        <v/>
      </c>
      <c r="AT215" s="180" t="str">
        <f t="shared" si="211"/>
        <v/>
      </c>
      <c r="AU215" s="178" t="str">
        <f t="shared" si="211"/>
        <v/>
      </c>
      <c r="AV215" s="178" t="str">
        <f t="shared" si="211"/>
        <v/>
      </c>
      <c r="AW215" s="181" t="str">
        <f t="shared" si="211"/>
        <v/>
      </c>
      <c r="AX215" s="178" t="str">
        <f t="shared" si="211"/>
        <v/>
      </c>
      <c r="AY215" s="178" t="str">
        <f t="shared" si="211"/>
        <v/>
      </c>
      <c r="AZ215" s="178" t="str">
        <f t="shared" si="211"/>
        <v/>
      </c>
      <c r="BA215" s="178" t="str">
        <f t="shared" si="211"/>
        <v/>
      </c>
      <c r="BB215" s="180" t="str">
        <f t="shared" si="211"/>
        <v/>
      </c>
      <c r="BC215" s="178" t="str">
        <f t="shared" si="211"/>
        <v/>
      </c>
      <c r="BD215" s="178" t="str">
        <f t="shared" si="211"/>
        <v/>
      </c>
      <c r="BE215" s="179" t="str">
        <f t="shared" si="211"/>
        <v/>
      </c>
      <c r="BF215" s="180" t="str">
        <f t="shared" si="211"/>
        <v/>
      </c>
      <c r="BG215" s="179" t="str">
        <f t="shared" si="211"/>
        <v/>
      </c>
      <c r="BH215" s="178" t="str">
        <f t="shared" si="211"/>
        <v/>
      </c>
      <c r="BI215" s="180" t="str">
        <f t="shared" si="211"/>
        <v/>
      </c>
      <c r="BJ215" s="178" t="str">
        <f t="shared" si="211"/>
        <v/>
      </c>
      <c r="BK215" s="178" t="str">
        <f t="shared" si="211"/>
        <v/>
      </c>
      <c r="BL215" s="181" t="str">
        <f t="shared" si="211"/>
        <v/>
      </c>
      <c r="BM215" s="178" t="str">
        <f t="shared" si="211"/>
        <v/>
      </c>
      <c r="BN215" s="178" t="str">
        <f t="shared" si="211"/>
        <v/>
      </c>
      <c r="BO215" s="178" t="str">
        <f t="shared" si="211"/>
        <v/>
      </c>
      <c r="BP215" s="178" t="str">
        <f t="shared" si="211"/>
        <v/>
      </c>
      <c r="BQ215" s="180" t="str">
        <f t="shared" si="211"/>
        <v/>
      </c>
      <c r="BR215" s="178" t="str">
        <f t="shared" si="211"/>
        <v/>
      </c>
      <c r="BS215" s="178" t="str">
        <f t="shared" si="211"/>
        <v/>
      </c>
      <c r="BT215" s="179" t="str">
        <f t="shared" si="211"/>
        <v/>
      </c>
      <c r="BU215" s="180" t="str">
        <f t="shared" si="211"/>
        <v/>
      </c>
      <c r="BV215" s="179" t="str">
        <f t="shared" si="211"/>
        <v/>
      </c>
      <c r="BW215" s="178" t="str">
        <f t="shared" si="211"/>
        <v/>
      </c>
      <c r="BX215" s="180" t="str">
        <f t="shared" si="211"/>
        <v/>
      </c>
      <c r="BY215" s="178" t="str">
        <f t="shared" si="211"/>
        <v/>
      </c>
      <c r="BZ215" s="178" t="str">
        <f t="shared" si="211"/>
        <v/>
      </c>
      <c r="CA215" s="181" t="str">
        <f t="shared" si="211"/>
        <v/>
      </c>
      <c r="CB215" s="178" t="str">
        <f t="shared" si="211"/>
        <v/>
      </c>
      <c r="CC215" s="178" t="str">
        <f t="shared" si="211"/>
        <v/>
      </c>
      <c r="CD215" s="178" t="str">
        <f t="shared" si="211"/>
        <v/>
      </c>
      <c r="CE215" s="178" t="str">
        <f t="shared" si="211"/>
        <v/>
      </c>
      <c r="CF215" s="180" t="str">
        <f t="shared" si="211"/>
        <v/>
      </c>
      <c r="CG215" s="178" t="str">
        <f t="shared" si="211"/>
        <v/>
      </c>
      <c r="CH215" s="178" t="str">
        <f t="shared" si="211"/>
        <v/>
      </c>
      <c r="CI215" s="179" t="str">
        <f t="shared" si="211"/>
        <v/>
      </c>
      <c r="CJ215" s="180" t="str">
        <f t="shared" si="211"/>
        <v/>
      </c>
      <c r="CK215" s="179" t="str">
        <f t="shared" si="211"/>
        <v/>
      </c>
      <c r="CL215" s="178" t="str">
        <f t="shared" si="211"/>
        <v/>
      </c>
      <c r="CM215" s="180" t="str">
        <f t="shared" si="211"/>
        <v/>
      </c>
      <c r="CN215" s="178" t="str">
        <f t="shared" si="211"/>
        <v/>
      </c>
      <c r="CO215" s="178" t="str">
        <f t="shared" si="211"/>
        <v/>
      </c>
      <c r="CP215" s="181" t="str">
        <f t="shared" si="211"/>
        <v/>
      </c>
      <c r="CQ215" s="178" t="str">
        <f t="shared" si="211"/>
        <v/>
      </c>
      <c r="CR215" s="178" t="str">
        <f t="shared" si="211"/>
        <v/>
      </c>
      <c r="CS215" s="178" t="str">
        <f t="shared" si="211"/>
        <v/>
      </c>
      <c r="CT215" s="178" t="str">
        <f t="shared" si="211"/>
        <v/>
      </c>
      <c r="CU215" s="180" t="str">
        <f t="shared" si="211"/>
        <v/>
      </c>
      <c r="CV215" s="178" t="str">
        <f t="shared" si="211"/>
        <v/>
      </c>
      <c r="CW215" s="178" t="str">
        <f t="shared" si="211"/>
        <v/>
      </c>
      <c r="CX215" s="179" t="str">
        <f t="shared" si="211"/>
        <v/>
      </c>
      <c r="CY215" s="180" t="str">
        <f t="shared" si="211"/>
        <v/>
      </c>
      <c r="CZ215" s="179" t="str">
        <f t="shared" si="211"/>
        <v/>
      </c>
      <c r="DA215" s="178" t="str">
        <f t="shared" si="211"/>
        <v/>
      </c>
      <c r="DB215" s="180" t="str">
        <f t="shared" si="211"/>
        <v/>
      </c>
      <c r="DC215" s="178" t="str">
        <f t="shared" si="211"/>
        <v/>
      </c>
      <c r="DD215" s="178" t="str">
        <f t="shared" si="211"/>
        <v/>
      </c>
      <c r="DE215" s="181" t="str">
        <f t="shared" si="211"/>
        <v/>
      </c>
      <c r="DF215" s="178" t="str">
        <f t="shared" si="211"/>
        <v/>
      </c>
      <c r="DG215" s="178" t="str">
        <f t="shared" si="211"/>
        <v/>
      </c>
      <c r="DH215" s="178" t="str">
        <f t="shared" si="211"/>
        <v/>
      </c>
      <c r="DI215" s="178" t="str">
        <f t="shared" si="211"/>
        <v/>
      </c>
      <c r="DJ215" s="180" t="str">
        <f t="shared" si="211"/>
        <v/>
      </c>
      <c r="DK215" s="178" t="str">
        <f t="shared" si="211"/>
        <v/>
      </c>
      <c r="DL215" s="178" t="str">
        <f t="shared" si="211"/>
        <v/>
      </c>
      <c r="DM215" s="179" t="str">
        <f t="shared" si="211"/>
        <v/>
      </c>
      <c r="DN215" s="180" t="str">
        <f t="shared" si="211"/>
        <v/>
      </c>
      <c r="DO215" s="179" t="str">
        <f t="shared" si="211"/>
        <v/>
      </c>
      <c r="DP215" s="178" t="str">
        <f t="shared" si="211"/>
        <v/>
      </c>
      <c r="DQ215" s="180" t="str">
        <f t="shared" si="211"/>
        <v/>
      </c>
      <c r="DR215" s="178" t="str">
        <f t="shared" si="211"/>
        <v/>
      </c>
      <c r="DS215" s="178" t="str">
        <f t="shared" si="211"/>
        <v/>
      </c>
      <c r="DT215" s="178"/>
      <c r="DU215" s="178"/>
      <c r="DV215" s="178"/>
      <c r="DW215" s="178"/>
      <c r="DX215" s="178"/>
      <c r="DY215" s="178"/>
    </row>
    <row r="216">
      <c r="A216" s="176" t="str">
        <f>IF(A215="","",IF(B215+1&gt;EndDate,"",B215))</f>
        <v/>
      </c>
      <c r="B216" s="176" t="str">
        <f>IF(A216="","",SWITCH(Seg,"Daily",A216+1,"Weekly",A216+7,"Monthly",DATE(YEAR(A216),MONTH(A216)+1,1),"Quarterly",DATE(YEAR(A216),MONTH(A216)+3,1),"Yearly",DATE(YEAR(A216)+1,1,1)))</f>
        <v/>
      </c>
      <c r="C216" s="177" t="str">
        <f>IF(A216="","",SWITCH(Seg,"Daily",TEXT(A216,"dd/MM/YYYY"),"Weekly","W"&amp;WEEKNUM(A216,2)&amp;" "&amp;YEAR(A216),"Monthly",PROPER(TEXT(A216,"MMM yyyy")),"Quarterly","Q"&amp;ROUNDUP(MONTH($A216)/3,0)&amp;" "&amp;YEAR($A216),"Yearly",YEAR(A216),TEXT(A216,"dd/MM/YYYY")))</f>
        <v/>
      </c>
      <c r="D216" s="178" t="str">
        <f>IF(OR($A216="",D$2="Percentage"),"",SUMIFS(Data!B$4:B500,Data!$A$4:$A500,"&gt;="&amp;$A216,Data!$A$4:$A500,"&lt;="&amp;$B216))</f>
        <v>#REF!</v>
      </c>
      <c r="E216" s="179" t="str">
        <f>IF(OR($A216="",E$2="Percentage"),"",SUMIFS(Data!C$4:C500,Data!$A$4:$A500,"&gt;="&amp;$A216,Data!$A$4:$A500,"&lt;="&amp;$B216))</f>
        <v/>
      </c>
      <c r="F216" s="179" t="str">
        <f>IF(OR($A216="",F$2="Percentage"),"",SUMIFS(Data!D$4:D500,Data!$A$4:$A500,"&gt;="&amp;$A216,Data!$A$4:$A500,"&lt;="&amp;$B216))</f>
        <v/>
      </c>
      <c r="G216" s="179" t="str">
        <f>IF(OR($A216="",G$2="Percentage"),"",SUMIFS(Data!F$4:F500,Data!$A$4:$A500,"&gt;="&amp;$A216,Data!$A$4:$A500,"&lt;="&amp;$B216))</f>
        <v/>
      </c>
      <c r="H216" s="180" t="str">
        <f>IF(OR($A216="",H$2="Percentage"),"",SUMIFS(Data!G$4:G500,Data!$A$4:$A500,"&gt;="&amp;$A216,Data!$A$4:$A500,"&lt;="&amp;$B216))</f>
        <v/>
      </c>
      <c r="I216" s="180" t="str">
        <f>IF(OR($A216="",I$2="Percentage"),"",SUMIFS(Data!H$4:H500,Data!$A$4:$A500,"&gt;="&amp;$A216,Data!$A$4:$A500,"&lt;="&amp;$B216))</f>
        <v/>
      </c>
      <c r="J216" s="178" t="str">
        <f>IF(OR($A216="",J$2="Percentage"),"",SUMIFS(Data!I$4:I500,Data!$A$4:$A500,"&gt;="&amp;$A216,Data!$A$4:$A500,"&lt;="&amp;$B216))</f>
        <v/>
      </c>
      <c r="K216" s="178" t="str">
        <f>IF(OR($A216="",K$2="Percentage"),"",SUMIFS(Data!J$4:J500,Data!$A$4:$A500,"&gt;="&amp;$A216,Data!$A$4:$A500,"&lt;="&amp;$B216))</f>
        <v/>
      </c>
      <c r="L216" s="179" t="str">
        <f>IF(OR($A216="",L$2="Percentage"),"",SUMIFS(Data!K$4:K500,Data!$A$4:$A500,"&gt;="&amp;$A216,Data!$A$4:$A500,"&lt;="&amp;$B216))</f>
        <v/>
      </c>
      <c r="M216" s="180" t="str">
        <f>IF(OR($A216="",M$2="Percentage"),"",SUMIFS(Data!L$4:L500,Data!$A$4:$A500,"&gt;="&amp;$A216,Data!$A$4:$A500,"&lt;="&amp;$B216))</f>
        <v/>
      </c>
      <c r="N216" s="179" t="str">
        <f>IF(OR($A216="",N$2="Percentage"),"",SUMIFS(Data!M$4:M500,Data!$A$4:$A500,"&gt;="&amp;$A216,Data!$A$4:$A500,"&lt;="&amp;$B216))</f>
        <v/>
      </c>
      <c r="O216" s="178" t="str">
        <f>IF(OR($A216="",O$2="Percentage"),"",SUMIFS(Data!N$4:N500,Data!$A$4:$A500,"&gt;="&amp;$A216,Data!$A$4:$A500,"&lt;="&amp;$B216))</f>
        <v/>
      </c>
      <c r="P216" s="180" t="str">
        <f>IF(OR($A216="",P$2="Percentage"),"",SUMIFS(Data!O$4:O500,Data!$A$4:$A500,"&gt;="&amp;$A216,Data!$A$4:$A500,"&lt;="&amp;$B216))</f>
        <v/>
      </c>
      <c r="Q216" s="178" t="str">
        <f>IF(OR($A216="",Q$2="Percentage"),"",SUMIFS(Data!P$4:P500,Data!$A$4:$A500,"&gt;="&amp;$A216,Data!$A$4:$A500,"&lt;="&amp;$B216))</f>
        <v/>
      </c>
      <c r="R216" s="178" t="str">
        <f>IF(OR($A216="",R$2="Percentage"),"",SUMIFS(Data!Q$4:Q500,Data!$A$4:$A500,"&gt;="&amp;$A216,Data!$A$4:$A500,"&lt;="&amp;$B216))</f>
        <v/>
      </c>
      <c r="S216" s="181" t="str">
        <f>IF($A216="","",IFERROR(AVERAGEIFS(Data!B$4:B500,Data!$A$4:$A500,"&gt;="&amp;$A216,Data!$A$4:$A500,"&lt;="&amp;$B216),0))</f>
        <v/>
      </c>
      <c r="T216" s="178" t="str">
        <f>IF($A216="","",IFERROR(AVERAGEIFS(Data!C$4:C500,Data!$A$4:$A500,"&gt;="&amp;$A216,Data!$A$4:$A500,"&lt;="&amp;$B216),0))</f>
        <v/>
      </c>
      <c r="U216" s="178" t="str">
        <f>IF($A216="","",IFERROR(AVERAGEIFS(Data!D$4:D500,Data!$A$4:$A500,"&gt;="&amp;$A216,Data!$A$4:$A500,"&lt;="&amp;$B216),0))</f>
        <v/>
      </c>
      <c r="V216" s="178" t="str">
        <f>IF($A216="","",IFERROR(AVERAGEIFS(Data!F$4:F500,Data!$A$4:$A500,"&gt;="&amp;$A216,Data!$A$4:$A500,"&lt;="&amp;$B216),0))</f>
        <v/>
      </c>
      <c r="W216" s="178" t="str">
        <f>IF($A216="","",IFERROR(AVERAGEIFS(Data!G$4:G500,Data!$A$4:$A500,"&gt;="&amp;$A216,Data!$A$4:$A500,"&lt;="&amp;$B216),0))</f>
        <v/>
      </c>
      <c r="X216" s="180" t="str">
        <f>IF($A216="","",IFERROR(AVERAGEIFS(Data!H$4:H500,Data!$A$4:$A500,"&gt;="&amp;$A216,Data!$A$4:$A500,"&lt;="&amp;$B216),0))</f>
        <v/>
      </c>
      <c r="Y216" s="178" t="str">
        <f>IF($A216="","",IFERROR(AVERAGEIFS(Data!I$4:I500,Data!$A$4:$A500,"&gt;="&amp;$A216,Data!$A$4:$A500,"&lt;="&amp;$B216),0))</f>
        <v/>
      </c>
      <c r="Z216" s="178" t="str">
        <f>IF($A216="","",IFERROR(AVERAGEIFS(Data!J$4:J500,Data!$A$4:$A500,"&gt;="&amp;$A216,Data!$A$4:$A500,"&lt;="&amp;$B216),0))</f>
        <v/>
      </c>
      <c r="AA216" s="179" t="str">
        <f>IF($A216="","",IFERROR(AVERAGEIFS(Data!K$4:K500,Data!$A$4:$A500,"&gt;="&amp;$A216,Data!$A$4:$A500,"&lt;="&amp;$B216),0))</f>
        <v/>
      </c>
      <c r="AB216" s="180" t="str">
        <f>IF($A216="","",IFERROR(AVERAGEIFS(Data!L$4:L500,Data!$A$4:$A500,"&gt;="&amp;$A216,Data!$A$4:$A500,"&lt;="&amp;$B216),0))</f>
        <v/>
      </c>
      <c r="AC216" s="179" t="str">
        <f>IF($A216="","",IFERROR(AVERAGEIFS(Data!M$4:M500,Data!$A$4:$A500,"&gt;="&amp;$A216,Data!$A$4:$A500,"&lt;="&amp;$B216),0))</f>
        <v/>
      </c>
      <c r="AD216" s="178" t="str">
        <f>IF($A216="","",IFERROR(AVERAGEIFS(Data!N$4:N500,Data!$A$4:$A500,"&gt;="&amp;$A216,Data!$A$4:$A500,"&lt;="&amp;$B216),0))</f>
        <v/>
      </c>
      <c r="AE216" s="180" t="str">
        <f>IF($A216="","",IFERROR(AVERAGEIFS(Data!O$4:O500,Data!$A$4:$A500,"&gt;="&amp;$A216,Data!$A$4:$A500,"&lt;="&amp;$B216),0))</f>
        <v/>
      </c>
      <c r="AF216" s="178" t="str">
        <f>IF($A216="","",IFERROR(AVERAGEIFS(Data!P$4:P500,Data!$A$4:$A500,"&gt;="&amp;$A216,Data!$A$4:$A500,"&lt;="&amp;$B216),0))</f>
        <v/>
      </c>
      <c r="AG216" s="178" t="str">
        <f>IF($A216="","",IFERROR(AVERAGEIFS(Data!Q$4:Q500,Data!$A$4:$A500,"&gt;="&amp;$A216,Data!$A$4:$A500,"&lt;="&amp;$B216),0))</f>
        <v/>
      </c>
      <c r="AH216" s="181" t="str">
        <f t="shared" ref="AH216:DS216" si="212">IF($A216="","",AH215)</f>
        <v/>
      </c>
      <c r="AI216" s="178" t="str">
        <f t="shared" si="212"/>
        <v/>
      </c>
      <c r="AJ216" s="178" t="str">
        <f t="shared" si="212"/>
        <v/>
      </c>
      <c r="AK216" s="178" t="str">
        <f t="shared" si="212"/>
        <v/>
      </c>
      <c r="AL216" s="178" t="str">
        <f t="shared" si="212"/>
        <v/>
      </c>
      <c r="AM216" s="180" t="str">
        <f t="shared" si="212"/>
        <v/>
      </c>
      <c r="AN216" s="178" t="str">
        <f t="shared" si="212"/>
        <v/>
      </c>
      <c r="AO216" s="178" t="str">
        <f t="shared" si="212"/>
        <v/>
      </c>
      <c r="AP216" s="179" t="str">
        <f t="shared" si="212"/>
        <v/>
      </c>
      <c r="AQ216" s="180" t="str">
        <f t="shared" si="212"/>
        <v/>
      </c>
      <c r="AR216" s="179" t="str">
        <f t="shared" si="212"/>
        <v/>
      </c>
      <c r="AS216" s="178" t="str">
        <f t="shared" si="212"/>
        <v/>
      </c>
      <c r="AT216" s="180" t="str">
        <f t="shared" si="212"/>
        <v/>
      </c>
      <c r="AU216" s="178" t="str">
        <f t="shared" si="212"/>
        <v/>
      </c>
      <c r="AV216" s="178" t="str">
        <f t="shared" si="212"/>
        <v/>
      </c>
      <c r="AW216" s="181" t="str">
        <f t="shared" si="212"/>
        <v/>
      </c>
      <c r="AX216" s="178" t="str">
        <f t="shared" si="212"/>
        <v/>
      </c>
      <c r="AY216" s="178" t="str">
        <f t="shared" si="212"/>
        <v/>
      </c>
      <c r="AZ216" s="178" t="str">
        <f t="shared" si="212"/>
        <v/>
      </c>
      <c r="BA216" s="178" t="str">
        <f t="shared" si="212"/>
        <v/>
      </c>
      <c r="BB216" s="180" t="str">
        <f t="shared" si="212"/>
        <v/>
      </c>
      <c r="BC216" s="178" t="str">
        <f t="shared" si="212"/>
        <v/>
      </c>
      <c r="BD216" s="178" t="str">
        <f t="shared" si="212"/>
        <v/>
      </c>
      <c r="BE216" s="179" t="str">
        <f t="shared" si="212"/>
        <v/>
      </c>
      <c r="BF216" s="180" t="str">
        <f t="shared" si="212"/>
        <v/>
      </c>
      <c r="BG216" s="179" t="str">
        <f t="shared" si="212"/>
        <v/>
      </c>
      <c r="BH216" s="178" t="str">
        <f t="shared" si="212"/>
        <v/>
      </c>
      <c r="BI216" s="180" t="str">
        <f t="shared" si="212"/>
        <v/>
      </c>
      <c r="BJ216" s="178" t="str">
        <f t="shared" si="212"/>
        <v/>
      </c>
      <c r="BK216" s="178" t="str">
        <f t="shared" si="212"/>
        <v/>
      </c>
      <c r="BL216" s="181" t="str">
        <f t="shared" si="212"/>
        <v/>
      </c>
      <c r="BM216" s="178" t="str">
        <f t="shared" si="212"/>
        <v/>
      </c>
      <c r="BN216" s="178" t="str">
        <f t="shared" si="212"/>
        <v/>
      </c>
      <c r="BO216" s="178" t="str">
        <f t="shared" si="212"/>
        <v/>
      </c>
      <c r="BP216" s="178" t="str">
        <f t="shared" si="212"/>
        <v/>
      </c>
      <c r="BQ216" s="180" t="str">
        <f t="shared" si="212"/>
        <v/>
      </c>
      <c r="BR216" s="178" t="str">
        <f t="shared" si="212"/>
        <v/>
      </c>
      <c r="BS216" s="178" t="str">
        <f t="shared" si="212"/>
        <v/>
      </c>
      <c r="BT216" s="179" t="str">
        <f t="shared" si="212"/>
        <v/>
      </c>
      <c r="BU216" s="180" t="str">
        <f t="shared" si="212"/>
        <v/>
      </c>
      <c r="BV216" s="179" t="str">
        <f t="shared" si="212"/>
        <v/>
      </c>
      <c r="BW216" s="178" t="str">
        <f t="shared" si="212"/>
        <v/>
      </c>
      <c r="BX216" s="180" t="str">
        <f t="shared" si="212"/>
        <v/>
      </c>
      <c r="BY216" s="178" t="str">
        <f t="shared" si="212"/>
        <v/>
      </c>
      <c r="BZ216" s="178" t="str">
        <f t="shared" si="212"/>
        <v/>
      </c>
      <c r="CA216" s="181" t="str">
        <f t="shared" si="212"/>
        <v/>
      </c>
      <c r="CB216" s="178" t="str">
        <f t="shared" si="212"/>
        <v/>
      </c>
      <c r="CC216" s="178" t="str">
        <f t="shared" si="212"/>
        <v/>
      </c>
      <c r="CD216" s="178" t="str">
        <f t="shared" si="212"/>
        <v/>
      </c>
      <c r="CE216" s="178" t="str">
        <f t="shared" si="212"/>
        <v/>
      </c>
      <c r="CF216" s="180" t="str">
        <f t="shared" si="212"/>
        <v/>
      </c>
      <c r="CG216" s="178" t="str">
        <f t="shared" si="212"/>
        <v/>
      </c>
      <c r="CH216" s="178" t="str">
        <f t="shared" si="212"/>
        <v/>
      </c>
      <c r="CI216" s="179" t="str">
        <f t="shared" si="212"/>
        <v/>
      </c>
      <c r="CJ216" s="180" t="str">
        <f t="shared" si="212"/>
        <v/>
      </c>
      <c r="CK216" s="179" t="str">
        <f t="shared" si="212"/>
        <v/>
      </c>
      <c r="CL216" s="178" t="str">
        <f t="shared" si="212"/>
        <v/>
      </c>
      <c r="CM216" s="180" t="str">
        <f t="shared" si="212"/>
        <v/>
      </c>
      <c r="CN216" s="178" t="str">
        <f t="shared" si="212"/>
        <v/>
      </c>
      <c r="CO216" s="178" t="str">
        <f t="shared" si="212"/>
        <v/>
      </c>
      <c r="CP216" s="181" t="str">
        <f t="shared" si="212"/>
        <v/>
      </c>
      <c r="CQ216" s="178" t="str">
        <f t="shared" si="212"/>
        <v/>
      </c>
      <c r="CR216" s="178" t="str">
        <f t="shared" si="212"/>
        <v/>
      </c>
      <c r="CS216" s="178" t="str">
        <f t="shared" si="212"/>
        <v/>
      </c>
      <c r="CT216" s="178" t="str">
        <f t="shared" si="212"/>
        <v/>
      </c>
      <c r="CU216" s="180" t="str">
        <f t="shared" si="212"/>
        <v/>
      </c>
      <c r="CV216" s="178" t="str">
        <f t="shared" si="212"/>
        <v/>
      </c>
      <c r="CW216" s="178" t="str">
        <f t="shared" si="212"/>
        <v/>
      </c>
      <c r="CX216" s="179" t="str">
        <f t="shared" si="212"/>
        <v/>
      </c>
      <c r="CY216" s="180" t="str">
        <f t="shared" si="212"/>
        <v/>
      </c>
      <c r="CZ216" s="179" t="str">
        <f t="shared" si="212"/>
        <v/>
      </c>
      <c r="DA216" s="178" t="str">
        <f t="shared" si="212"/>
        <v/>
      </c>
      <c r="DB216" s="180" t="str">
        <f t="shared" si="212"/>
        <v/>
      </c>
      <c r="DC216" s="178" t="str">
        <f t="shared" si="212"/>
        <v/>
      </c>
      <c r="DD216" s="178" t="str">
        <f t="shared" si="212"/>
        <v/>
      </c>
      <c r="DE216" s="181" t="str">
        <f t="shared" si="212"/>
        <v/>
      </c>
      <c r="DF216" s="178" t="str">
        <f t="shared" si="212"/>
        <v/>
      </c>
      <c r="DG216" s="178" t="str">
        <f t="shared" si="212"/>
        <v/>
      </c>
      <c r="DH216" s="178" t="str">
        <f t="shared" si="212"/>
        <v/>
      </c>
      <c r="DI216" s="178" t="str">
        <f t="shared" si="212"/>
        <v/>
      </c>
      <c r="DJ216" s="180" t="str">
        <f t="shared" si="212"/>
        <v/>
      </c>
      <c r="DK216" s="178" t="str">
        <f t="shared" si="212"/>
        <v/>
      </c>
      <c r="DL216" s="178" t="str">
        <f t="shared" si="212"/>
        <v/>
      </c>
      <c r="DM216" s="179" t="str">
        <f t="shared" si="212"/>
        <v/>
      </c>
      <c r="DN216" s="180" t="str">
        <f t="shared" si="212"/>
        <v/>
      </c>
      <c r="DO216" s="179" t="str">
        <f t="shared" si="212"/>
        <v/>
      </c>
      <c r="DP216" s="178" t="str">
        <f t="shared" si="212"/>
        <v/>
      </c>
      <c r="DQ216" s="180" t="str">
        <f t="shared" si="212"/>
        <v/>
      </c>
      <c r="DR216" s="178" t="str">
        <f t="shared" si="212"/>
        <v/>
      </c>
      <c r="DS216" s="178" t="str">
        <f t="shared" si="212"/>
        <v/>
      </c>
      <c r="DT216" s="178"/>
      <c r="DU216" s="178"/>
      <c r="DV216" s="178"/>
      <c r="DW216" s="178"/>
      <c r="DX216" s="178"/>
      <c r="DY216" s="178"/>
    </row>
    <row r="217">
      <c r="A217" s="176" t="str">
        <f>IF(A216="","",IF(B216+1&gt;EndDate,"",B216))</f>
        <v/>
      </c>
      <c r="B217" s="176" t="str">
        <f>IF(A217="","",SWITCH(Seg,"Daily",A217+1,"Weekly",A217+7,"Monthly",DATE(YEAR(A217),MONTH(A217)+1,1),"Quarterly",DATE(YEAR(A217),MONTH(A217)+3,1),"Yearly",DATE(YEAR(A217)+1,1,1)))</f>
        <v/>
      </c>
      <c r="C217" s="177" t="str">
        <f>IF(A217="","",SWITCH(Seg,"Daily",TEXT(A217,"dd/MM/YYYY"),"Weekly","W"&amp;WEEKNUM(A217,2)&amp;" "&amp;YEAR(A217),"Monthly",PROPER(TEXT(A217,"MMM yyyy")),"Quarterly","Q"&amp;ROUNDUP(MONTH($A217)/3,0)&amp;" "&amp;YEAR($A217),"Yearly",YEAR(A217),TEXT(A217,"dd/MM/YYYY")))</f>
        <v/>
      </c>
      <c r="D217" s="178" t="str">
        <f>IF(OR($A217="",D$2="Percentage"),"",SUMIFS(Data!B$4:B500,Data!$A$4:$A500,"&gt;="&amp;$A217,Data!$A$4:$A500,"&lt;="&amp;$B217))</f>
        <v>#REF!</v>
      </c>
      <c r="E217" s="179" t="str">
        <f>IF(OR($A217="",E$2="Percentage"),"",SUMIFS(Data!C$4:C500,Data!$A$4:$A500,"&gt;="&amp;$A217,Data!$A$4:$A500,"&lt;="&amp;$B217))</f>
        <v/>
      </c>
      <c r="F217" s="179" t="str">
        <f>IF(OR($A217="",F$2="Percentage"),"",SUMIFS(Data!D$4:D500,Data!$A$4:$A500,"&gt;="&amp;$A217,Data!$A$4:$A500,"&lt;="&amp;$B217))</f>
        <v/>
      </c>
      <c r="G217" s="179" t="str">
        <f>IF(OR($A217="",G$2="Percentage"),"",SUMIFS(Data!F$4:F500,Data!$A$4:$A500,"&gt;="&amp;$A217,Data!$A$4:$A500,"&lt;="&amp;$B217))</f>
        <v/>
      </c>
      <c r="H217" s="180" t="str">
        <f>IF(OR($A217="",H$2="Percentage"),"",SUMIFS(Data!G$4:G500,Data!$A$4:$A500,"&gt;="&amp;$A217,Data!$A$4:$A500,"&lt;="&amp;$B217))</f>
        <v/>
      </c>
      <c r="I217" s="180" t="str">
        <f>IF(OR($A217="",I$2="Percentage"),"",SUMIFS(Data!H$4:H500,Data!$A$4:$A500,"&gt;="&amp;$A217,Data!$A$4:$A500,"&lt;="&amp;$B217))</f>
        <v/>
      </c>
      <c r="J217" s="178" t="str">
        <f>IF(OR($A217="",J$2="Percentage"),"",SUMIFS(Data!I$4:I500,Data!$A$4:$A500,"&gt;="&amp;$A217,Data!$A$4:$A500,"&lt;="&amp;$B217))</f>
        <v/>
      </c>
      <c r="K217" s="178" t="str">
        <f>IF(OR($A217="",K$2="Percentage"),"",SUMIFS(Data!J$4:J500,Data!$A$4:$A500,"&gt;="&amp;$A217,Data!$A$4:$A500,"&lt;="&amp;$B217))</f>
        <v/>
      </c>
      <c r="L217" s="179" t="str">
        <f>IF(OR($A217="",L$2="Percentage"),"",SUMIFS(Data!K$4:K500,Data!$A$4:$A500,"&gt;="&amp;$A217,Data!$A$4:$A500,"&lt;="&amp;$B217))</f>
        <v/>
      </c>
      <c r="M217" s="180" t="str">
        <f>IF(OR($A217="",M$2="Percentage"),"",SUMIFS(Data!L$4:L500,Data!$A$4:$A500,"&gt;="&amp;$A217,Data!$A$4:$A500,"&lt;="&amp;$B217))</f>
        <v/>
      </c>
      <c r="N217" s="179" t="str">
        <f>IF(OR($A217="",N$2="Percentage"),"",SUMIFS(Data!M$4:M500,Data!$A$4:$A500,"&gt;="&amp;$A217,Data!$A$4:$A500,"&lt;="&amp;$B217))</f>
        <v/>
      </c>
      <c r="O217" s="178" t="str">
        <f>IF(OR($A217="",O$2="Percentage"),"",SUMIFS(Data!N$4:N500,Data!$A$4:$A500,"&gt;="&amp;$A217,Data!$A$4:$A500,"&lt;="&amp;$B217))</f>
        <v/>
      </c>
      <c r="P217" s="180" t="str">
        <f>IF(OR($A217="",P$2="Percentage"),"",SUMIFS(Data!O$4:O500,Data!$A$4:$A500,"&gt;="&amp;$A217,Data!$A$4:$A500,"&lt;="&amp;$B217))</f>
        <v/>
      </c>
      <c r="Q217" s="178" t="str">
        <f>IF(OR($A217="",Q$2="Percentage"),"",SUMIFS(Data!P$4:P500,Data!$A$4:$A500,"&gt;="&amp;$A217,Data!$A$4:$A500,"&lt;="&amp;$B217))</f>
        <v/>
      </c>
      <c r="R217" s="178" t="str">
        <f>IF(OR($A217="",R$2="Percentage"),"",SUMIFS(Data!Q$4:Q500,Data!$A$4:$A500,"&gt;="&amp;$A217,Data!$A$4:$A500,"&lt;="&amp;$B217))</f>
        <v/>
      </c>
      <c r="S217" s="181" t="str">
        <f>IF($A217="","",IFERROR(AVERAGEIFS(Data!B$4:B500,Data!$A$4:$A500,"&gt;="&amp;$A217,Data!$A$4:$A500,"&lt;="&amp;$B217),0))</f>
        <v/>
      </c>
      <c r="T217" s="178" t="str">
        <f>IF($A217="","",IFERROR(AVERAGEIFS(Data!C$4:C500,Data!$A$4:$A500,"&gt;="&amp;$A217,Data!$A$4:$A500,"&lt;="&amp;$B217),0))</f>
        <v/>
      </c>
      <c r="U217" s="178" t="str">
        <f>IF($A217="","",IFERROR(AVERAGEIFS(Data!D$4:D500,Data!$A$4:$A500,"&gt;="&amp;$A217,Data!$A$4:$A500,"&lt;="&amp;$B217),0))</f>
        <v/>
      </c>
      <c r="V217" s="178" t="str">
        <f>IF($A217="","",IFERROR(AVERAGEIFS(Data!F$4:F500,Data!$A$4:$A500,"&gt;="&amp;$A217,Data!$A$4:$A500,"&lt;="&amp;$B217),0))</f>
        <v/>
      </c>
      <c r="W217" s="178" t="str">
        <f>IF($A217="","",IFERROR(AVERAGEIFS(Data!G$4:G500,Data!$A$4:$A500,"&gt;="&amp;$A217,Data!$A$4:$A500,"&lt;="&amp;$B217),0))</f>
        <v/>
      </c>
      <c r="X217" s="180" t="str">
        <f>IF($A217="","",IFERROR(AVERAGEIFS(Data!H$4:H500,Data!$A$4:$A500,"&gt;="&amp;$A217,Data!$A$4:$A500,"&lt;="&amp;$B217),0))</f>
        <v/>
      </c>
      <c r="Y217" s="178" t="str">
        <f>IF($A217="","",IFERROR(AVERAGEIFS(Data!I$4:I500,Data!$A$4:$A500,"&gt;="&amp;$A217,Data!$A$4:$A500,"&lt;="&amp;$B217),0))</f>
        <v/>
      </c>
      <c r="Z217" s="178" t="str">
        <f>IF($A217="","",IFERROR(AVERAGEIFS(Data!J$4:J500,Data!$A$4:$A500,"&gt;="&amp;$A217,Data!$A$4:$A500,"&lt;="&amp;$B217),0))</f>
        <v/>
      </c>
      <c r="AA217" s="179" t="str">
        <f>IF($A217="","",IFERROR(AVERAGEIFS(Data!K$4:K500,Data!$A$4:$A500,"&gt;="&amp;$A217,Data!$A$4:$A500,"&lt;="&amp;$B217),0))</f>
        <v/>
      </c>
      <c r="AB217" s="180" t="str">
        <f>IF($A217="","",IFERROR(AVERAGEIFS(Data!L$4:L500,Data!$A$4:$A500,"&gt;="&amp;$A217,Data!$A$4:$A500,"&lt;="&amp;$B217),0))</f>
        <v/>
      </c>
      <c r="AC217" s="179" t="str">
        <f>IF($A217="","",IFERROR(AVERAGEIFS(Data!M$4:M500,Data!$A$4:$A500,"&gt;="&amp;$A217,Data!$A$4:$A500,"&lt;="&amp;$B217),0))</f>
        <v/>
      </c>
      <c r="AD217" s="178" t="str">
        <f>IF($A217="","",IFERROR(AVERAGEIFS(Data!N$4:N500,Data!$A$4:$A500,"&gt;="&amp;$A217,Data!$A$4:$A500,"&lt;="&amp;$B217),0))</f>
        <v/>
      </c>
      <c r="AE217" s="180" t="str">
        <f>IF($A217="","",IFERROR(AVERAGEIFS(Data!O$4:O500,Data!$A$4:$A500,"&gt;="&amp;$A217,Data!$A$4:$A500,"&lt;="&amp;$B217),0))</f>
        <v/>
      </c>
      <c r="AF217" s="178" t="str">
        <f>IF($A217="","",IFERROR(AVERAGEIFS(Data!P$4:P500,Data!$A$4:$A500,"&gt;="&amp;$A217,Data!$A$4:$A500,"&lt;="&amp;$B217),0))</f>
        <v/>
      </c>
      <c r="AG217" s="178" t="str">
        <f>IF($A217="","",IFERROR(AVERAGEIFS(Data!Q$4:Q500,Data!$A$4:$A500,"&gt;="&amp;$A217,Data!$A$4:$A500,"&lt;="&amp;$B217),0))</f>
        <v/>
      </c>
      <c r="AH217" s="181" t="str">
        <f t="shared" ref="AH217:DS217" si="213">IF($A217="","",AH216)</f>
        <v/>
      </c>
      <c r="AI217" s="178" t="str">
        <f t="shared" si="213"/>
        <v/>
      </c>
      <c r="AJ217" s="178" t="str">
        <f t="shared" si="213"/>
        <v/>
      </c>
      <c r="AK217" s="178" t="str">
        <f t="shared" si="213"/>
        <v/>
      </c>
      <c r="AL217" s="178" t="str">
        <f t="shared" si="213"/>
        <v/>
      </c>
      <c r="AM217" s="180" t="str">
        <f t="shared" si="213"/>
        <v/>
      </c>
      <c r="AN217" s="178" t="str">
        <f t="shared" si="213"/>
        <v/>
      </c>
      <c r="AO217" s="178" t="str">
        <f t="shared" si="213"/>
        <v/>
      </c>
      <c r="AP217" s="179" t="str">
        <f t="shared" si="213"/>
        <v/>
      </c>
      <c r="AQ217" s="180" t="str">
        <f t="shared" si="213"/>
        <v/>
      </c>
      <c r="AR217" s="179" t="str">
        <f t="shared" si="213"/>
        <v/>
      </c>
      <c r="AS217" s="178" t="str">
        <f t="shared" si="213"/>
        <v/>
      </c>
      <c r="AT217" s="180" t="str">
        <f t="shared" si="213"/>
        <v/>
      </c>
      <c r="AU217" s="178" t="str">
        <f t="shared" si="213"/>
        <v/>
      </c>
      <c r="AV217" s="178" t="str">
        <f t="shared" si="213"/>
        <v/>
      </c>
      <c r="AW217" s="181" t="str">
        <f t="shared" si="213"/>
        <v/>
      </c>
      <c r="AX217" s="178" t="str">
        <f t="shared" si="213"/>
        <v/>
      </c>
      <c r="AY217" s="178" t="str">
        <f t="shared" si="213"/>
        <v/>
      </c>
      <c r="AZ217" s="178" t="str">
        <f t="shared" si="213"/>
        <v/>
      </c>
      <c r="BA217" s="178" t="str">
        <f t="shared" si="213"/>
        <v/>
      </c>
      <c r="BB217" s="180" t="str">
        <f t="shared" si="213"/>
        <v/>
      </c>
      <c r="BC217" s="178" t="str">
        <f t="shared" si="213"/>
        <v/>
      </c>
      <c r="BD217" s="178" t="str">
        <f t="shared" si="213"/>
        <v/>
      </c>
      <c r="BE217" s="179" t="str">
        <f t="shared" si="213"/>
        <v/>
      </c>
      <c r="BF217" s="180" t="str">
        <f t="shared" si="213"/>
        <v/>
      </c>
      <c r="BG217" s="179" t="str">
        <f t="shared" si="213"/>
        <v/>
      </c>
      <c r="BH217" s="178" t="str">
        <f t="shared" si="213"/>
        <v/>
      </c>
      <c r="BI217" s="180" t="str">
        <f t="shared" si="213"/>
        <v/>
      </c>
      <c r="BJ217" s="178" t="str">
        <f t="shared" si="213"/>
        <v/>
      </c>
      <c r="BK217" s="178" t="str">
        <f t="shared" si="213"/>
        <v/>
      </c>
      <c r="BL217" s="181" t="str">
        <f t="shared" si="213"/>
        <v/>
      </c>
      <c r="BM217" s="178" t="str">
        <f t="shared" si="213"/>
        <v/>
      </c>
      <c r="BN217" s="178" t="str">
        <f t="shared" si="213"/>
        <v/>
      </c>
      <c r="BO217" s="178" t="str">
        <f t="shared" si="213"/>
        <v/>
      </c>
      <c r="BP217" s="178" t="str">
        <f t="shared" si="213"/>
        <v/>
      </c>
      <c r="BQ217" s="180" t="str">
        <f t="shared" si="213"/>
        <v/>
      </c>
      <c r="BR217" s="178" t="str">
        <f t="shared" si="213"/>
        <v/>
      </c>
      <c r="BS217" s="178" t="str">
        <f t="shared" si="213"/>
        <v/>
      </c>
      <c r="BT217" s="179" t="str">
        <f t="shared" si="213"/>
        <v/>
      </c>
      <c r="BU217" s="180" t="str">
        <f t="shared" si="213"/>
        <v/>
      </c>
      <c r="BV217" s="179" t="str">
        <f t="shared" si="213"/>
        <v/>
      </c>
      <c r="BW217" s="178" t="str">
        <f t="shared" si="213"/>
        <v/>
      </c>
      <c r="BX217" s="180" t="str">
        <f t="shared" si="213"/>
        <v/>
      </c>
      <c r="BY217" s="178" t="str">
        <f t="shared" si="213"/>
        <v/>
      </c>
      <c r="BZ217" s="178" t="str">
        <f t="shared" si="213"/>
        <v/>
      </c>
      <c r="CA217" s="181" t="str">
        <f t="shared" si="213"/>
        <v/>
      </c>
      <c r="CB217" s="178" t="str">
        <f t="shared" si="213"/>
        <v/>
      </c>
      <c r="CC217" s="178" t="str">
        <f t="shared" si="213"/>
        <v/>
      </c>
      <c r="CD217" s="178" t="str">
        <f t="shared" si="213"/>
        <v/>
      </c>
      <c r="CE217" s="178" t="str">
        <f t="shared" si="213"/>
        <v/>
      </c>
      <c r="CF217" s="180" t="str">
        <f t="shared" si="213"/>
        <v/>
      </c>
      <c r="CG217" s="178" t="str">
        <f t="shared" si="213"/>
        <v/>
      </c>
      <c r="CH217" s="178" t="str">
        <f t="shared" si="213"/>
        <v/>
      </c>
      <c r="CI217" s="179" t="str">
        <f t="shared" si="213"/>
        <v/>
      </c>
      <c r="CJ217" s="180" t="str">
        <f t="shared" si="213"/>
        <v/>
      </c>
      <c r="CK217" s="179" t="str">
        <f t="shared" si="213"/>
        <v/>
      </c>
      <c r="CL217" s="178" t="str">
        <f t="shared" si="213"/>
        <v/>
      </c>
      <c r="CM217" s="180" t="str">
        <f t="shared" si="213"/>
        <v/>
      </c>
      <c r="CN217" s="178" t="str">
        <f t="shared" si="213"/>
        <v/>
      </c>
      <c r="CO217" s="178" t="str">
        <f t="shared" si="213"/>
        <v/>
      </c>
      <c r="CP217" s="181" t="str">
        <f t="shared" si="213"/>
        <v/>
      </c>
      <c r="CQ217" s="178" t="str">
        <f t="shared" si="213"/>
        <v/>
      </c>
      <c r="CR217" s="178" t="str">
        <f t="shared" si="213"/>
        <v/>
      </c>
      <c r="CS217" s="178" t="str">
        <f t="shared" si="213"/>
        <v/>
      </c>
      <c r="CT217" s="178" t="str">
        <f t="shared" si="213"/>
        <v/>
      </c>
      <c r="CU217" s="180" t="str">
        <f t="shared" si="213"/>
        <v/>
      </c>
      <c r="CV217" s="178" t="str">
        <f t="shared" si="213"/>
        <v/>
      </c>
      <c r="CW217" s="178" t="str">
        <f t="shared" si="213"/>
        <v/>
      </c>
      <c r="CX217" s="179" t="str">
        <f t="shared" si="213"/>
        <v/>
      </c>
      <c r="CY217" s="180" t="str">
        <f t="shared" si="213"/>
        <v/>
      </c>
      <c r="CZ217" s="179" t="str">
        <f t="shared" si="213"/>
        <v/>
      </c>
      <c r="DA217" s="178" t="str">
        <f t="shared" si="213"/>
        <v/>
      </c>
      <c r="DB217" s="180" t="str">
        <f t="shared" si="213"/>
        <v/>
      </c>
      <c r="DC217" s="178" t="str">
        <f t="shared" si="213"/>
        <v/>
      </c>
      <c r="DD217" s="178" t="str">
        <f t="shared" si="213"/>
        <v/>
      </c>
      <c r="DE217" s="181" t="str">
        <f t="shared" si="213"/>
        <v/>
      </c>
      <c r="DF217" s="178" t="str">
        <f t="shared" si="213"/>
        <v/>
      </c>
      <c r="DG217" s="178" t="str">
        <f t="shared" si="213"/>
        <v/>
      </c>
      <c r="DH217" s="178" t="str">
        <f t="shared" si="213"/>
        <v/>
      </c>
      <c r="DI217" s="178" t="str">
        <f t="shared" si="213"/>
        <v/>
      </c>
      <c r="DJ217" s="180" t="str">
        <f t="shared" si="213"/>
        <v/>
      </c>
      <c r="DK217" s="178" t="str">
        <f t="shared" si="213"/>
        <v/>
      </c>
      <c r="DL217" s="178" t="str">
        <f t="shared" si="213"/>
        <v/>
      </c>
      <c r="DM217" s="179" t="str">
        <f t="shared" si="213"/>
        <v/>
      </c>
      <c r="DN217" s="180" t="str">
        <f t="shared" si="213"/>
        <v/>
      </c>
      <c r="DO217" s="179" t="str">
        <f t="shared" si="213"/>
        <v/>
      </c>
      <c r="DP217" s="178" t="str">
        <f t="shared" si="213"/>
        <v/>
      </c>
      <c r="DQ217" s="180" t="str">
        <f t="shared" si="213"/>
        <v/>
      </c>
      <c r="DR217" s="178" t="str">
        <f t="shared" si="213"/>
        <v/>
      </c>
      <c r="DS217" s="178" t="str">
        <f t="shared" si="213"/>
        <v/>
      </c>
      <c r="DT217" s="178"/>
      <c r="DU217" s="178"/>
      <c r="DV217" s="178"/>
      <c r="DW217" s="178"/>
      <c r="DX217" s="178"/>
      <c r="DY217" s="178"/>
    </row>
    <row r="218">
      <c r="A218" s="176" t="str">
        <f>IF(A217="","",IF(B217+1&gt;EndDate,"",B217))</f>
        <v/>
      </c>
      <c r="B218" s="176" t="str">
        <f>IF(A218="","",SWITCH(Seg,"Daily",A218+1,"Weekly",A218+7,"Monthly",DATE(YEAR(A218),MONTH(A218)+1,1),"Quarterly",DATE(YEAR(A218),MONTH(A218)+3,1),"Yearly",DATE(YEAR(A218)+1,1,1)))</f>
        <v/>
      </c>
      <c r="C218" s="177" t="str">
        <f>IF(A218="","",SWITCH(Seg,"Daily",TEXT(A218,"dd/MM/YYYY"),"Weekly","W"&amp;WEEKNUM(A218,2)&amp;" "&amp;YEAR(A218),"Monthly",PROPER(TEXT(A218,"MMM yyyy")),"Quarterly","Q"&amp;ROUNDUP(MONTH($A218)/3,0)&amp;" "&amp;YEAR($A218),"Yearly",YEAR(A218),TEXT(A218,"dd/MM/YYYY")))</f>
        <v/>
      </c>
      <c r="D218" s="178" t="str">
        <f>IF(OR($A218="",D$2="Percentage"),"",SUMIFS(Data!B$4:B500,Data!$A$4:$A500,"&gt;="&amp;$A218,Data!$A$4:$A500,"&lt;="&amp;$B218))</f>
        <v>#REF!</v>
      </c>
      <c r="E218" s="179" t="str">
        <f>IF(OR($A218="",E$2="Percentage"),"",SUMIFS(Data!C$4:C500,Data!$A$4:$A500,"&gt;="&amp;$A218,Data!$A$4:$A500,"&lt;="&amp;$B218))</f>
        <v/>
      </c>
      <c r="F218" s="179" t="str">
        <f>IF(OR($A218="",F$2="Percentage"),"",SUMIFS(Data!D$4:D500,Data!$A$4:$A500,"&gt;="&amp;$A218,Data!$A$4:$A500,"&lt;="&amp;$B218))</f>
        <v/>
      </c>
      <c r="G218" s="179" t="str">
        <f>IF(OR($A218="",G$2="Percentage"),"",SUMIFS(Data!F$4:F500,Data!$A$4:$A500,"&gt;="&amp;$A218,Data!$A$4:$A500,"&lt;="&amp;$B218))</f>
        <v/>
      </c>
      <c r="H218" s="180" t="str">
        <f>IF(OR($A218="",H$2="Percentage"),"",SUMIFS(Data!G$4:G500,Data!$A$4:$A500,"&gt;="&amp;$A218,Data!$A$4:$A500,"&lt;="&amp;$B218))</f>
        <v/>
      </c>
      <c r="I218" s="180" t="str">
        <f>IF(OR($A218="",I$2="Percentage"),"",SUMIFS(Data!H$4:H500,Data!$A$4:$A500,"&gt;="&amp;$A218,Data!$A$4:$A500,"&lt;="&amp;$B218))</f>
        <v/>
      </c>
      <c r="J218" s="178" t="str">
        <f>IF(OR($A218="",J$2="Percentage"),"",SUMIFS(Data!I$4:I500,Data!$A$4:$A500,"&gt;="&amp;$A218,Data!$A$4:$A500,"&lt;="&amp;$B218))</f>
        <v/>
      </c>
      <c r="K218" s="178" t="str">
        <f>IF(OR($A218="",K$2="Percentage"),"",SUMIFS(Data!J$4:J500,Data!$A$4:$A500,"&gt;="&amp;$A218,Data!$A$4:$A500,"&lt;="&amp;$B218))</f>
        <v/>
      </c>
      <c r="L218" s="179" t="str">
        <f>IF(OR($A218="",L$2="Percentage"),"",SUMIFS(Data!K$4:K500,Data!$A$4:$A500,"&gt;="&amp;$A218,Data!$A$4:$A500,"&lt;="&amp;$B218))</f>
        <v/>
      </c>
      <c r="M218" s="180" t="str">
        <f>IF(OR($A218="",M$2="Percentage"),"",SUMIFS(Data!L$4:L500,Data!$A$4:$A500,"&gt;="&amp;$A218,Data!$A$4:$A500,"&lt;="&amp;$B218))</f>
        <v/>
      </c>
      <c r="N218" s="179" t="str">
        <f>IF(OR($A218="",N$2="Percentage"),"",SUMIFS(Data!M$4:M500,Data!$A$4:$A500,"&gt;="&amp;$A218,Data!$A$4:$A500,"&lt;="&amp;$B218))</f>
        <v/>
      </c>
      <c r="O218" s="178" t="str">
        <f>IF(OR($A218="",O$2="Percentage"),"",SUMIFS(Data!N$4:N500,Data!$A$4:$A500,"&gt;="&amp;$A218,Data!$A$4:$A500,"&lt;="&amp;$B218))</f>
        <v/>
      </c>
      <c r="P218" s="180" t="str">
        <f>IF(OR($A218="",P$2="Percentage"),"",SUMIFS(Data!O$4:O500,Data!$A$4:$A500,"&gt;="&amp;$A218,Data!$A$4:$A500,"&lt;="&amp;$B218))</f>
        <v/>
      </c>
      <c r="Q218" s="178" t="str">
        <f>IF(OR($A218="",Q$2="Percentage"),"",SUMIFS(Data!P$4:P500,Data!$A$4:$A500,"&gt;="&amp;$A218,Data!$A$4:$A500,"&lt;="&amp;$B218))</f>
        <v/>
      </c>
      <c r="R218" s="178" t="str">
        <f>IF(OR($A218="",R$2="Percentage"),"",SUMIFS(Data!Q$4:Q500,Data!$A$4:$A500,"&gt;="&amp;$A218,Data!$A$4:$A500,"&lt;="&amp;$B218))</f>
        <v/>
      </c>
      <c r="S218" s="181" t="str">
        <f>IF($A218="","",IFERROR(AVERAGEIFS(Data!B$4:B500,Data!$A$4:$A500,"&gt;="&amp;$A218,Data!$A$4:$A500,"&lt;="&amp;$B218),0))</f>
        <v/>
      </c>
      <c r="T218" s="178" t="str">
        <f>IF($A218="","",IFERROR(AVERAGEIFS(Data!C$4:C500,Data!$A$4:$A500,"&gt;="&amp;$A218,Data!$A$4:$A500,"&lt;="&amp;$B218),0))</f>
        <v/>
      </c>
      <c r="U218" s="178" t="str">
        <f>IF($A218="","",IFERROR(AVERAGEIFS(Data!D$4:D500,Data!$A$4:$A500,"&gt;="&amp;$A218,Data!$A$4:$A500,"&lt;="&amp;$B218),0))</f>
        <v/>
      </c>
      <c r="V218" s="178" t="str">
        <f>IF($A218="","",IFERROR(AVERAGEIFS(Data!F$4:F500,Data!$A$4:$A500,"&gt;="&amp;$A218,Data!$A$4:$A500,"&lt;="&amp;$B218),0))</f>
        <v/>
      </c>
      <c r="W218" s="178" t="str">
        <f>IF($A218="","",IFERROR(AVERAGEIFS(Data!G$4:G500,Data!$A$4:$A500,"&gt;="&amp;$A218,Data!$A$4:$A500,"&lt;="&amp;$B218),0))</f>
        <v/>
      </c>
      <c r="X218" s="180" t="str">
        <f>IF($A218="","",IFERROR(AVERAGEIFS(Data!H$4:H500,Data!$A$4:$A500,"&gt;="&amp;$A218,Data!$A$4:$A500,"&lt;="&amp;$B218),0))</f>
        <v/>
      </c>
      <c r="Y218" s="178" t="str">
        <f>IF($A218="","",IFERROR(AVERAGEIFS(Data!I$4:I500,Data!$A$4:$A500,"&gt;="&amp;$A218,Data!$A$4:$A500,"&lt;="&amp;$B218),0))</f>
        <v/>
      </c>
      <c r="Z218" s="178" t="str">
        <f>IF($A218="","",IFERROR(AVERAGEIFS(Data!J$4:J500,Data!$A$4:$A500,"&gt;="&amp;$A218,Data!$A$4:$A500,"&lt;="&amp;$B218),0))</f>
        <v/>
      </c>
      <c r="AA218" s="179" t="str">
        <f>IF($A218="","",IFERROR(AVERAGEIFS(Data!K$4:K500,Data!$A$4:$A500,"&gt;="&amp;$A218,Data!$A$4:$A500,"&lt;="&amp;$B218),0))</f>
        <v/>
      </c>
      <c r="AB218" s="180" t="str">
        <f>IF($A218="","",IFERROR(AVERAGEIFS(Data!L$4:L500,Data!$A$4:$A500,"&gt;="&amp;$A218,Data!$A$4:$A500,"&lt;="&amp;$B218),0))</f>
        <v/>
      </c>
      <c r="AC218" s="179" t="str">
        <f>IF($A218="","",IFERROR(AVERAGEIFS(Data!M$4:M500,Data!$A$4:$A500,"&gt;="&amp;$A218,Data!$A$4:$A500,"&lt;="&amp;$B218),0))</f>
        <v/>
      </c>
      <c r="AD218" s="178" t="str">
        <f>IF($A218="","",IFERROR(AVERAGEIFS(Data!N$4:N500,Data!$A$4:$A500,"&gt;="&amp;$A218,Data!$A$4:$A500,"&lt;="&amp;$B218),0))</f>
        <v/>
      </c>
      <c r="AE218" s="180" t="str">
        <f>IF($A218="","",IFERROR(AVERAGEIFS(Data!O$4:O500,Data!$A$4:$A500,"&gt;="&amp;$A218,Data!$A$4:$A500,"&lt;="&amp;$B218),0))</f>
        <v/>
      </c>
      <c r="AF218" s="178" t="str">
        <f>IF($A218="","",IFERROR(AVERAGEIFS(Data!P$4:P500,Data!$A$4:$A500,"&gt;="&amp;$A218,Data!$A$4:$A500,"&lt;="&amp;$B218),0))</f>
        <v/>
      </c>
      <c r="AG218" s="178" t="str">
        <f>IF($A218="","",IFERROR(AVERAGEIFS(Data!Q$4:Q500,Data!$A$4:$A500,"&gt;="&amp;$A218,Data!$A$4:$A500,"&lt;="&amp;$B218),0))</f>
        <v/>
      </c>
      <c r="AH218" s="181" t="str">
        <f t="shared" ref="AH218:DS218" si="214">IF($A218="","",AH217)</f>
        <v/>
      </c>
      <c r="AI218" s="178" t="str">
        <f t="shared" si="214"/>
        <v/>
      </c>
      <c r="AJ218" s="178" t="str">
        <f t="shared" si="214"/>
        <v/>
      </c>
      <c r="AK218" s="178" t="str">
        <f t="shared" si="214"/>
        <v/>
      </c>
      <c r="AL218" s="178" t="str">
        <f t="shared" si="214"/>
        <v/>
      </c>
      <c r="AM218" s="180" t="str">
        <f t="shared" si="214"/>
        <v/>
      </c>
      <c r="AN218" s="178" t="str">
        <f t="shared" si="214"/>
        <v/>
      </c>
      <c r="AO218" s="178" t="str">
        <f t="shared" si="214"/>
        <v/>
      </c>
      <c r="AP218" s="179" t="str">
        <f t="shared" si="214"/>
        <v/>
      </c>
      <c r="AQ218" s="180" t="str">
        <f t="shared" si="214"/>
        <v/>
      </c>
      <c r="AR218" s="179" t="str">
        <f t="shared" si="214"/>
        <v/>
      </c>
      <c r="AS218" s="178" t="str">
        <f t="shared" si="214"/>
        <v/>
      </c>
      <c r="AT218" s="180" t="str">
        <f t="shared" si="214"/>
        <v/>
      </c>
      <c r="AU218" s="178" t="str">
        <f t="shared" si="214"/>
        <v/>
      </c>
      <c r="AV218" s="178" t="str">
        <f t="shared" si="214"/>
        <v/>
      </c>
      <c r="AW218" s="181" t="str">
        <f t="shared" si="214"/>
        <v/>
      </c>
      <c r="AX218" s="178" t="str">
        <f t="shared" si="214"/>
        <v/>
      </c>
      <c r="AY218" s="178" t="str">
        <f t="shared" si="214"/>
        <v/>
      </c>
      <c r="AZ218" s="178" t="str">
        <f t="shared" si="214"/>
        <v/>
      </c>
      <c r="BA218" s="178" t="str">
        <f t="shared" si="214"/>
        <v/>
      </c>
      <c r="BB218" s="180" t="str">
        <f t="shared" si="214"/>
        <v/>
      </c>
      <c r="BC218" s="178" t="str">
        <f t="shared" si="214"/>
        <v/>
      </c>
      <c r="BD218" s="178" t="str">
        <f t="shared" si="214"/>
        <v/>
      </c>
      <c r="BE218" s="179" t="str">
        <f t="shared" si="214"/>
        <v/>
      </c>
      <c r="BF218" s="180" t="str">
        <f t="shared" si="214"/>
        <v/>
      </c>
      <c r="BG218" s="179" t="str">
        <f t="shared" si="214"/>
        <v/>
      </c>
      <c r="BH218" s="178" t="str">
        <f t="shared" si="214"/>
        <v/>
      </c>
      <c r="BI218" s="180" t="str">
        <f t="shared" si="214"/>
        <v/>
      </c>
      <c r="BJ218" s="178" t="str">
        <f t="shared" si="214"/>
        <v/>
      </c>
      <c r="BK218" s="178" t="str">
        <f t="shared" si="214"/>
        <v/>
      </c>
      <c r="BL218" s="181" t="str">
        <f t="shared" si="214"/>
        <v/>
      </c>
      <c r="BM218" s="178" t="str">
        <f t="shared" si="214"/>
        <v/>
      </c>
      <c r="BN218" s="178" t="str">
        <f t="shared" si="214"/>
        <v/>
      </c>
      <c r="BO218" s="178" t="str">
        <f t="shared" si="214"/>
        <v/>
      </c>
      <c r="BP218" s="178" t="str">
        <f t="shared" si="214"/>
        <v/>
      </c>
      <c r="BQ218" s="180" t="str">
        <f t="shared" si="214"/>
        <v/>
      </c>
      <c r="BR218" s="178" t="str">
        <f t="shared" si="214"/>
        <v/>
      </c>
      <c r="BS218" s="178" t="str">
        <f t="shared" si="214"/>
        <v/>
      </c>
      <c r="BT218" s="179" t="str">
        <f t="shared" si="214"/>
        <v/>
      </c>
      <c r="BU218" s="180" t="str">
        <f t="shared" si="214"/>
        <v/>
      </c>
      <c r="BV218" s="179" t="str">
        <f t="shared" si="214"/>
        <v/>
      </c>
      <c r="BW218" s="178" t="str">
        <f t="shared" si="214"/>
        <v/>
      </c>
      <c r="BX218" s="180" t="str">
        <f t="shared" si="214"/>
        <v/>
      </c>
      <c r="BY218" s="178" t="str">
        <f t="shared" si="214"/>
        <v/>
      </c>
      <c r="BZ218" s="178" t="str">
        <f t="shared" si="214"/>
        <v/>
      </c>
      <c r="CA218" s="181" t="str">
        <f t="shared" si="214"/>
        <v/>
      </c>
      <c r="CB218" s="178" t="str">
        <f t="shared" si="214"/>
        <v/>
      </c>
      <c r="CC218" s="178" t="str">
        <f t="shared" si="214"/>
        <v/>
      </c>
      <c r="CD218" s="178" t="str">
        <f t="shared" si="214"/>
        <v/>
      </c>
      <c r="CE218" s="178" t="str">
        <f t="shared" si="214"/>
        <v/>
      </c>
      <c r="CF218" s="180" t="str">
        <f t="shared" si="214"/>
        <v/>
      </c>
      <c r="CG218" s="178" t="str">
        <f t="shared" si="214"/>
        <v/>
      </c>
      <c r="CH218" s="178" t="str">
        <f t="shared" si="214"/>
        <v/>
      </c>
      <c r="CI218" s="179" t="str">
        <f t="shared" si="214"/>
        <v/>
      </c>
      <c r="CJ218" s="180" t="str">
        <f t="shared" si="214"/>
        <v/>
      </c>
      <c r="CK218" s="179" t="str">
        <f t="shared" si="214"/>
        <v/>
      </c>
      <c r="CL218" s="178" t="str">
        <f t="shared" si="214"/>
        <v/>
      </c>
      <c r="CM218" s="180" t="str">
        <f t="shared" si="214"/>
        <v/>
      </c>
      <c r="CN218" s="178" t="str">
        <f t="shared" si="214"/>
        <v/>
      </c>
      <c r="CO218" s="178" t="str">
        <f t="shared" si="214"/>
        <v/>
      </c>
      <c r="CP218" s="181" t="str">
        <f t="shared" si="214"/>
        <v/>
      </c>
      <c r="CQ218" s="178" t="str">
        <f t="shared" si="214"/>
        <v/>
      </c>
      <c r="CR218" s="178" t="str">
        <f t="shared" si="214"/>
        <v/>
      </c>
      <c r="CS218" s="178" t="str">
        <f t="shared" si="214"/>
        <v/>
      </c>
      <c r="CT218" s="178" t="str">
        <f t="shared" si="214"/>
        <v/>
      </c>
      <c r="CU218" s="180" t="str">
        <f t="shared" si="214"/>
        <v/>
      </c>
      <c r="CV218" s="178" t="str">
        <f t="shared" si="214"/>
        <v/>
      </c>
      <c r="CW218" s="178" t="str">
        <f t="shared" si="214"/>
        <v/>
      </c>
      <c r="CX218" s="179" t="str">
        <f t="shared" si="214"/>
        <v/>
      </c>
      <c r="CY218" s="180" t="str">
        <f t="shared" si="214"/>
        <v/>
      </c>
      <c r="CZ218" s="179" t="str">
        <f t="shared" si="214"/>
        <v/>
      </c>
      <c r="DA218" s="178" t="str">
        <f t="shared" si="214"/>
        <v/>
      </c>
      <c r="DB218" s="180" t="str">
        <f t="shared" si="214"/>
        <v/>
      </c>
      <c r="DC218" s="178" t="str">
        <f t="shared" si="214"/>
        <v/>
      </c>
      <c r="DD218" s="178" t="str">
        <f t="shared" si="214"/>
        <v/>
      </c>
      <c r="DE218" s="181" t="str">
        <f t="shared" si="214"/>
        <v/>
      </c>
      <c r="DF218" s="178" t="str">
        <f t="shared" si="214"/>
        <v/>
      </c>
      <c r="DG218" s="178" t="str">
        <f t="shared" si="214"/>
        <v/>
      </c>
      <c r="DH218" s="178" t="str">
        <f t="shared" si="214"/>
        <v/>
      </c>
      <c r="DI218" s="178" t="str">
        <f t="shared" si="214"/>
        <v/>
      </c>
      <c r="DJ218" s="180" t="str">
        <f t="shared" si="214"/>
        <v/>
      </c>
      <c r="DK218" s="178" t="str">
        <f t="shared" si="214"/>
        <v/>
      </c>
      <c r="DL218" s="178" t="str">
        <f t="shared" si="214"/>
        <v/>
      </c>
      <c r="DM218" s="179" t="str">
        <f t="shared" si="214"/>
        <v/>
      </c>
      <c r="DN218" s="180" t="str">
        <f t="shared" si="214"/>
        <v/>
      </c>
      <c r="DO218" s="179" t="str">
        <f t="shared" si="214"/>
        <v/>
      </c>
      <c r="DP218" s="178" t="str">
        <f t="shared" si="214"/>
        <v/>
      </c>
      <c r="DQ218" s="180" t="str">
        <f t="shared" si="214"/>
        <v/>
      </c>
      <c r="DR218" s="178" t="str">
        <f t="shared" si="214"/>
        <v/>
      </c>
      <c r="DS218" s="178" t="str">
        <f t="shared" si="214"/>
        <v/>
      </c>
      <c r="DT218" s="178"/>
      <c r="DU218" s="178"/>
      <c r="DV218" s="178"/>
      <c r="DW218" s="178"/>
      <c r="DX218" s="178"/>
      <c r="DY218" s="178"/>
    </row>
    <row r="219">
      <c r="A219" s="176" t="str">
        <f>IF(A218="","",IF(B218+1&gt;EndDate,"",B218))</f>
        <v/>
      </c>
      <c r="B219" s="176" t="str">
        <f>IF(A219="","",SWITCH(Seg,"Daily",A219+1,"Weekly",A219+7,"Monthly",DATE(YEAR(A219),MONTH(A219)+1,1),"Quarterly",DATE(YEAR(A219),MONTH(A219)+3,1),"Yearly",DATE(YEAR(A219)+1,1,1)))</f>
        <v/>
      </c>
      <c r="C219" s="177" t="str">
        <f>IF(A219="","",SWITCH(Seg,"Daily",TEXT(A219,"dd/MM/YYYY"),"Weekly","W"&amp;WEEKNUM(A219,2)&amp;" "&amp;YEAR(A219),"Monthly",PROPER(TEXT(A219,"MMM yyyy")),"Quarterly","Q"&amp;ROUNDUP(MONTH($A219)/3,0)&amp;" "&amp;YEAR($A219),"Yearly",YEAR(A219),TEXT(A219,"dd/MM/YYYY")))</f>
        <v/>
      </c>
      <c r="D219" s="178" t="str">
        <f>IF(OR($A219="",D$2="Percentage"),"",SUMIFS(Data!B$4:B500,Data!$A$4:$A500,"&gt;="&amp;$A219,Data!$A$4:$A500,"&lt;="&amp;$B219))</f>
        <v>#REF!</v>
      </c>
      <c r="E219" s="179" t="str">
        <f>IF(OR($A219="",E$2="Percentage"),"",SUMIFS(Data!C$4:C500,Data!$A$4:$A500,"&gt;="&amp;$A219,Data!$A$4:$A500,"&lt;="&amp;$B219))</f>
        <v/>
      </c>
      <c r="F219" s="179" t="str">
        <f>IF(OR($A219="",F$2="Percentage"),"",SUMIFS(Data!D$4:D500,Data!$A$4:$A500,"&gt;="&amp;$A219,Data!$A$4:$A500,"&lt;="&amp;$B219))</f>
        <v/>
      </c>
      <c r="G219" s="179" t="str">
        <f>IF(OR($A219="",G$2="Percentage"),"",SUMIFS(Data!F$4:F500,Data!$A$4:$A500,"&gt;="&amp;$A219,Data!$A$4:$A500,"&lt;="&amp;$B219))</f>
        <v/>
      </c>
      <c r="H219" s="180" t="str">
        <f>IF(OR($A219="",H$2="Percentage"),"",SUMIFS(Data!G$4:G500,Data!$A$4:$A500,"&gt;="&amp;$A219,Data!$A$4:$A500,"&lt;="&amp;$B219))</f>
        <v/>
      </c>
      <c r="I219" s="180" t="str">
        <f>IF(OR($A219="",I$2="Percentage"),"",SUMIFS(Data!H$4:H500,Data!$A$4:$A500,"&gt;="&amp;$A219,Data!$A$4:$A500,"&lt;="&amp;$B219))</f>
        <v/>
      </c>
      <c r="J219" s="178" t="str">
        <f>IF(OR($A219="",J$2="Percentage"),"",SUMIFS(Data!I$4:I500,Data!$A$4:$A500,"&gt;="&amp;$A219,Data!$A$4:$A500,"&lt;="&amp;$B219))</f>
        <v/>
      </c>
      <c r="K219" s="178" t="str">
        <f>IF(OR($A219="",K$2="Percentage"),"",SUMIFS(Data!J$4:J500,Data!$A$4:$A500,"&gt;="&amp;$A219,Data!$A$4:$A500,"&lt;="&amp;$B219))</f>
        <v/>
      </c>
      <c r="L219" s="179" t="str">
        <f>IF(OR($A219="",L$2="Percentage"),"",SUMIFS(Data!K$4:K500,Data!$A$4:$A500,"&gt;="&amp;$A219,Data!$A$4:$A500,"&lt;="&amp;$B219))</f>
        <v/>
      </c>
      <c r="M219" s="180" t="str">
        <f>IF(OR($A219="",M$2="Percentage"),"",SUMIFS(Data!L$4:L500,Data!$A$4:$A500,"&gt;="&amp;$A219,Data!$A$4:$A500,"&lt;="&amp;$B219))</f>
        <v/>
      </c>
      <c r="N219" s="179" t="str">
        <f>IF(OR($A219="",N$2="Percentage"),"",SUMIFS(Data!M$4:M500,Data!$A$4:$A500,"&gt;="&amp;$A219,Data!$A$4:$A500,"&lt;="&amp;$B219))</f>
        <v/>
      </c>
      <c r="O219" s="178" t="str">
        <f>IF(OR($A219="",O$2="Percentage"),"",SUMIFS(Data!N$4:N500,Data!$A$4:$A500,"&gt;="&amp;$A219,Data!$A$4:$A500,"&lt;="&amp;$B219))</f>
        <v/>
      </c>
      <c r="P219" s="180" t="str">
        <f>IF(OR($A219="",P$2="Percentage"),"",SUMIFS(Data!O$4:O500,Data!$A$4:$A500,"&gt;="&amp;$A219,Data!$A$4:$A500,"&lt;="&amp;$B219))</f>
        <v/>
      </c>
      <c r="Q219" s="178" t="str">
        <f>IF(OR($A219="",Q$2="Percentage"),"",SUMIFS(Data!P$4:P500,Data!$A$4:$A500,"&gt;="&amp;$A219,Data!$A$4:$A500,"&lt;="&amp;$B219))</f>
        <v/>
      </c>
      <c r="R219" s="178" t="str">
        <f>IF(OR($A219="",R$2="Percentage"),"",SUMIFS(Data!Q$4:Q500,Data!$A$4:$A500,"&gt;="&amp;$A219,Data!$A$4:$A500,"&lt;="&amp;$B219))</f>
        <v/>
      </c>
      <c r="S219" s="181" t="str">
        <f>IF($A219="","",IFERROR(AVERAGEIFS(Data!B$4:B500,Data!$A$4:$A500,"&gt;="&amp;$A219,Data!$A$4:$A500,"&lt;="&amp;$B219),0))</f>
        <v/>
      </c>
      <c r="T219" s="178" t="str">
        <f>IF($A219="","",IFERROR(AVERAGEIFS(Data!C$4:C500,Data!$A$4:$A500,"&gt;="&amp;$A219,Data!$A$4:$A500,"&lt;="&amp;$B219),0))</f>
        <v/>
      </c>
      <c r="U219" s="178" t="str">
        <f>IF($A219="","",IFERROR(AVERAGEIFS(Data!D$4:D500,Data!$A$4:$A500,"&gt;="&amp;$A219,Data!$A$4:$A500,"&lt;="&amp;$B219),0))</f>
        <v/>
      </c>
      <c r="V219" s="178" t="str">
        <f>IF($A219="","",IFERROR(AVERAGEIFS(Data!F$4:F500,Data!$A$4:$A500,"&gt;="&amp;$A219,Data!$A$4:$A500,"&lt;="&amp;$B219),0))</f>
        <v/>
      </c>
      <c r="W219" s="178" t="str">
        <f>IF($A219="","",IFERROR(AVERAGEIFS(Data!G$4:G500,Data!$A$4:$A500,"&gt;="&amp;$A219,Data!$A$4:$A500,"&lt;="&amp;$B219),0))</f>
        <v/>
      </c>
      <c r="X219" s="180" t="str">
        <f>IF($A219="","",IFERROR(AVERAGEIFS(Data!H$4:H500,Data!$A$4:$A500,"&gt;="&amp;$A219,Data!$A$4:$A500,"&lt;="&amp;$B219),0))</f>
        <v/>
      </c>
      <c r="Y219" s="178" t="str">
        <f>IF($A219="","",IFERROR(AVERAGEIFS(Data!I$4:I500,Data!$A$4:$A500,"&gt;="&amp;$A219,Data!$A$4:$A500,"&lt;="&amp;$B219),0))</f>
        <v/>
      </c>
      <c r="Z219" s="178" t="str">
        <f>IF($A219="","",IFERROR(AVERAGEIFS(Data!J$4:J500,Data!$A$4:$A500,"&gt;="&amp;$A219,Data!$A$4:$A500,"&lt;="&amp;$B219),0))</f>
        <v/>
      </c>
      <c r="AA219" s="179" t="str">
        <f>IF($A219="","",IFERROR(AVERAGEIFS(Data!K$4:K500,Data!$A$4:$A500,"&gt;="&amp;$A219,Data!$A$4:$A500,"&lt;="&amp;$B219),0))</f>
        <v/>
      </c>
      <c r="AB219" s="180" t="str">
        <f>IF($A219="","",IFERROR(AVERAGEIFS(Data!L$4:L500,Data!$A$4:$A500,"&gt;="&amp;$A219,Data!$A$4:$A500,"&lt;="&amp;$B219),0))</f>
        <v/>
      </c>
      <c r="AC219" s="179" t="str">
        <f>IF($A219="","",IFERROR(AVERAGEIFS(Data!M$4:M500,Data!$A$4:$A500,"&gt;="&amp;$A219,Data!$A$4:$A500,"&lt;="&amp;$B219),0))</f>
        <v/>
      </c>
      <c r="AD219" s="178" t="str">
        <f>IF($A219="","",IFERROR(AVERAGEIFS(Data!N$4:N500,Data!$A$4:$A500,"&gt;="&amp;$A219,Data!$A$4:$A500,"&lt;="&amp;$B219),0))</f>
        <v/>
      </c>
      <c r="AE219" s="180" t="str">
        <f>IF($A219="","",IFERROR(AVERAGEIFS(Data!O$4:O500,Data!$A$4:$A500,"&gt;="&amp;$A219,Data!$A$4:$A500,"&lt;="&amp;$B219),0))</f>
        <v/>
      </c>
      <c r="AF219" s="178" t="str">
        <f>IF($A219="","",IFERROR(AVERAGEIFS(Data!P$4:P500,Data!$A$4:$A500,"&gt;="&amp;$A219,Data!$A$4:$A500,"&lt;="&amp;$B219),0))</f>
        <v/>
      </c>
      <c r="AG219" s="178" t="str">
        <f>IF($A219="","",IFERROR(AVERAGEIFS(Data!Q$4:Q500,Data!$A$4:$A500,"&gt;="&amp;$A219,Data!$A$4:$A500,"&lt;="&amp;$B219),0))</f>
        <v/>
      </c>
      <c r="AH219" s="181" t="str">
        <f t="shared" ref="AH219:DS219" si="215">IF($A219="","",AH218)</f>
        <v/>
      </c>
      <c r="AI219" s="178" t="str">
        <f t="shared" si="215"/>
        <v/>
      </c>
      <c r="AJ219" s="178" t="str">
        <f t="shared" si="215"/>
        <v/>
      </c>
      <c r="AK219" s="178" t="str">
        <f t="shared" si="215"/>
        <v/>
      </c>
      <c r="AL219" s="178" t="str">
        <f t="shared" si="215"/>
        <v/>
      </c>
      <c r="AM219" s="180" t="str">
        <f t="shared" si="215"/>
        <v/>
      </c>
      <c r="AN219" s="178" t="str">
        <f t="shared" si="215"/>
        <v/>
      </c>
      <c r="AO219" s="178" t="str">
        <f t="shared" si="215"/>
        <v/>
      </c>
      <c r="AP219" s="179" t="str">
        <f t="shared" si="215"/>
        <v/>
      </c>
      <c r="AQ219" s="180" t="str">
        <f t="shared" si="215"/>
        <v/>
      </c>
      <c r="AR219" s="179" t="str">
        <f t="shared" si="215"/>
        <v/>
      </c>
      <c r="AS219" s="178" t="str">
        <f t="shared" si="215"/>
        <v/>
      </c>
      <c r="AT219" s="180" t="str">
        <f t="shared" si="215"/>
        <v/>
      </c>
      <c r="AU219" s="178" t="str">
        <f t="shared" si="215"/>
        <v/>
      </c>
      <c r="AV219" s="178" t="str">
        <f t="shared" si="215"/>
        <v/>
      </c>
      <c r="AW219" s="181" t="str">
        <f t="shared" si="215"/>
        <v/>
      </c>
      <c r="AX219" s="178" t="str">
        <f t="shared" si="215"/>
        <v/>
      </c>
      <c r="AY219" s="178" t="str">
        <f t="shared" si="215"/>
        <v/>
      </c>
      <c r="AZ219" s="178" t="str">
        <f t="shared" si="215"/>
        <v/>
      </c>
      <c r="BA219" s="178" t="str">
        <f t="shared" si="215"/>
        <v/>
      </c>
      <c r="BB219" s="180" t="str">
        <f t="shared" si="215"/>
        <v/>
      </c>
      <c r="BC219" s="178" t="str">
        <f t="shared" si="215"/>
        <v/>
      </c>
      <c r="BD219" s="178" t="str">
        <f t="shared" si="215"/>
        <v/>
      </c>
      <c r="BE219" s="179" t="str">
        <f t="shared" si="215"/>
        <v/>
      </c>
      <c r="BF219" s="180" t="str">
        <f t="shared" si="215"/>
        <v/>
      </c>
      <c r="BG219" s="179" t="str">
        <f t="shared" si="215"/>
        <v/>
      </c>
      <c r="BH219" s="178" t="str">
        <f t="shared" si="215"/>
        <v/>
      </c>
      <c r="BI219" s="180" t="str">
        <f t="shared" si="215"/>
        <v/>
      </c>
      <c r="BJ219" s="178" t="str">
        <f t="shared" si="215"/>
        <v/>
      </c>
      <c r="BK219" s="178" t="str">
        <f t="shared" si="215"/>
        <v/>
      </c>
      <c r="BL219" s="181" t="str">
        <f t="shared" si="215"/>
        <v/>
      </c>
      <c r="BM219" s="178" t="str">
        <f t="shared" si="215"/>
        <v/>
      </c>
      <c r="BN219" s="178" t="str">
        <f t="shared" si="215"/>
        <v/>
      </c>
      <c r="BO219" s="178" t="str">
        <f t="shared" si="215"/>
        <v/>
      </c>
      <c r="BP219" s="178" t="str">
        <f t="shared" si="215"/>
        <v/>
      </c>
      <c r="BQ219" s="180" t="str">
        <f t="shared" si="215"/>
        <v/>
      </c>
      <c r="BR219" s="178" t="str">
        <f t="shared" si="215"/>
        <v/>
      </c>
      <c r="BS219" s="178" t="str">
        <f t="shared" si="215"/>
        <v/>
      </c>
      <c r="BT219" s="179" t="str">
        <f t="shared" si="215"/>
        <v/>
      </c>
      <c r="BU219" s="180" t="str">
        <f t="shared" si="215"/>
        <v/>
      </c>
      <c r="BV219" s="179" t="str">
        <f t="shared" si="215"/>
        <v/>
      </c>
      <c r="BW219" s="178" t="str">
        <f t="shared" si="215"/>
        <v/>
      </c>
      <c r="BX219" s="180" t="str">
        <f t="shared" si="215"/>
        <v/>
      </c>
      <c r="BY219" s="178" t="str">
        <f t="shared" si="215"/>
        <v/>
      </c>
      <c r="BZ219" s="178" t="str">
        <f t="shared" si="215"/>
        <v/>
      </c>
      <c r="CA219" s="181" t="str">
        <f t="shared" si="215"/>
        <v/>
      </c>
      <c r="CB219" s="178" t="str">
        <f t="shared" si="215"/>
        <v/>
      </c>
      <c r="CC219" s="178" t="str">
        <f t="shared" si="215"/>
        <v/>
      </c>
      <c r="CD219" s="178" t="str">
        <f t="shared" si="215"/>
        <v/>
      </c>
      <c r="CE219" s="178" t="str">
        <f t="shared" si="215"/>
        <v/>
      </c>
      <c r="CF219" s="180" t="str">
        <f t="shared" si="215"/>
        <v/>
      </c>
      <c r="CG219" s="178" t="str">
        <f t="shared" si="215"/>
        <v/>
      </c>
      <c r="CH219" s="178" t="str">
        <f t="shared" si="215"/>
        <v/>
      </c>
      <c r="CI219" s="179" t="str">
        <f t="shared" si="215"/>
        <v/>
      </c>
      <c r="CJ219" s="180" t="str">
        <f t="shared" si="215"/>
        <v/>
      </c>
      <c r="CK219" s="179" t="str">
        <f t="shared" si="215"/>
        <v/>
      </c>
      <c r="CL219" s="178" t="str">
        <f t="shared" si="215"/>
        <v/>
      </c>
      <c r="CM219" s="180" t="str">
        <f t="shared" si="215"/>
        <v/>
      </c>
      <c r="CN219" s="178" t="str">
        <f t="shared" si="215"/>
        <v/>
      </c>
      <c r="CO219" s="178" t="str">
        <f t="shared" si="215"/>
        <v/>
      </c>
      <c r="CP219" s="181" t="str">
        <f t="shared" si="215"/>
        <v/>
      </c>
      <c r="CQ219" s="178" t="str">
        <f t="shared" si="215"/>
        <v/>
      </c>
      <c r="CR219" s="178" t="str">
        <f t="shared" si="215"/>
        <v/>
      </c>
      <c r="CS219" s="178" t="str">
        <f t="shared" si="215"/>
        <v/>
      </c>
      <c r="CT219" s="178" t="str">
        <f t="shared" si="215"/>
        <v/>
      </c>
      <c r="CU219" s="180" t="str">
        <f t="shared" si="215"/>
        <v/>
      </c>
      <c r="CV219" s="178" t="str">
        <f t="shared" si="215"/>
        <v/>
      </c>
      <c r="CW219" s="178" t="str">
        <f t="shared" si="215"/>
        <v/>
      </c>
      <c r="CX219" s="179" t="str">
        <f t="shared" si="215"/>
        <v/>
      </c>
      <c r="CY219" s="180" t="str">
        <f t="shared" si="215"/>
        <v/>
      </c>
      <c r="CZ219" s="179" t="str">
        <f t="shared" si="215"/>
        <v/>
      </c>
      <c r="DA219" s="178" t="str">
        <f t="shared" si="215"/>
        <v/>
      </c>
      <c r="DB219" s="180" t="str">
        <f t="shared" si="215"/>
        <v/>
      </c>
      <c r="DC219" s="178" t="str">
        <f t="shared" si="215"/>
        <v/>
      </c>
      <c r="DD219" s="178" t="str">
        <f t="shared" si="215"/>
        <v/>
      </c>
      <c r="DE219" s="181" t="str">
        <f t="shared" si="215"/>
        <v/>
      </c>
      <c r="DF219" s="178" t="str">
        <f t="shared" si="215"/>
        <v/>
      </c>
      <c r="DG219" s="178" t="str">
        <f t="shared" si="215"/>
        <v/>
      </c>
      <c r="DH219" s="178" t="str">
        <f t="shared" si="215"/>
        <v/>
      </c>
      <c r="DI219" s="178" t="str">
        <f t="shared" si="215"/>
        <v/>
      </c>
      <c r="DJ219" s="180" t="str">
        <f t="shared" si="215"/>
        <v/>
      </c>
      <c r="DK219" s="178" t="str">
        <f t="shared" si="215"/>
        <v/>
      </c>
      <c r="DL219" s="178" t="str">
        <f t="shared" si="215"/>
        <v/>
      </c>
      <c r="DM219" s="179" t="str">
        <f t="shared" si="215"/>
        <v/>
      </c>
      <c r="DN219" s="180" t="str">
        <f t="shared" si="215"/>
        <v/>
      </c>
      <c r="DO219" s="179" t="str">
        <f t="shared" si="215"/>
        <v/>
      </c>
      <c r="DP219" s="178" t="str">
        <f t="shared" si="215"/>
        <v/>
      </c>
      <c r="DQ219" s="180" t="str">
        <f t="shared" si="215"/>
        <v/>
      </c>
      <c r="DR219" s="178" t="str">
        <f t="shared" si="215"/>
        <v/>
      </c>
      <c r="DS219" s="178" t="str">
        <f t="shared" si="215"/>
        <v/>
      </c>
      <c r="DT219" s="178"/>
      <c r="DU219" s="178"/>
      <c r="DV219" s="178"/>
      <c r="DW219" s="178"/>
      <c r="DX219" s="178"/>
      <c r="DY219" s="178"/>
    </row>
    <row r="220">
      <c r="A220" s="176" t="str">
        <f>IF(A219="","",IF(B219+1&gt;EndDate,"",B219))</f>
        <v/>
      </c>
      <c r="B220" s="176" t="str">
        <f>IF(A220="","",SWITCH(Seg,"Daily",A220+1,"Weekly",A220+7,"Monthly",DATE(YEAR(A220),MONTH(A220)+1,1),"Quarterly",DATE(YEAR(A220),MONTH(A220)+3,1),"Yearly",DATE(YEAR(A220)+1,1,1)))</f>
        <v/>
      </c>
      <c r="C220" s="177" t="str">
        <f>IF(A220="","",SWITCH(Seg,"Daily",TEXT(A220,"dd/MM/YYYY"),"Weekly","W"&amp;WEEKNUM(A220,2)&amp;" "&amp;YEAR(A220),"Monthly",PROPER(TEXT(A220,"MMM yyyy")),"Quarterly","Q"&amp;ROUNDUP(MONTH($A220)/3,0)&amp;" "&amp;YEAR($A220),"Yearly",YEAR(A220),TEXT(A220,"dd/MM/YYYY")))</f>
        <v/>
      </c>
      <c r="D220" s="178" t="str">
        <f>IF(OR($A220="",D$2="Percentage"),"",SUMIFS(Data!B$4:B500,Data!$A$4:$A500,"&gt;="&amp;$A220,Data!$A$4:$A500,"&lt;="&amp;$B220))</f>
        <v>#REF!</v>
      </c>
      <c r="E220" s="179" t="str">
        <f>IF(OR($A220="",E$2="Percentage"),"",SUMIFS(Data!C$4:C500,Data!$A$4:$A500,"&gt;="&amp;$A220,Data!$A$4:$A500,"&lt;="&amp;$B220))</f>
        <v/>
      </c>
      <c r="F220" s="179" t="str">
        <f>IF(OR($A220="",F$2="Percentage"),"",SUMIFS(Data!D$4:D500,Data!$A$4:$A500,"&gt;="&amp;$A220,Data!$A$4:$A500,"&lt;="&amp;$B220))</f>
        <v/>
      </c>
      <c r="G220" s="179" t="str">
        <f>IF(OR($A220="",G$2="Percentage"),"",SUMIFS(Data!F$4:F500,Data!$A$4:$A500,"&gt;="&amp;$A220,Data!$A$4:$A500,"&lt;="&amp;$B220))</f>
        <v/>
      </c>
      <c r="H220" s="180" t="str">
        <f>IF(OR($A220="",H$2="Percentage"),"",SUMIFS(Data!G$4:G500,Data!$A$4:$A500,"&gt;="&amp;$A220,Data!$A$4:$A500,"&lt;="&amp;$B220))</f>
        <v/>
      </c>
      <c r="I220" s="180" t="str">
        <f>IF(OR($A220="",I$2="Percentage"),"",SUMIFS(Data!H$4:H500,Data!$A$4:$A500,"&gt;="&amp;$A220,Data!$A$4:$A500,"&lt;="&amp;$B220))</f>
        <v/>
      </c>
      <c r="J220" s="178" t="str">
        <f>IF(OR($A220="",J$2="Percentage"),"",SUMIFS(Data!I$4:I500,Data!$A$4:$A500,"&gt;="&amp;$A220,Data!$A$4:$A500,"&lt;="&amp;$B220))</f>
        <v/>
      </c>
      <c r="K220" s="178" t="str">
        <f>IF(OR($A220="",K$2="Percentage"),"",SUMIFS(Data!J$4:J500,Data!$A$4:$A500,"&gt;="&amp;$A220,Data!$A$4:$A500,"&lt;="&amp;$B220))</f>
        <v/>
      </c>
      <c r="L220" s="179" t="str">
        <f>IF(OR($A220="",L$2="Percentage"),"",SUMIFS(Data!K$4:K500,Data!$A$4:$A500,"&gt;="&amp;$A220,Data!$A$4:$A500,"&lt;="&amp;$B220))</f>
        <v/>
      </c>
      <c r="M220" s="180" t="str">
        <f>IF(OR($A220="",M$2="Percentage"),"",SUMIFS(Data!L$4:L500,Data!$A$4:$A500,"&gt;="&amp;$A220,Data!$A$4:$A500,"&lt;="&amp;$B220))</f>
        <v/>
      </c>
      <c r="N220" s="179" t="str">
        <f>IF(OR($A220="",N$2="Percentage"),"",SUMIFS(Data!M$4:M500,Data!$A$4:$A500,"&gt;="&amp;$A220,Data!$A$4:$A500,"&lt;="&amp;$B220))</f>
        <v/>
      </c>
      <c r="O220" s="178" t="str">
        <f>IF(OR($A220="",O$2="Percentage"),"",SUMIFS(Data!N$4:N500,Data!$A$4:$A500,"&gt;="&amp;$A220,Data!$A$4:$A500,"&lt;="&amp;$B220))</f>
        <v/>
      </c>
      <c r="P220" s="180" t="str">
        <f>IF(OR($A220="",P$2="Percentage"),"",SUMIFS(Data!O$4:O500,Data!$A$4:$A500,"&gt;="&amp;$A220,Data!$A$4:$A500,"&lt;="&amp;$B220))</f>
        <v/>
      </c>
      <c r="Q220" s="178" t="str">
        <f>IF(OR($A220="",Q$2="Percentage"),"",SUMIFS(Data!P$4:P500,Data!$A$4:$A500,"&gt;="&amp;$A220,Data!$A$4:$A500,"&lt;="&amp;$B220))</f>
        <v/>
      </c>
      <c r="R220" s="178" t="str">
        <f>IF(OR($A220="",R$2="Percentage"),"",SUMIFS(Data!Q$4:Q500,Data!$A$4:$A500,"&gt;="&amp;$A220,Data!$A$4:$A500,"&lt;="&amp;$B220))</f>
        <v/>
      </c>
      <c r="S220" s="181" t="str">
        <f>IF($A220="","",IFERROR(AVERAGEIFS(Data!B$4:B500,Data!$A$4:$A500,"&gt;="&amp;$A220,Data!$A$4:$A500,"&lt;="&amp;$B220),0))</f>
        <v/>
      </c>
      <c r="T220" s="178" t="str">
        <f>IF($A220="","",IFERROR(AVERAGEIFS(Data!C$4:C500,Data!$A$4:$A500,"&gt;="&amp;$A220,Data!$A$4:$A500,"&lt;="&amp;$B220),0))</f>
        <v/>
      </c>
      <c r="U220" s="178" t="str">
        <f>IF($A220="","",IFERROR(AVERAGEIFS(Data!D$4:D500,Data!$A$4:$A500,"&gt;="&amp;$A220,Data!$A$4:$A500,"&lt;="&amp;$B220),0))</f>
        <v/>
      </c>
      <c r="V220" s="178" t="str">
        <f>IF($A220="","",IFERROR(AVERAGEIFS(Data!F$4:F500,Data!$A$4:$A500,"&gt;="&amp;$A220,Data!$A$4:$A500,"&lt;="&amp;$B220),0))</f>
        <v/>
      </c>
      <c r="W220" s="178" t="str">
        <f>IF($A220="","",IFERROR(AVERAGEIFS(Data!G$4:G500,Data!$A$4:$A500,"&gt;="&amp;$A220,Data!$A$4:$A500,"&lt;="&amp;$B220),0))</f>
        <v/>
      </c>
      <c r="X220" s="180" t="str">
        <f>IF($A220="","",IFERROR(AVERAGEIFS(Data!H$4:H500,Data!$A$4:$A500,"&gt;="&amp;$A220,Data!$A$4:$A500,"&lt;="&amp;$B220),0))</f>
        <v/>
      </c>
      <c r="Y220" s="178" t="str">
        <f>IF($A220="","",IFERROR(AVERAGEIFS(Data!I$4:I500,Data!$A$4:$A500,"&gt;="&amp;$A220,Data!$A$4:$A500,"&lt;="&amp;$B220),0))</f>
        <v/>
      </c>
      <c r="Z220" s="178" t="str">
        <f>IF($A220="","",IFERROR(AVERAGEIFS(Data!J$4:J500,Data!$A$4:$A500,"&gt;="&amp;$A220,Data!$A$4:$A500,"&lt;="&amp;$B220),0))</f>
        <v/>
      </c>
      <c r="AA220" s="179" t="str">
        <f>IF($A220="","",IFERROR(AVERAGEIFS(Data!K$4:K500,Data!$A$4:$A500,"&gt;="&amp;$A220,Data!$A$4:$A500,"&lt;="&amp;$B220),0))</f>
        <v/>
      </c>
      <c r="AB220" s="180" t="str">
        <f>IF($A220="","",IFERROR(AVERAGEIFS(Data!L$4:L500,Data!$A$4:$A500,"&gt;="&amp;$A220,Data!$A$4:$A500,"&lt;="&amp;$B220),0))</f>
        <v/>
      </c>
      <c r="AC220" s="179" t="str">
        <f>IF($A220="","",IFERROR(AVERAGEIFS(Data!M$4:M500,Data!$A$4:$A500,"&gt;="&amp;$A220,Data!$A$4:$A500,"&lt;="&amp;$B220),0))</f>
        <v/>
      </c>
      <c r="AD220" s="178" t="str">
        <f>IF($A220="","",IFERROR(AVERAGEIFS(Data!N$4:N500,Data!$A$4:$A500,"&gt;="&amp;$A220,Data!$A$4:$A500,"&lt;="&amp;$B220),0))</f>
        <v/>
      </c>
      <c r="AE220" s="180" t="str">
        <f>IF($A220="","",IFERROR(AVERAGEIFS(Data!O$4:O500,Data!$A$4:$A500,"&gt;="&amp;$A220,Data!$A$4:$A500,"&lt;="&amp;$B220),0))</f>
        <v/>
      </c>
      <c r="AF220" s="178" t="str">
        <f>IF($A220="","",IFERROR(AVERAGEIFS(Data!P$4:P500,Data!$A$4:$A500,"&gt;="&amp;$A220,Data!$A$4:$A500,"&lt;="&amp;$B220),0))</f>
        <v/>
      </c>
      <c r="AG220" s="178" t="str">
        <f>IF($A220="","",IFERROR(AVERAGEIFS(Data!Q$4:Q500,Data!$A$4:$A500,"&gt;="&amp;$A220,Data!$A$4:$A500,"&lt;="&amp;$B220),0))</f>
        <v/>
      </c>
      <c r="AH220" s="181" t="str">
        <f t="shared" ref="AH220:DS220" si="216">IF($A220="","",AH219)</f>
        <v/>
      </c>
      <c r="AI220" s="178" t="str">
        <f t="shared" si="216"/>
        <v/>
      </c>
      <c r="AJ220" s="178" t="str">
        <f t="shared" si="216"/>
        <v/>
      </c>
      <c r="AK220" s="178" t="str">
        <f t="shared" si="216"/>
        <v/>
      </c>
      <c r="AL220" s="178" t="str">
        <f t="shared" si="216"/>
        <v/>
      </c>
      <c r="AM220" s="180" t="str">
        <f t="shared" si="216"/>
        <v/>
      </c>
      <c r="AN220" s="178" t="str">
        <f t="shared" si="216"/>
        <v/>
      </c>
      <c r="AO220" s="178" t="str">
        <f t="shared" si="216"/>
        <v/>
      </c>
      <c r="AP220" s="179" t="str">
        <f t="shared" si="216"/>
        <v/>
      </c>
      <c r="AQ220" s="180" t="str">
        <f t="shared" si="216"/>
        <v/>
      </c>
      <c r="AR220" s="179" t="str">
        <f t="shared" si="216"/>
        <v/>
      </c>
      <c r="AS220" s="178" t="str">
        <f t="shared" si="216"/>
        <v/>
      </c>
      <c r="AT220" s="180" t="str">
        <f t="shared" si="216"/>
        <v/>
      </c>
      <c r="AU220" s="178" t="str">
        <f t="shared" si="216"/>
        <v/>
      </c>
      <c r="AV220" s="178" t="str">
        <f t="shared" si="216"/>
        <v/>
      </c>
      <c r="AW220" s="181" t="str">
        <f t="shared" si="216"/>
        <v/>
      </c>
      <c r="AX220" s="178" t="str">
        <f t="shared" si="216"/>
        <v/>
      </c>
      <c r="AY220" s="178" t="str">
        <f t="shared" si="216"/>
        <v/>
      </c>
      <c r="AZ220" s="178" t="str">
        <f t="shared" si="216"/>
        <v/>
      </c>
      <c r="BA220" s="178" t="str">
        <f t="shared" si="216"/>
        <v/>
      </c>
      <c r="BB220" s="180" t="str">
        <f t="shared" si="216"/>
        <v/>
      </c>
      <c r="BC220" s="178" t="str">
        <f t="shared" si="216"/>
        <v/>
      </c>
      <c r="BD220" s="178" t="str">
        <f t="shared" si="216"/>
        <v/>
      </c>
      <c r="BE220" s="179" t="str">
        <f t="shared" si="216"/>
        <v/>
      </c>
      <c r="BF220" s="180" t="str">
        <f t="shared" si="216"/>
        <v/>
      </c>
      <c r="BG220" s="179" t="str">
        <f t="shared" si="216"/>
        <v/>
      </c>
      <c r="BH220" s="178" t="str">
        <f t="shared" si="216"/>
        <v/>
      </c>
      <c r="BI220" s="180" t="str">
        <f t="shared" si="216"/>
        <v/>
      </c>
      <c r="BJ220" s="178" t="str">
        <f t="shared" si="216"/>
        <v/>
      </c>
      <c r="BK220" s="178" t="str">
        <f t="shared" si="216"/>
        <v/>
      </c>
      <c r="BL220" s="181" t="str">
        <f t="shared" si="216"/>
        <v/>
      </c>
      <c r="BM220" s="178" t="str">
        <f t="shared" si="216"/>
        <v/>
      </c>
      <c r="BN220" s="178" t="str">
        <f t="shared" si="216"/>
        <v/>
      </c>
      <c r="BO220" s="178" t="str">
        <f t="shared" si="216"/>
        <v/>
      </c>
      <c r="BP220" s="178" t="str">
        <f t="shared" si="216"/>
        <v/>
      </c>
      <c r="BQ220" s="180" t="str">
        <f t="shared" si="216"/>
        <v/>
      </c>
      <c r="BR220" s="178" t="str">
        <f t="shared" si="216"/>
        <v/>
      </c>
      <c r="BS220" s="178" t="str">
        <f t="shared" si="216"/>
        <v/>
      </c>
      <c r="BT220" s="179" t="str">
        <f t="shared" si="216"/>
        <v/>
      </c>
      <c r="BU220" s="180" t="str">
        <f t="shared" si="216"/>
        <v/>
      </c>
      <c r="BV220" s="179" t="str">
        <f t="shared" si="216"/>
        <v/>
      </c>
      <c r="BW220" s="178" t="str">
        <f t="shared" si="216"/>
        <v/>
      </c>
      <c r="BX220" s="180" t="str">
        <f t="shared" si="216"/>
        <v/>
      </c>
      <c r="BY220" s="178" t="str">
        <f t="shared" si="216"/>
        <v/>
      </c>
      <c r="BZ220" s="178" t="str">
        <f t="shared" si="216"/>
        <v/>
      </c>
      <c r="CA220" s="181" t="str">
        <f t="shared" si="216"/>
        <v/>
      </c>
      <c r="CB220" s="178" t="str">
        <f t="shared" si="216"/>
        <v/>
      </c>
      <c r="CC220" s="178" t="str">
        <f t="shared" si="216"/>
        <v/>
      </c>
      <c r="CD220" s="178" t="str">
        <f t="shared" si="216"/>
        <v/>
      </c>
      <c r="CE220" s="178" t="str">
        <f t="shared" si="216"/>
        <v/>
      </c>
      <c r="CF220" s="180" t="str">
        <f t="shared" si="216"/>
        <v/>
      </c>
      <c r="CG220" s="178" t="str">
        <f t="shared" si="216"/>
        <v/>
      </c>
      <c r="CH220" s="178" t="str">
        <f t="shared" si="216"/>
        <v/>
      </c>
      <c r="CI220" s="179" t="str">
        <f t="shared" si="216"/>
        <v/>
      </c>
      <c r="CJ220" s="180" t="str">
        <f t="shared" si="216"/>
        <v/>
      </c>
      <c r="CK220" s="179" t="str">
        <f t="shared" si="216"/>
        <v/>
      </c>
      <c r="CL220" s="178" t="str">
        <f t="shared" si="216"/>
        <v/>
      </c>
      <c r="CM220" s="180" t="str">
        <f t="shared" si="216"/>
        <v/>
      </c>
      <c r="CN220" s="178" t="str">
        <f t="shared" si="216"/>
        <v/>
      </c>
      <c r="CO220" s="178" t="str">
        <f t="shared" si="216"/>
        <v/>
      </c>
      <c r="CP220" s="181" t="str">
        <f t="shared" si="216"/>
        <v/>
      </c>
      <c r="CQ220" s="178" t="str">
        <f t="shared" si="216"/>
        <v/>
      </c>
      <c r="CR220" s="178" t="str">
        <f t="shared" si="216"/>
        <v/>
      </c>
      <c r="CS220" s="178" t="str">
        <f t="shared" si="216"/>
        <v/>
      </c>
      <c r="CT220" s="178" t="str">
        <f t="shared" si="216"/>
        <v/>
      </c>
      <c r="CU220" s="180" t="str">
        <f t="shared" si="216"/>
        <v/>
      </c>
      <c r="CV220" s="178" t="str">
        <f t="shared" si="216"/>
        <v/>
      </c>
      <c r="CW220" s="178" t="str">
        <f t="shared" si="216"/>
        <v/>
      </c>
      <c r="CX220" s="179" t="str">
        <f t="shared" si="216"/>
        <v/>
      </c>
      <c r="CY220" s="180" t="str">
        <f t="shared" si="216"/>
        <v/>
      </c>
      <c r="CZ220" s="179" t="str">
        <f t="shared" si="216"/>
        <v/>
      </c>
      <c r="DA220" s="178" t="str">
        <f t="shared" si="216"/>
        <v/>
      </c>
      <c r="DB220" s="180" t="str">
        <f t="shared" si="216"/>
        <v/>
      </c>
      <c r="DC220" s="178" t="str">
        <f t="shared" si="216"/>
        <v/>
      </c>
      <c r="DD220" s="178" t="str">
        <f t="shared" si="216"/>
        <v/>
      </c>
      <c r="DE220" s="181" t="str">
        <f t="shared" si="216"/>
        <v/>
      </c>
      <c r="DF220" s="178" t="str">
        <f t="shared" si="216"/>
        <v/>
      </c>
      <c r="DG220" s="178" t="str">
        <f t="shared" si="216"/>
        <v/>
      </c>
      <c r="DH220" s="178" t="str">
        <f t="shared" si="216"/>
        <v/>
      </c>
      <c r="DI220" s="178" t="str">
        <f t="shared" si="216"/>
        <v/>
      </c>
      <c r="DJ220" s="180" t="str">
        <f t="shared" si="216"/>
        <v/>
      </c>
      <c r="DK220" s="178" t="str">
        <f t="shared" si="216"/>
        <v/>
      </c>
      <c r="DL220" s="178" t="str">
        <f t="shared" si="216"/>
        <v/>
      </c>
      <c r="DM220" s="179" t="str">
        <f t="shared" si="216"/>
        <v/>
      </c>
      <c r="DN220" s="180" t="str">
        <f t="shared" si="216"/>
        <v/>
      </c>
      <c r="DO220" s="179" t="str">
        <f t="shared" si="216"/>
        <v/>
      </c>
      <c r="DP220" s="178" t="str">
        <f t="shared" si="216"/>
        <v/>
      </c>
      <c r="DQ220" s="180" t="str">
        <f t="shared" si="216"/>
        <v/>
      </c>
      <c r="DR220" s="178" t="str">
        <f t="shared" si="216"/>
        <v/>
      </c>
      <c r="DS220" s="178" t="str">
        <f t="shared" si="216"/>
        <v/>
      </c>
      <c r="DT220" s="178"/>
      <c r="DU220" s="178"/>
      <c r="DV220" s="178"/>
      <c r="DW220" s="178"/>
      <c r="DX220" s="178"/>
      <c r="DY220" s="178"/>
    </row>
    <row r="221">
      <c r="A221" s="176" t="str">
        <f>IF(A220="","",IF(B220+1&gt;EndDate,"",B220))</f>
        <v/>
      </c>
      <c r="B221" s="176" t="str">
        <f>IF(A221="","",SWITCH(Seg,"Daily",A221+1,"Weekly",A221+7,"Monthly",DATE(YEAR(A221),MONTH(A221)+1,1),"Quarterly",DATE(YEAR(A221),MONTH(A221)+3,1),"Yearly",DATE(YEAR(A221)+1,1,1)))</f>
        <v/>
      </c>
      <c r="C221" s="177" t="str">
        <f>IF(A221="","",SWITCH(Seg,"Daily",TEXT(A221,"dd/MM/YYYY"),"Weekly","W"&amp;WEEKNUM(A221,2)&amp;" "&amp;YEAR(A221),"Monthly",PROPER(TEXT(A221,"MMM yyyy")),"Quarterly","Q"&amp;ROUNDUP(MONTH($A221)/3,0)&amp;" "&amp;YEAR($A221),"Yearly",YEAR(A221),TEXT(A221,"dd/MM/YYYY")))</f>
        <v/>
      </c>
      <c r="D221" s="178" t="str">
        <f>IF(OR($A221="",D$2="Percentage"),"",SUMIFS(Data!B$4:B500,Data!$A$4:$A500,"&gt;="&amp;$A221,Data!$A$4:$A500,"&lt;="&amp;$B221))</f>
        <v>#REF!</v>
      </c>
      <c r="E221" s="179" t="str">
        <f>IF(OR($A221="",E$2="Percentage"),"",SUMIFS(Data!C$4:C500,Data!$A$4:$A500,"&gt;="&amp;$A221,Data!$A$4:$A500,"&lt;="&amp;$B221))</f>
        <v/>
      </c>
      <c r="F221" s="179" t="str">
        <f>IF(OR($A221="",F$2="Percentage"),"",SUMIFS(Data!D$4:D500,Data!$A$4:$A500,"&gt;="&amp;$A221,Data!$A$4:$A500,"&lt;="&amp;$B221))</f>
        <v/>
      </c>
      <c r="G221" s="179" t="str">
        <f>IF(OR($A221="",G$2="Percentage"),"",SUMIFS(Data!F$4:F500,Data!$A$4:$A500,"&gt;="&amp;$A221,Data!$A$4:$A500,"&lt;="&amp;$B221))</f>
        <v/>
      </c>
      <c r="H221" s="180" t="str">
        <f>IF(OR($A221="",H$2="Percentage"),"",SUMIFS(Data!G$4:G500,Data!$A$4:$A500,"&gt;="&amp;$A221,Data!$A$4:$A500,"&lt;="&amp;$B221))</f>
        <v/>
      </c>
      <c r="I221" s="180" t="str">
        <f>IF(OR($A221="",I$2="Percentage"),"",SUMIFS(Data!H$4:H500,Data!$A$4:$A500,"&gt;="&amp;$A221,Data!$A$4:$A500,"&lt;="&amp;$B221))</f>
        <v/>
      </c>
      <c r="J221" s="178" t="str">
        <f>IF(OR($A221="",J$2="Percentage"),"",SUMIFS(Data!I$4:I500,Data!$A$4:$A500,"&gt;="&amp;$A221,Data!$A$4:$A500,"&lt;="&amp;$B221))</f>
        <v/>
      </c>
      <c r="K221" s="178" t="str">
        <f>IF(OR($A221="",K$2="Percentage"),"",SUMIFS(Data!J$4:J500,Data!$A$4:$A500,"&gt;="&amp;$A221,Data!$A$4:$A500,"&lt;="&amp;$B221))</f>
        <v/>
      </c>
      <c r="L221" s="179" t="str">
        <f>IF(OR($A221="",L$2="Percentage"),"",SUMIFS(Data!K$4:K500,Data!$A$4:$A500,"&gt;="&amp;$A221,Data!$A$4:$A500,"&lt;="&amp;$B221))</f>
        <v/>
      </c>
      <c r="M221" s="180" t="str">
        <f>IF(OR($A221="",M$2="Percentage"),"",SUMIFS(Data!L$4:L500,Data!$A$4:$A500,"&gt;="&amp;$A221,Data!$A$4:$A500,"&lt;="&amp;$B221))</f>
        <v/>
      </c>
      <c r="N221" s="179" t="str">
        <f>IF(OR($A221="",N$2="Percentage"),"",SUMIFS(Data!M$4:M500,Data!$A$4:$A500,"&gt;="&amp;$A221,Data!$A$4:$A500,"&lt;="&amp;$B221))</f>
        <v/>
      </c>
      <c r="O221" s="178" t="str">
        <f>IF(OR($A221="",O$2="Percentage"),"",SUMIFS(Data!N$4:N500,Data!$A$4:$A500,"&gt;="&amp;$A221,Data!$A$4:$A500,"&lt;="&amp;$B221))</f>
        <v/>
      </c>
      <c r="P221" s="180" t="str">
        <f>IF(OR($A221="",P$2="Percentage"),"",SUMIFS(Data!O$4:O500,Data!$A$4:$A500,"&gt;="&amp;$A221,Data!$A$4:$A500,"&lt;="&amp;$B221))</f>
        <v/>
      </c>
      <c r="Q221" s="178" t="str">
        <f>IF(OR($A221="",Q$2="Percentage"),"",SUMIFS(Data!P$4:P500,Data!$A$4:$A500,"&gt;="&amp;$A221,Data!$A$4:$A500,"&lt;="&amp;$B221))</f>
        <v/>
      </c>
      <c r="R221" s="178" t="str">
        <f>IF(OR($A221="",R$2="Percentage"),"",SUMIFS(Data!Q$4:Q500,Data!$A$4:$A500,"&gt;="&amp;$A221,Data!$A$4:$A500,"&lt;="&amp;$B221))</f>
        <v/>
      </c>
      <c r="S221" s="181" t="str">
        <f>IF($A221="","",IFERROR(AVERAGEIFS(Data!B$4:B500,Data!$A$4:$A500,"&gt;="&amp;$A221,Data!$A$4:$A500,"&lt;="&amp;$B221),0))</f>
        <v/>
      </c>
      <c r="T221" s="178" t="str">
        <f>IF($A221="","",IFERROR(AVERAGEIFS(Data!C$4:C500,Data!$A$4:$A500,"&gt;="&amp;$A221,Data!$A$4:$A500,"&lt;="&amp;$B221),0))</f>
        <v/>
      </c>
      <c r="U221" s="178" t="str">
        <f>IF($A221="","",IFERROR(AVERAGEIFS(Data!D$4:D500,Data!$A$4:$A500,"&gt;="&amp;$A221,Data!$A$4:$A500,"&lt;="&amp;$B221),0))</f>
        <v/>
      </c>
      <c r="V221" s="178" t="str">
        <f>IF($A221="","",IFERROR(AVERAGEIFS(Data!F$4:F500,Data!$A$4:$A500,"&gt;="&amp;$A221,Data!$A$4:$A500,"&lt;="&amp;$B221),0))</f>
        <v/>
      </c>
      <c r="W221" s="178" t="str">
        <f>IF($A221="","",IFERROR(AVERAGEIFS(Data!G$4:G500,Data!$A$4:$A500,"&gt;="&amp;$A221,Data!$A$4:$A500,"&lt;="&amp;$B221),0))</f>
        <v/>
      </c>
      <c r="X221" s="180" t="str">
        <f>IF($A221="","",IFERROR(AVERAGEIFS(Data!H$4:H500,Data!$A$4:$A500,"&gt;="&amp;$A221,Data!$A$4:$A500,"&lt;="&amp;$B221),0))</f>
        <v/>
      </c>
      <c r="Y221" s="178" t="str">
        <f>IF($A221="","",IFERROR(AVERAGEIFS(Data!I$4:I500,Data!$A$4:$A500,"&gt;="&amp;$A221,Data!$A$4:$A500,"&lt;="&amp;$B221),0))</f>
        <v/>
      </c>
      <c r="Z221" s="178" t="str">
        <f>IF($A221="","",IFERROR(AVERAGEIFS(Data!J$4:J500,Data!$A$4:$A500,"&gt;="&amp;$A221,Data!$A$4:$A500,"&lt;="&amp;$B221),0))</f>
        <v/>
      </c>
      <c r="AA221" s="179" t="str">
        <f>IF($A221="","",IFERROR(AVERAGEIFS(Data!K$4:K500,Data!$A$4:$A500,"&gt;="&amp;$A221,Data!$A$4:$A500,"&lt;="&amp;$B221),0))</f>
        <v/>
      </c>
      <c r="AB221" s="180" t="str">
        <f>IF($A221="","",IFERROR(AVERAGEIFS(Data!L$4:L500,Data!$A$4:$A500,"&gt;="&amp;$A221,Data!$A$4:$A500,"&lt;="&amp;$B221),0))</f>
        <v/>
      </c>
      <c r="AC221" s="179" t="str">
        <f>IF($A221="","",IFERROR(AVERAGEIFS(Data!M$4:M500,Data!$A$4:$A500,"&gt;="&amp;$A221,Data!$A$4:$A500,"&lt;="&amp;$B221),0))</f>
        <v/>
      </c>
      <c r="AD221" s="178" t="str">
        <f>IF($A221="","",IFERROR(AVERAGEIFS(Data!N$4:N500,Data!$A$4:$A500,"&gt;="&amp;$A221,Data!$A$4:$A500,"&lt;="&amp;$B221),0))</f>
        <v/>
      </c>
      <c r="AE221" s="180" t="str">
        <f>IF($A221="","",IFERROR(AVERAGEIFS(Data!O$4:O500,Data!$A$4:$A500,"&gt;="&amp;$A221,Data!$A$4:$A500,"&lt;="&amp;$B221),0))</f>
        <v/>
      </c>
      <c r="AF221" s="178" t="str">
        <f>IF($A221="","",IFERROR(AVERAGEIFS(Data!P$4:P500,Data!$A$4:$A500,"&gt;="&amp;$A221,Data!$A$4:$A500,"&lt;="&amp;$B221),0))</f>
        <v/>
      </c>
      <c r="AG221" s="178" t="str">
        <f>IF($A221="","",IFERROR(AVERAGEIFS(Data!Q$4:Q500,Data!$A$4:$A500,"&gt;="&amp;$A221,Data!$A$4:$A500,"&lt;="&amp;$B221),0))</f>
        <v/>
      </c>
      <c r="AH221" s="181" t="str">
        <f t="shared" ref="AH221:DS221" si="217">IF($A221="","",AH220)</f>
        <v/>
      </c>
      <c r="AI221" s="178" t="str">
        <f t="shared" si="217"/>
        <v/>
      </c>
      <c r="AJ221" s="178" t="str">
        <f t="shared" si="217"/>
        <v/>
      </c>
      <c r="AK221" s="178" t="str">
        <f t="shared" si="217"/>
        <v/>
      </c>
      <c r="AL221" s="178" t="str">
        <f t="shared" si="217"/>
        <v/>
      </c>
      <c r="AM221" s="180" t="str">
        <f t="shared" si="217"/>
        <v/>
      </c>
      <c r="AN221" s="178" t="str">
        <f t="shared" si="217"/>
        <v/>
      </c>
      <c r="AO221" s="178" t="str">
        <f t="shared" si="217"/>
        <v/>
      </c>
      <c r="AP221" s="179" t="str">
        <f t="shared" si="217"/>
        <v/>
      </c>
      <c r="AQ221" s="180" t="str">
        <f t="shared" si="217"/>
        <v/>
      </c>
      <c r="AR221" s="179" t="str">
        <f t="shared" si="217"/>
        <v/>
      </c>
      <c r="AS221" s="178" t="str">
        <f t="shared" si="217"/>
        <v/>
      </c>
      <c r="AT221" s="180" t="str">
        <f t="shared" si="217"/>
        <v/>
      </c>
      <c r="AU221" s="178" t="str">
        <f t="shared" si="217"/>
        <v/>
      </c>
      <c r="AV221" s="178" t="str">
        <f t="shared" si="217"/>
        <v/>
      </c>
      <c r="AW221" s="181" t="str">
        <f t="shared" si="217"/>
        <v/>
      </c>
      <c r="AX221" s="178" t="str">
        <f t="shared" si="217"/>
        <v/>
      </c>
      <c r="AY221" s="178" t="str">
        <f t="shared" si="217"/>
        <v/>
      </c>
      <c r="AZ221" s="178" t="str">
        <f t="shared" si="217"/>
        <v/>
      </c>
      <c r="BA221" s="178" t="str">
        <f t="shared" si="217"/>
        <v/>
      </c>
      <c r="BB221" s="180" t="str">
        <f t="shared" si="217"/>
        <v/>
      </c>
      <c r="BC221" s="178" t="str">
        <f t="shared" si="217"/>
        <v/>
      </c>
      <c r="BD221" s="178" t="str">
        <f t="shared" si="217"/>
        <v/>
      </c>
      <c r="BE221" s="179" t="str">
        <f t="shared" si="217"/>
        <v/>
      </c>
      <c r="BF221" s="180" t="str">
        <f t="shared" si="217"/>
        <v/>
      </c>
      <c r="BG221" s="179" t="str">
        <f t="shared" si="217"/>
        <v/>
      </c>
      <c r="BH221" s="178" t="str">
        <f t="shared" si="217"/>
        <v/>
      </c>
      <c r="BI221" s="180" t="str">
        <f t="shared" si="217"/>
        <v/>
      </c>
      <c r="BJ221" s="178" t="str">
        <f t="shared" si="217"/>
        <v/>
      </c>
      <c r="BK221" s="178" t="str">
        <f t="shared" si="217"/>
        <v/>
      </c>
      <c r="BL221" s="181" t="str">
        <f t="shared" si="217"/>
        <v/>
      </c>
      <c r="BM221" s="178" t="str">
        <f t="shared" si="217"/>
        <v/>
      </c>
      <c r="BN221" s="178" t="str">
        <f t="shared" si="217"/>
        <v/>
      </c>
      <c r="BO221" s="178" t="str">
        <f t="shared" si="217"/>
        <v/>
      </c>
      <c r="BP221" s="178" t="str">
        <f t="shared" si="217"/>
        <v/>
      </c>
      <c r="BQ221" s="180" t="str">
        <f t="shared" si="217"/>
        <v/>
      </c>
      <c r="BR221" s="178" t="str">
        <f t="shared" si="217"/>
        <v/>
      </c>
      <c r="BS221" s="178" t="str">
        <f t="shared" si="217"/>
        <v/>
      </c>
      <c r="BT221" s="179" t="str">
        <f t="shared" si="217"/>
        <v/>
      </c>
      <c r="BU221" s="180" t="str">
        <f t="shared" si="217"/>
        <v/>
      </c>
      <c r="BV221" s="179" t="str">
        <f t="shared" si="217"/>
        <v/>
      </c>
      <c r="BW221" s="178" t="str">
        <f t="shared" si="217"/>
        <v/>
      </c>
      <c r="BX221" s="180" t="str">
        <f t="shared" si="217"/>
        <v/>
      </c>
      <c r="BY221" s="178" t="str">
        <f t="shared" si="217"/>
        <v/>
      </c>
      <c r="BZ221" s="178" t="str">
        <f t="shared" si="217"/>
        <v/>
      </c>
      <c r="CA221" s="181" t="str">
        <f t="shared" si="217"/>
        <v/>
      </c>
      <c r="CB221" s="178" t="str">
        <f t="shared" si="217"/>
        <v/>
      </c>
      <c r="CC221" s="178" t="str">
        <f t="shared" si="217"/>
        <v/>
      </c>
      <c r="CD221" s="178" t="str">
        <f t="shared" si="217"/>
        <v/>
      </c>
      <c r="CE221" s="178" t="str">
        <f t="shared" si="217"/>
        <v/>
      </c>
      <c r="CF221" s="180" t="str">
        <f t="shared" si="217"/>
        <v/>
      </c>
      <c r="CG221" s="178" t="str">
        <f t="shared" si="217"/>
        <v/>
      </c>
      <c r="CH221" s="178" t="str">
        <f t="shared" si="217"/>
        <v/>
      </c>
      <c r="CI221" s="179" t="str">
        <f t="shared" si="217"/>
        <v/>
      </c>
      <c r="CJ221" s="180" t="str">
        <f t="shared" si="217"/>
        <v/>
      </c>
      <c r="CK221" s="179" t="str">
        <f t="shared" si="217"/>
        <v/>
      </c>
      <c r="CL221" s="178" t="str">
        <f t="shared" si="217"/>
        <v/>
      </c>
      <c r="CM221" s="180" t="str">
        <f t="shared" si="217"/>
        <v/>
      </c>
      <c r="CN221" s="178" t="str">
        <f t="shared" si="217"/>
        <v/>
      </c>
      <c r="CO221" s="178" t="str">
        <f t="shared" si="217"/>
        <v/>
      </c>
      <c r="CP221" s="181" t="str">
        <f t="shared" si="217"/>
        <v/>
      </c>
      <c r="CQ221" s="178" t="str">
        <f t="shared" si="217"/>
        <v/>
      </c>
      <c r="CR221" s="178" t="str">
        <f t="shared" si="217"/>
        <v/>
      </c>
      <c r="CS221" s="178" t="str">
        <f t="shared" si="217"/>
        <v/>
      </c>
      <c r="CT221" s="178" t="str">
        <f t="shared" si="217"/>
        <v/>
      </c>
      <c r="CU221" s="180" t="str">
        <f t="shared" si="217"/>
        <v/>
      </c>
      <c r="CV221" s="178" t="str">
        <f t="shared" si="217"/>
        <v/>
      </c>
      <c r="CW221" s="178" t="str">
        <f t="shared" si="217"/>
        <v/>
      </c>
      <c r="CX221" s="179" t="str">
        <f t="shared" si="217"/>
        <v/>
      </c>
      <c r="CY221" s="180" t="str">
        <f t="shared" si="217"/>
        <v/>
      </c>
      <c r="CZ221" s="179" t="str">
        <f t="shared" si="217"/>
        <v/>
      </c>
      <c r="DA221" s="178" t="str">
        <f t="shared" si="217"/>
        <v/>
      </c>
      <c r="DB221" s="180" t="str">
        <f t="shared" si="217"/>
        <v/>
      </c>
      <c r="DC221" s="178" t="str">
        <f t="shared" si="217"/>
        <v/>
      </c>
      <c r="DD221" s="178" t="str">
        <f t="shared" si="217"/>
        <v/>
      </c>
      <c r="DE221" s="181" t="str">
        <f t="shared" si="217"/>
        <v/>
      </c>
      <c r="DF221" s="178" t="str">
        <f t="shared" si="217"/>
        <v/>
      </c>
      <c r="DG221" s="178" t="str">
        <f t="shared" si="217"/>
        <v/>
      </c>
      <c r="DH221" s="178" t="str">
        <f t="shared" si="217"/>
        <v/>
      </c>
      <c r="DI221" s="178" t="str">
        <f t="shared" si="217"/>
        <v/>
      </c>
      <c r="DJ221" s="180" t="str">
        <f t="shared" si="217"/>
        <v/>
      </c>
      <c r="DK221" s="178" t="str">
        <f t="shared" si="217"/>
        <v/>
      </c>
      <c r="DL221" s="178" t="str">
        <f t="shared" si="217"/>
        <v/>
      </c>
      <c r="DM221" s="179" t="str">
        <f t="shared" si="217"/>
        <v/>
      </c>
      <c r="DN221" s="180" t="str">
        <f t="shared" si="217"/>
        <v/>
      </c>
      <c r="DO221" s="179" t="str">
        <f t="shared" si="217"/>
        <v/>
      </c>
      <c r="DP221" s="178" t="str">
        <f t="shared" si="217"/>
        <v/>
      </c>
      <c r="DQ221" s="180" t="str">
        <f t="shared" si="217"/>
        <v/>
      </c>
      <c r="DR221" s="178" t="str">
        <f t="shared" si="217"/>
        <v/>
      </c>
      <c r="DS221" s="178" t="str">
        <f t="shared" si="217"/>
        <v/>
      </c>
      <c r="DT221" s="178"/>
      <c r="DU221" s="178"/>
      <c r="DV221" s="178"/>
      <c r="DW221" s="178"/>
      <c r="DX221" s="178"/>
      <c r="DY221" s="178"/>
    </row>
    <row r="222">
      <c r="A222" s="176" t="str">
        <f>IF(A221="","",IF(B221+1&gt;EndDate,"",B221))</f>
        <v/>
      </c>
      <c r="B222" s="176" t="str">
        <f>IF(A222="","",SWITCH(Seg,"Daily",A222+1,"Weekly",A222+7,"Monthly",DATE(YEAR(A222),MONTH(A222)+1,1),"Quarterly",DATE(YEAR(A222),MONTH(A222)+3,1),"Yearly",DATE(YEAR(A222)+1,1,1)))</f>
        <v/>
      </c>
      <c r="C222" s="177" t="str">
        <f>IF(A222="","",SWITCH(Seg,"Daily",TEXT(A222,"dd/MM/YYYY"),"Weekly","W"&amp;WEEKNUM(A222,2)&amp;" "&amp;YEAR(A222),"Monthly",PROPER(TEXT(A222,"MMM yyyy")),"Quarterly","Q"&amp;ROUNDUP(MONTH($A222)/3,0)&amp;" "&amp;YEAR($A222),"Yearly",YEAR(A222),TEXT(A222,"dd/MM/YYYY")))</f>
        <v/>
      </c>
      <c r="D222" s="178" t="str">
        <f>IF(OR($A222="",D$2="Percentage"),"",SUMIFS(Data!B$4:B500,Data!$A$4:$A500,"&gt;="&amp;$A222,Data!$A$4:$A500,"&lt;="&amp;$B222))</f>
        <v>#REF!</v>
      </c>
      <c r="E222" s="179" t="str">
        <f>IF(OR($A222="",E$2="Percentage"),"",SUMIFS(Data!C$4:C500,Data!$A$4:$A500,"&gt;="&amp;$A222,Data!$A$4:$A500,"&lt;="&amp;$B222))</f>
        <v/>
      </c>
      <c r="F222" s="179" t="str">
        <f>IF(OR($A222="",F$2="Percentage"),"",SUMIFS(Data!D$4:D500,Data!$A$4:$A500,"&gt;="&amp;$A222,Data!$A$4:$A500,"&lt;="&amp;$B222))</f>
        <v/>
      </c>
      <c r="G222" s="179" t="str">
        <f>IF(OR($A222="",G$2="Percentage"),"",SUMIFS(Data!F$4:F500,Data!$A$4:$A500,"&gt;="&amp;$A222,Data!$A$4:$A500,"&lt;="&amp;$B222))</f>
        <v/>
      </c>
      <c r="H222" s="180" t="str">
        <f>IF(OR($A222="",H$2="Percentage"),"",SUMIFS(Data!G$4:G500,Data!$A$4:$A500,"&gt;="&amp;$A222,Data!$A$4:$A500,"&lt;="&amp;$B222))</f>
        <v/>
      </c>
      <c r="I222" s="180" t="str">
        <f>IF(OR($A222="",I$2="Percentage"),"",SUMIFS(Data!H$4:H500,Data!$A$4:$A500,"&gt;="&amp;$A222,Data!$A$4:$A500,"&lt;="&amp;$B222))</f>
        <v/>
      </c>
      <c r="J222" s="178" t="str">
        <f>IF(OR($A222="",J$2="Percentage"),"",SUMIFS(Data!I$4:I500,Data!$A$4:$A500,"&gt;="&amp;$A222,Data!$A$4:$A500,"&lt;="&amp;$B222))</f>
        <v/>
      </c>
      <c r="K222" s="178" t="str">
        <f>IF(OR($A222="",K$2="Percentage"),"",SUMIFS(Data!J$4:J500,Data!$A$4:$A500,"&gt;="&amp;$A222,Data!$A$4:$A500,"&lt;="&amp;$B222))</f>
        <v/>
      </c>
      <c r="L222" s="179" t="str">
        <f>IF(OR($A222="",L$2="Percentage"),"",SUMIFS(Data!K$4:K500,Data!$A$4:$A500,"&gt;="&amp;$A222,Data!$A$4:$A500,"&lt;="&amp;$B222))</f>
        <v/>
      </c>
      <c r="M222" s="180" t="str">
        <f>IF(OR($A222="",M$2="Percentage"),"",SUMIFS(Data!L$4:L500,Data!$A$4:$A500,"&gt;="&amp;$A222,Data!$A$4:$A500,"&lt;="&amp;$B222))</f>
        <v/>
      </c>
      <c r="N222" s="179" t="str">
        <f>IF(OR($A222="",N$2="Percentage"),"",SUMIFS(Data!M$4:M500,Data!$A$4:$A500,"&gt;="&amp;$A222,Data!$A$4:$A500,"&lt;="&amp;$B222))</f>
        <v/>
      </c>
      <c r="O222" s="178" t="str">
        <f>IF(OR($A222="",O$2="Percentage"),"",SUMIFS(Data!N$4:N500,Data!$A$4:$A500,"&gt;="&amp;$A222,Data!$A$4:$A500,"&lt;="&amp;$B222))</f>
        <v/>
      </c>
      <c r="P222" s="180" t="str">
        <f>IF(OR($A222="",P$2="Percentage"),"",SUMIFS(Data!O$4:O500,Data!$A$4:$A500,"&gt;="&amp;$A222,Data!$A$4:$A500,"&lt;="&amp;$B222))</f>
        <v/>
      </c>
      <c r="Q222" s="178" t="str">
        <f>IF(OR($A222="",Q$2="Percentage"),"",SUMIFS(Data!P$4:P500,Data!$A$4:$A500,"&gt;="&amp;$A222,Data!$A$4:$A500,"&lt;="&amp;$B222))</f>
        <v/>
      </c>
      <c r="R222" s="178" t="str">
        <f>IF(OR($A222="",R$2="Percentage"),"",SUMIFS(Data!Q$4:Q500,Data!$A$4:$A500,"&gt;="&amp;$A222,Data!$A$4:$A500,"&lt;="&amp;$B222))</f>
        <v/>
      </c>
      <c r="S222" s="181" t="str">
        <f>IF($A222="","",IFERROR(AVERAGEIFS(Data!B$4:B500,Data!$A$4:$A500,"&gt;="&amp;$A222,Data!$A$4:$A500,"&lt;="&amp;$B222),0))</f>
        <v/>
      </c>
      <c r="T222" s="178" t="str">
        <f>IF($A222="","",IFERROR(AVERAGEIFS(Data!C$4:C500,Data!$A$4:$A500,"&gt;="&amp;$A222,Data!$A$4:$A500,"&lt;="&amp;$B222),0))</f>
        <v/>
      </c>
      <c r="U222" s="178" t="str">
        <f>IF($A222="","",IFERROR(AVERAGEIFS(Data!D$4:D500,Data!$A$4:$A500,"&gt;="&amp;$A222,Data!$A$4:$A500,"&lt;="&amp;$B222),0))</f>
        <v/>
      </c>
      <c r="V222" s="178" t="str">
        <f>IF($A222="","",IFERROR(AVERAGEIFS(Data!F$4:F500,Data!$A$4:$A500,"&gt;="&amp;$A222,Data!$A$4:$A500,"&lt;="&amp;$B222),0))</f>
        <v/>
      </c>
      <c r="W222" s="178" t="str">
        <f>IF($A222="","",IFERROR(AVERAGEIFS(Data!G$4:G500,Data!$A$4:$A500,"&gt;="&amp;$A222,Data!$A$4:$A500,"&lt;="&amp;$B222),0))</f>
        <v/>
      </c>
      <c r="X222" s="180" t="str">
        <f>IF($A222="","",IFERROR(AVERAGEIFS(Data!H$4:H500,Data!$A$4:$A500,"&gt;="&amp;$A222,Data!$A$4:$A500,"&lt;="&amp;$B222),0))</f>
        <v/>
      </c>
      <c r="Y222" s="178" t="str">
        <f>IF($A222="","",IFERROR(AVERAGEIFS(Data!I$4:I500,Data!$A$4:$A500,"&gt;="&amp;$A222,Data!$A$4:$A500,"&lt;="&amp;$B222),0))</f>
        <v/>
      </c>
      <c r="Z222" s="178" t="str">
        <f>IF($A222="","",IFERROR(AVERAGEIFS(Data!J$4:J500,Data!$A$4:$A500,"&gt;="&amp;$A222,Data!$A$4:$A500,"&lt;="&amp;$B222),0))</f>
        <v/>
      </c>
      <c r="AA222" s="179" t="str">
        <f>IF($A222="","",IFERROR(AVERAGEIFS(Data!K$4:K500,Data!$A$4:$A500,"&gt;="&amp;$A222,Data!$A$4:$A500,"&lt;="&amp;$B222),0))</f>
        <v/>
      </c>
      <c r="AB222" s="180" t="str">
        <f>IF($A222="","",IFERROR(AVERAGEIFS(Data!L$4:L500,Data!$A$4:$A500,"&gt;="&amp;$A222,Data!$A$4:$A500,"&lt;="&amp;$B222),0))</f>
        <v/>
      </c>
      <c r="AC222" s="179" t="str">
        <f>IF($A222="","",IFERROR(AVERAGEIFS(Data!M$4:M500,Data!$A$4:$A500,"&gt;="&amp;$A222,Data!$A$4:$A500,"&lt;="&amp;$B222),0))</f>
        <v/>
      </c>
      <c r="AD222" s="178" t="str">
        <f>IF($A222="","",IFERROR(AVERAGEIFS(Data!N$4:N500,Data!$A$4:$A500,"&gt;="&amp;$A222,Data!$A$4:$A500,"&lt;="&amp;$B222),0))</f>
        <v/>
      </c>
      <c r="AE222" s="180" t="str">
        <f>IF($A222="","",IFERROR(AVERAGEIFS(Data!O$4:O500,Data!$A$4:$A500,"&gt;="&amp;$A222,Data!$A$4:$A500,"&lt;="&amp;$B222),0))</f>
        <v/>
      </c>
      <c r="AF222" s="178" t="str">
        <f>IF($A222="","",IFERROR(AVERAGEIFS(Data!P$4:P500,Data!$A$4:$A500,"&gt;="&amp;$A222,Data!$A$4:$A500,"&lt;="&amp;$B222),0))</f>
        <v/>
      </c>
      <c r="AG222" s="178" t="str">
        <f>IF($A222="","",IFERROR(AVERAGEIFS(Data!Q$4:Q500,Data!$A$4:$A500,"&gt;="&amp;$A222,Data!$A$4:$A500,"&lt;="&amp;$B222),0))</f>
        <v/>
      </c>
      <c r="AH222" s="181" t="str">
        <f t="shared" ref="AH222:DS222" si="218">IF($A222="","",AH221)</f>
        <v/>
      </c>
      <c r="AI222" s="178" t="str">
        <f t="shared" si="218"/>
        <v/>
      </c>
      <c r="AJ222" s="178" t="str">
        <f t="shared" si="218"/>
        <v/>
      </c>
      <c r="AK222" s="178" t="str">
        <f t="shared" si="218"/>
        <v/>
      </c>
      <c r="AL222" s="178" t="str">
        <f t="shared" si="218"/>
        <v/>
      </c>
      <c r="AM222" s="180" t="str">
        <f t="shared" si="218"/>
        <v/>
      </c>
      <c r="AN222" s="178" t="str">
        <f t="shared" si="218"/>
        <v/>
      </c>
      <c r="AO222" s="178" t="str">
        <f t="shared" si="218"/>
        <v/>
      </c>
      <c r="AP222" s="179" t="str">
        <f t="shared" si="218"/>
        <v/>
      </c>
      <c r="AQ222" s="180" t="str">
        <f t="shared" si="218"/>
        <v/>
      </c>
      <c r="AR222" s="179" t="str">
        <f t="shared" si="218"/>
        <v/>
      </c>
      <c r="AS222" s="178" t="str">
        <f t="shared" si="218"/>
        <v/>
      </c>
      <c r="AT222" s="180" t="str">
        <f t="shared" si="218"/>
        <v/>
      </c>
      <c r="AU222" s="178" t="str">
        <f t="shared" si="218"/>
        <v/>
      </c>
      <c r="AV222" s="178" t="str">
        <f t="shared" si="218"/>
        <v/>
      </c>
      <c r="AW222" s="181" t="str">
        <f t="shared" si="218"/>
        <v/>
      </c>
      <c r="AX222" s="178" t="str">
        <f t="shared" si="218"/>
        <v/>
      </c>
      <c r="AY222" s="178" t="str">
        <f t="shared" si="218"/>
        <v/>
      </c>
      <c r="AZ222" s="178" t="str">
        <f t="shared" si="218"/>
        <v/>
      </c>
      <c r="BA222" s="178" t="str">
        <f t="shared" si="218"/>
        <v/>
      </c>
      <c r="BB222" s="180" t="str">
        <f t="shared" si="218"/>
        <v/>
      </c>
      <c r="BC222" s="178" t="str">
        <f t="shared" si="218"/>
        <v/>
      </c>
      <c r="BD222" s="178" t="str">
        <f t="shared" si="218"/>
        <v/>
      </c>
      <c r="BE222" s="179" t="str">
        <f t="shared" si="218"/>
        <v/>
      </c>
      <c r="BF222" s="180" t="str">
        <f t="shared" si="218"/>
        <v/>
      </c>
      <c r="BG222" s="179" t="str">
        <f t="shared" si="218"/>
        <v/>
      </c>
      <c r="BH222" s="178" t="str">
        <f t="shared" si="218"/>
        <v/>
      </c>
      <c r="BI222" s="180" t="str">
        <f t="shared" si="218"/>
        <v/>
      </c>
      <c r="BJ222" s="178" t="str">
        <f t="shared" si="218"/>
        <v/>
      </c>
      <c r="BK222" s="178" t="str">
        <f t="shared" si="218"/>
        <v/>
      </c>
      <c r="BL222" s="181" t="str">
        <f t="shared" si="218"/>
        <v/>
      </c>
      <c r="BM222" s="178" t="str">
        <f t="shared" si="218"/>
        <v/>
      </c>
      <c r="BN222" s="178" t="str">
        <f t="shared" si="218"/>
        <v/>
      </c>
      <c r="BO222" s="178" t="str">
        <f t="shared" si="218"/>
        <v/>
      </c>
      <c r="BP222" s="178" t="str">
        <f t="shared" si="218"/>
        <v/>
      </c>
      <c r="BQ222" s="180" t="str">
        <f t="shared" si="218"/>
        <v/>
      </c>
      <c r="BR222" s="178" t="str">
        <f t="shared" si="218"/>
        <v/>
      </c>
      <c r="BS222" s="178" t="str">
        <f t="shared" si="218"/>
        <v/>
      </c>
      <c r="BT222" s="179" t="str">
        <f t="shared" si="218"/>
        <v/>
      </c>
      <c r="BU222" s="180" t="str">
        <f t="shared" si="218"/>
        <v/>
      </c>
      <c r="BV222" s="179" t="str">
        <f t="shared" si="218"/>
        <v/>
      </c>
      <c r="BW222" s="178" t="str">
        <f t="shared" si="218"/>
        <v/>
      </c>
      <c r="BX222" s="180" t="str">
        <f t="shared" si="218"/>
        <v/>
      </c>
      <c r="BY222" s="178" t="str">
        <f t="shared" si="218"/>
        <v/>
      </c>
      <c r="BZ222" s="178" t="str">
        <f t="shared" si="218"/>
        <v/>
      </c>
      <c r="CA222" s="181" t="str">
        <f t="shared" si="218"/>
        <v/>
      </c>
      <c r="CB222" s="178" t="str">
        <f t="shared" si="218"/>
        <v/>
      </c>
      <c r="CC222" s="178" t="str">
        <f t="shared" si="218"/>
        <v/>
      </c>
      <c r="CD222" s="178" t="str">
        <f t="shared" si="218"/>
        <v/>
      </c>
      <c r="CE222" s="178" t="str">
        <f t="shared" si="218"/>
        <v/>
      </c>
      <c r="CF222" s="180" t="str">
        <f t="shared" si="218"/>
        <v/>
      </c>
      <c r="CG222" s="178" t="str">
        <f t="shared" si="218"/>
        <v/>
      </c>
      <c r="CH222" s="178" t="str">
        <f t="shared" si="218"/>
        <v/>
      </c>
      <c r="CI222" s="179" t="str">
        <f t="shared" si="218"/>
        <v/>
      </c>
      <c r="CJ222" s="180" t="str">
        <f t="shared" si="218"/>
        <v/>
      </c>
      <c r="CK222" s="179" t="str">
        <f t="shared" si="218"/>
        <v/>
      </c>
      <c r="CL222" s="178" t="str">
        <f t="shared" si="218"/>
        <v/>
      </c>
      <c r="CM222" s="180" t="str">
        <f t="shared" si="218"/>
        <v/>
      </c>
      <c r="CN222" s="178" t="str">
        <f t="shared" si="218"/>
        <v/>
      </c>
      <c r="CO222" s="178" t="str">
        <f t="shared" si="218"/>
        <v/>
      </c>
      <c r="CP222" s="181" t="str">
        <f t="shared" si="218"/>
        <v/>
      </c>
      <c r="CQ222" s="178" t="str">
        <f t="shared" si="218"/>
        <v/>
      </c>
      <c r="CR222" s="178" t="str">
        <f t="shared" si="218"/>
        <v/>
      </c>
      <c r="CS222" s="178" t="str">
        <f t="shared" si="218"/>
        <v/>
      </c>
      <c r="CT222" s="178" t="str">
        <f t="shared" si="218"/>
        <v/>
      </c>
      <c r="CU222" s="180" t="str">
        <f t="shared" si="218"/>
        <v/>
      </c>
      <c r="CV222" s="178" t="str">
        <f t="shared" si="218"/>
        <v/>
      </c>
      <c r="CW222" s="178" t="str">
        <f t="shared" si="218"/>
        <v/>
      </c>
      <c r="CX222" s="179" t="str">
        <f t="shared" si="218"/>
        <v/>
      </c>
      <c r="CY222" s="180" t="str">
        <f t="shared" si="218"/>
        <v/>
      </c>
      <c r="CZ222" s="179" t="str">
        <f t="shared" si="218"/>
        <v/>
      </c>
      <c r="DA222" s="178" t="str">
        <f t="shared" si="218"/>
        <v/>
      </c>
      <c r="DB222" s="180" t="str">
        <f t="shared" si="218"/>
        <v/>
      </c>
      <c r="DC222" s="178" t="str">
        <f t="shared" si="218"/>
        <v/>
      </c>
      <c r="DD222" s="178" t="str">
        <f t="shared" si="218"/>
        <v/>
      </c>
      <c r="DE222" s="181" t="str">
        <f t="shared" si="218"/>
        <v/>
      </c>
      <c r="DF222" s="178" t="str">
        <f t="shared" si="218"/>
        <v/>
      </c>
      <c r="DG222" s="178" t="str">
        <f t="shared" si="218"/>
        <v/>
      </c>
      <c r="DH222" s="178" t="str">
        <f t="shared" si="218"/>
        <v/>
      </c>
      <c r="DI222" s="178" t="str">
        <f t="shared" si="218"/>
        <v/>
      </c>
      <c r="DJ222" s="180" t="str">
        <f t="shared" si="218"/>
        <v/>
      </c>
      <c r="DK222" s="178" t="str">
        <f t="shared" si="218"/>
        <v/>
      </c>
      <c r="DL222" s="178" t="str">
        <f t="shared" si="218"/>
        <v/>
      </c>
      <c r="DM222" s="179" t="str">
        <f t="shared" si="218"/>
        <v/>
      </c>
      <c r="DN222" s="180" t="str">
        <f t="shared" si="218"/>
        <v/>
      </c>
      <c r="DO222" s="179" t="str">
        <f t="shared" si="218"/>
        <v/>
      </c>
      <c r="DP222" s="178" t="str">
        <f t="shared" si="218"/>
        <v/>
      </c>
      <c r="DQ222" s="180" t="str">
        <f t="shared" si="218"/>
        <v/>
      </c>
      <c r="DR222" s="178" t="str">
        <f t="shared" si="218"/>
        <v/>
      </c>
      <c r="DS222" s="178" t="str">
        <f t="shared" si="218"/>
        <v/>
      </c>
      <c r="DT222" s="178"/>
      <c r="DU222" s="178"/>
      <c r="DV222" s="178"/>
      <c r="DW222" s="178"/>
      <c r="DX222" s="178"/>
      <c r="DY222" s="178"/>
    </row>
    <row r="223">
      <c r="A223" s="176" t="str">
        <f>IF(A222="","",IF(B222+1&gt;EndDate,"",B222))</f>
        <v/>
      </c>
      <c r="B223" s="176" t="str">
        <f>IF(A223="","",SWITCH(Seg,"Daily",A223+1,"Weekly",A223+7,"Monthly",DATE(YEAR(A223),MONTH(A223)+1,1),"Quarterly",DATE(YEAR(A223),MONTH(A223)+3,1),"Yearly",DATE(YEAR(A223)+1,1,1)))</f>
        <v/>
      </c>
      <c r="C223" s="177" t="str">
        <f>IF(A223="","",SWITCH(Seg,"Daily",TEXT(A223,"dd/MM/YYYY"),"Weekly","W"&amp;WEEKNUM(A223,2)&amp;" "&amp;YEAR(A223),"Monthly",PROPER(TEXT(A223,"MMM yyyy")),"Quarterly","Q"&amp;ROUNDUP(MONTH($A223)/3,0)&amp;" "&amp;YEAR($A223),"Yearly",YEAR(A223),TEXT(A223,"dd/MM/YYYY")))</f>
        <v/>
      </c>
      <c r="D223" s="178" t="str">
        <f>IF(OR($A223="",D$2="Percentage"),"",SUMIFS(Data!B$4:B500,Data!$A$4:$A500,"&gt;="&amp;$A223,Data!$A$4:$A500,"&lt;="&amp;$B223))</f>
        <v>#REF!</v>
      </c>
      <c r="E223" s="179" t="str">
        <f>IF(OR($A223="",E$2="Percentage"),"",SUMIFS(Data!C$4:C500,Data!$A$4:$A500,"&gt;="&amp;$A223,Data!$A$4:$A500,"&lt;="&amp;$B223))</f>
        <v/>
      </c>
      <c r="F223" s="179" t="str">
        <f>IF(OR($A223="",F$2="Percentage"),"",SUMIFS(Data!D$4:D500,Data!$A$4:$A500,"&gt;="&amp;$A223,Data!$A$4:$A500,"&lt;="&amp;$B223))</f>
        <v/>
      </c>
      <c r="G223" s="179" t="str">
        <f>IF(OR($A223="",G$2="Percentage"),"",SUMIFS(Data!F$4:F500,Data!$A$4:$A500,"&gt;="&amp;$A223,Data!$A$4:$A500,"&lt;="&amp;$B223))</f>
        <v/>
      </c>
      <c r="H223" s="180" t="str">
        <f>IF(OR($A223="",H$2="Percentage"),"",SUMIFS(Data!G$4:G500,Data!$A$4:$A500,"&gt;="&amp;$A223,Data!$A$4:$A500,"&lt;="&amp;$B223))</f>
        <v/>
      </c>
      <c r="I223" s="180" t="str">
        <f>IF(OR($A223="",I$2="Percentage"),"",SUMIFS(Data!H$4:H500,Data!$A$4:$A500,"&gt;="&amp;$A223,Data!$A$4:$A500,"&lt;="&amp;$B223))</f>
        <v/>
      </c>
      <c r="J223" s="178" t="str">
        <f>IF(OR($A223="",J$2="Percentage"),"",SUMIFS(Data!I$4:I500,Data!$A$4:$A500,"&gt;="&amp;$A223,Data!$A$4:$A500,"&lt;="&amp;$B223))</f>
        <v/>
      </c>
      <c r="K223" s="178" t="str">
        <f>IF(OR($A223="",K$2="Percentage"),"",SUMIFS(Data!J$4:J500,Data!$A$4:$A500,"&gt;="&amp;$A223,Data!$A$4:$A500,"&lt;="&amp;$B223))</f>
        <v/>
      </c>
      <c r="L223" s="179" t="str">
        <f>IF(OR($A223="",L$2="Percentage"),"",SUMIFS(Data!K$4:K500,Data!$A$4:$A500,"&gt;="&amp;$A223,Data!$A$4:$A500,"&lt;="&amp;$B223))</f>
        <v/>
      </c>
      <c r="M223" s="180" t="str">
        <f>IF(OR($A223="",M$2="Percentage"),"",SUMIFS(Data!L$4:L500,Data!$A$4:$A500,"&gt;="&amp;$A223,Data!$A$4:$A500,"&lt;="&amp;$B223))</f>
        <v/>
      </c>
      <c r="N223" s="179" t="str">
        <f>IF(OR($A223="",N$2="Percentage"),"",SUMIFS(Data!M$4:M500,Data!$A$4:$A500,"&gt;="&amp;$A223,Data!$A$4:$A500,"&lt;="&amp;$B223))</f>
        <v/>
      </c>
      <c r="O223" s="178" t="str">
        <f>IF(OR($A223="",O$2="Percentage"),"",SUMIFS(Data!N$4:N500,Data!$A$4:$A500,"&gt;="&amp;$A223,Data!$A$4:$A500,"&lt;="&amp;$B223))</f>
        <v/>
      </c>
      <c r="P223" s="180" t="str">
        <f>IF(OR($A223="",P$2="Percentage"),"",SUMIFS(Data!O$4:O500,Data!$A$4:$A500,"&gt;="&amp;$A223,Data!$A$4:$A500,"&lt;="&amp;$B223))</f>
        <v/>
      </c>
      <c r="Q223" s="178" t="str">
        <f>IF(OR($A223="",Q$2="Percentage"),"",SUMIFS(Data!P$4:P500,Data!$A$4:$A500,"&gt;="&amp;$A223,Data!$A$4:$A500,"&lt;="&amp;$B223))</f>
        <v/>
      </c>
      <c r="R223" s="178" t="str">
        <f>IF(OR($A223="",R$2="Percentage"),"",SUMIFS(Data!Q$4:Q500,Data!$A$4:$A500,"&gt;="&amp;$A223,Data!$A$4:$A500,"&lt;="&amp;$B223))</f>
        <v/>
      </c>
      <c r="S223" s="181" t="str">
        <f>IF($A223="","",IFERROR(AVERAGEIFS(Data!B$4:B500,Data!$A$4:$A500,"&gt;="&amp;$A223,Data!$A$4:$A500,"&lt;="&amp;$B223),0))</f>
        <v/>
      </c>
      <c r="T223" s="178" t="str">
        <f>IF($A223="","",IFERROR(AVERAGEIFS(Data!C$4:C500,Data!$A$4:$A500,"&gt;="&amp;$A223,Data!$A$4:$A500,"&lt;="&amp;$B223),0))</f>
        <v/>
      </c>
      <c r="U223" s="178" t="str">
        <f>IF($A223="","",IFERROR(AVERAGEIFS(Data!D$4:D500,Data!$A$4:$A500,"&gt;="&amp;$A223,Data!$A$4:$A500,"&lt;="&amp;$B223),0))</f>
        <v/>
      </c>
      <c r="V223" s="178" t="str">
        <f>IF($A223="","",IFERROR(AVERAGEIFS(Data!F$4:F500,Data!$A$4:$A500,"&gt;="&amp;$A223,Data!$A$4:$A500,"&lt;="&amp;$B223),0))</f>
        <v/>
      </c>
      <c r="W223" s="178" t="str">
        <f>IF($A223="","",IFERROR(AVERAGEIFS(Data!G$4:G500,Data!$A$4:$A500,"&gt;="&amp;$A223,Data!$A$4:$A500,"&lt;="&amp;$B223),0))</f>
        <v/>
      </c>
      <c r="X223" s="180" t="str">
        <f>IF($A223="","",IFERROR(AVERAGEIFS(Data!H$4:H500,Data!$A$4:$A500,"&gt;="&amp;$A223,Data!$A$4:$A500,"&lt;="&amp;$B223),0))</f>
        <v/>
      </c>
      <c r="Y223" s="178" t="str">
        <f>IF($A223="","",IFERROR(AVERAGEIFS(Data!I$4:I500,Data!$A$4:$A500,"&gt;="&amp;$A223,Data!$A$4:$A500,"&lt;="&amp;$B223),0))</f>
        <v/>
      </c>
      <c r="Z223" s="178" t="str">
        <f>IF($A223="","",IFERROR(AVERAGEIFS(Data!J$4:J500,Data!$A$4:$A500,"&gt;="&amp;$A223,Data!$A$4:$A500,"&lt;="&amp;$B223),0))</f>
        <v/>
      </c>
      <c r="AA223" s="179" t="str">
        <f>IF($A223="","",IFERROR(AVERAGEIFS(Data!K$4:K500,Data!$A$4:$A500,"&gt;="&amp;$A223,Data!$A$4:$A500,"&lt;="&amp;$B223),0))</f>
        <v/>
      </c>
      <c r="AB223" s="180" t="str">
        <f>IF($A223="","",IFERROR(AVERAGEIFS(Data!L$4:L500,Data!$A$4:$A500,"&gt;="&amp;$A223,Data!$A$4:$A500,"&lt;="&amp;$B223),0))</f>
        <v/>
      </c>
      <c r="AC223" s="179" t="str">
        <f>IF($A223="","",IFERROR(AVERAGEIFS(Data!M$4:M500,Data!$A$4:$A500,"&gt;="&amp;$A223,Data!$A$4:$A500,"&lt;="&amp;$B223),0))</f>
        <v/>
      </c>
      <c r="AD223" s="178" t="str">
        <f>IF($A223="","",IFERROR(AVERAGEIFS(Data!N$4:N500,Data!$A$4:$A500,"&gt;="&amp;$A223,Data!$A$4:$A500,"&lt;="&amp;$B223),0))</f>
        <v/>
      </c>
      <c r="AE223" s="180" t="str">
        <f>IF($A223="","",IFERROR(AVERAGEIFS(Data!O$4:O500,Data!$A$4:$A500,"&gt;="&amp;$A223,Data!$A$4:$A500,"&lt;="&amp;$B223),0))</f>
        <v/>
      </c>
      <c r="AF223" s="178" t="str">
        <f>IF($A223="","",IFERROR(AVERAGEIFS(Data!P$4:P500,Data!$A$4:$A500,"&gt;="&amp;$A223,Data!$A$4:$A500,"&lt;="&amp;$B223),0))</f>
        <v/>
      </c>
      <c r="AG223" s="178" t="str">
        <f>IF($A223="","",IFERROR(AVERAGEIFS(Data!Q$4:Q500,Data!$A$4:$A500,"&gt;="&amp;$A223,Data!$A$4:$A500,"&lt;="&amp;$B223),0))</f>
        <v/>
      </c>
      <c r="AH223" s="181" t="str">
        <f t="shared" ref="AH223:DS223" si="219">IF($A223="","",AH222)</f>
        <v/>
      </c>
      <c r="AI223" s="178" t="str">
        <f t="shared" si="219"/>
        <v/>
      </c>
      <c r="AJ223" s="178" t="str">
        <f t="shared" si="219"/>
        <v/>
      </c>
      <c r="AK223" s="178" t="str">
        <f t="shared" si="219"/>
        <v/>
      </c>
      <c r="AL223" s="178" t="str">
        <f t="shared" si="219"/>
        <v/>
      </c>
      <c r="AM223" s="180" t="str">
        <f t="shared" si="219"/>
        <v/>
      </c>
      <c r="AN223" s="178" t="str">
        <f t="shared" si="219"/>
        <v/>
      </c>
      <c r="AO223" s="178" t="str">
        <f t="shared" si="219"/>
        <v/>
      </c>
      <c r="AP223" s="179" t="str">
        <f t="shared" si="219"/>
        <v/>
      </c>
      <c r="AQ223" s="180" t="str">
        <f t="shared" si="219"/>
        <v/>
      </c>
      <c r="AR223" s="179" t="str">
        <f t="shared" si="219"/>
        <v/>
      </c>
      <c r="AS223" s="178" t="str">
        <f t="shared" si="219"/>
        <v/>
      </c>
      <c r="AT223" s="180" t="str">
        <f t="shared" si="219"/>
        <v/>
      </c>
      <c r="AU223" s="178" t="str">
        <f t="shared" si="219"/>
        <v/>
      </c>
      <c r="AV223" s="178" t="str">
        <f t="shared" si="219"/>
        <v/>
      </c>
      <c r="AW223" s="181" t="str">
        <f t="shared" si="219"/>
        <v/>
      </c>
      <c r="AX223" s="178" t="str">
        <f t="shared" si="219"/>
        <v/>
      </c>
      <c r="AY223" s="178" t="str">
        <f t="shared" si="219"/>
        <v/>
      </c>
      <c r="AZ223" s="178" t="str">
        <f t="shared" si="219"/>
        <v/>
      </c>
      <c r="BA223" s="178" t="str">
        <f t="shared" si="219"/>
        <v/>
      </c>
      <c r="BB223" s="180" t="str">
        <f t="shared" si="219"/>
        <v/>
      </c>
      <c r="BC223" s="178" t="str">
        <f t="shared" si="219"/>
        <v/>
      </c>
      <c r="BD223" s="178" t="str">
        <f t="shared" si="219"/>
        <v/>
      </c>
      <c r="BE223" s="179" t="str">
        <f t="shared" si="219"/>
        <v/>
      </c>
      <c r="BF223" s="180" t="str">
        <f t="shared" si="219"/>
        <v/>
      </c>
      <c r="BG223" s="179" t="str">
        <f t="shared" si="219"/>
        <v/>
      </c>
      <c r="BH223" s="178" t="str">
        <f t="shared" si="219"/>
        <v/>
      </c>
      <c r="BI223" s="180" t="str">
        <f t="shared" si="219"/>
        <v/>
      </c>
      <c r="BJ223" s="178" t="str">
        <f t="shared" si="219"/>
        <v/>
      </c>
      <c r="BK223" s="178" t="str">
        <f t="shared" si="219"/>
        <v/>
      </c>
      <c r="BL223" s="181" t="str">
        <f t="shared" si="219"/>
        <v/>
      </c>
      <c r="BM223" s="178" t="str">
        <f t="shared" si="219"/>
        <v/>
      </c>
      <c r="BN223" s="178" t="str">
        <f t="shared" si="219"/>
        <v/>
      </c>
      <c r="BO223" s="178" t="str">
        <f t="shared" si="219"/>
        <v/>
      </c>
      <c r="BP223" s="178" t="str">
        <f t="shared" si="219"/>
        <v/>
      </c>
      <c r="BQ223" s="180" t="str">
        <f t="shared" si="219"/>
        <v/>
      </c>
      <c r="BR223" s="178" t="str">
        <f t="shared" si="219"/>
        <v/>
      </c>
      <c r="BS223" s="178" t="str">
        <f t="shared" si="219"/>
        <v/>
      </c>
      <c r="BT223" s="179" t="str">
        <f t="shared" si="219"/>
        <v/>
      </c>
      <c r="BU223" s="180" t="str">
        <f t="shared" si="219"/>
        <v/>
      </c>
      <c r="BV223" s="179" t="str">
        <f t="shared" si="219"/>
        <v/>
      </c>
      <c r="BW223" s="178" t="str">
        <f t="shared" si="219"/>
        <v/>
      </c>
      <c r="BX223" s="180" t="str">
        <f t="shared" si="219"/>
        <v/>
      </c>
      <c r="BY223" s="178" t="str">
        <f t="shared" si="219"/>
        <v/>
      </c>
      <c r="BZ223" s="178" t="str">
        <f t="shared" si="219"/>
        <v/>
      </c>
      <c r="CA223" s="181" t="str">
        <f t="shared" si="219"/>
        <v/>
      </c>
      <c r="CB223" s="178" t="str">
        <f t="shared" si="219"/>
        <v/>
      </c>
      <c r="CC223" s="178" t="str">
        <f t="shared" si="219"/>
        <v/>
      </c>
      <c r="CD223" s="178" t="str">
        <f t="shared" si="219"/>
        <v/>
      </c>
      <c r="CE223" s="178" t="str">
        <f t="shared" si="219"/>
        <v/>
      </c>
      <c r="CF223" s="180" t="str">
        <f t="shared" si="219"/>
        <v/>
      </c>
      <c r="CG223" s="178" t="str">
        <f t="shared" si="219"/>
        <v/>
      </c>
      <c r="CH223" s="178" t="str">
        <f t="shared" si="219"/>
        <v/>
      </c>
      <c r="CI223" s="179" t="str">
        <f t="shared" si="219"/>
        <v/>
      </c>
      <c r="CJ223" s="180" t="str">
        <f t="shared" si="219"/>
        <v/>
      </c>
      <c r="CK223" s="179" t="str">
        <f t="shared" si="219"/>
        <v/>
      </c>
      <c r="CL223" s="178" t="str">
        <f t="shared" si="219"/>
        <v/>
      </c>
      <c r="CM223" s="180" t="str">
        <f t="shared" si="219"/>
        <v/>
      </c>
      <c r="CN223" s="178" t="str">
        <f t="shared" si="219"/>
        <v/>
      </c>
      <c r="CO223" s="178" t="str">
        <f t="shared" si="219"/>
        <v/>
      </c>
      <c r="CP223" s="181" t="str">
        <f t="shared" si="219"/>
        <v/>
      </c>
      <c r="CQ223" s="178" t="str">
        <f t="shared" si="219"/>
        <v/>
      </c>
      <c r="CR223" s="178" t="str">
        <f t="shared" si="219"/>
        <v/>
      </c>
      <c r="CS223" s="178" t="str">
        <f t="shared" si="219"/>
        <v/>
      </c>
      <c r="CT223" s="178" t="str">
        <f t="shared" si="219"/>
        <v/>
      </c>
      <c r="CU223" s="180" t="str">
        <f t="shared" si="219"/>
        <v/>
      </c>
      <c r="CV223" s="178" t="str">
        <f t="shared" si="219"/>
        <v/>
      </c>
      <c r="CW223" s="178" t="str">
        <f t="shared" si="219"/>
        <v/>
      </c>
      <c r="CX223" s="179" t="str">
        <f t="shared" si="219"/>
        <v/>
      </c>
      <c r="CY223" s="180" t="str">
        <f t="shared" si="219"/>
        <v/>
      </c>
      <c r="CZ223" s="179" t="str">
        <f t="shared" si="219"/>
        <v/>
      </c>
      <c r="DA223" s="178" t="str">
        <f t="shared" si="219"/>
        <v/>
      </c>
      <c r="DB223" s="180" t="str">
        <f t="shared" si="219"/>
        <v/>
      </c>
      <c r="DC223" s="178" t="str">
        <f t="shared" si="219"/>
        <v/>
      </c>
      <c r="DD223" s="178" t="str">
        <f t="shared" si="219"/>
        <v/>
      </c>
      <c r="DE223" s="181" t="str">
        <f t="shared" si="219"/>
        <v/>
      </c>
      <c r="DF223" s="178" t="str">
        <f t="shared" si="219"/>
        <v/>
      </c>
      <c r="DG223" s="178" t="str">
        <f t="shared" si="219"/>
        <v/>
      </c>
      <c r="DH223" s="178" t="str">
        <f t="shared" si="219"/>
        <v/>
      </c>
      <c r="DI223" s="178" t="str">
        <f t="shared" si="219"/>
        <v/>
      </c>
      <c r="DJ223" s="180" t="str">
        <f t="shared" si="219"/>
        <v/>
      </c>
      <c r="DK223" s="178" t="str">
        <f t="shared" si="219"/>
        <v/>
      </c>
      <c r="DL223" s="178" t="str">
        <f t="shared" si="219"/>
        <v/>
      </c>
      <c r="DM223" s="179" t="str">
        <f t="shared" si="219"/>
        <v/>
      </c>
      <c r="DN223" s="180" t="str">
        <f t="shared" si="219"/>
        <v/>
      </c>
      <c r="DO223" s="179" t="str">
        <f t="shared" si="219"/>
        <v/>
      </c>
      <c r="DP223" s="178" t="str">
        <f t="shared" si="219"/>
        <v/>
      </c>
      <c r="DQ223" s="180" t="str">
        <f t="shared" si="219"/>
        <v/>
      </c>
      <c r="DR223" s="178" t="str">
        <f t="shared" si="219"/>
        <v/>
      </c>
      <c r="DS223" s="178" t="str">
        <f t="shared" si="219"/>
        <v/>
      </c>
      <c r="DT223" s="178"/>
      <c r="DU223" s="178"/>
      <c r="DV223" s="178"/>
      <c r="DW223" s="178"/>
      <c r="DX223" s="178"/>
      <c r="DY223" s="178"/>
    </row>
    <row r="224">
      <c r="A224" s="176" t="str">
        <f>IF(A223="","",IF(B223+1&gt;EndDate,"",B223))</f>
        <v/>
      </c>
      <c r="B224" s="176" t="str">
        <f>IF(A224="","",SWITCH(Seg,"Daily",A224+1,"Weekly",A224+7,"Monthly",DATE(YEAR(A224),MONTH(A224)+1,1),"Quarterly",DATE(YEAR(A224),MONTH(A224)+3,1),"Yearly",DATE(YEAR(A224)+1,1,1)))</f>
        <v/>
      </c>
      <c r="C224" s="177" t="str">
        <f>IF(A224="","",SWITCH(Seg,"Daily",TEXT(A224,"dd/MM/YYYY"),"Weekly","W"&amp;WEEKNUM(A224,2)&amp;" "&amp;YEAR(A224),"Monthly",PROPER(TEXT(A224,"MMM yyyy")),"Quarterly","Q"&amp;ROUNDUP(MONTH($A224)/3,0)&amp;" "&amp;YEAR($A224),"Yearly",YEAR(A224),TEXT(A224,"dd/MM/YYYY")))</f>
        <v/>
      </c>
      <c r="D224" s="178" t="str">
        <f>IF(OR($A224="",D$2="Percentage"),"",SUMIFS(Data!B$4:B500,Data!$A$4:$A500,"&gt;="&amp;$A224,Data!$A$4:$A500,"&lt;="&amp;$B224))</f>
        <v>#REF!</v>
      </c>
      <c r="E224" s="179" t="str">
        <f>IF(OR($A224="",E$2="Percentage"),"",SUMIFS(Data!C$4:C500,Data!$A$4:$A500,"&gt;="&amp;$A224,Data!$A$4:$A500,"&lt;="&amp;$B224))</f>
        <v/>
      </c>
      <c r="F224" s="179" t="str">
        <f>IF(OR($A224="",F$2="Percentage"),"",SUMIFS(Data!D$4:D500,Data!$A$4:$A500,"&gt;="&amp;$A224,Data!$A$4:$A500,"&lt;="&amp;$B224))</f>
        <v/>
      </c>
      <c r="G224" s="179" t="str">
        <f>IF(OR($A224="",G$2="Percentage"),"",SUMIFS(Data!F$4:F500,Data!$A$4:$A500,"&gt;="&amp;$A224,Data!$A$4:$A500,"&lt;="&amp;$B224))</f>
        <v/>
      </c>
      <c r="H224" s="180" t="str">
        <f>IF(OR($A224="",H$2="Percentage"),"",SUMIFS(Data!G$4:G500,Data!$A$4:$A500,"&gt;="&amp;$A224,Data!$A$4:$A500,"&lt;="&amp;$B224))</f>
        <v/>
      </c>
      <c r="I224" s="180" t="str">
        <f>IF(OR($A224="",I$2="Percentage"),"",SUMIFS(Data!H$4:H500,Data!$A$4:$A500,"&gt;="&amp;$A224,Data!$A$4:$A500,"&lt;="&amp;$B224))</f>
        <v/>
      </c>
      <c r="J224" s="178" t="str">
        <f>IF(OR($A224="",J$2="Percentage"),"",SUMIFS(Data!I$4:I500,Data!$A$4:$A500,"&gt;="&amp;$A224,Data!$A$4:$A500,"&lt;="&amp;$B224))</f>
        <v/>
      </c>
      <c r="K224" s="178" t="str">
        <f>IF(OR($A224="",K$2="Percentage"),"",SUMIFS(Data!J$4:J500,Data!$A$4:$A500,"&gt;="&amp;$A224,Data!$A$4:$A500,"&lt;="&amp;$B224))</f>
        <v/>
      </c>
      <c r="L224" s="179" t="str">
        <f>IF(OR($A224="",L$2="Percentage"),"",SUMIFS(Data!K$4:K500,Data!$A$4:$A500,"&gt;="&amp;$A224,Data!$A$4:$A500,"&lt;="&amp;$B224))</f>
        <v/>
      </c>
      <c r="M224" s="180" t="str">
        <f>IF(OR($A224="",M$2="Percentage"),"",SUMIFS(Data!L$4:L500,Data!$A$4:$A500,"&gt;="&amp;$A224,Data!$A$4:$A500,"&lt;="&amp;$B224))</f>
        <v/>
      </c>
      <c r="N224" s="179" t="str">
        <f>IF(OR($A224="",N$2="Percentage"),"",SUMIFS(Data!M$4:M500,Data!$A$4:$A500,"&gt;="&amp;$A224,Data!$A$4:$A500,"&lt;="&amp;$B224))</f>
        <v/>
      </c>
      <c r="O224" s="178" t="str">
        <f>IF(OR($A224="",O$2="Percentage"),"",SUMIFS(Data!N$4:N500,Data!$A$4:$A500,"&gt;="&amp;$A224,Data!$A$4:$A500,"&lt;="&amp;$B224))</f>
        <v/>
      </c>
      <c r="P224" s="180" t="str">
        <f>IF(OR($A224="",P$2="Percentage"),"",SUMIFS(Data!O$4:O500,Data!$A$4:$A500,"&gt;="&amp;$A224,Data!$A$4:$A500,"&lt;="&amp;$B224))</f>
        <v/>
      </c>
      <c r="Q224" s="178" t="str">
        <f>IF(OR($A224="",Q$2="Percentage"),"",SUMIFS(Data!P$4:P500,Data!$A$4:$A500,"&gt;="&amp;$A224,Data!$A$4:$A500,"&lt;="&amp;$B224))</f>
        <v/>
      </c>
      <c r="R224" s="178" t="str">
        <f>IF(OR($A224="",R$2="Percentage"),"",SUMIFS(Data!Q$4:Q500,Data!$A$4:$A500,"&gt;="&amp;$A224,Data!$A$4:$A500,"&lt;="&amp;$B224))</f>
        <v/>
      </c>
      <c r="S224" s="181" t="str">
        <f>IF($A224="","",IFERROR(AVERAGEIFS(Data!B$4:B500,Data!$A$4:$A500,"&gt;="&amp;$A224,Data!$A$4:$A500,"&lt;="&amp;$B224),0))</f>
        <v/>
      </c>
      <c r="T224" s="178" t="str">
        <f>IF($A224="","",IFERROR(AVERAGEIFS(Data!C$4:C500,Data!$A$4:$A500,"&gt;="&amp;$A224,Data!$A$4:$A500,"&lt;="&amp;$B224),0))</f>
        <v/>
      </c>
      <c r="U224" s="178" t="str">
        <f>IF($A224="","",IFERROR(AVERAGEIFS(Data!D$4:D500,Data!$A$4:$A500,"&gt;="&amp;$A224,Data!$A$4:$A500,"&lt;="&amp;$B224),0))</f>
        <v/>
      </c>
      <c r="V224" s="178" t="str">
        <f>IF($A224="","",IFERROR(AVERAGEIFS(Data!F$4:F500,Data!$A$4:$A500,"&gt;="&amp;$A224,Data!$A$4:$A500,"&lt;="&amp;$B224),0))</f>
        <v/>
      </c>
      <c r="W224" s="178" t="str">
        <f>IF($A224="","",IFERROR(AVERAGEIFS(Data!G$4:G500,Data!$A$4:$A500,"&gt;="&amp;$A224,Data!$A$4:$A500,"&lt;="&amp;$B224),0))</f>
        <v/>
      </c>
      <c r="X224" s="180" t="str">
        <f>IF($A224="","",IFERROR(AVERAGEIFS(Data!H$4:H500,Data!$A$4:$A500,"&gt;="&amp;$A224,Data!$A$4:$A500,"&lt;="&amp;$B224),0))</f>
        <v/>
      </c>
      <c r="Y224" s="178" t="str">
        <f>IF($A224="","",IFERROR(AVERAGEIFS(Data!I$4:I500,Data!$A$4:$A500,"&gt;="&amp;$A224,Data!$A$4:$A500,"&lt;="&amp;$B224),0))</f>
        <v/>
      </c>
      <c r="Z224" s="178" t="str">
        <f>IF($A224="","",IFERROR(AVERAGEIFS(Data!J$4:J500,Data!$A$4:$A500,"&gt;="&amp;$A224,Data!$A$4:$A500,"&lt;="&amp;$B224),0))</f>
        <v/>
      </c>
      <c r="AA224" s="179" t="str">
        <f>IF($A224="","",IFERROR(AVERAGEIFS(Data!K$4:K500,Data!$A$4:$A500,"&gt;="&amp;$A224,Data!$A$4:$A500,"&lt;="&amp;$B224),0))</f>
        <v/>
      </c>
      <c r="AB224" s="180" t="str">
        <f>IF($A224="","",IFERROR(AVERAGEIFS(Data!L$4:L500,Data!$A$4:$A500,"&gt;="&amp;$A224,Data!$A$4:$A500,"&lt;="&amp;$B224),0))</f>
        <v/>
      </c>
      <c r="AC224" s="179" t="str">
        <f>IF($A224="","",IFERROR(AVERAGEIFS(Data!M$4:M500,Data!$A$4:$A500,"&gt;="&amp;$A224,Data!$A$4:$A500,"&lt;="&amp;$B224),0))</f>
        <v/>
      </c>
      <c r="AD224" s="178" t="str">
        <f>IF($A224="","",IFERROR(AVERAGEIFS(Data!N$4:N500,Data!$A$4:$A500,"&gt;="&amp;$A224,Data!$A$4:$A500,"&lt;="&amp;$B224),0))</f>
        <v/>
      </c>
      <c r="AE224" s="180" t="str">
        <f>IF($A224="","",IFERROR(AVERAGEIFS(Data!O$4:O500,Data!$A$4:$A500,"&gt;="&amp;$A224,Data!$A$4:$A500,"&lt;="&amp;$B224),0))</f>
        <v/>
      </c>
      <c r="AF224" s="178" t="str">
        <f>IF($A224="","",IFERROR(AVERAGEIFS(Data!P$4:P500,Data!$A$4:$A500,"&gt;="&amp;$A224,Data!$A$4:$A500,"&lt;="&amp;$B224),0))</f>
        <v/>
      </c>
      <c r="AG224" s="178" t="str">
        <f>IF($A224="","",IFERROR(AVERAGEIFS(Data!Q$4:Q500,Data!$A$4:$A500,"&gt;="&amp;$A224,Data!$A$4:$A500,"&lt;="&amp;$B224),0))</f>
        <v/>
      </c>
      <c r="AH224" s="181" t="str">
        <f t="shared" ref="AH224:DS224" si="220">IF($A224="","",AH223)</f>
        <v/>
      </c>
      <c r="AI224" s="178" t="str">
        <f t="shared" si="220"/>
        <v/>
      </c>
      <c r="AJ224" s="178" t="str">
        <f t="shared" si="220"/>
        <v/>
      </c>
      <c r="AK224" s="178" t="str">
        <f t="shared" si="220"/>
        <v/>
      </c>
      <c r="AL224" s="178" t="str">
        <f t="shared" si="220"/>
        <v/>
      </c>
      <c r="AM224" s="180" t="str">
        <f t="shared" si="220"/>
        <v/>
      </c>
      <c r="AN224" s="178" t="str">
        <f t="shared" si="220"/>
        <v/>
      </c>
      <c r="AO224" s="178" t="str">
        <f t="shared" si="220"/>
        <v/>
      </c>
      <c r="AP224" s="179" t="str">
        <f t="shared" si="220"/>
        <v/>
      </c>
      <c r="AQ224" s="180" t="str">
        <f t="shared" si="220"/>
        <v/>
      </c>
      <c r="AR224" s="179" t="str">
        <f t="shared" si="220"/>
        <v/>
      </c>
      <c r="AS224" s="178" t="str">
        <f t="shared" si="220"/>
        <v/>
      </c>
      <c r="AT224" s="180" t="str">
        <f t="shared" si="220"/>
        <v/>
      </c>
      <c r="AU224" s="178" t="str">
        <f t="shared" si="220"/>
        <v/>
      </c>
      <c r="AV224" s="178" t="str">
        <f t="shared" si="220"/>
        <v/>
      </c>
      <c r="AW224" s="181" t="str">
        <f t="shared" si="220"/>
        <v/>
      </c>
      <c r="AX224" s="178" t="str">
        <f t="shared" si="220"/>
        <v/>
      </c>
      <c r="AY224" s="178" t="str">
        <f t="shared" si="220"/>
        <v/>
      </c>
      <c r="AZ224" s="178" t="str">
        <f t="shared" si="220"/>
        <v/>
      </c>
      <c r="BA224" s="178" t="str">
        <f t="shared" si="220"/>
        <v/>
      </c>
      <c r="BB224" s="180" t="str">
        <f t="shared" si="220"/>
        <v/>
      </c>
      <c r="BC224" s="178" t="str">
        <f t="shared" si="220"/>
        <v/>
      </c>
      <c r="BD224" s="178" t="str">
        <f t="shared" si="220"/>
        <v/>
      </c>
      <c r="BE224" s="179" t="str">
        <f t="shared" si="220"/>
        <v/>
      </c>
      <c r="BF224" s="180" t="str">
        <f t="shared" si="220"/>
        <v/>
      </c>
      <c r="BG224" s="179" t="str">
        <f t="shared" si="220"/>
        <v/>
      </c>
      <c r="BH224" s="178" t="str">
        <f t="shared" si="220"/>
        <v/>
      </c>
      <c r="BI224" s="180" t="str">
        <f t="shared" si="220"/>
        <v/>
      </c>
      <c r="BJ224" s="178" t="str">
        <f t="shared" si="220"/>
        <v/>
      </c>
      <c r="BK224" s="178" t="str">
        <f t="shared" si="220"/>
        <v/>
      </c>
      <c r="BL224" s="181" t="str">
        <f t="shared" si="220"/>
        <v/>
      </c>
      <c r="BM224" s="178" t="str">
        <f t="shared" si="220"/>
        <v/>
      </c>
      <c r="BN224" s="178" t="str">
        <f t="shared" si="220"/>
        <v/>
      </c>
      <c r="BO224" s="178" t="str">
        <f t="shared" si="220"/>
        <v/>
      </c>
      <c r="BP224" s="178" t="str">
        <f t="shared" si="220"/>
        <v/>
      </c>
      <c r="BQ224" s="180" t="str">
        <f t="shared" si="220"/>
        <v/>
      </c>
      <c r="BR224" s="178" t="str">
        <f t="shared" si="220"/>
        <v/>
      </c>
      <c r="BS224" s="178" t="str">
        <f t="shared" si="220"/>
        <v/>
      </c>
      <c r="BT224" s="179" t="str">
        <f t="shared" si="220"/>
        <v/>
      </c>
      <c r="BU224" s="180" t="str">
        <f t="shared" si="220"/>
        <v/>
      </c>
      <c r="BV224" s="179" t="str">
        <f t="shared" si="220"/>
        <v/>
      </c>
      <c r="BW224" s="178" t="str">
        <f t="shared" si="220"/>
        <v/>
      </c>
      <c r="BX224" s="180" t="str">
        <f t="shared" si="220"/>
        <v/>
      </c>
      <c r="BY224" s="178" t="str">
        <f t="shared" si="220"/>
        <v/>
      </c>
      <c r="BZ224" s="178" t="str">
        <f t="shared" si="220"/>
        <v/>
      </c>
      <c r="CA224" s="181" t="str">
        <f t="shared" si="220"/>
        <v/>
      </c>
      <c r="CB224" s="178" t="str">
        <f t="shared" si="220"/>
        <v/>
      </c>
      <c r="CC224" s="178" t="str">
        <f t="shared" si="220"/>
        <v/>
      </c>
      <c r="CD224" s="178" t="str">
        <f t="shared" si="220"/>
        <v/>
      </c>
      <c r="CE224" s="178" t="str">
        <f t="shared" si="220"/>
        <v/>
      </c>
      <c r="CF224" s="180" t="str">
        <f t="shared" si="220"/>
        <v/>
      </c>
      <c r="CG224" s="178" t="str">
        <f t="shared" si="220"/>
        <v/>
      </c>
      <c r="CH224" s="178" t="str">
        <f t="shared" si="220"/>
        <v/>
      </c>
      <c r="CI224" s="179" t="str">
        <f t="shared" si="220"/>
        <v/>
      </c>
      <c r="CJ224" s="180" t="str">
        <f t="shared" si="220"/>
        <v/>
      </c>
      <c r="CK224" s="179" t="str">
        <f t="shared" si="220"/>
        <v/>
      </c>
      <c r="CL224" s="178" t="str">
        <f t="shared" si="220"/>
        <v/>
      </c>
      <c r="CM224" s="180" t="str">
        <f t="shared" si="220"/>
        <v/>
      </c>
      <c r="CN224" s="178" t="str">
        <f t="shared" si="220"/>
        <v/>
      </c>
      <c r="CO224" s="178" t="str">
        <f t="shared" si="220"/>
        <v/>
      </c>
      <c r="CP224" s="181" t="str">
        <f t="shared" si="220"/>
        <v/>
      </c>
      <c r="CQ224" s="178" t="str">
        <f t="shared" si="220"/>
        <v/>
      </c>
      <c r="CR224" s="178" t="str">
        <f t="shared" si="220"/>
        <v/>
      </c>
      <c r="CS224" s="178" t="str">
        <f t="shared" si="220"/>
        <v/>
      </c>
      <c r="CT224" s="178" t="str">
        <f t="shared" si="220"/>
        <v/>
      </c>
      <c r="CU224" s="180" t="str">
        <f t="shared" si="220"/>
        <v/>
      </c>
      <c r="CV224" s="178" t="str">
        <f t="shared" si="220"/>
        <v/>
      </c>
      <c r="CW224" s="178" t="str">
        <f t="shared" si="220"/>
        <v/>
      </c>
      <c r="CX224" s="179" t="str">
        <f t="shared" si="220"/>
        <v/>
      </c>
      <c r="CY224" s="180" t="str">
        <f t="shared" si="220"/>
        <v/>
      </c>
      <c r="CZ224" s="179" t="str">
        <f t="shared" si="220"/>
        <v/>
      </c>
      <c r="DA224" s="178" t="str">
        <f t="shared" si="220"/>
        <v/>
      </c>
      <c r="DB224" s="180" t="str">
        <f t="shared" si="220"/>
        <v/>
      </c>
      <c r="DC224" s="178" t="str">
        <f t="shared" si="220"/>
        <v/>
      </c>
      <c r="DD224" s="178" t="str">
        <f t="shared" si="220"/>
        <v/>
      </c>
      <c r="DE224" s="181" t="str">
        <f t="shared" si="220"/>
        <v/>
      </c>
      <c r="DF224" s="178" t="str">
        <f t="shared" si="220"/>
        <v/>
      </c>
      <c r="DG224" s="178" t="str">
        <f t="shared" si="220"/>
        <v/>
      </c>
      <c r="DH224" s="178" t="str">
        <f t="shared" si="220"/>
        <v/>
      </c>
      <c r="DI224" s="178" t="str">
        <f t="shared" si="220"/>
        <v/>
      </c>
      <c r="DJ224" s="180" t="str">
        <f t="shared" si="220"/>
        <v/>
      </c>
      <c r="DK224" s="178" t="str">
        <f t="shared" si="220"/>
        <v/>
      </c>
      <c r="DL224" s="178" t="str">
        <f t="shared" si="220"/>
        <v/>
      </c>
      <c r="DM224" s="179" t="str">
        <f t="shared" si="220"/>
        <v/>
      </c>
      <c r="DN224" s="180" t="str">
        <f t="shared" si="220"/>
        <v/>
      </c>
      <c r="DO224" s="179" t="str">
        <f t="shared" si="220"/>
        <v/>
      </c>
      <c r="DP224" s="178" t="str">
        <f t="shared" si="220"/>
        <v/>
      </c>
      <c r="DQ224" s="180" t="str">
        <f t="shared" si="220"/>
        <v/>
      </c>
      <c r="DR224" s="178" t="str">
        <f t="shared" si="220"/>
        <v/>
      </c>
      <c r="DS224" s="178" t="str">
        <f t="shared" si="220"/>
        <v/>
      </c>
      <c r="DT224" s="178"/>
      <c r="DU224" s="178"/>
      <c r="DV224" s="178"/>
      <c r="DW224" s="178"/>
      <c r="DX224" s="178"/>
      <c r="DY224" s="178"/>
    </row>
    <row r="225">
      <c r="A225" s="176" t="str">
        <f>IF(A224="","",IF(B224+1&gt;EndDate,"",B224))</f>
        <v/>
      </c>
      <c r="B225" s="176" t="str">
        <f>IF(A225="","",SWITCH(Seg,"Daily",A225+1,"Weekly",A225+7,"Monthly",DATE(YEAR(A225),MONTH(A225)+1,1),"Quarterly",DATE(YEAR(A225),MONTH(A225)+3,1),"Yearly",DATE(YEAR(A225)+1,1,1)))</f>
        <v/>
      </c>
      <c r="C225" s="177" t="str">
        <f>IF(A225="","",SWITCH(Seg,"Daily",TEXT(A225,"dd/MM/YYYY"),"Weekly","W"&amp;WEEKNUM(A225,2)&amp;" "&amp;YEAR(A225),"Monthly",PROPER(TEXT(A225,"MMM yyyy")),"Quarterly","Q"&amp;ROUNDUP(MONTH($A225)/3,0)&amp;" "&amp;YEAR($A225),"Yearly",YEAR(A225),TEXT(A225,"dd/MM/YYYY")))</f>
        <v/>
      </c>
      <c r="D225" s="178" t="str">
        <f>IF(OR($A225="",D$2="Percentage"),"",SUMIFS(Data!B$4:B500,Data!$A$4:$A500,"&gt;="&amp;$A225,Data!$A$4:$A500,"&lt;="&amp;$B225))</f>
        <v>#REF!</v>
      </c>
      <c r="E225" s="179" t="str">
        <f>IF(OR($A225="",E$2="Percentage"),"",SUMIFS(Data!C$4:C500,Data!$A$4:$A500,"&gt;="&amp;$A225,Data!$A$4:$A500,"&lt;="&amp;$B225))</f>
        <v/>
      </c>
      <c r="F225" s="179" t="str">
        <f>IF(OR($A225="",F$2="Percentage"),"",SUMIFS(Data!D$4:D500,Data!$A$4:$A500,"&gt;="&amp;$A225,Data!$A$4:$A500,"&lt;="&amp;$B225))</f>
        <v/>
      </c>
      <c r="G225" s="179" t="str">
        <f>IF(OR($A225="",G$2="Percentage"),"",SUMIFS(Data!F$4:F500,Data!$A$4:$A500,"&gt;="&amp;$A225,Data!$A$4:$A500,"&lt;="&amp;$B225))</f>
        <v/>
      </c>
      <c r="H225" s="180" t="str">
        <f>IF(OR($A225="",H$2="Percentage"),"",SUMIFS(Data!G$4:G500,Data!$A$4:$A500,"&gt;="&amp;$A225,Data!$A$4:$A500,"&lt;="&amp;$B225))</f>
        <v/>
      </c>
      <c r="I225" s="180" t="str">
        <f>IF(OR($A225="",I$2="Percentage"),"",SUMIFS(Data!H$4:H500,Data!$A$4:$A500,"&gt;="&amp;$A225,Data!$A$4:$A500,"&lt;="&amp;$B225))</f>
        <v/>
      </c>
      <c r="J225" s="178" t="str">
        <f>IF(OR($A225="",J$2="Percentage"),"",SUMIFS(Data!I$4:I500,Data!$A$4:$A500,"&gt;="&amp;$A225,Data!$A$4:$A500,"&lt;="&amp;$B225))</f>
        <v/>
      </c>
      <c r="K225" s="178" t="str">
        <f>IF(OR($A225="",K$2="Percentage"),"",SUMIFS(Data!J$4:J500,Data!$A$4:$A500,"&gt;="&amp;$A225,Data!$A$4:$A500,"&lt;="&amp;$B225))</f>
        <v/>
      </c>
      <c r="L225" s="179" t="str">
        <f>IF(OR($A225="",L$2="Percentage"),"",SUMIFS(Data!K$4:K500,Data!$A$4:$A500,"&gt;="&amp;$A225,Data!$A$4:$A500,"&lt;="&amp;$B225))</f>
        <v/>
      </c>
      <c r="M225" s="180" t="str">
        <f>IF(OR($A225="",M$2="Percentage"),"",SUMIFS(Data!L$4:L500,Data!$A$4:$A500,"&gt;="&amp;$A225,Data!$A$4:$A500,"&lt;="&amp;$B225))</f>
        <v/>
      </c>
      <c r="N225" s="179" t="str">
        <f>IF(OR($A225="",N$2="Percentage"),"",SUMIFS(Data!M$4:M500,Data!$A$4:$A500,"&gt;="&amp;$A225,Data!$A$4:$A500,"&lt;="&amp;$B225))</f>
        <v/>
      </c>
      <c r="O225" s="178" t="str">
        <f>IF(OR($A225="",O$2="Percentage"),"",SUMIFS(Data!N$4:N500,Data!$A$4:$A500,"&gt;="&amp;$A225,Data!$A$4:$A500,"&lt;="&amp;$B225))</f>
        <v/>
      </c>
      <c r="P225" s="180" t="str">
        <f>IF(OR($A225="",P$2="Percentage"),"",SUMIFS(Data!O$4:O500,Data!$A$4:$A500,"&gt;="&amp;$A225,Data!$A$4:$A500,"&lt;="&amp;$B225))</f>
        <v/>
      </c>
      <c r="Q225" s="178" t="str">
        <f>IF(OR($A225="",Q$2="Percentage"),"",SUMIFS(Data!P$4:P500,Data!$A$4:$A500,"&gt;="&amp;$A225,Data!$A$4:$A500,"&lt;="&amp;$B225))</f>
        <v/>
      </c>
      <c r="R225" s="178" t="str">
        <f>IF(OR($A225="",R$2="Percentage"),"",SUMIFS(Data!Q$4:Q500,Data!$A$4:$A500,"&gt;="&amp;$A225,Data!$A$4:$A500,"&lt;="&amp;$B225))</f>
        <v/>
      </c>
      <c r="S225" s="181" t="str">
        <f>IF($A225="","",IFERROR(AVERAGEIFS(Data!B$4:B500,Data!$A$4:$A500,"&gt;="&amp;$A225,Data!$A$4:$A500,"&lt;="&amp;$B225),0))</f>
        <v/>
      </c>
      <c r="T225" s="178" t="str">
        <f>IF($A225="","",IFERROR(AVERAGEIFS(Data!C$4:C500,Data!$A$4:$A500,"&gt;="&amp;$A225,Data!$A$4:$A500,"&lt;="&amp;$B225),0))</f>
        <v/>
      </c>
      <c r="U225" s="178" t="str">
        <f>IF($A225="","",IFERROR(AVERAGEIFS(Data!D$4:D500,Data!$A$4:$A500,"&gt;="&amp;$A225,Data!$A$4:$A500,"&lt;="&amp;$B225),0))</f>
        <v/>
      </c>
      <c r="V225" s="178" t="str">
        <f>IF($A225="","",IFERROR(AVERAGEIFS(Data!F$4:F500,Data!$A$4:$A500,"&gt;="&amp;$A225,Data!$A$4:$A500,"&lt;="&amp;$B225),0))</f>
        <v/>
      </c>
      <c r="W225" s="178" t="str">
        <f>IF($A225="","",IFERROR(AVERAGEIFS(Data!G$4:G500,Data!$A$4:$A500,"&gt;="&amp;$A225,Data!$A$4:$A500,"&lt;="&amp;$B225),0))</f>
        <v/>
      </c>
      <c r="X225" s="180" t="str">
        <f>IF($A225="","",IFERROR(AVERAGEIFS(Data!H$4:H500,Data!$A$4:$A500,"&gt;="&amp;$A225,Data!$A$4:$A500,"&lt;="&amp;$B225),0))</f>
        <v/>
      </c>
      <c r="Y225" s="178" t="str">
        <f>IF($A225="","",IFERROR(AVERAGEIFS(Data!I$4:I500,Data!$A$4:$A500,"&gt;="&amp;$A225,Data!$A$4:$A500,"&lt;="&amp;$B225),0))</f>
        <v/>
      </c>
      <c r="Z225" s="178" t="str">
        <f>IF($A225="","",IFERROR(AVERAGEIFS(Data!J$4:J500,Data!$A$4:$A500,"&gt;="&amp;$A225,Data!$A$4:$A500,"&lt;="&amp;$B225),0))</f>
        <v/>
      </c>
      <c r="AA225" s="179" t="str">
        <f>IF($A225="","",IFERROR(AVERAGEIFS(Data!K$4:K500,Data!$A$4:$A500,"&gt;="&amp;$A225,Data!$A$4:$A500,"&lt;="&amp;$B225),0))</f>
        <v/>
      </c>
      <c r="AB225" s="180" t="str">
        <f>IF($A225="","",IFERROR(AVERAGEIFS(Data!L$4:L500,Data!$A$4:$A500,"&gt;="&amp;$A225,Data!$A$4:$A500,"&lt;="&amp;$B225),0))</f>
        <v/>
      </c>
      <c r="AC225" s="179" t="str">
        <f>IF($A225="","",IFERROR(AVERAGEIFS(Data!M$4:M500,Data!$A$4:$A500,"&gt;="&amp;$A225,Data!$A$4:$A500,"&lt;="&amp;$B225),0))</f>
        <v/>
      </c>
      <c r="AD225" s="178" t="str">
        <f>IF($A225="","",IFERROR(AVERAGEIFS(Data!N$4:N500,Data!$A$4:$A500,"&gt;="&amp;$A225,Data!$A$4:$A500,"&lt;="&amp;$B225),0))</f>
        <v/>
      </c>
      <c r="AE225" s="180" t="str">
        <f>IF($A225="","",IFERROR(AVERAGEIFS(Data!O$4:O500,Data!$A$4:$A500,"&gt;="&amp;$A225,Data!$A$4:$A500,"&lt;="&amp;$B225),0))</f>
        <v/>
      </c>
      <c r="AF225" s="178" t="str">
        <f>IF($A225="","",IFERROR(AVERAGEIFS(Data!P$4:P500,Data!$A$4:$A500,"&gt;="&amp;$A225,Data!$A$4:$A500,"&lt;="&amp;$B225),0))</f>
        <v/>
      </c>
      <c r="AG225" s="178" t="str">
        <f>IF($A225="","",IFERROR(AVERAGEIFS(Data!Q$4:Q500,Data!$A$4:$A500,"&gt;="&amp;$A225,Data!$A$4:$A500,"&lt;="&amp;$B225),0))</f>
        <v/>
      </c>
      <c r="AH225" s="181" t="str">
        <f t="shared" ref="AH225:DS225" si="221">IF($A225="","",AH224)</f>
        <v/>
      </c>
      <c r="AI225" s="178" t="str">
        <f t="shared" si="221"/>
        <v/>
      </c>
      <c r="AJ225" s="178" t="str">
        <f t="shared" si="221"/>
        <v/>
      </c>
      <c r="AK225" s="178" t="str">
        <f t="shared" si="221"/>
        <v/>
      </c>
      <c r="AL225" s="178" t="str">
        <f t="shared" si="221"/>
        <v/>
      </c>
      <c r="AM225" s="180" t="str">
        <f t="shared" si="221"/>
        <v/>
      </c>
      <c r="AN225" s="178" t="str">
        <f t="shared" si="221"/>
        <v/>
      </c>
      <c r="AO225" s="178" t="str">
        <f t="shared" si="221"/>
        <v/>
      </c>
      <c r="AP225" s="179" t="str">
        <f t="shared" si="221"/>
        <v/>
      </c>
      <c r="AQ225" s="180" t="str">
        <f t="shared" si="221"/>
        <v/>
      </c>
      <c r="AR225" s="179" t="str">
        <f t="shared" si="221"/>
        <v/>
      </c>
      <c r="AS225" s="178" t="str">
        <f t="shared" si="221"/>
        <v/>
      </c>
      <c r="AT225" s="180" t="str">
        <f t="shared" si="221"/>
        <v/>
      </c>
      <c r="AU225" s="178" t="str">
        <f t="shared" si="221"/>
        <v/>
      </c>
      <c r="AV225" s="178" t="str">
        <f t="shared" si="221"/>
        <v/>
      </c>
      <c r="AW225" s="181" t="str">
        <f t="shared" si="221"/>
        <v/>
      </c>
      <c r="AX225" s="178" t="str">
        <f t="shared" si="221"/>
        <v/>
      </c>
      <c r="AY225" s="178" t="str">
        <f t="shared" si="221"/>
        <v/>
      </c>
      <c r="AZ225" s="178" t="str">
        <f t="shared" si="221"/>
        <v/>
      </c>
      <c r="BA225" s="178" t="str">
        <f t="shared" si="221"/>
        <v/>
      </c>
      <c r="BB225" s="180" t="str">
        <f t="shared" si="221"/>
        <v/>
      </c>
      <c r="BC225" s="178" t="str">
        <f t="shared" si="221"/>
        <v/>
      </c>
      <c r="BD225" s="178" t="str">
        <f t="shared" si="221"/>
        <v/>
      </c>
      <c r="BE225" s="179" t="str">
        <f t="shared" si="221"/>
        <v/>
      </c>
      <c r="BF225" s="180" t="str">
        <f t="shared" si="221"/>
        <v/>
      </c>
      <c r="BG225" s="179" t="str">
        <f t="shared" si="221"/>
        <v/>
      </c>
      <c r="BH225" s="178" t="str">
        <f t="shared" si="221"/>
        <v/>
      </c>
      <c r="BI225" s="180" t="str">
        <f t="shared" si="221"/>
        <v/>
      </c>
      <c r="BJ225" s="178" t="str">
        <f t="shared" si="221"/>
        <v/>
      </c>
      <c r="BK225" s="178" t="str">
        <f t="shared" si="221"/>
        <v/>
      </c>
      <c r="BL225" s="181" t="str">
        <f t="shared" si="221"/>
        <v/>
      </c>
      <c r="BM225" s="178" t="str">
        <f t="shared" si="221"/>
        <v/>
      </c>
      <c r="BN225" s="178" t="str">
        <f t="shared" si="221"/>
        <v/>
      </c>
      <c r="BO225" s="178" t="str">
        <f t="shared" si="221"/>
        <v/>
      </c>
      <c r="BP225" s="178" t="str">
        <f t="shared" si="221"/>
        <v/>
      </c>
      <c r="BQ225" s="180" t="str">
        <f t="shared" si="221"/>
        <v/>
      </c>
      <c r="BR225" s="178" t="str">
        <f t="shared" si="221"/>
        <v/>
      </c>
      <c r="BS225" s="178" t="str">
        <f t="shared" si="221"/>
        <v/>
      </c>
      <c r="BT225" s="179" t="str">
        <f t="shared" si="221"/>
        <v/>
      </c>
      <c r="BU225" s="180" t="str">
        <f t="shared" si="221"/>
        <v/>
      </c>
      <c r="BV225" s="179" t="str">
        <f t="shared" si="221"/>
        <v/>
      </c>
      <c r="BW225" s="178" t="str">
        <f t="shared" si="221"/>
        <v/>
      </c>
      <c r="BX225" s="180" t="str">
        <f t="shared" si="221"/>
        <v/>
      </c>
      <c r="BY225" s="178" t="str">
        <f t="shared" si="221"/>
        <v/>
      </c>
      <c r="BZ225" s="178" t="str">
        <f t="shared" si="221"/>
        <v/>
      </c>
      <c r="CA225" s="181" t="str">
        <f t="shared" si="221"/>
        <v/>
      </c>
      <c r="CB225" s="178" t="str">
        <f t="shared" si="221"/>
        <v/>
      </c>
      <c r="CC225" s="178" t="str">
        <f t="shared" si="221"/>
        <v/>
      </c>
      <c r="CD225" s="178" t="str">
        <f t="shared" si="221"/>
        <v/>
      </c>
      <c r="CE225" s="178" t="str">
        <f t="shared" si="221"/>
        <v/>
      </c>
      <c r="CF225" s="180" t="str">
        <f t="shared" si="221"/>
        <v/>
      </c>
      <c r="CG225" s="178" t="str">
        <f t="shared" si="221"/>
        <v/>
      </c>
      <c r="CH225" s="178" t="str">
        <f t="shared" si="221"/>
        <v/>
      </c>
      <c r="CI225" s="179" t="str">
        <f t="shared" si="221"/>
        <v/>
      </c>
      <c r="CJ225" s="180" t="str">
        <f t="shared" si="221"/>
        <v/>
      </c>
      <c r="CK225" s="179" t="str">
        <f t="shared" si="221"/>
        <v/>
      </c>
      <c r="CL225" s="178" t="str">
        <f t="shared" si="221"/>
        <v/>
      </c>
      <c r="CM225" s="180" t="str">
        <f t="shared" si="221"/>
        <v/>
      </c>
      <c r="CN225" s="178" t="str">
        <f t="shared" si="221"/>
        <v/>
      </c>
      <c r="CO225" s="178" t="str">
        <f t="shared" si="221"/>
        <v/>
      </c>
      <c r="CP225" s="181" t="str">
        <f t="shared" si="221"/>
        <v/>
      </c>
      <c r="CQ225" s="178" t="str">
        <f t="shared" si="221"/>
        <v/>
      </c>
      <c r="CR225" s="178" t="str">
        <f t="shared" si="221"/>
        <v/>
      </c>
      <c r="CS225" s="178" t="str">
        <f t="shared" si="221"/>
        <v/>
      </c>
      <c r="CT225" s="178" t="str">
        <f t="shared" si="221"/>
        <v/>
      </c>
      <c r="CU225" s="180" t="str">
        <f t="shared" si="221"/>
        <v/>
      </c>
      <c r="CV225" s="178" t="str">
        <f t="shared" si="221"/>
        <v/>
      </c>
      <c r="CW225" s="178" t="str">
        <f t="shared" si="221"/>
        <v/>
      </c>
      <c r="CX225" s="179" t="str">
        <f t="shared" si="221"/>
        <v/>
      </c>
      <c r="CY225" s="180" t="str">
        <f t="shared" si="221"/>
        <v/>
      </c>
      <c r="CZ225" s="179" t="str">
        <f t="shared" si="221"/>
        <v/>
      </c>
      <c r="DA225" s="178" t="str">
        <f t="shared" si="221"/>
        <v/>
      </c>
      <c r="DB225" s="180" t="str">
        <f t="shared" si="221"/>
        <v/>
      </c>
      <c r="DC225" s="178" t="str">
        <f t="shared" si="221"/>
        <v/>
      </c>
      <c r="DD225" s="178" t="str">
        <f t="shared" si="221"/>
        <v/>
      </c>
      <c r="DE225" s="181" t="str">
        <f t="shared" si="221"/>
        <v/>
      </c>
      <c r="DF225" s="178" t="str">
        <f t="shared" si="221"/>
        <v/>
      </c>
      <c r="DG225" s="178" t="str">
        <f t="shared" si="221"/>
        <v/>
      </c>
      <c r="DH225" s="178" t="str">
        <f t="shared" si="221"/>
        <v/>
      </c>
      <c r="DI225" s="178" t="str">
        <f t="shared" si="221"/>
        <v/>
      </c>
      <c r="DJ225" s="180" t="str">
        <f t="shared" si="221"/>
        <v/>
      </c>
      <c r="DK225" s="178" t="str">
        <f t="shared" si="221"/>
        <v/>
      </c>
      <c r="DL225" s="178" t="str">
        <f t="shared" si="221"/>
        <v/>
      </c>
      <c r="DM225" s="179" t="str">
        <f t="shared" si="221"/>
        <v/>
      </c>
      <c r="DN225" s="180" t="str">
        <f t="shared" si="221"/>
        <v/>
      </c>
      <c r="DO225" s="179" t="str">
        <f t="shared" si="221"/>
        <v/>
      </c>
      <c r="DP225" s="178" t="str">
        <f t="shared" si="221"/>
        <v/>
      </c>
      <c r="DQ225" s="180" t="str">
        <f t="shared" si="221"/>
        <v/>
      </c>
      <c r="DR225" s="178" t="str">
        <f t="shared" si="221"/>
        <v/>
      </c>
      <c r="DS225" s="178" t="str">
        <f t="shared" si="221"/>
        <v/>
      </c>
      <c r="DT225" s="178"/>
      <c r="DU225" s="178"/>
      <c r="DV225" s="178"/>
      <c r="DW225" s="178"/>
      <c r="DX225" s="178"/>
      <c r="DY225" s="178"/>
    </row>
    <row r="226">
      <c r="A226" s="176" t="str">
        <f>IF(A225="","",IF(B225+1&gt;EndDate,"",B225))</f>
        <v/>
      </c>
      <c r="B226" s="176" t="str">
        <f>IF(A226="","",SWITCH(Seg,"Daily",A226+1,"Weekly",A226+7,"Monthly",DATE(YEAR(A226),MONTH(A226)+1,1),"Quarterly",DATE(YEAR(A226),MONTH(A226)+3,1),"Yearly",DATE(YEAR(A226)+1,1,1)))</f>
        <v/>
      </c>
      <c r="C226" s="177" t="str">
        <f>IF(A226="","",SWITCH(Seg,"Daily",TEXT(A226,"dd/MM/YYYY"),"Weekly","W"&amp;WEEKNUM(A226,2)&amp;" "&amp;YEAR(A226),"Monthly",PROPER(TEXT(A226,"MMM yyyy")),"Quarterly","Q"&amp;ROUNDUP(MONTH($A226)/3,0)&amp;" "&amp;YEAR($A226),"Yearly",YEAR(A226),TEXT(A226,"dd/MM/YYYY")))</f>
        <v/>
      </c>
      <c r="D226" s="178" t="str">
        <f>IF(OR($A226="",D$2="Percentage"),"",SUMIFS(Data!B$4:B500,Data!$A$4:$A500,"&gt;="&amp;$A226,Data!$A$4:$A500,"&lt;="&amp;$B226))</f>
        <v>#REF!</v>
      </c>
      <c r="E226" s="179" t="str">
        <f>IF(OR($A226="",E$2="Percentage"),"",SUMIFS(Data!C$4:C500,Data!$A$4:$A500,"&gt;="&amp;$A226,Data!$A$4:$A500,"&lt;="&amp;$B226))</f>
        <v/>
      </c>
      <c r="F226" s="179" t="str">
        <f>IF(OR($A226="",F$2="Percentage"),"",SUMIFS(Data!D$4:D500,Data!$A$4:$A500,"&gt;="&amp;$A226,Data!$A$4:$A500,"&lt;="&amp;$B226))</f>
        <v/>
      </c>
      <c r="G226" s="179" t="str">
        <f>IF(OR($A226="",G$2="Percentage"),"",SUMIFS(Data!F$4:F500,Data!$A$4:$A500,"&gt;="&amp;$A226,Data!$A$4:$A500,"&lt;="&amp;$B226))</f>
        <v/>
      </c>
      <c r="H226" s="180" t="str">
        <f>IF(OR($A226="",H$2="Percentage"),"",SUMIFS(Data!G$4:G500,Data!$A$4:$A500,"&gt;="&amp;$A226,Data!$A$4:$A500,"&lt;="&amp;$B226))</f>
        <v/>
      </c>
      <c r="I226" s="180" t="str">
        <f>IF(OR($A226="",I$2="Percentage"),"",SUMIFS(Data!H$4:H500,Data!$A$4:$A500,"&gt;="&amp;$A226,Data!$A$4:$A500,"&lt;="&amp;$B226))</f>
        <v/>
      </c>
      <c r="J226" s="178" t="str">
        <f>IF(OR($A226="",J$2="Percentage"),"",SUMIFS(Data!I$4:I500,Data!$A$4:$A500,"&gt;="&amp;$A226,Data!$A$4:$A500,"&lt;="&amp;$B226))</f>
        <v/>
      </c>
      <c r="K226" s="178" t="str">
        <f>IF(OR($A226="",K$2="Percentage"),"",SUMIFS(Data!J$4:J500,Data!$A$4:$A500,"&gt;="&amp;$A226,Data!$A$4:$A500,"&lt;="&amp;$B226))</f>
        <v/>
      </c>
      <c r="L226" s="179" t="str">
        <f>IF(OR($A226="",L$2="Percentage"),"",SUMIFS(Data!K$4:K500,Data!$A$4:$A500,"&gt;="&amp;$A226,Data!$A$4:$A500,"&lt;="&amp;$B226))</f>
        <v/>
      </c>
      <c r="M226" s="180" t="str">
        <f>IF(OR($A226="",M$2="Percentage"),"",SUMIFS(Data!L$4:L500,Data!$A$4:$A500,"&gt;="&amp;$A226,Data!$A$4:$A500,"&lt;="&amp;$B226))</f>
        <v/>
      </c>
      <c r="N226" s="179" t="str">
        <f>IF(OR($A226="",N$2="Percentage"),"",SUMIFS(Data!M$4:M500,Data!$A$4:$A500,"&gt;="&amp;$A226,Data!$A$4:$A500,"&lt;="&amp;$B226))</f>
        <v/>
      </c>
      <c r="O226" s="178" t="str">
        <f>IF(OR($A226="",O$2="Percentage"),"",SUMIFS(Data!N$4:N500,Data!$A$4:$A500,"&gt;="&amp;$A226,Data!$A$4:$A500,"&lt;="&amp;$B226))</f>
        <v/>
      </c>
      <c r="P226" s="180" t="str">
        <f>IF(OR($A226="",P$2="Percentage"),"",SUMIFS(Data!O$4:O500,Data!$A$4:$A500,"&gt;="&amp;$A226,Data!$A$4:$A500,"&lt;="&amp;$B226))</f>
        <v/>
      </c>
      <c r="Q226" s="178" t="str">
        <f>IF(OR($A226="",Q$2="Percentage"),"",SUMIFS(Data!P$4:P500,Data!$A$4:$A500,"&gt;="&amp;$A226,Data!$A$4:$A500,"&lt;="&amp;$B226))</f>
        <v/>
      </c>
      <c r="R226" s="178" t="str">
        <f>IF(OR($A226="",R$2="Percentage"),"",SUMIFS(Data!Q$4:Q500,Data!$A$4:$A500,"&gt;="&amp;$A226,Data!$A$4:$A500,"&lt;="&amp;$B226))</f>
        <v/>
      </c>
      <c r="S226" s="181" t="str">
        <f>IF($A226="","",IFERROR(AVERAGEIFS(Data!B$4:B500,Data!$A$4:$A500,"&gt;="&amp;$A226,Data!$A$4:$A500,"&lt;="&amp;$B226),0))</f>
        <v/>
      </c>
      <c r="T226" s="178" t="str">
        <f>IF($A226="","",IFERROR(AVERAGEIFS(Data!C$4:C500,Data!$A$4:$A500,"&gt;="&amp;$A226,Data!$A$4:$A500,"&lt;="&amp;$B226),0))</f>
        <v/>
      </c>
      <c r="U226" s="178" t="str">
        <f>IF($A226="","",IFERROR(AVERAGEIFS(Data!D$4:D500,Data!$A$4:$A500,"&gt;="&amp;$A226,Data!$A$4:$A500,"&lt;="&amp;$B226),0))</f>
        <v/>
      </c>
      <c r="V226" s="178" t="str">
        <f>IF($A226="","",IFERROR(AVERAGEIFS(Data!F$4:F500,Data!$A$4:$A500,"&gt;="&amp;$A226,Data!$A$4:$A500,"&lt;="&amp;$B226),0))</f>
        <v/>
      </c>
      <c r="W226" s="178" t="str">
        <f>IF($A226="","",IFERROR(AVERAGEIFS(Data!G$4:G500,Data!$A$4:$A500,"&gt;="&amp;$A226,Data!$A$4:$A500,"&lt;="&amp;$B226),0))</f>
        <v/>
      </c>
      <c r="X226" s="180" t="str">
        <f>IF($A226="","",IFERROR(AVERAGEIFS(Data!H$4:H500,Data!$A$4:$A500,"&gt;="&amp;$A226,Data!$A$4:$A500,"&lt;="&amp;$B226),0))</f>
        <v/>
      </c>
      <c r="Y226" s="178" t="str">
        <f>IF($A226="","",IFERROR(AVERAGEIFS(Data!I$4:I500,Data!$A$4:$A500,"&gt;="&amp;$A226,Data!$A$4:$A500,"&lt;="&amp;$B226),0))</f>
        <v/>
      </c>
      <c r="Z226" s="178" t="str">
        <f>IF($A226="","",IFERROR(AVERAGEIFS(Data!J$4:J500,Data!$A$4:$A500,"&gt;="&amp;$A226,Data!$A$4:$A500,"&lt;="&amp;$B226),0))</f>
        <v/>
      </c>
      <c r="AA226" s="179" t="str">
        <f>IF($A226="","",IFERROR(AVERAGEIFS(Data!K$4:K500,Data!$A$4:$A500,"&gt;="&amp;$A226,Data!$A$4:$A500,"&lt;="&amp;$B226),0))</f>
        <v/>
      </c>
      <c r="AB226" s="180" t="str">
        <f>IF($A226="","",IFERROR(AVERAGEIFS(Data!L$4:L500,Data!$A$4:$A500,"&gt;="&amp;$A226,Data!$A$4:$A500,"&lt;="&amp;$B226),0))</f>
        <v/>
      </c>
      <c r="AC226" s="179" t="str">
        <f>IF($A226="","",IFERROR(AVERAGEIFS(Data!M$4:M500,Data!$A$4:$A500,"&gt;="&amp;$A226,Data!$A$4:$A500,"&lt;="&amp;$B226),0))</f>
        <v/>
      </c>
      <c r="AD226" s="178" t="str">
        <f>IF($A226="","",IFERROR(AVERAGEIFS(Data!N$4:N500,Data!$A$4:$A500,"&gt;="&amp;$A226,Data!$A$4:$A500,"&lt;="&amp;$B226),0))</f>
        <v/>
      </c>
      <c r="AE226" s="180" t="str">
        <f>IF($A226="","",IFERROR(AVERAGEIFS(Data!O$4:O500,Data!$A$4:$A500,"&gt;="&amp;$A226,Data!$A$4:$A500,"&lt;="&amp;$B226),0))</f>
        <v/>
      </c>
      <c r="AF226" s="178" t="str">
        <f>IF($A226="","",IFERROR(AVERAGEIFS(Data!P$4:P500,Data!$A$4:$A500,"&gt;="&amp;$A226,Data!$A$4:$A500,"&lt;="&amp;$B226),0))</f>
        <v/>
      </c>
      <c r="AG226" s="178" t="str">
        <f>IF($A226="","",IFERROR(AVERAGEIFS(Data!Q$4:Q500,Data!$A$4:$A500,"&gt;="&amp;$A226,Data!$A$4:$A500,"&lt;="&amp;$B226),0))</f>
        <v/>
      </c>
      <c r="AH226" s="181" t="str">
        <f t="shared" ref="AH226:DS226" si="222">IF($A226="","",AH225)</f>
        <v/>
      </c>
      <c r="AI226" s="178" t="str">
        <f t="shared" si="222"/>
        <v/>
      </c>
      <c r="AJ226" s="178" t="str">
        <f t="shared" si="222"/>
        <v/>
      </c>
      <c r="AK226" s="178" t="str">
        <f t="shared" si="222"/>
        <v/>
      </c>
      <c r="AL226" s="178" t="str">
        <f t="shared" si="222"/>
        <v/>
      </c>
      <c r="AM226" s="180" t="str">
        <f t="shared" si="222"/>
        <v/>
      </c>
      <c r="AN226" s="178" t="str">
        <f t="shared" si="222"/>
        <v/>
      </c>
      <c r="AO226" s="178" t="str">
        <f t="shared" si="222"/>
        <v/>
      </c>
      <c r="AP226" s="179" t="str">
        <f t="shared" si="222"/>
        <v/>
      </c>
      <c r="AQ226" s="180" t="str">
        <f t="shared" si="222"/>
        <v/>
      </c>
      <c r="AR226" s="179" t="str">
        <f t="shared" si="222"/>
        <v/>
      </c>
      <c r="AS226" s="178" t="str">
        <f t="shared" si="222"/>
        <v/>
      </c>
      <c r="AT226" s="180" t="str">
        <f t="shared" si="222"/>
        <v/>
      </c>
      <c r="AU226" s="178" t="str">
        <f t="shared" si="222"/>
        <v/>
      </c>
      <c r="AV226" s="178" t="str">
        <f t="shared" si="222"/>
        <v/>
      </c>
      <c r="AW226" s="181" t="str">
        <f t="shared" si="222"/>
        <v/>
      </c>
      <c r="AX226" s="178" t="str">
        <f t="shared" si="222"/>
        <v/>
      </c>
      <c r="AY226" s="178" t="str">
        <f t="shared" si="222"/>
        <v/>
      </c>
      <c r="AZ226" s="178" t="str">
        <f t="shared" si="222"/>
        <v/>
      </c>
      <c r="BA226" s="178" t="str">
        <f t="shared" si="222"/>
        <v/>
      </c>
      <c r="BB226" s="180" t="str">
        <f t="shared" si="222"/>
        <v/>
      </c>
      <c r="BC226" s="178" t="str">
        <f t="shared" si="222"/>
        <v/>
      </c>
      <c r="BD226" s="178" t="str">
        <f t="shared" si="222"/>
        <v/>
      </c>
      <c r="BE226" s="179" t="str">
        <f t="shared" si="222"/>
        <v/>
      </c>
      <c r="BF226" s="180" t="str">
        <f t="shared" si="222"/>
        <v/>
      </c>
      <c r="BG226" s="179" t="str">
        <f t="shared" si="222"/>
        <v/>
      </c>
      <c r="BH226" s="178" t="str">
        <f t="shared" si="222"/>
        <v/>
      </c>
      <c r="BI226" s="180" t="str">
        <f t="shared" si="222"/>
        <v/>
      </c>
      <c r="BJ226" s="178" t="str">
        <f t="shared" si="222"/>
        <v/>
      </c>
      <c r="BK226" s="178" t="str">
        <f t="shared" si="222"/>
        <v/>
      </c>
      <c r="BL226" s="181" t="str">
        <f t="shared" si="222"/>
        <v/>
      </c>
      <c r="BM226" s="178" t="str">
        <f t="shared" si="222"/>
        <v/>
      </c>
      <c r="BN226" s="178" t="str">
        <f t="shared" si="222"/>
        <v/>
      </c>
      <c r="BO226" s="178" t="str">
        <f t="shared" si="222"/>
        <v/>
      </c>
      <c r="BP226" s="178" t="str">
        <f t="shared" si="222"/>
        <v/>
      </c>
      <c r="BQ226" s="180" t="str">
        <f t="shared" si="222"/>
        <v/>
      </c>
      <c r="BR226" s="178" t="str">
        <f t="shared" si="222"/>
        <v/>
      </c>
      <c r="BS226" s="178" t="str">
        <f t="shared" si="222"/>
        <v/>
      </c>
      <c r="BT226" s="179" t="str">
        <f t="shared" si="222"/>
        <v/>
      </c>
      <c r="BU226" s="180" t="str">
        <f t="shared" si="222"/>
        <v/>
      </c>
      <c r="BV226" s="179" t="str">
        <f t="shared" si="222"/>
        <v/>
      </c>
      <c r="BW226" s="178" t="str">
        <f t="shared" si="222"/>
        <v/>
      </c>
      <c r="BX226" s="180" t="str">
        <f t="shared" si="222"/>
        <v/>
      </c>
      <c r="BY226" s="178" t="str">
        <f t="shared" si="222"/>
        <v/>
      </c>
      <c r="BZ226" s="178" t="str">
        <f t="shared" si="222"/>
        <v/>
      </c>
      <c r="CA226" s="181" t="str">
        <f t="shared" si="222"/>
        <v/>
      </c>
      <c r="CB226" s="178" t="str">
        <f t="shared" si="222"/>
        <v/>
      </c>
      <c r="CC226" s="178" t="str">
        <f t="shared" si="222"/>
        <v/>
      </c>
      <c r="CD226" s="178" t="str">
        <f t="shared" si="222"/>
        <v/>
      </c>
      <c r="CE226" s="178" t="str">
        <f t="shared" si="222"/>
        <v/>
      </c>
      <c r="CF226" s="180" t="str">
        <f t="shared" si="222"/>
        <v/>
      </c>
      <c r="CG226" s="178" t="str">
        <f t="shared" si="222"/>
        <v/>
      </c>
      <c r="CH226" s="178" t="str">
        <f t="shared" si="222"/>
        <v/>
      </c>
      <c r="CI226" s="179" t="str">
        <f t="shared" si="222"/>
        <v/>
      </c>
      <c r="CJ226" s="180" t="str">
        <f t="shared" si="222"/>
        <v/>
      </c>
      <c r="CK226" s="179" t="str">
        <f t="shared" si="222"/>
        <v/>
      </c>
      <c r="CL226" s="178" t="str">
        <f t="shared" si="222"/>
        <v/>
      </c>
      <c r="CM226" s="180" t="str">
        <f t="shared" si="222"/>
        <v/>
      </c>
      <c r="CN226" s="178" t="str">
        <f t="shared" si="222"/>
        <v/>
      </c>
      <c r="CO226" s="178" t="str">
        <f t="shared" si="222"/>
        <v/>
      </c>
      <c r="CP226" s="181" t="str">
        <f t="shared" si="222"/>
        <v/>
      </c>
      <c r="CQ226" s="178" t="str">
        <f t="shared" si="222"/>
        <v/>
      </c>
      <c r="CR226" s="178" t="str">
        <f t="shared" si="222"/>
        <v/>
      </c>
      <c r="CS226" s="178" t="str">
        <f t="shared" si="222"/>
        <v/>
      </c>
      <c r="CT226" s="178" t="str">
        <f t="shared" si="222"/>
        <v/>
      </c>
      <c r="CU226" s="180" t="str">
        <f t="shared" si="222"/>
        <v/>
      </c>
      <c r="CV226" s="178" t="str">
        <f t="shared" si="222"/>
        <v/>
      </c>
      <c r="CW226" s="178" t="str">
        <f t="shared" si="222"/>
        <v/>
      </c>
      <c r="CX226" s="179" t="str">
        <f t="shared" si="222"/>
        <v/>
      </c>
      <c r="CY226" s="180" t="str">
        <f t="shared" si="222"/>
        <v/>
      </c>
      <c r="CZ226" s="179" t="str">
        <f t="shared" si="222"/>
        <v/>
      </c>
      <c r="DA226" s="178" t="str">
        <f t="shared" si="222"/>
        <v/>
      </c>
      <c r="DB226" s="180" t="str">
        <f t="shared" si="222"/>
        <v/>
      </c>
      <c r="DC226" s="178" t="str">
        <f t="shared" si="222"/>
        <v/>
      </c>
      <c r="DD226" s="178" t="str">
        <f t="shared" si="222"/>
        <v/>
      </c>
      <c r="DE226" s="181" t="str">
        <f t="shared" si="222"/>
        <v/>
      </c>
      <c r="DF226" s="178" t="str">
        <f t="shared" si="222"/>
        <v/>
      </c>
      <c r="DG226" s="178" t="str">
        <f t="shared" si="222"/>
        <v/>
      </c>
      <c r="DH226" s="178" t="str">
        <f t="shared" si="222"/>
        <v/>
      </c>
      <c r="DI226" s="178" t="str">
        <f t="shared" si="222"/>
        <v/>
      </c>
      <c r="DJ226" s="180" t="str">
        <f t="shared" si="222"/>
        <v/>
      </c>
      <c r="DK226" s="178" t="str">
        <f t="shared" si="222"/>
        <v/>
      </c>
      <c r="DL226" s="178" t="str">
        <f t="shared" si="222"/>
        <v/>
      </c>
      <c r="DM226" s="179" t="str">
        <f t="shared" si="222"/>
        <v/>
      </c>
      <c r="DN226" s="180" t="str">
        <f t="shared" si="222"/>
        <v/>
      </c>
      <c r="DO226" s="179" t="str">
        <f t="shared" si="222"/>
        <v/>
      </c>
      <c r="DP226" s="178" t="str">
        <f t="shared" si="222"/>
        <v/>
      </c>
      <c r="DQ226" s="180" t="str">
        <f t="shared" si="222"/>
        <v/>
      </c>
      <c r="DR226" s="178" t="str">
        <f t="shared" si="222"/>
        <v/>
      </c>
      <c r="DS226" s="178" t="str">
        <f t="shared" si="222"/>
        <v/>
      </c>
      <c r="DT226" s="178"/>
      <c r="DU226" s="178"/>
      <c r="DV226" s="178"/>
      <c r="DW226" s="178"/>
      <c r="DX226" s="178"/>
      <c r="DY226" s="178"/>
    </row>
    <row r="227">
      <c r="A227" s="176" t="str">
        <f>IF(A226="","",IF(B226+1&gt;EndDate,"",B226))</f>
        <v/>
      </c>
      <c r="B227" s="176" t="str">
        <f>IF(A227="","",SWITCH(Seg,"Daily",A227+1,"Weekly",A227+7,"Monthly",DATE(YEAR(A227),MONTH(A227)+1,1),"Quarterly",DATE(YEAR(A227),MONTH(A227)+3,1),"Yearly",DATE(YEAR(A227)+1,1,1)))</f>
        <v/>
      </c>
      <c r="C227" s="177" t="str">
        <f>IF(A227="","",SWITCH(Seg,"Daily",TEXT(A227,"dd/MM/YYYY"),"Weekly","W"&amp;WEEKNUM(A227,2)&amp;" "&amp;YEAR(A227),"Monthly",PROPER(TEXT(A227,"MMM yyyy")),"Quarterly","Q"&amp;ROUNDUP(MONTH($A227)/3,0)&amp;" "&amp;YEAR($A227),"Yearly",YEAR(A227),TEXT(A227,"dd/MM/YYYY")))</f>
        <v/>
      </c>
      <c r="D227" s="178" t="str">
        <f>IF(OR($A227="",D$2="Percentage"),"",SUMIFS(Data!B$4:B500,Data!$A$4:$A500,"&gt;="&amp;$A227,Data!$A$4:$A500,"&lt;="&amp;$B227))</f>
        <v>#REF!</v>
      </c>
      <c r="E227" s="179" t="str">
        <f>IF(OR($A227="",E$2="Percentage"),"",SUMIFS(Data!C$4:C500,Data!$A$4:$A500,"&gt;="&amp;$A227,Data!$A$4:$A500,"&lt;="&amp;$B227))</f>
        <v/>
      </c>
      <c r="F227" s="179" t="str">
        <f>IF(OR($A227="",F$2="Percentage"),"",SUMIFS(Data!D$4:D500,Data!$A$4:$A500,"&gt;="&amp;$A227,Data!$A$4:$A500,"&lt;="&amp;$B227))</f>
        <v/>
      </c>
      <c r="G227" s="179" t="str">
        <f>IF(OR($A227="",G$2="Percentage"),"",SUMIFS(Data!F$4:F500,Data!$A$4:$A500,"&gt;="&amp;$A227,Data!$A$4:$A500,"&lt;="&amp;$B227))</f>
        <v/>
      </c>
      <c r="H227" s="180" t="str">
        <f>IF(OR($A227="",H$2="Percentage"),"",SUMIFS(Data!G$4:G500,Data!$A$4:$A500,"&gt;="&amp;$A227,Data!$A$4:$A500,"&lt;="&amp;$B227))</f>
        <v/>
      </c>
      <c r="I227" s="180" t="str">
        <f>IF(OR($A227="",I$2="Percentage"),"",SUMIFS(Data!H$4:H500,Data!$A$4:$A500,"&gt;="&amp;$A227,Data!$A$4:$A500,"&lt;="&amp;$B227))</f>
        <v/>
      </c>
      <c r="J227" s="178" t="str">
        <f>IF(OR($A227="",J$2="Percentage"),"",SUMIFS(Data!I$4:I500,Data!$A$4:$A500,"&gt;="&amp;$A227,Data!$A$4:$A500,"&lt;="&amp;$B227))</f>
        <v/>
      </c>
      <c r="K227" s="178" t="str">
        <f>IF(OR($A227="",K$2="Percentage"),"",SUMIFS(Data!J$4:J500,Data!$A$4:$A500,"&gt;="&amp;$A227,Data!$A$4:$A500,"&lt;="&amp;$B227))</f>
        <v/>
      </c>
      <c r="L227" s="179" t="str">
        <f>IF(OR($A227="",L$2="Percentage"),"",SUMIFS(Data!K$4:K500,Data!$A$4:$A500,"&gt;="&amp;$A227,Data!$A$4:$A500,"&lt;="&amp;$B227))</f>
        <v/>
      </c>
      <c r="M227" s="180" t="str">
        <f>IF(OR($A227="",M$2="Percentage"),"",SUMIFS(Data!L$4:L500,Data!$A$4:$A500,"&gt;="&amp;$A227,Data!$A$4:$A500,"&lt;="&amp;$B227))</f>
        <v/>
      </c>
      <c r="N227" s="179" t="str">
        <f>IF(OR($A227="",N$2="Percentage"),"",SUMIFS(Data!M$4:M500,Data!$A$4:$A500,"&gt;="&amp;$A227,Data!$A$4:$A500,"&lt;="&amp;$B227))</f>
        <v/>
      </c>
      <c r="O227" s="178" t="str">
        <f>IF(OR($A227="",O$2="Percentage"),"",SUMIFS(Data!N$4:N500,Data!$A$4:$A500,"&gt;="&amp;$A227,Data!$A$4:$A500,"&lt;="&amp;$B227))</f>
        <v/>
      </c>
      <c r="P227" s="180" t="str">
        <f>IF(OR($A227="",P$2="Percentage"),"",SUMIFS(Data!O$4:O500,Data!$A$4:$A500,"&gt;="&amp;$A227,Data!$A$4:$A500,"&lt;="&amp;$B227))</f>
        <v/>
      </c>
      <c r="Q227" s="178" t="str">
        <f>IF(OR($A227="",Q$2="Percentage"),"",SUMIFS(Data!P$4:P500,Data!$A$4:$A500,"&gt;="&amp;$A227,Data!$A$4:$A500,"&lt;="&amp;$B227))</f>
        <v/>
      </c>
      <c r="R227" s="178" t="str">
        <f>IF(OR($A227="",R$2="Percentage"),"",SUMIFS(Data!Q$4:Q500,Data!$A$4:$A500,"&gt;="&amp;$A227,Data!$A$4:$A500,"&lt;="&amp;$B227))</f>
        <v/>
      </c>
      <c r="S227" s="181" t="str">
        <f>IF($A227="","",IFERROR(AVERAGEIFS(Data!B$4:B500,Data!$A$4:$A500,"&gt;="&amp;$A227,Data!$A$4:$A500,"&lt;="&amp;$B227),0))</f>
        <v/>
      </c>
      <c r="T227" s="178" t="str">
        <f>IF($A227="","",IFERROR(AVERAGEIFS(Data!C$4:C500,Data!$A$4:$A500,"&gt;="&amp;$A227,Data!$A$4:$A500,"&lt;="&amp;$B227),0))</f>
        <v/>
      </c>
      <c r="U227" s="178" t="str">
        <f>IF($A227="","",IFERROR(AVERAGEIFS(Data!D$4:D500,Data!$A$4:$A500,"&gt;="&amp;$A227,Data!$A$4:$A500,"&lt;="&amp;$B227),0))</f>
        <v/>
      </c>
      <c r="V227" s="178" t="str">
        <f>IF($A227="","",IFERROR(AVERAGEIFS(Data!F$4:F500,Data!$A$4:$A500,"&gt;="&amp;$A227,Data!$A$4:$A500,"&lt;="&amp;$B227),0))</f>
        <v/>
      </c>
      <c r="W227" s="178" t="str">
        <f>IF($A227="","",IFERROR(AVERAGEIFS(Data!G$4:G500,Data!$A$4:$A500,"&gt;="&amp;$A227,Data!$A$4:$A500,"&lt;="&amp;$B227),0))</f>
        <v/>
      </c>
      <c r="X227" s="180" t="str">
        <f>IF($A227="","",IFERROR(AVERAGEIFS(Data!H$4:H500,Data!$A$4:$A500,"&gt;="&amp;$A227,Data!$A$4:$A500,"&lt;="&amp;$B227),0))</f>
        <v/>
      </c>
      <c r="Y227" s="178" t="str">
        <f>IF($A227="","",IFERROR(AVERAGEIFS(Data!I$4:I500,Data!$A$4:$A500,"&gt;="&amp;$A227,Data!$A$4:$A500,"&lt;="&amp;$B227),0))</f>
        <v/>
      </c>
      <c r="Z227" s="178" t="str">
        <f>IF($A227="","",IFERROR(AVERAGEIFS(Data!J$4:J500,Data!$A$4:$A500,"&gt;="&amp;$A227,Data!$A$4:$A500,"&lt;="&amp;$B227),0))</f>
        <v/>
      </c>
      <c r="AA227" s="179" t="str">
        <f>IF($A227="","",IFERROR(AVERAGEIFS(Data!K$4:K500,Data!$A$4:$A500,"&gt;="&amp;$A227,Data!$A$4:$A500,"&lt;="&amp;$B227),0))</f>
        <v/>
      </c>
      <c r="AB227" s="180" t="str">
        <f>IF($A227="","",IFERROR(AVERAGEIFS(Data!L$4:L500,Data!$A$4:$A500,"&gt;="&amp;$A227,Data!$A$4:$A500,"&lt;="&amp;$B227),0))</f>
        <v/>
      </c>
      <c r="AC227" s="179" t="str">
        <f>IF($A227="","",IFERROR(AVERAGEIFS(Data!M$4:M500,Data!$A$4:$A500,"&gt;="&amp;$A227,Data!$A$4:$A500,"&lt;="&amp;$B227),0))</f>
        <v/>
      </c>
      <c r="AD227" s="178" t="str">
        <f>IF($A227="","",IFERROR(AVERAGEIFS(Data!N$4:N500,Data!$A$4:$A500,"&gt;="&amp;$A227,Data!$A$4:$A500,"&lt;="&amp;$B227),0))</f>
        <v/>
      </c>
      <c r="AE227" s="180" t="str">
        <f>IF($A227="","",IFERROR(AVERAGEIFS(Data!O$4:O500,Data!$A$4:$A500,"&gt;="&amp;$A227,Data!$A$4:$A500,"&lt;="&amp;$B227),0))</f>
        <v/>
      </c>
      <c r="AF227" s="178" t="str">
        <f>IF($A227="","",IFERROR(AVERAGEIFS(Data!P$4:P500,Data!$A$4:$A500,"&gt;="&amp;$A227,Data!$A$4:$A500,"&lt;="&amp;$B227),0))</f>
        <v/>
      </c>
      <c r="AG227" s="178" t="str">
        <f>IF($A227="","",IFERROR(AVERAGEIFS(Data!Q$4:Q500,Data!$A$4:$A500,"&gt;="&amp;$A227,Data!$A$4:$A500,"&lt;="&amp;$B227),0))</f>
        <v/>
      </c>
      <c r="AH227" s="181" t="str">
        <f t="shared" ref="AH227:DS227" si="223">IF($A227="","",AH226)</f>
        <v/>
      </c>
      <c r="AI227" s="178" t="str">
        <f t="shared" si="223"/>
        <v/>
      </c>
      <c r="AJ227" s="178" t="str">
        <f t="shared" si="223"/>
        <v/>
      </c>
      <c r="AK227" s="178" t="str">
        <f t="shared" si="223"/>
        <v/>
      </c>
      <c r="AL227" s="178" t="str">
        <f t="shared" si="223"/>
        <v/>
      </c>
      <c r="AM227" s="180" t="str">
        <f t="shared" si="223"/>
        <v/>
      </c>
      <c r="AN227" s="178" t="str">
        <f t="shared" si="223"/>
        <v/>
      </c>
      <c r="AO227" s="178" t="str">
        <f t="shared" si="223"/>
        <v/>
      </c>
      <c r="AP227" s="179" t="str">
        <f t="shared" si="223"/>
        <v/>
      </c>
      <c r="AQ227" s="180" t="str">
        <f t="shared" si="223"/>
        <v/>
      </c>
      <c r="AR227" s="179" t="str">
        <f t="shared" si="223"/>
        <v/>
      </c>
      <c r="AS227" s="178" t="str">
        <f t="shared" si="223"/>
        <v/>
      </c>
      <c r="AT227" s="180" t="str">
        <f t="shared" si="223"/>
        <v/>
      </c>
      <c r="AU227" s="178" t="str">
        <f t="shared" si="223"/>
        <v/>
      </c>
      <c r="AV227" s="178" t="str">
        <f t="shared" si="223"/>
        <v/>
      </c>
      <c r="AW227" s="181" t="str">
        <f t="shared" si="223"/>
        <v/>
      </c>
      <c r="AX227" s="178" t="str">
        <f t="shared" si="223"/>
        <v/>
      </c>
      <c r="AY227" s="178" t="str">
        <f t="shared" si="223"/>
        <v/>
      </c>
      <c r="AZ227" s="178" t="str">
        <f t="shared" si="223"/>
        <v/>
      </c>
      <c r="BA227" s="178" t="str">
        <f t="shared" si="223"/>
        <v/>
      </c>
      <c r="BB227" s="180" t="str">
        <f t="shared" si="223"/>
        <v/>
      </c>
      <c r="BC227" s="178" t="str">
        <f t="shared" si="223"/>
        <v/>
      </c>
      <c r="BD227" s="178" t="str">
        <f t="shared" si="223"/>
        <v/>
      </c>
      <c r="BE227" s="179" t="str">
        <f t="shared" si="223"/>
        <v/>
      </c>
      <c r="BF227" s="180" t="str">
        <f t="shared" si="223"/>
        <v/>
      </c>
      <c r="BG227" s="179" t="str">
        <f t="shared" si="223"/>
        <v/>
      </c>
      <c r="BH227" s="178" t="str">
        <f t="shared" si="223"/>
        <v/>
      </c>
      <c r="BI227" s="180" t="str">
        <f t="shared" si="223"/>
        <v/>
      </c>
      <c r="BJ227" s="178" t="str">
        <f t="shared" si="223"/>
        <v/>
      </c>
      <c r="BK227" s="178" t="str">
        <f t="shared" si="223"/>
        <v/>
      </c>
      <c r="BL227" s="181" t="str">
        <f t="shared" si="223"/>
        <v/>
      </c>
      <c r="BM227" s="178" t="str">
        <f t="shared" si="223"/>
        <v/>
      </c>
      <c r="BN227" s="178" t="str">
        <f t="shared" si="223"/>
        <v/>
      </c>
      <c r="BO227" s="178" t="str">
        <f t="shared" si="223"/>
        <v/>
      </c>
      <c r="BP227" s="178" t="str">
        <f t="shared" si="223"/>
        <v/>
      </c>
      <c r="BQ227" s="180" t="str">
        <f t="shared" si="223"/>
        <v/>
      </c>
      <c r="BR227" s="178" t="str">
        <f t="shared" si="223"/>
        <v/>
      </c>
      <c r="BS227" s="178" t="str">
        <f t="shared" si="223"/>
        <v/>
      </c>
      <c r="BT227" s="179" t="str">
        <f t="shared" si="223"/>
        <v/>
      </c>
      <c r="BU227" s="180" t="str">
        <f t="shared" si="223"/>
        <v/>
      </c>
      <c r="BV227" s="179" t="str">
        <f t="shared" si="223"/>
        <v/>
      </c>
      <c r="BW227" s="178" t="str">
        <f t="shared" si="223"/>
        <v/>
      </c>
      <c r="BX227" s="180" t="str">
        <f t="shared" si="223"/>
        <v/>
      </c>
      <c r="BY227" s="178" t="str">
        <f t="shared" si="223"/>
        <v/>
      </c>
      <c r="BZ227" s="178" t="str">
        <f t="shared" si="223"/>
        <v/>
      </c>
      <c r="CA227" s="181" t="str">
        <f t="shared" si="223"/>
        <v/>
      </c>
      <c r="CB227" s="178" t="str">
        <f t="shared" si="223"/>
        <v/>
      </c>
      <c r="CC227" s="178" t="str">
        <f t="shared" si="223"/>
        <v/>
      </c>
      <c r="CD227" s="178" t="str">
        <f t="shared" si="223"/>
        <v/>
      </c>
      <c r="CE227" s="178" t="str">
        <f t="shared" si="223"/>
        <v/>
      </c>
      <c r="CF227" s="180" t="str">
        <f t="shared" si="223"/>
        <v/>
      </c>
      <c r="CG227" s="178" t="str">
        <f t="shared" si="223"/>
        <v/>
      </c>
      <c r="CH227" s="178" t="str">
        <f t="shared" si="223"/>
        <v/>
      </c>
      <c r="CI227" s="179" t="str">
        <f t="shared" si="223"/>
        <v/>
      </c>
      <c r="CJ227" s="180" t="str">
        <f t="shared" si="223"/>
        <v/>
      </c>
      <c r="CK227" s="179" t="str">
        <f t="shared" si="223"/>
        <v/>
      </c>
      <c r="CL227" s="178" t="str">
        <f t="shared" si="223"/>
        <v/>
      </c>
      <c r="CM227" s="180" t="str">
        <f t="shared" si="223"/>
        <v/>
      </c>
      <c r="CN227" s="178" t="str">
        <f t="shared" si="223"/>
        <v/>
      </c>
      <c r="CO227" s="178" t="str">
        <f t="shared" si="223"/>
        <v/>
      </c>
      <c r="CP227" s="181" t="str">
        <f t="shared" si="223"/>
        <v/>
      </c>
      <c r="CQ227" s="178" t="str">
        <f t="shared" si="223"/>
        <v/>
      </c>
      <c r="CR227" s="178" t="str">
        <f t="shared" si="223"/>
        <v/>
      </c>
      <c r="CS227" s="178" t="str">
        <f t="shared" si="223"/>
        <v/>
      </c>
      <c r="CT227" s="178" t="str">
        <f t="shared" si="223"/>
        <v/>
      </c>
      <c r="CU227" s="180" t="str">
        <f t="shared" si="223"/>
        <v/>
      </c>
      <c r="CV227" s="178" t="str">
        <f t="shared" si="223"/>
        <v/>
      </c>
      <c r="CW227" s="178" t="str">
        <f t="shared" si="223"/>
        <v/>
      </c>
      <c r="CX227" s="179" t="str">
        <f t="shared" si="223"/>
        <v/>
      </c>
      <c r="CY227" s="180" t="str">
        <f t="shared" si="223"/>
        <v/>
      </c>
      <c r="CZ227" s="179" t="str">
        <f t="shared" si="223"/>
        <v/>
      </c>
      <c r="DA227" s="178" t="str">
        <f t="shared" si="223"/>
        <v/>
      </c>
      <c r="DB227" s="180" t="str">
        <f t="shared" si="223"/>
        <v/>
      </c>
      <c r="DC227" s="178" t="str">
        <f t="shared" si="223"/>
        <v/>
      </c>
      <c r="DD227" s="178" t="str">
        <f t="shared" si="223"/>
        <v/>
      </c>
      <c r="DE227" s="181" t="str">
        <f t="shared" si="223"/>
        <v/>
      </c>
      <c r="DF227" s="178" t="str">
        <f t="shared" si="223"/>
        <v/>
      </c>
      <c r="DG227" s="178" t="str">
        <f t="shared" si="223"/>
        <v/>
      </c>
      <c r="DH227" s="178" t="str">
        <f t="shared" si="223"/>
        <v/>
      </c>
      <c r="DI227" s="178" t="str">
        <f t="shared" si="223"/>
        <v/>
      </c>
      <c r="DJ227" s="180" t="str">
        <f t="shared" si="223"/>
        <v/>
      </c>
      <c r="DK227" s="178" t="str">
        <f t="shared" si="223"/>
        <v/>
      </c>
      <c r="DL227" s="178" t="str">
        <f t="shared" si="223"/>
        <v/>
      </c>
      <c r="DM227" s="179" t="str">
        <f t="shared" si="223"/>
        <v/>
      </c>
      <c r="DN227" s="180" t="str">
        <f t="shared" si="223"/>
        <v/>
      </c>
      <c r="DO227" s="179" t="str">
        <f t="shared" si="223"/>
        <v/>
      </c>
      <c r="DP227" s="178" t="str">
        <f t="shared" si="223"/>
        <v/>
      </c>
      <c r="DQ227" s="180" t="str">
        <f t="shared" si="223"/>
        <v/>
      </c>
      <c r="DR227" s="178" t="str">
        <f t="shared" si="223"/>
        <v/>
      </c>
      <c r="DS227" s="178" t="str">
        <f t="shared" si="223"/>
        <v/>
      </c>
      <c r="DT227" s="178"/>
      <c r="DU227" s="178"/>
      <c r="DV227" s="178"/>
      <c r="DW227" s="178"/>
      <c r="DX227" s="178"/>
      <c r="DY227" s="178"/>
    </row>
    <row r="228">
      <c r="A228" s="176" t="str">
        <f>IF(A227="","",IF(B227+1&gt;EndDate,"",B227))</f>
        <v/>
      </c>
      <c r="B228" s="176" t="str">
        <f>IF(A228="","",SWITCH(Seg,"Daily",A228+1,"Weekly",A228+7,"Monthly",DATE(YEAR(A228),MONTH(A228)+1,1),"Quarterly",DATE(YEAR(A228),MONTH(A228)+3,1),"Yearly",DATE(YEAR(A228)+1,1,1)))</f>
        <v/>
      </c>
      <c r="C228" s="177" t="str">
        <f>IF(A228="","",SWITCH(Seg,"Daily",TEXT(A228,"dd/MM/YYYY"),"Weekly","W"&amp;WEEKNUM(A228,2)&amp;" "&amp;YEAR(A228),"Monthly",PROPER(TEXT(A228,"MMM yyyy")),"Quarterly","Q"&amp;ROUNDUP(MONTH($A228)/3,0)&amp;" "&amp;YEAR($A228),"Yearly",YEAR(A228),TEXT(A228,"dd/MM/YYYY")))</f>
        <v/>
      </c>
      <c r="D228" s="178" t="str">
        <f>IF(OR($A228="",D$2="Percentage"),"",SUMIFS(Data!B$4:B500,Data!$A$4:$A500,"&gt;="&amp;$A228,Data!$A$4:$A500,"&lt;="&amp;$B228))</f>
        <v>#REF!</v>
      </c>
      <c r="E228" s="179" t="str">
        <f>IF(OR($A228="",E$2="Percentage"),"",SUMIFS(Data!C$4:C500,Data!$A$4:$A500,"&gt;="&amp;$A228,Data!$A$4:$A500,"&lt;="&amp;$B228))</f>
        <v/>
      </c>
      <c r="F228" s="179" t="str">
        <f>IF(OR($A228="",F$2="Percentage"),"",SUMIFS(Data!D$4:D500,Data!$A$4:$A500,"&gt;="&amp;$A228,Data!$A$4:$A500,"&lt;="&amp;$B228))</f>
        <v/>
      </c>
      <c r="G228" s="179" t="str">
        <f>IF(OR($A228="",G$2="Percentage"),"",SUMIFS(Data!F$4:F500,Data!$A$4:$A500,"&gt;="&amp;$A228,Data!$A$4:$A500,"&lt;="&amp;$B228))</f>
        <v/>
      </c>
      <c r="H228" s="180" t="str">
        <f>IF(OR($A228="",H$2="Percentage"),"",SUMIFS(Data!G$4:G500,Data!$A$4:$A500,"&gt;="&amp;$A228,Data!$A$4:$A500,"&lt;="&amp;$B228))</f>
        <v/>
      </c>
      <c r="I228" s="180" t="str">
        <f>IF(OR($A228="",I$2="Percentage"),"",SUMIFS(Data!H$4:H500,Data!$A$4:$A500,"&gt;="&amp;$A228,Data!$A$4:$A500,"&lt;="&amp;$B228))</f>
        <v/>
      </c>
      <c r="J228" s="178" t="str">
        <f>IF(OR($A228="",J$2="Percentage"),"",SUMIFS(Data!I$4:I500,Data!$A$4:$A500,"&gt;="&amp;$A228,Data!$A$4:$A500,"&lt;="&amp;$B228))</f>
        <v/>
      </c>
      <c r="K228" s="178" t="str">
        <f>IF(OR($A228="",K$2="Percentage"),"",SUMIFS(Data!J$4:J500,Data!$A$4:$A500,"&gt;="&amp;$A228,Data!$A$4:$A500,"&lt;="&amp;$B228))</f>
        <v/>
      </c>
      <c r="L228" s="179" t="str">
        <f>IF(OR($A228="",L$2="Percentage"),"",SUMIFS(Data!K$4:K500,Data!$A$4:$A500,"&gt;="&amp;$A228,Data!$A$4:$A500,"&lt;="&amp;$B228))</f>
        <v/>
      </c>
      <c r="M228" s="180" t="str">
        <f>IF(OR($A228="",M$2="Percentage"),"",SUMIFS(Data!L$4:L500,Data!$A$4:$A500,"&gt;="&amp;$A228,Data!$A$4:$A500,"&lt;="&amp;$B228))</f>
        <v/>
      </c>
      <c r="N228" s="179" t="str">
        <f>IF(OR($A228="",N$2="Percentage"),"",SUMIFS(Data!M$4:M500,Data!$A$4:$A500,"&gt;="&amp;$A228,Data!$A$4:$A500,"&lt;="&amp;$B228))</f>
        <v/>
      </c>
      <c r="O228" s="178" t="str">
        <f>IF(OR($A228="",O$2="Percentage"),"",SUMIFS(Data!N$4:N500,Data!$A$4:$A500,"&gt;="&amp;$A228,Data!$A$4:$A500,"&lt;="&amp;$B228))</f>
        <v/>
      </c>
      <c r="P228" s="180" t="str">
        <f>IF(OR($A228="",P$2="Percentage"),"",SUMIFS(Data!O$4:O500,Data!$A$4:$A500,"&gt;="&amp;$A228,Data!$A$4:$A500,"&lt;="&amp;$B228))</f>
        <v/>
      </c>
      <c r="Q228" s="178" t="str">
        <f>IF(OR($A228="",Q$2="Percentage"),"",SUMIFS(Data!P$4:P500,Data!$A$4:$A500,"&gt;="&amp;$A228,Data!$A$4:$A500,"&lt;="&amp;$B228))</f>
        <v/>
      </c>
      <c r="R228" s="178" t="str">
        <f>IF(OR($A228="",R$2="Percentage"),"",SUMIFS(Data!Q$4:Q500,Data!$A$4:$A500,"&gt;="&amp;$A228,Data!$A$4:$A500,"&lt;="&amp;$B228))</f>
        <v/>
      </c>
      <c r="S228" s="181" t="str">
        <f>IF($A228="","",IFERROR(AVERAGEIFS(Data!B$4:B500,Data!$A$4:$A500,"&gt;="&amp;$A228,Data!$A$4:$A500,"&lt;="&amp;$B228),0))</f>
        <v/>
      </c>
      <c r="T228" s="178" t="str">
        <f>IF($A228="","",IFERROR(AVERAGEIFS(Data!C$4:C500,Data!$A$4:$A500,"&gt;="&amp;$A228,Data!$A$4:$A500,"&lt;="&amp;$B228),0))</f>
        <v/>
      </c>
      <c r="U228" s="178" t="str">
        <f>IF($A228="","",IFERROR(AVERAGEIFS(Data!D$4:D500,Data!$A$4:$A500,"&gt;="&amp;$A228,Data!$A$4:$A500,"&lt;="&amp;$B228),0))</f>
        <v/>
      </c>
      <c r="V228" s="178" t="str">
        <f>IF($A228="","",IFERROR(AVERAGEIFS(Data!F$4:F500,Data!$A$4:$A500,"&gt;="&amp;$A228,Data!$A$4:$A500,"&lt;="&amp;$B228),0))</f>
        <v/>
      </c>
      <c r="W228" s="178" t="str">
        <f>IF($A228="","",IFERROR(AVERAGEIFS(Data!G$4:G500,Data!$A$4:$A500,"&gt;="&amp;$A228,Data!$A$4:$A500,"&lt;="&amp;$B228),0))</f>
        <v/>
      </c>
      <c r="X228" s="180" t="str">
        <f>IF($A228="","",IFERROR(AVERAGEIFS(Data!H$4:H500,Data!$A$4:$A500,"&gt;="&amp;$A228,Data!$A$4:$A500,"&lt;="&amp;$B228),0))</f>
        <v/>
      </c>
      <c r="Y228" s="178" t="str">
        <f>IF($A228="","",IFERROR(AVERAGEIFS(Data!I$4:I500,Data!$A$4:$A500,"&gt;="&amp;$A228,Data!$A$4:$A500,"&lt;="&amp;$B228),0))</f>
        <v/>
      </c>
      <c r="Z228" s="178" t="str">
        <f>IF($A228="","",IFERROR(AVERAGEIFS(Data!J$4:J500,Data!$A$4:$A500,"&gt;="&amp;$A228,Data!$A$4:$A500,"&lt;="&amp;$B228),0))</f>
        <v/>
      </c>
      <c r="AA228" s="179" t="str">
        <f>IF($A228="","",IFERROR(AVERAGEIFS(Data!K$4:K500,Data!$A$4:$A500,"&gt;="&amp;$A228,Data!$A$4:$A500,"&lt;="&amp;$B228),0))</f>
        <v/>
      </c>
      <c r="AB228" s="180" t="str">
        <f>IF($A228="","",IFERROR(AVERAGEIFS(Data!L$4:L500,Data!$A$4:$A500,"&gt;="&amp;$A228,Data!$A$4:$A500,"&lt;="&amp;$B228),0))</f>
        <v/>
      </c>
      <c r="AC228" s="179" t="str">
        <f>IF($A228="","",IFERROR(AVERAGEIFS(Data!M$4:M500,Data!$A$4:$A500,"&gt;="&amp;$A228,Data!$A$4:$A500,"&lt;="&amp;$B228),0))</f>
        <v/>
      </c>
      <c r="AD228" s="178" t="str">
        <f>IF($A228="","",IFERROR(AVERAGEIFS(Data!N$4:N500,Data!$A$4:$A500,"&gt;="&amp;$A228,Data!$A$4:$A500,"&lt;="&amp;$B228),0))</f>
        <v/>
      </c>
      <c r="AE228" s="180" t="str">
        <f>IF($A228="","",IFERROR(AVERAGEIFS(Data!O$4:O500,Data!$A$4:$A500,"&gt;="&amp;$A228,Data!$A$4:$A500,"&lt;="&amp;$B228),0))</f>
        <v/>
      </c>
      <c r="AF228" s="178" t="str">
        <f>IF($A228="","",IFERROR(AVERAGEIFS(Data!P$4:P500,Data!$A$4:$A500,"&gt;="&amp;$A228,Data!$A$4:$A500,"&lt;="&amp;$B228),0))</f>
        <v/>
      </c>
      <c r="AG228" s="178" t="str">
        <f>IF($A228="","",IFERROR(AVERAGEIFS(Data!Q$4:Q500,Data!$A$4:$A500,"&gt;="&amp;$A228,Data!$A$4:$A500,"&lt;="&amp;$B228),0))</f>
        <v/>
      </c>
      <c r="AH228" s="181" t="str">
        <f t="shared" ref="AH228:DS228" si="224">IF($A228="","",AH227)</f>
        <v/>
      </c>
      <c r="AI228" s="178" t="str">
        <f t="shared" si="224"/>
        <v/>
      </c>
      <c r="AJ228" s="178" t="str">
        <f t="shared" si="224"/>
        <v/>
      </c>
      <c r="AK228" s="178" t="str">
        <f t="shared" si="224"/>
        <v/>
      </c>
      <c r="AL228" s="178" t="str">
        <f t="shared" si="224"/>
        <v/>
      </c>
      <c r="AM228" s="180" t="str">
        <f t="shared" si="224"/>
        <v/>
      </c>
      <c r="AN228" s="178" t="str">
        <f t="shared" si="224"/>
        <v/>
      </c>
      <c r="AO228" s="178" t="str">
        <f t="shared" si="224"/>
        <v/>
      </c>
      <c r="AP228" s="179" t="str">
        <f t="shared" si="224"/>
        <v/>
      </c>
      <c r="AQ228" s="180" t="str">
        <f t="shared" si="224"/>
        <v/>
      </c>
      <c r="AR228" s="179" t="str">
        <f t="shared" si="224"/>
        <v/>
      </c>
      <c r="AS228" s="178" t="str">
        <f t="shared" si="224"/>
        <v/>
      </c>
      <c r="AT228" s="180" t="str">
        <f t="shared" si="224"/>
        <v/>
      </c>
      <c r="AU228" s="178" t="str">
        <f t="shared" si="224"/>
        <v/>
      </c>
      <c r="AV228" s="178" t="str">
        <f t="shared" si="224"/>
        <v/>
      </c>
      <c r="AW228" s="181" t="str">
        <f t="shared" si="224"/>
        <v/>
      </c>
      <c r="AX228" s="178" t="str">
        <f t="shared" si="224"/>
        <v/>
      </c>
      <c r="AY228" s="178" t="str">
        <f t="shared" si="224"/>
        <v/>
      </c>
      <c r="AZ228" s="178" t="str">
        <f t="shared" si="224"/>
        <v/>
      </c>
      <c r="BA228" s="178" t="str">
        <f t="shared" si="224"/>
        <v/>
      </c>
      <c r="BB228" s="180" t="str">
        <f t="shared" si="224"/>
        <v/>
      </c>
      <c r="BC228" s="178" t="str">
        <f t="shared" si="224"/>
        <v/>
      </c>
      <c r="BD228" s="178" t="str">
        <f t="shared" si="224"/>
        <v/>
      </c>
      <c r="BE228" s="179" t="str">
        <f t="shared" si="224"/>
        <v/>
      </c>
      <c r="BF228" s="180" t="str">
        <f t="shared" si="224"/>
        <v/>
      </c>
      <c r="BG228" s="179" t="str">
        <f t="shared" si="224"/>
        <v/>
      </c>
      <c r="BH228" s="178" t="str">
        <f t="shared" si="224"/>
        <v/>
      </c>
      <c r="BI228" s="180" t="str">
        <f t="shared" si="224"/>
        <v/>
      </c>
      <c r="BJ228" s="178" t="str">
        <f t="shared" si="224"/>
        <v/>
      </c>
      <c r="BK228" s="178" t="str">
        <f t="shared" si="224"/>
        <v/>
      </c>
      <c r="BL228" s="181" t="str">
        <f t="shared" si="224"/>
        <v/>
      </c>
      <c r="BM228" s="178" t="str">
        <f t="shared" si="224"/>
        <v/>
      </c>
      <c r="BN228" s="178" t="str">
        <f t="shared" si="224"/>
        <v/>
      </c>
      <c r="BO228" s="178" t="str">
        <f t="shared" si="224"/>
        <v/>
      </c>
      <c r="BP228" s="178" t="str">
        <f t="shared" si="224"/>
        <v/>
      </c>
      <c r="BQ228" s="180" t="str">
        <f t="shared" si="224"/>
        <v/>
      </c>
      <c r="BR228" s="178" t="str">
        <f t="shared" si="224"/>
        <v/>
      </c>
      <c r="BS228" s="178" t="str">
        <f t="shared" si="224"/>
        <v/>
      </c>
      <c r="BT228" s="179" t="str">
        <f t="shared" si="224"/>
        <v/>
      </c>
      <c r="BU228" s="180" t="str">
        <f t="shared" si="224"/>
        <v/>
      </c>
      <c r="BV228" s="179" t="str">
        <f t="shared" si="224"/>
        <v/>
      </c>
      <c r="BW228" s="178" t="str">
        <f t="shared" si="224"/>
        <v/>
      </c>
      <c r="BX228" s="180" t="str">
        <f t="shared" si="224"/>
        <v/>
      </c>
      <c r="BY228" s="178" t="str">
        <f t="shared" si="224"/>
        <v/>
      </c>
      <c r="BZ228" s="178" t="str">
        <f t="shared" si="224"/>
        <v/>
      </c>
      <c r="CA228" s="181" t="str">
        <f t="shared" si="224"/>
        <v/>
      </c>
      <c r="CB228" s="178" t="str">
        <f t="shared" si="224"/>
        <v/>
      </c>
      <c r="CC228" s="178" t="str">
        <f t="shared" si="224"/>
        <v/>
      </c>
      <c r="CD228" s="178" t="str">
        <f t="shared" si="224"/>
        <v/>
      </c>
      <c r="CE228" s="178" t="str">
        <f t="shared" si="224"/>
        <v/>
      </c>
      <c r="CF228" s="180" t="str">
        <f t="shared" si="224"/>
        <v/>
      </c>
      <c r="CG228" s="178" t="str">
        <f t="shared" si="224"/>
        <v/>
      </c>
      <c r="CH228" s="178" t="str">
        <f t="shared" si="224"/>
        <v/>
      </c>
      <c r="CI228" s="179" t="str">
        <f t="shared" si="224"/>
        <v/>
      </c>
      <c r="CJ228" s="180" t="str">
        <f t="shared" si="224"/>
        <v/>
      </c>
      <c r="CK228" s="179" t="str">
        <f t="shared" si="224"/>
        <v/>
      </c>
      <c r="CL228" s="178" t="str">
        <f t="shared" si="224"/>
        <v/>
      </c>
      <c r="CM228" s="180" t="str">
        <f t="shared" si="224"/>
        <v/>
      </c>
      <c r="CN228" s="178" t="str">
        <f t="shared" si="224"/>
        <v/>
      </c>
      <c r="CO228" s="178" t="str">
        <f t="shared" si="224"/>
        <v/>
      </c>
      <c r="CP228" s="181" t="str">
        <f t="shared" si="224"/>
        <v/>
      </c>
      <c r="CQ228" s="178" t="str">
        <f t="shared" si="224"/>
        <v/>
      </c>
      <c r="CR228" s="178" t="str">
        <f t="shared" si="224"/>
        <v/>
      </c>
      <c r="CS228" s="178" t="str">
        <f t="shared" si="224"/>
        <v/>
      </c>
      <c r="CT228" s="178" t="str">
        <f t="shared" si="224"/>
        <v/>
      </c>
      <c r="CU228" s="180" t="str">
        <f t="shared" si="224"/>
        <v/>
      </c>
      <c r="CV228" s="178" t="str">
        <f t="shared" si="224"/>
        <v/>
      </c>
      <c r="CW228" s="178" t="str">
        <f t="shared" si="224"/>
        <v/>
      </c>
      <c r="CX228" s="179" t="str">
        <f t="shared" si="224"/>
        <v/>
      </c>
      <c r="CY228" s="180" t="str">
        <f t="shared" si="224"/>
        <v/>
      </c>
      <c r="CZ228" s="179" t="str">
        <f t="shared" si="224"/>
        <v/>
      </c>
      <c r="DA228" s="178" t="str">
        <f t="shared" si="224"/>
        <v/>
      </c>
      <c r="DB228" s="180" t="str">
        <f t="shared" si="224"/>
        <v/>
      </c>
      <c r="DC228" s="178" t="str">
        <f t="shared" si="224"/>
        <v/>
      </c>
      <c r="DD228" s="178" t="str">
        <f t="shared" si="224"/>
        <v/>
      </c>
      <c r="DE228" s="181" t="str">
        <f t="shared" si="224"/>
        <v/>
      </c>
      <c r="DF228" s="178" t="str">
        <f t="shared" si="224"/>
        <v/>
      </c>
      <c r="DG228" s="178" t="str">
        <f t="shared" si="224"/>
        <v/>
      </c>
      <c r="DH228" s="178" t="str">
        <f t="shared" si="224"/>
        <v/>
      </c>
      <c r="DI228" s="178" t="str">
        <f t="shared" si="224"/>
        <v/>
      </c>
      <c r="DJ228" s="180" t="str">
        <f t="shared" si="224"/>
        <v/>
      </c>
      <c r="DK228" s="178" t="str">
        <f t="shared" si="224"/>
        <v/>
      </c>
      <c r="DL228" s="178" t="str">
        <f t="shared" si="224"/>
        <v/>
      </c>
      <c r="DM228" s="179" t="str">
        <f t="shared" si="224"/>
        <v/>
      </c>
      <c r="DN228" s="180" t="str">
        <f t="shared" si="224"/>
        <v/>
      </c>
      <c r="DO228" s="179" t="str">
        <f t="shared" si="224"/>
        <v/>
      </c>
      <c r="DP228" s="178" t="str">
        <f t="shared" si="224"/>
        <v/>
      </c>
      <c r="DQ228" s="180" t="str">
        <f t="shared" si="224"/>
        <v/>
      </c>
      <c r="DR228" s="178" t="str">
        <f t="shared" si="224"/>
        <v/>
      </c>
      <c r="DS228" s="178" t="str">
        <f t="shared" si="224"/>
        <v/>
      </c>
      <c r="DT228" s="178"/>
      <c r="DU228" s="178"/>
      <c r="DV228" s="178"/>
      <c r="DW228" s="178"/>
      <c r="DX228" s="178"/>
      <c r="DY228" s="178"/>
    </row>
    <row r="229">
      <c r="A229" s="176" t="str">
        <f>IF(A228="","",IF(B228+1&gt;EndDate,"",B228))</f>
        <v/>
      </c>
      <c r="B229" s="176" t="str">
        <f>IF(A229="","",SWITCH(Seg,"Daily",A229+1,"Weekly",A229+7,"Monthly",DATE(YEAR(A229),MONTH(A229)+1,1),"Quarterly",DATE(YEAR(A229),MONTH(A229)+3,1),"Yearly",DATE(YEAR(A229)+1,1,1)))</f>
        <v/>
      </c>
      <c r="C229" s="177" t="str">
        <f>IF(A229="","",SWITCH(Seg,"Daily",TEXT(A229,"dd/MM/YYYY"),"Weekly","W"&amp;WEEKNUM(A229,2)&amp;" "&amp;YEAR(A229),"Monthly",PROPER(TEXT(A229,"MMM yyyy")),"Quarterly","Q"&amp;ROUNDUP(MONTH($A229)/3,0)&amp;" "&amp;YEAR($A229),"Yearly",YEAR(A229),TEXT(A229,"dd/MM/YYYY")))</f>
        <v/>
      </c>
      <c r="D229" s="178" t="str">
        <f>IF(OR($A229="",D$2="Percentage"),"",SUMIFS(Data!B$4:B500,Data!$A$4:$A500,"&gt;="&amp;$A229,Data!$A$4:$A500,"&lt;="&amp;$B229))</f>
        <v>#REF!</v>
      </c>
      <c r="E229" s="179" t="str">
        <f>IF(OR($A229="",E$2="Percentage"),"",SUMIFS(Data!C$4:C500,Data!$A$4:$A500,"&gt;="&amp;$A229,Data!$A$4:$A500,"&lt;="&amp;$B229))</f>
        <v/>
      </c>
      <c r="F229" s="179" t="str">
        <f>IF(OR($A229="",F$2="Percentage"),"",SUMIFS(Data!D$4:D500,Data!$A$4:$A500,"&gt;="&amp;$A229,Data!$A$4:$A500,"&lt;="&amp;$B229))</f>
        <v/>
      </c>
      <c r="G229" s="179" t="str">
        <f>IF(OR($A229="",G$2="Percentage"),"",SUMIFS(Data!F$4:F500,Data!$A$4:$A500,"&gt;="&amp;$A229,Data!$A$4:$A500,"&lt;="&amp;$B229))</f>
        <v/>
      </c>
      <c r="H229" s="180" t="str">
        <f>IF(OR($A229="",H$2="Percentage"),"",SUMIFS(Data!G$4:G500,Data!$A$4:$A500,"&gt;="&amp;$A229,Data!$A$4:$A500,"&lt;="&amp;$B229))</f>
        <v/>
      </c>
      <c r="I229" s="180" t="str">
        <f>IF(OR($A229="",I$2="Percentage"),"",SUMIFS(Data!H$4:H500,Data!$A$4:$A500,"&gt;="&amp;$A229,Data!$A$4:$A500,"&lt;="&amp;$B229))</f>
        <v/>
      </c>
      <c r="J229" s="178" t="str">
        <f>IF(OR($A229="",J$2="Percentage"),"",SUMIFS(Data!I$4:I500,Data!$A$4:$A500,"&gt;="&amp;$A229,Data!$A$4:$A500,"&lt;="&amp;$B229))</f>
        <v/>
      </c>
      <c r="K229" s="178" t="str">
        <f>IF(OR($A229="",K$2="Percentage"),"",SUMIFS(Data!J$4:J500,Data!$A$4:$A500,"&gt;="&amp;$A229,Data!$A$4:$A500,"&lt;="&amp;$B229))</f>
        <v/>
      </c>
      <c r="L229" s="179" t="str">
        <f>IF(OR($A229="",L$2="Percentage"),"",SUMIFS(Data!K$4:K500,Data!$A$4:$A500,"&gt;="&amp;$A229,Data!$A$4:$A500,"&lt;="&amp;$B229))</f>
        <v/>
      </c>
      <c r="M229" s="180" t="str">
        <f>IF(OR($A229="",M$2="Percentage"),"",SUMIFS(Data!L$4:L500,Data!$A$4:$A500,"&gt;="&amp;$A229,Data!$A$4:$A500,"&lt;="&amp;$B229))</f>
        <v/>
      </c>
      <c r="N229" s="179" t="str">
        <f>IF(OR($A229="",N$2="Percentage"),"",SUMIFS(Data!M$4:M500,Data!$A$4:$A500,"&gt;="&amp;$A229,Data!$A$4:$A500,"&lt;="&amp;$B229))</f>
        <v/>
      </c>
      <c r="O229" s="178" t="str">
        <f>IF(OR($A229="",O$2="Percentage"),"",SUMIFS(Data!N$4:N500,Data!$A$4:$A500,"&gt;="&amp;$A229,Data!$A$4:$A500,"&lt;="&amp;$B229))</f>
        <v/>
      </c>
      <c r="P229" s="180" t="str">
        <f>IF(OR($A229="",P$2="Percentage"),"",SUMIFS(Data!O$4:O500,Data!$A$4:$A500,"&gt;="&amp;$A229,Data!$A$4:$A500,"&lt;="&amp;$B229))</f>
        <v/>
      </c>
      <c r="Q229" s="178" t="str">
        <f>IF(OR($A229="",Q$2="Percentage"),"",SUMIFS(Data!P$4:P500,Data!$A$4:$A500,"&gt;="&amp;$A229,Data!$A$4:$A500,"&lt;="&amp;$B229))</f>
        <v/>
      </c>
      <c r="R229" s="178" t="str">
        <f>IF(OR($A229="",R$2="Percentage"),"",SUMIFS(Data!Q$4:Q500,Data!$A$4:$A500,"&gt;="&amp;$A229,Data!$A$4:$A500,"&lt;="&amp;$B229))</f>
        <v/>
      </c>
      <c r="S229" s="181" t="str">
        <f>IF($A229="","",IFERROR(AVERAGEIFS(Data!B$4:B500,Data!$A$4:$A500,"&gt;="&amp;$A229,Data!$A$4:$A500,"&lt;="&amp;$B229),0))</f>
        <v/>
      </c>
      <c r="T229" s="178" t="str">
        <f>IF($A229="","",IFERROR(AVERAGEIFS(Data!C$4:C500,Data!$A$4:$A500,"&gt;="&amp;$A229,Data!$A$4:$A500,"&lt;="&amp;$B229),0))</f>
        <v/>
      </c>
      <c r="U229" s="178" t="str">
        <f>IF($A229="","",IFERROR(AVERAGEIFS(Data!D$4:D500,Data!$A$4:$A500,"&gt;="&amp;$A229,Data!$A$4:$A500,"&lt;="&amp;$B229),0))</f>
        <v/>
      </c>
      <c r="V229" s="178" t="str">
        <f>IF($A229="","",IFERROR(AVERAGEIFS(Data!F$4:F500,Data!$A$4:$A500,"&gt;="&amp;$A229,Data!$A$4:$A500,"&lt;="&amp;$B229),0))</f>
        <v/>
      </c>
      <c r="W229" s="178" t="str">
        <f>IF($A229="","",IFERROR(AVERAGEIFS(Data!G$4:G500,Data!$A$4:$A500,"&gt;="&amp;$A229,Data!$A$4:$A500,"&lt;="&amp;$B229),0))</f>
        <v/>
      </c>
      <c r="X229" s="180" t="str">
        <f>IF($A229="","",IFERROR(AVERAGEIFS(Data!H$4:H500,Data!$A$4:$A500,"&gt;="&amp;$A229,Data!$A$4:$A500,"&lt;="&amp;$B229),0))</f>
        <v/>
      </c>
      <c r="Y229" s="178" t="str">
        <f>IF($A229="","",IFERROR(AVERAGEIFS(Data!I$4:I500,Data!$A$4:$A500,"&gt;="&amp;$A229,Data!$A$4:$A500,"&lt;="&amp;$B229),0))</f>
        <v/>
      </c>
      <c r="Z229" s="178" t="str">
        <f>IF($A229="","",IFERROR(AVERAGEIFS(Data!J$4:J500,Data!$A$4:$A500,"&gt;="&amp;$A229,Data!$A$4:$A500,"&lt;="&amp;$B229),0))</f>
        <v/>
      </c>
      <c r="AA229" s="179" t="str">
        <f>IF($A229="","",IFERROR(AVERAGEIFS(Data!K$4:K500,Data!$A$4:$A500,"&gt;="&amp;$A229,Data!$A$4:$A500,"&lt;="&amp;$B229),0))</f>
        <v/>
      </c>
      <c r="AB229" s="180" t="str">
        <f>IF($A229="","",IFERROR(AVERAGEIFS(Data!L$4:L500,Data!$A$4:$A500,"&gt;="&amp;$A229,Data!$A$4:$A500,"&lt;="&amp;$B229),0))</f>
        <v/>
      </c>
      <c r="AC229" s="179" t="str">
        <f>IF($A229="","",IFERROR(AVERAGEIFS(Data!M$4:M500,Data!$A$4:$A500,"&gt;="&amp;$A229,Data!$A$4:$A500,"&lt;="&amp;$B229),0))</f>
        <v/>
      </c>
      <c r="AD229" s="178" t="str">
        <f>IF($A229="","",IFERROR(AVERAGEIFS(Data!N$4:N500,Data!$A$4:$A500,"&gt;="&amp;$A229,Data!$A$4:$A500,"&lt;="&amp;$B229),0))</f>
        <v/>
      </c>
      <c r="AE229" s="180" t="str">
        <f>IF($A229="","",IFERROR(AVERAGEIFS(Data!O$4:O500,Data!$A$4:$A500,"&gt;="&amp;$A229,Data!$A$4:$A500,"&lt;="&amp;$B229),0))</f>
        <v/>
      </c>
      <c r="AF229" s="178" t="str">
        <f>IF($A229="","",IFERROR(AVERAGEIFS(Data!P$4:P500,Data!$A$4:$A500,"&gt;="&amp;$A229,Data!$A$4:$A500,"&lt;="&amp;$B229),0))</f>
        <v/>
      </c>
      <c r="AG229" s="178" t="str">
        <f>IF($A229="","",IFERROR(AVERAGEIFS(Data!Q$4:Q500,Data!$A$4:$A500,"&gt;="&amp;$A229,Data!$A$4:$A500,"&lt;="&amp;$B229),0))</f>
        <v/>
      </c>
      <c r="AH229" s="181" t="str">
        <f t="shared" ref="AH229:DS229" si="225">IF($A229="","",AH228)</f>
        <v/>
      </c>
      <c r="AI229" s="178" t="str">
        <f t="shared" si="225"/>
        <v/>
      </c>
      <c r="AJ229" s="178" t="str">
        <f t="shared" si="225"/>
        <v/>
      </c>
      <c r="AK229" s="178" t="str">
        <f t="shared" si="225"/>
        <v/>
      </c>
      <c r="AL229" s="178" t="str">
        <f t="shared" si="225"/>
        <v/>
      </c>
      <c r="AM229" s="180" t="str">
        <f t="shared" si="225"/>
        <v/>
      </c>
      <c r="AN229" s="178" t="str">
        <f t="shared" si="225"/>
        <v/>
      </c>
      <c r="AO229" s="178" t="str">
        <f t="shared" si="225"/>
        <v/>
      </c>
      <c r="AP229" s="179" t="str">
        <f t="shared" si="225"/>
        <v/>
      </c>
      <c r="AQ229" s="180" t="str">
        <f t="shared" si="225"/>
        <v/>
      </c>
      <c r="AR229" s="179" t="str">
        <f t="shared" si="225"/>
        <v/>
      </c>
      <c r="AS229" s="178" t="str">
        <f t="shared" si="225"/>
        <v/>
      </c>
      <c r="AT229" s="180" t="str">
        <f t="shared" si="225"/>
        <v/>
      </c>
      <c r="AU229" s="178" t="str">
        <f t="shared" si="225"/>
        <v/>
      </c>
      <c r="AV229" s="178" t="str">
        <f t="shared" si="225"/>
        <v/>
      </c>
      <c r="AW229" s="181" t="str">
        <f t="shared" si="225"/>
        <v/>
      </c>
      <c r="AX229" s="178" t="str">
        <f t="shared" si="225"/>
        <v/>
      </c>
      <c r="AY229" s="178" t="str">
        <f t="shared" si="225"/>
        <v/>
      </c>
      <c r="AZ229" s="178" t="str">
        <f t="shared" si="225"/>
        <v/>
      </c>
      <c r="BA229" s="178" t="str">
        <f t="shared" si="225"/>
        <v/>
      </c>
      <c r="BB229" s="180" t="str">
        <f t="shared" si="225"/>
        <v/>
      </c>
      <c r="BC229" s="178" t="str">
        <f t="shared" si="225"/>
        <v/>
      </c>
      <c r="BD229" s="178" t="str">
        <f t="shared" si="225"/>
        <v/>
      </c>
      <c r="BE229" s="179" t="str">
        <f t="shared" si="225"/>
        <v/>
      </c>
      <c r="BF229" s="180" t="str">
        <f t="shared" si="225"/>
        <v/>
      </c>
      <c r="BG229" s="179" t="str">
        <f t="shared" si="225"/>
        <v/>
      </c>
      <c r="BH229" s="178" t="str">
        <f t="shared" si="225"/>
        <v/>
      </c>
      <c r="BI229" s="180" t="str">
        <f t="shared" si="225"/>
        <v/>
      </c>
      <c r="BJ229" s="178" t="str">
        <f t="shared" si="225"/>
        <v/>
      </c>
      <c r="BK229" s="178" t="str">
        <f t="shared" si="225"/>
        <v/>
      </c>
      <c r="BL229" s="181" t="str">
        <f t="shared" si="225"/>
        <v/>
      </c>
      <c r="BM229" s="178" t="str">
        <f t="shared" si="225"/>
        <v/>
      </c>
      <c r="BN229" s="178" t="str">
        <f t="shared" si="225"/>
        <v/>
      </c>
      <c r="BO229" s="178" t="str">
        <f t="shared" si="225"/>
        <v/>
      </c>
      <c r="BP229" s="178" t="str">
        <f t="shared" si="225"/>
        <v/>
      </c>
      <c r="BQ229" s="180" t="str">
        <f t="shared" si="225"/>
        <v/>
      </c>
      <c r="BR229" s="178" t="str">
        <f t="shared" si="225"/>
        <v/>
      </c>
      <c r="BS229" s="178" t="str">
        <f t="shared" si="225"/>
        <v/>
      </c>
      <c r="BT229" s="179" t="str">
        <f t="shared" si="225"/>
        <v/>
      </c>
      <c r="BU229" s="180" t="str">
        <f t="shared" si="225"/>
        <v/>
      </c>
      <c r="BV229" s="179" t="str">
        <f t="shared" si="225"/>
        <v/>
      </c>
      <c r="BW229" s="178" t="str">
        <f t="shared" si="225"/>
        <v/>
      </c>
      <c r="BX229" s="180" t="str">
        <f t="shared" si="225"/>
        <v/>
      </c>
      <c r="BY229" s="178" t="str">
        <f t="shared" si="225"/>
        <v/>
      </c>
      <c r="BZ229" s="178" t="str">
        <f t="shared" si="225"/>
        <v/>
      </c>
      <c r="CA229" s="181" t="str">
        <f t="shared" si="225"/>
        <v/>
      </c>
      <c r="CB229" s="178" t="str">
        <f t="shared" si="225"/>
        <v/>
      </c>
      <c r="CC229" s="178" t="str">
        <f t="shared" si="225"/>
        <v/>
      </c>
      <c r="CD229" s="178" t="str">
        <f t="shared" si="225"/>
        <v/>
      </c>
      <c r="CE229" s="178" t="str">
        <f t="shared" si="225"/>
        <v/>
      </c>
      <c r="CF229" s="180" t="str">
        <f t="shared" si="225"/>
        <v/>
      </c>
      <c r="CG229" s="178" t="str">
        <f t="shared" si="225"/>
        <v/>
      </c>
      <c r="CH229" s="178" t="str">
        <f t="shared" si="225"/>
        <v/>
      </c>
      <c r="CI229" s="179" t="str">
        <f t="shared" si="225"/>
        <v/>
      </c>
      <c r="CJ229" s="180" t="str">
        <f t="shared" si="225"/>
        <v/>
      </c>
      <c r="CK229" s="179" t="str">
        <f t="shared" si="225"/>
        <v/>
      </c>
      <c r="CL229" s="178" t="str">
        <f t="shared" si="225"/>
        <v/>
      </c>
      <c r="CM229" s="180" t="str">
        <f t="shared" si="225"/>
        <v/>
      </c>
      <c r="CN229" s="178" t="str">
        <f t="shared" si="225"/>
        <v/>
      </c>
      <c r="CO229" s="178" t="str">
        <f t="shared" si="225"/>
        <v/>
      </c>
      <c r="CP229" s="181" t="str">
        <f t="shared" si="225"/>
        <v/>
      </c>
      <c r="CQ229" s="178" t="str">
        <f t="shared" si="225"/>
        <v/>
      </c>
      <c r="CR229" s="178" t="str">
        <f t="shared" si="225"/>
        <v/>
      </c>
      <c r="CS229" s="178" t="str">
        <f t="shared" si="225"/>
        <v/>
      </c>
      <c r="CT229" s="178" t="str">
        <f t="shared" si="225"/>
        <v/>
      </c>
      <c r="CU229" s="180" t="str">
        <f t="shared" si="225"/>
        <v/>
      </c>
      <c r="CV229" s="178" t="str">
        <f t="shared" si="225"/>
        <v/>
      </c>
      <c r="CW229" s="178" t="str">
        <f t="shared" si="225"/>
        <v/>
      </c>
      <c r="CX229" s="179" t="str">
        <f t="shared" si="225"/>
        <v/>
      </c>
      <c r="CY229" s="180" t="str">
        <f t="shared" si="225"/>
        <v/>
      </c>
      <c r="CZ229" s="179" t="str">
        <f t="shared" si="225"/>
        <v/>
      </c>
      <c r="DA229" s="178" t="str">
        <f t="shared" si="225"/>
        <v/>
      </c>
      <c r="DB229" s="180" t="str">
        <f t="shared" si="225"/>
        <v/>
      </c>
      <c r="DC229" s="178" t="str">
        <f t="shared" si="225"/>
        <v/>
      </c>
      <c r="DD229" s="178" t="str">
        <f t="shared" si="225"/>
        <v/>
      </c>
      <c r="DE229" s="181" t="str">
        <f t="shared" si="225"/>
        <v/>
      </c>
      <c r="DF229" s="178" t="str">
        <f t="shared" si="225"/>
        <v/>
      </c>
      <c r="DG229" s="178" t="str">
        <f t="shared" si="225"/>
        <v/>
      </c>
      <c r="DH229" s="178" t="str">
        <f t="shared" si="225"/>
        <v/>
      </c>
      <c r="DI229" s="178" t="str">
        <f t="shared" si="225"/>
        <v/>
      </c>
      <c r="DJ229" s="180" t="str">
        <f t="shared" si="225"/>
        <v/>
      </c>
      <c r="DK229" s="178" t="str">
        <f t="shared" si="225"/>
        <v/>
      </c>
      <c r="DL229" s="178" t="str">
        <f t="shared" si="225"/>
        <v/>
      </c>
      <c r="DM229" s="179" t="str">
        <f t="shared" si="225"/>
        <v/>
      </c>
      <c r="DN229" s="180" t="str">
        <f t="shared" si="225"/>
        <v/>
      </c>
      <c r="DO229" s="179" t="str">
        <f t="shared" si="225"/>
        <v/>
      </c>
      <c r="DP229" s="178" t="str">
        <f t="shared" si="225"/>
        <v/>
      </c>
      <c r="DQ229" s="180" t="str">
        <f t="shared" si="225"/>
        <v/>
      </c>
      <c r="DR229" s="178" t="str">
        <f t="shared" si="225"/>
        <v/>
      </c>
      <c r="DS229" s="178" t="str">
        <f t="shared" si="225"/>
        <v/>
      </c>
      <c r="DT229" s="178"/>
      <c r="DU229" s="178"/>
      <c r="DV229" s="178"/>
      <c r="DW229" s="178"/>
      <c r="DX229" s="178"/>
      <c r="DY229" s="178"/>
    </row>
    <row r="230">
      <c r="A230" s="176" t="str">
        <f>IF(A229="","",IF(B229+1&gt;EndDate,"",B229))</f>
        <v/>
      </c>
      <c r="B230" s="176" t="str">
        <f>IF(A230="","",SWITCH(Seg,"Daily",A230+1,"Weekly",A230+7,"Monthly",DATE(YEAR(A230),MONTH(A230)+1,1),"Quarterly",DATE(YEAR(A230),MONTH(A230)+3,1),"Yearly",DATE(YEAR(A230)+1,1,1)))</f>
        <v/>
      </c>
      <c r="C230" s="177" t="str">
        <f>IF(A230="","",SWITCH(Seg,"Daily",TEXT(A230,"dd/MM/YYYY"),"Weekly","W"&amp;WEEKNUM(A230,2)&amp;" "&amp;YEAR(A230),"Monthly",PROPER(TEXT(A230,"MMM yyyy")),"Quarterly","Q"&amp;ROUNDUP(MONTH($A230)/3,0)&amp;" "&amp;YEAR($A230),"Yearly",YEAR(A230),TEXT(A230,"dd/MM/YYYY")))</f>
        <v/>
      </c>
      <c r="D230" s="178" t="str">
        <f>IF(OR($A230="",D$2="Percentage"),"",SUMIFS(Data!B$4:B500,Data!$A$4:$A500,"&gt;="&amp;$A230,Data!$A$4:$A500,"&lt;="&amp;$B230))</f>
        <v>#REF!</v>
      </c>
      <c r="E230" s="179" t="str">
        <f>IF(OR($A230="",E$2="Percentage"),"",SUMIFS(Data!C$4:C500,Data!$A$4:$A500,"&gt;="&amp;$A230,Data!$A$4:$A500,"&lt;="&amp;$B230))</f>
        <v/>
      </c>
      <c r="F230" s="179" t="str">
        <f>IF(OR($A230="",F$2="Percentage"),"",SUMIFS(Data!D$4:D500,Data!$A$4:$A500,"&gt;="&amp;$A230,Data!$A$4:$A500,"&lt;="&amp;$B230))</f>
        <v/>
      </c>
      <c r="G230" s="179" t="str">
        <f>IF(OR($A230="",G$2="Percentage"),"",SUMIFS(Data!F$4:F500,Data!$A$4:$A500,"&gt;="&amp;$A230,Data!$A$4:$A500,"&lt;="&amp;$B230))</f>
        <v/>
      </c>
      <c r="H230" s="180" t="str">
        <f>IF(OR($A230="",H$2="Percentage"),"",SUMIFS(Data!G$4:G500,Data!$A$4:$A500,"&gt;="&amp;$A230,Data!$A$4:$A500,"&lt;="&amp;$B230))</f>
        <v/>
      </c>
      <c r="I230" s="180" t="str">
        <f>IF(OR($A230="",I$2="Percentage"),"",SUMIFS(Data!H$4:H500,Data!$A$4:$A500,"&gt;="&amp;$A230,Data!$A$4:$A500,"&lt;="&amp;$B230))</f>
        <v/>
      </c>
      <c r="J230" s="178" t="str">
        <f>IF(OR($A230="",J$2="Percentage"),"",SUMIFS(Data!I$4:I500,Data!$A$4:$A500,"&gt;="&amp;$A230,Data!$A$4:$A500,"&lt;="&amp;$B230))</f>
        <v/>
      </c>
      <c r="K230" s="178" t="str">
        <f>IF(OR($A230="",K$2="Percentage"),"",SUMIFS(Data!J$4:J500,Data!$A$4:$A500,"&gt;="&amp;$A230,Data!$A$4:$A500,"&lt;="&amp;$B230))</f>
        <v/>
      </c>
      <c r="L230" s="179" t="str">
        <f>IF(OR($A230="",L$2="Percentage"),"",SUMIFS(Data!K$4:K500,Data!$A$4:$A500,"&gt;="&amp;$A230,Data!$A$4:$A500,"&lt;="&amp;$B230))</f>
        <v/>
      </c>
      <c r="M230" s="180" t="str">
        <f>IF(OR($A230="",M$2="Percentage"),"",SUMIFS(Data!L$4:L500,Data!$A$4:$A500,"&gt;="&amp;$A230,Data!$A$4:$A500,"&lt;="&amp;$B230))</f>
        <v/>
      </c>
      <c r="N230" s="179" t="str">
        <f>IF(OR($A230="",N$2="Percentage"),"",SUMIFS(Data!M$4:M500,Data!$A$4:$A500,"&gt;="&amp;$A230,Data!$A$4:$A500,"&lt;="&amp;$B230))</f>
        <v/>
      </c>
      <c r="O230" s="178" t="str">
        <f>IF(OR($A230="",O$2="Percentage"),"",SUMIFS(Data!N$4:N500,Data!$A$4:$A500,"&gt;="&amp;$A230,Data!$A$4:$A500,"&lt;="&amp;$B230))</f>
        <v/>
      </c>
      <c r="P230" s="180" t="str">
        <f>IF(OR($A230="",P$2="Percentage"),"",SUMIFS(Data!O$4:O500,Data!$A$4:$A500,"&gt;="&amp;$A230,Data!$A$4:$A500,"&lt;="&amp;$B230))</f>
        <v/>
      </c>
      <c r="Q230" s="178" t="str">
        <f>IF(OR($A230="",Q$2="Percentage"),"",SUMIFS(Data!P$4:P500,Data!$A$4:$A500,"&gt;="&amp;$A230,Data!$A$4:$A500,"&lt;="&amp;$B230))</f>
        <v/>
      </c>
      <c r="R230" s="178" t="str">
        <f>IF(OR($A230="",R$2="Percentage"),"",SUMIFS(Data!Q$4:Q500,Data!$A$4:$A500,"&gt;="&amp;$A230,Data!$A$4:$A500,"&lt;="&amp;$B230))</f>
        <v/>
      </c>
      <c r="S230" s="181" t="str">
        <f>IF($A230="","",IFERROR(AVERAGEIFS(Data!B$4:B500,Data!$A$4:$A500,"&gt;="&amp;$A230,Data!$A$4:$A500,"&lt;="&amp;$B230),0))</f>
        <v/>
      </c>
      <c r="T230" s="178" t="str">
        <f>IF($A230="","",IFERROR(AVERAGEIFS(Data!C$4:C500,Data!$A$4:$A500,"&gt;="&amp;$A230,Data!$A$4:$A500,"&lt;="&amp;$B230),0))</f>
        <v/>
      </c>
      <c r="U230" s="178" t="str">
        <f>IF($A230="","",IFERROR(AVERAGEIFS(Data!D$4:D500,Data!$A$4:$A500,"&gt;="&amp;$A230,Data!$A$4:$A500,"&lt;="&amp;$B230),0))</f>
        <v/>
      </c>
      <c r="V230" s="178" t="str">
        <f>IF($A230="","",IFERROR(AVERAGEIFS(Data!F$4:F500,Data!$A$4:$A500,"&gt;="&amp;$A230,Data!$A$4:$A500,"&lt;="&amp;$B230),0))</f>
        <v/>
      </c>
      <c r="W230" s="178" t="str">
        <f>IF($A230="","",IFERROR(AVERAGEIFS(Data!G$4:G500,Data!$A$4:$A500,"&gt;="&amp;$A230,Data!$A$4:$A500,"&lt;="&amp;$B230),0))</f>
        <v/>
      </c>
      <c r="X230" s="180" t="str">
        <f>IF($A230="","",IFERROR(AVERAGEIFS(Data!H$4:H500,Data!$A$4:$A500,"&gt;="&amp;$A230,Data!$A$4:$A500,"&lt;="&amp;$B230),0))</f>
        <v/>
      </c>
      <c r="Y230" s="178" t="str">
        <f>IF($A230="","",IFERROR(AVERAGEIFS(Data!I$4:I500,Data!$A$4:$A500,"&gt;="&amp;$A230,Data!$A$4:$A500,"&lt;="&amp;$B230),0))</f>
        <v/>
      </c>
      <c r="Z230" s="178" t="str">
        <f>IF($A230="","",IFERROR(AVERAGEIFS(Data!J$4:J500,Data!$A$4:$A500,"&gt;="&amp;$A230,Data!$A$4:$A500,"&lt;="&amp;$B230),0))</f>
        <v/>
      </c>
      <c r="AA230" s="179" t="str">
        <f>IF($A230="","",IFERROR(AVERAGEIFS(Data!K$4:K500,Data!$A$4:$A500,"&gt;="&amp;$A230,Data!$A$4:$A500,"&lt;="&amp;$B230),0))</f>
        <v/>
      </c>
      <c r="AB230" s="180" t="str">
        <f>IF($A230="","",IFERROR(AVERAGEIFS(Data!L$4:L500,Data!$A$4:$A500,"&gt;="&amp;$A230,Data!$A$4:$A500,"&lt;="&amp;$B230),0))</f>
        <v/>
      </c>
      <c r="AC230" s="179" t="str">
        <f>IF($A230="","",IFERROR(AVERAGEIFS(Data!M$4:M500,Data!$A$4:$A500,"&gt;="&amp;$A230,Data!$A$4:$A500,"&lt;="&amp;$B230),0))</f>
        <v/>
      </c>
      <c r="AD230" s="178" t="str">
        <f>IF($A230="","",IFERROR(AVERAGEIFS(Data!N$4:N500,Data!$A$4:$A500,"&gt;="&amp;$A230,Data!$A$4:$A500,"&lt;="&amp;$B230),0))</f>
        <v/>
      </c>
      <c r="AE230" s="180" t="str">
        <f>IF($A230="","",IFERROR(AVERAGEIFS(Data!O$4:O500,Data!$A$4:$A500,"&gt;="&amp;$A230,Data!$A$4:$A500,"&lt;="&amp;$B230),0))</f>
        <v/>
      </c>
      <c r="AF230" s="178" t="str">
        <f>IF($A230="","",IFERROR(AVERAGEIFS(Data!P$4:P500,Data!$A$4:$A500,"&gt;="&amp;$A230,Data!$A$4:$A500,"&lt;="&amp;$B230),0))</f>
        <v/>
      </c>
      <c r="AG230" s="178" t="str">
        <f>IF($A230="","",IFERROR(AVERAGEIFS(Data!Q$4:Q500,Data!$A$4:$A500,"&gt;="&amp;$A230,Data!$A$4:$A500,"&lt;="&amp;$B230),0))</f>
        <v/>
      </c>
      <c r="AH230" s="181" t="str">
        <f t="shared" ref="AH230:DS230" si="226">IF($A230="","",AH229)</f>
        <v/>
      </c>
      <c r="AI230" s="178" t="str">
        <f t="shared" si="226"/>
        <v/>
      </c>
      <c r="AJ230" s="178" t="str">
        <f t="shared" si="226"/>
        <v/>
      </c>
      <c r="AK230" s="178" t="str">
        <f t="shared" si="226"/>
        <v/>
      </c>
      <c r="AL230" s="178" t="str">
        <f t="shared" si="226"/>
        <v/>
      </c>
      <c r="AM230" s="180" t="str">
        <f t="shared" si="226"/>
        <v/>
      </c>
      <c r="AN230" s="178" t="str">
        <f t="shared" si="226"/>
        <v/>
      </c>
      <c r="AO230" s="178" t="str">
        <f t="shared" si="226"/>
        <v/>
      </c>
      <c r="AP230" s="179" t="str">
        <f t="shared" si="226"/>
        <v/>
      </c>
      <c r="AQ230" s="180" t="str">
        <f t="shared" si="226"/>
        <v/>
      </c>
      <c r="AR230" s="179" t="str">
        <f t="shared" si="226"/>
        <v/>
      </c>
      <c r="AS230" s="178" t="str">
        <f t="shared" si="226"/>
        <v/>
      </c>
      <c r="AT230" s="180" t="str">
        <f t="shared" si="226"/>
        <v/>
      </c>
      <c r="AU230" s="178" t="str">
        <f t="shared" si="226"/>
        <v/>
      </c>
      <c r="AV230" s="178" t="str">
        <f t="shared" si="226"/>
        <v/>
      </c>
      <c r="AW230" s="181" t="str">
        <f t="shared" si="226"/>
        <v/>
      </c>
      <c r="AX230" s="178" t="str">
        <f t="shared" si="226"/>
        <v/>
      </c>
      <c r="AY230" s="178" t="str">
        <f t="shared" si="226"/>
        <v/>
      </c>
      <c r="AZ230" s="178" t="str">
        <f t="shared" si="226"/>
        <v/>
      </c>
      <c r="BA230" s="178" t="str">
        <f t="shared" si="226"/>
        <v/>
      </c>
      <c r="BB230" s="180" t="str">
        <f t="shared" si="226"/>
        <v/>
      </c>
      <c r="BC230" s="178" t="str">
        <f t="shared" si="226"/>
        <v/>
      </c>
      <c r="BD230" s="178" t="str">
        <f t="shared" si="226"/>
        <v/>
      </c>
      <c r="BE230" s="179" t="str">
        <f t="shared" si="226"/>
        <v/>
      </c>
      <c r="BF230" s="180" t="str">
        <f t="shared" si="226"/>
        <v/>
      </c>
      <c r="BG230" s="179" t="str">
        <f t="shared" si="226"/>
        <v/>
      </c>
      <c r="BH230" s="178" t="str">
        <f t="shared" si="226"/>
        <v/>
      </c>
      <c r="BI230" s="180" t="str">
        <f t="shared" si="226"/>
        <v/>
      </c>
      <c r="BJ230" s="178" t="str">
        <f t="shared" si="226"/>
        <v/>
      </c>
      <c r="BK230" s="178" t="str">
        <f t="shared" si="226"/>
        <v/>
      </c>
      <c r="BL230" s="181" t="str">
        <f t="shared" si="226"/>
        <v/>
      </c>
      <c r="BM230" s="178" t="str">
        <f t="shared" si="226"/>
        <v/>
      </c>
      <c r="BN230" s="178" t="str">
        <f t="shared" si="226"/>
        <v/>
      </c>
      <c r="BO230" s="178" t="str">
        <f t="shared" si="226"/>
        <v/>
      </c>
      <c r="BP230" s="178" t="str">
        <f t="shared" si="226"/>
        <v/>
      </c>
      <c r="BQ230" s="180" t="str">
        <f t="shared" si="226"/>
        <v/>
      </c>
      <c r="BR230" s="178" t="str">
        <f t="shared" si="226"/>
        <v/>
      </c>
      <c r="BS230" s="178" t="str">
        <f t="shared" si="226"/>
        <v/>
      </c>
      <c r="BT230" s="179" t="str">
        <f t="shared" si="226"/>
        <v/>
      </c>
      <c r="BU230" s="180" t="str">
        <f t="shared" si="226"/>
        <v/>
      </c>
      <c r="BV230" s="179" t="str">
        <f t="shared" si="226"/>
        <v/>
      </c>
      <c r="BW230" s="178" t="str">
        <f t="shared" si="226"/>
        <v/>
      </c>
      <c r="BX230" s="180" t="str">
        <f t="shared" si="226"/>
        <v/>
      </c>
      <c r="BY230" s="178" t="str">
        <f t="shared" si="226"/>
        <v/>
      </c>
      <c r="BZ230" s="178" t="str">
        <f t="shared" si="226"/>
        <v/>
      </c>
      <c r="CA230" s="181" t="str">
        <f t="shared" si="226"/>
        <v/>
      </c>
      <c r="CB230" s="178" t="str">
        <f t="shared" si="226"/>
        <v/>
      </c>
      <c r="CC230" s="178" t="str">
        <f t="shared" si="226"/>
        <v/>
      </c>
      <c r="CD230" s="178" t="str">
        <f t="shared" si="226"/>
        <v/>
      </c>
      <c r="CE230" s="178" t="str">
        <f t="shared" si="226"/>
        <v/>
      </c>
      <c r="CF230" s="180" t="str">
        <f t="shared" si="226"/>
        <v/>
      </c>
      <c r="CG230" s="178" t="str">
        <f t="shared" si="226"/>
        <v/>
      </c>
      <c r="CH230" s="178" t="str">
        <f t="shared" si="226"/>
        <v/>
      </c>
      <c r="CI230" s="179" t="str">
        <f t="shared" si="226"/>
        <v/>
      </c>
      <c r="CJ230" s="180" t="str">
        <f t="shared" si="226"/>
        <v/>
      </c>
      <c r="CK230" s="179" t="str">
        <f t="shared" si="226"/>
        <v/>
      </c>
      <c r="CL230" s="178" t="str">
        <f t="shared" si="226"/>
        <v/>
      </c>
      <c r="CM230" s="180" t="str">
        <f t="shared" si="226"/>
        <v/>
      </c>
      <c r="CN230" s="178" t="str">
        <f t="shared" si="226"/>
        <v/>
      </c>
      <c r="CO230" s="178" t="str">
        <f t="shared" si="226"/>
        <v/>
      </c>
      <c r="CP230" s="181" t="str">
        <f t="shared" si="226"/>
        <v/>
      </c>
      <c r="CQ230" s="178" t="str">
        <f t="shared" si="226"/>
        <v/>
      </c>
      <c r="CR230" s="178" t="str">
        <f t="shared" si="226"/>
        <v/>
      </c>
      <c r="CS230" s="178" t="str">
        <f t="shared" si="226"/>
        <v/>
      </c>
      <c r="CT230" s="178" t="str">
        <f t="shared" si="226"/>
        <v/>
      </c>
      <c r="CU230" s="180" t="str">
        <f t="shared" si="226"/>
        <v/>
      </c>
      <c r="CV230" s="178" t="str">
        <f t="shared" si="226"/>
        <v/>
      </c>
      <c r="CW230" s="178" t="str">
        <f t="shared" si="226"/>
        <v/>
      </c>
      <c r="CX230" s="179" t="str">
        <f t="shared" si="226"/>
        <v/>
      </c>
      <c r="CY230" s="180" t="str">
        <f t="shared" si="226"/>
        <v/>
      </c>
      <c r="CZ230" s="179" t="str">
        <f t="shared" si="226"/>
        <v/>
      </c>
      <c r="DA230" s="178" t="str">
        <f t="shared" si="226"/>
        <v/>
      </c>
      <c r="DB230" s="180" t="str">
        <f t="shared" si="226"/>
        <v/>
      </c>
      <c r="DC230" s="178" t="str">
        <f t="shared" si="226"/>
        <v/>
      </c>
      <c r="DD230" s="178" t="str">
        <f t="shared" si="226"/>
        <v/>
      </c>
      <c r="DE230" s="181" t="str">
        <f t="shared" si="226"/>
        <v/>
      </c>
      <c r="DF230" s="178" t="str">
        <f t="shared" si="226"/>
        <v/>
      </c>
      <c r="DG230" s="178" t="str">
        <f t="shared" si="226"/>
        <v/>
      </c>
      <c r="DH230" s="178" t="str">
        <f t="shared" si="226"/>
        <v/>
      </c>
      <c r="DI230" s="178" t="str">
        <f t="shared" si="226"/>
        <v/>
      </c>
      <c r="DJ230" s="180" t="str">
        <f t="shared" si="226"/>
        <v/>
      </c>
      <c r="DK230" s="178" t="str">
        <f t="shared" si="226"/>
        <v/>
      </c>
      <c r="DL230" s="178" t="str">
        <f t="shared" si="226"/>
        <v/>
      </c>
      <c r="DM230" s="179" t="str">
        <f t="shared" si="226"/>
        <v/>
      </c>
      <c r="DN230" s="180" t="str">
        <f t="shared" si="226"/>
        <v/>
      </c>
      <c r="DO230" s="179" t="str">
        <f t="shared" si="226"/>
        <v/>
      </c>
      <c r="DP230" s="178" t="str">
        <f t="shared" si="226"/>
        <v/>
      </c>
      <c r="DQ230" s="180" t="str">
        <f t="shared" si="226"/>
        <v/>
      </c>
      <c r="DR230" s="178" t="str">
        <f t="shared" si="226"/>
        <v/>
      </c>
      <c r="DS230" s="178" t="str">
        <f t="shared" si="226"/>
        <v/>
      </c>
      <c r="DT230" s="178"/>
      <c r="DU230" s="178"/>
      <c r="DV230" s="178"/>
      <c r="DW230" s="178"/>
      <c r="DX230" s="178"/>
      <c r="DY230" s="178"/>
    </row>
    <row r="231">
      <c r="A231" s="176" t="str">
        <f>IF(A230="","",IF(B230+1&gt;EndDate,"",B230))</f>
        <v/>
      </c>
      <c r="B231" s="176" t="str">
        <f>IF(A231="","",SWITCH(Seg,"Daily",A231+1,"Weekly",A231+7,"Monthly",DATE(YEAR(A231),MONTH(A231)+1,1),"Quarterly",DATE(YEAR(A231),MONTH(A231)+3,1),"Yearly",DATE(YEAR(A231)+1,1,1)))</f>
        <v/>
      </c>
      <c r="C231" s="177" t="str">
        <f>IF(A231="","",SWITCH(Seg,"Daily",TEXT(A231,"dd/MM/YYYY"),"Weekly","W"&amp;WEEKNUM(A231,2)&amp;" "&amp;YEAR(A231),"Monthly",PROPER(TEXT(A231,"MMM yyyy")),"Quarterly","Q"&amp;ROUNDUP(MONTH($A231)/3,0)&amp;" "&amp;YEAR($A231),"Yearly",YEAR(A231),TEXT(A231,"dd/MM/YYYY")))</f>
        <v/>
      </c>
      <c r="D231" s="178" t="str">
        <f>IF(OR($A231="",D$2="Percentage"),"",SUMIFS(Data!B$4:B500,Data!$A$4:$A500,"&gt;="&amp;$A231,Data!$A$4:$A500,"&lt;="&amp;$B231))</f>
        <v>#REF!</v>
      </c>
      <c r="E231" s="179" t="str">
        <f>IF(OR($A231="",E$2="Percentage"),"",SUMIFS(Data!C$4:C500,Data!$A$4:$A500,"&gt;="&amp;$A231,Data!$A$4:$A500,"&lt;="&amp;$B231))</f>
        <v/>
      </c>
      <c r="F231" s="179" t="str">
        <f>IF(OR($A231="",F$2="Percentage"),"",SUMIFS(Data!D$4:D500,Data!$A$4:$A500,"&gt;="&amp;$A231,Data!$A$4:$A500,"&lt;="&amp;$B231))</f>
        <v/>
      </c>
      <c r="G231" s="179" t="str">
        <f>IF(OR($A231="",G$2="Percentage"),"",SUMIFS(Data!F$4:F500,Data!$A$4:$A500,"&gt;="&amp;$A231,Data!$A$4:$A500,"&lt;="&amp;$B231))</f>
        <v/>
      </c>
      <c r="H231" s="180" t="str">
        <f>IF(OR($A231="",H$2="Percentage"),"",SUMIFS(Data!G$4:G500,Data!$A$4:$A500,"&gt;="&amp;$A231,Data!$A$4:$A500,"&lt;="&amp;$B231))</f>
        <v/>
      </c>
      <c r="I231" s="180" t="str">
        <f>IF(OR($A231="",I$2="Percentage"),"",SUMIFS(Data!H$4:H500,Data!$A$4:$A500,"&gt;="&amp;$A231,Data!$A$4:$A500,"&lt;="&amp;$B231))</f>
        <v/>
      </c>
      <c r="J231" s="178" t="str">
        <f>IF(OR($A231="",J$2="Percentage"),"",SUMIFS(Data!I$4:I500,Data!$A$4:$A500,"&gt;="&amp;$A231,Data!$A$4:$A500,"&lt;="&amp;$B231))</f>
        <v/>
      </c>
      <c r="K231" s="178" t="str">
        <f>IF(OR($A231="",K$2="Percentage"),"",SUMIFS(Data!J$4:J500,Data!$A$4:$A500,"&gt;="&amp;$A231,Data!$A$4:$A500,"&lt;="&amp;$B231))</f>
        <v/>
      </c>
      <c r="L231" s="179" t="str">
        <f>IF(OR($A231="",L$2="Percentage"),"",SUMIFS(Data!K$4:K500,Data!$A$4:$A500,"&gt;="&amp;$A231,Data!$A$4:$A500,"&lt;="&amp;$B231))</f>
        <v/>
      </c>
      <c r="M231" s="180" t="str">
        <f>IF(OR($A231="",M$2="Percentage"),"",SUMIFS(Data!L$4:L500,Data!$A$4:$A500,"&gt;="&amp;$A231,Data!$A$4:$A500,"&lt;="&amp;$B231))</f>
        <v/>
      </c>
      <c r="N231" s="179" t="str">
        <f>IF(OR($A231="",N$2="Percentage"),"",SUMIFS(Data!M$4:M500,Data!$A$4:$A500,"&gt;="&amp;$A231,Data!$A$4:$A500,"&lt;="&amp;$B231))</f>
        <v/>
      </c>
      <c r="O231" s="178" t="str">
        <f>IF(OR($A231="",O$2="Percentage"),"",SUMIFS(Data!N$4:N500,Data!$A$4:$A500,"&gt;="&amp;$A231,Data!$A$4:$A500,"&lt;="&amp;$B231))</f>
        <v/>
      </c>
      <c r="P231" s="180" t="str">
        <f>IF(OR($A231="",P$2="Percentage"),"",SUMIFS(Data!O$4:O500,Data!$A$4:$A500,"&gt;="&amp;$A231,Data!$A$4:$A500,"&lt;="&amp;$B231))</f>
        <v/>
      </c>
      <c r="Q231" s="178" t="str">
        <f>IF(OR($A231="",Q$2="Percentage"),"",SUMIFS(Data!P$4:P500,Data!$A$4:$A500,"&gt;="&amp;$A231,Data!$A$4:$A500,"&lt;="&amp;$B231))</f>
        <v/>
      </c>
      <c r="R231" s="178" t="str">
        <f>IF(OR($A231="",R$2="Percentage"),"",SUMIFS(Data!Q$4:Q500,Data!$A$4:$A500,"&gt;="&amp;$A231,Data!$A$4:$A500,"&lt;="&amp;$B231))</f>
        <v/>
      </c>
      <c r="S231" s="181" t="str">
        <f>IF($A231="","",IFERROR(AVERAGEIFS(Data!B$4:B500,Data!$A$4:$A500,"&gt;="&amp;$A231,Data!$A$4:$A500,"&lt;="&amp;$B231),0))</f>
        <v/>
      </c>
      <c r="T231" s="178" t="str">
        <f>IF($A231="","",IFERROR(AVERAGEIFS(Data!C$4:C500,Data!$A$4:$A500,"&gt;="&amp;$A231,Data!$A$4:$A500,"&lt;="&amp;$B231),0))</f>
        <v/>
      </c>
      <c r="U231" s="178" t="str">
        <f>IF($A231="","",IFERROR(AVERAGEIFS(Data!D$4:D500,Data!$A$4:$A500,"&gt;="&amp;$A231,Data!$A$4:$A500,"&lt;="&amp;$B231),0))</f>
        <v/>
      </c>
      <c r="V231" s="178" t="str">
        <f>IF($A231="","",IFERROR(AVERAGEIFS(Data!F$4:F500,Data!$A$4:$A500,"&gt;="&amp;$A231,Data!$A$4:$A500,"&lt;="&amp;$B231),0))</f>
        <v/>
      </c>
      <c r="W231" s="178" t="str">
        <f>IF($A231="","",IFERROR(AVERAGEIFS(Data!G$4:G500,Data!$A$4:$A500,"&gt;="&amp;$A231,Data!$A$4:$A500,"&lt;="&amp;$B231),0))</f>
        <v/>
      </c>
      <c r="X231" s="180" t="str">
        <f>IF($A231="","",IFERROR(AVERAGEIFS(Data!H$4:H500,Data!$A$4:$A500,"&gt;="&amp;$A231,Data!$A$4:$A500,"&lt;="&amp;$B231),0))</f>
        <v/>
      </c>
      <c r="Y231" s="178" t="str">
        <f>IF($A231="","",IFERROR(AVERAGEIFS(Data!I$4:I500,Data!$A$4:$A500,"&gt;="&amp;$A231,Data!$A$4:$A500,"&lt;="&amp;$B231),0))</f>
        <v/>
      </c>
      <c r="Z231" s="178" t="str">
        <f>IF($A231="","",IFERROR(AVERAGEIFS(Data!J$4:J500,Data!$A$4:$A500,"&gt;="&amp;$A231,Data!$A$4:$A500,"&lt;="&amp;$B231),0))</f>
        <v/>
      </c>
      <c r="AA231" s="179" t="str">
        <f>IF($A231="","",IFERROR(AVERAGEIFS(Data!K$4:K500,Data!$A$4:$A500,"&gt;="&amp;$A231,Data!$A$4:$A500,"&lt;="&amp;$B231),0))</f>
        <v/>
      </c>
      <c r="AB231" s="180" t="str">
        <f>IF($A231="","",IFERROR(AVERAGEIFS(Data!L$4:L500,Data!$A$4:$A500,"&gt;="&amp;$A231,Data!$A$4:$A500,"&lt;="&amp;$B231),0))</f>
        <v/>
      </c>
      <c r="AC231" s="179" t="str">
        <f>IF($A231="","",IFERROR(AVERAGEIFS(Data!M$4:M500,Data!$A$4:$A500,"&gt;="&amp;$A231,Data!$A$4:$A500,"&lt;="&amp;$B231),0))</f>
        <v/>
      </c>
      <c r="AD231" s="178" t="str">
        <f>IF($A231="","",IFERROR(AVERAGEIFS(Data!N$4:N500,Data!$A$4:$A500,"&gt;="&amp;$A231,Data!$A$4:$A500,"&lt;="&amp;$B231),0))</f>
        <v/>
      </c>
      <c r="AE231" s="180" t="str">
        <f>IF($A231="","",IFERROR(AVERAGEIFS(Data!O$4:O500,Data!$A$4:$A500,"&gt;="&amp;$A231,Data!$A$4:$A500,"&lt;="&amp;$B231),0))</f>
        <v/>
      </c>
      <c r="AF231" s="178" t="str">
        <f>IF($A231="","",IFERROR(AVERAGEIFS(Data!P$4:P500,Data!$A$4:$A500,"&gt;="&amp;$A231,Data!$A$4:$A500,"&lt;="&amp;$B231),0))</f>
        <v/>
      </c>
      <c r="AG231" s="178" t="str">
        <f>IF($A231="","",IFERROR(AVERAGEIFS(Data!Q$4:Q500,Data!$A$4:$A500,"&gt;="&amp;$A231,Data!$A$4:$A500,"&lt;="&amp;$B231),0))</f>
        <v/>
      </c>
      <c r="AH231" s="181" t="str">
        <f t="shared" ref="AH231:DS231" si="227">IF($A231="","",AH230)</f>
        <v/>
      </c>
      <c r="AI231" s="178" t="str">
        <f t="shared" si="227"/>
        <v/>
      </c>
      <c r="AJ231" s="178" t="str">
        <f t="shared" si="227"/>
        <v/>
      </c>
      <c r="AK231" s="178" t="str">
        <f t="shared" si="227"/>
        <v/>
      </c>
      <c r="AL231" s="178" t="str">
        <f t="shared" si="227"/>
        <v/>
      </c>
      <c r="AM231" s="180" t="str">
        <f t="shared" si="227"/>
        <v/>
      </c>
      <c r="AN231" s="178" t="str">
        <f t="shared" si="227"/>
        <v/>
      </c>
      <c r="AO231" s="178" t="str">
        <f t="shared" si="227"/>
        <v/>
      </c>
      <c r="AP231" s="179" t="str">
        <f t="shared" si="227"/>
        <v/>
      </c>
      <c r="AQ231" s="180" t="str">
        <f t="shared" si="227"/>
        <v/>
      </c>
      <c r="AR231" s="179" t="str">
        <f t="shared" si="227"/>
        <v/>
      </c>
      <c r="AS231" s="178" t="str">
        <f t="shared" si="227"/>
        <v/>
      </c>
      <c r="AT231" s="180" t="str">
        <f t="shared" si="227"/>
        <v/>
      </c>
      <c r="AU231" s="178" t="str">
        <f t="shared" si="227"/>
        <v/>
      </c>
      <c r="AV231" s="178" t="str">
        <f t="shared" si="227"/>
        <v/>
      </c>
      <c r="AW231" s="181" t="str">
        <f t="shared" si="227"/>
        <v/>
      </c>
      <c r="AX231" s="178" t="str">
        <f t="shared" si="227"/>
        <v/>
      </c>
      <c r="AY231" s="178" t="str">
        <f t="shared" si="227"/>
        <v/>
      </c>
      <c r="AZ231" s="178" t="str">
        <f t="shared" si="227"/>
        <v/>
      </c>
      <c r="BA231" s="178" t="str">
        <f t="shared" si="227"/>
        <v/>
      </c>
      <c r="BB231" s="180" t="str">
        <f t="shared" si="227"/>
        <v/>
      </c>
      <c r="BC231" s="178" t="str">
        <f t="shared" si="227"/>
        <v/>
      </c>
      <c r="BD231" s="178" t="str">
        <f t="shared" si="227"/>
        <v/>
      </c>
      <c r="BE231" s="179" t="str">
        <f t="shared" si="227"/>
        <v/>
      </c>
      <c r="BF231" s="180" t="str">
        <f t="shared" si="227"/>
        <v/>
      </c>
      <c r="BG231" s="179" t="str">
        <f t="shared" si="227"/>
        <v/>
      </c>
      <c r="BH231" s="178" t="str">
        <f t="shared" si="227"/>
        <v/>
      </c>
      <c r="BI231" s="180" t="str">
        <f t="shared" si="227"/>
        <v/>
      </c>
      <c r="BJ231" s="178" t="str">
        <f t="shared" si="227"/>
        <v/>
      </c>
      <c r="BK231" s="178" t="str">
        <f t="shared" si="227"/>
        <v/>
      </c>
      <c r="BL231" s="181" t="str">
        <f t="shared" si="227"/>
        <v/>
      </c>
      <c r="BM231" s="178" t="str">
        <f t="shared" si="227"/>
        <v/>
      </c>
      <c r="BN231" s="178" t="str">
        <f t="shared" si="227"/>
        <v/>
      </c>
      <c r="BO231" s="178" t="str">
        <f t="shared" si="227"/>
        <v/>
      </c>
      <c r="BP231" s="178" t="str">
        <f t="shared" si="227"/>
        <v/>
      </c>
      <c r="BQ231" s="180" t="str">
        <f t="shared" si="227"/>
        <v/>
      </c>
      <c r="BR231" s="178" t="str">
        <f t="shared" si="227"/>
        <v/>
      </c>
      <c r="BS231" s="178" t="str">
        <f t="shared" si="227"/>
        <v/>
      </c>
      <c r="BT231" s="179" t="str">
        <f t="shared" si="227"/>
        <v/>
      </c>
      <c r="BU231" s="180" t="str">
        <f t="shared" si="227"/>
        <v/>
      </c>
      <c r="BV231" s="179" t="str">
        <f t="shared" si="227"/>
        <v/>
      </c>
      <c r="BW231" s="178" t="str">
        <f t="shared" si="227"/>
        <v/>
      </c>
      <c r="BX231" s="180" t="str">
        <f t="shared" si="227"/>
        <v/>
      </c>
      <c r="BY231" s="178" t="str">
        <f t="shared" si="227"/>
        <v/>
      </c>
      <c r="BZ231" s="178" t="str">
        <f t="shared" si="227"/>
        <v/>
      </c>
      <c r="CA231" s="181" t="str">
        <f t="shared" si="227"/>
        <v/>
      </c>
      <c r="CB231" s="178" t="str">
        <f t="shared" si="227"/>
        <v/>
      </c>
      <c r="CC231" s="178" t="str">
        <f t="shared" si="227"/>
        <v/>
      </c>
      <c r="CD231" s="178" t="str">
        <f t="shared" si="227"/>
        <v/>
      </c>
      <c r="CE231" s="178" t="str">
        <f t="shared" si="227"/>
        <v/>
      </c>
      <c r="CF231" s="180" t="str">
        <f t="shared" si="227"/>
        <v/>
      </c>
      <c r="CG231" s="178" t="str">
        <f t="shared" si="227"/>
        <v/>
      </c>
      <c r="CH231" s="178" t="str">
        <f t="shared" si="227"/>
        <v/>
      </c>
      <c r="CI231" s="179" t="str">
        <f t="shared" si="227"/>
        <v/>
      </c>
      <c r="CJ231" s="180" t="str">
        <f t="shared" si="227"/>
        <v/>
      </c>
      <c r="CK231" s="179" t="str">
        <f t="shared" si="227"/>
        <v/>
      </c>
      <c r="CL231" s="178" t="str">
        <f t="shared" si="227"/>
        <v/>
      </c>
      <c r="CM231" s="180" t="str">
        <f t="shared" si="227"/>
        <v/>
      </c>
      <c r="CN231" s="178" t="str">
        <f t="shared" si="227"/>
        <v/>
      </c>
      <c r="CO231" s="178" t="str">
        <f t="shared" si="227"/>
        <v/>
      </c>
      <c r="CP231" s="181" t="str">
        <f t="shared" si="227"/>
        <v/>
      </c>
      <c r="CQ231" s="178" t="str">
        <f t="shared" si="227"/>
        <v/>
      </c>
      <c r="CR231" s="178" t="str">
        <f t="shared" si="227"/>
        <v/>
      </c>
      <c r="CS231" s="178" t="str">
        <f t="shared" si="227"/>
        <v/>
      </c>
      <c r="CT231" s="178" t="str">
        <f t="shared" si="227"/>
        <v/>
      </c>
      <c r="CU231" s="180" t="str">
        <f t="shared" si="227"/>
        <v/>
      </c>
      <c r="CV231" s="178" t="str">
        <f t="shared" si="227"/>
        <v/>
      </c>
      <c r="CW231" s="178" t="str">
        <f t="shared" si="227"/>
        <v/>
      </c>
      <c r="CX231" s="179" t="str">
        <f t="shared" si="227"/>
        <v/>
      </c>
      <c r="CY231" s="180" t="str">
        <f t="shared" si="227"/>
        <v/>
      </c>
      <c r="CZ231" s="179" t="str">
        <f t="shared" si="227"/>
        <v/>
      </c>
      <c r="DA231" s="178" t="str">
        <f t="shared" si="227"/>
        <v/>
      </c>
      <c r="DB231" s="180" t="str">
        <f t="shared" si="227"/>
        <v/>
      </c>
      <c r="DC231" s="178" t="str">
        <f t="shared" si="227"/>
        <v/>
      </c>
      <c r="DD231" s="178" t="str">
        <f t="shared" si="227"/>
        <v/>
      </c>
      <c r="DE231" s="181" t="str">
        <f t="shared" si="227"/>
        <v/>
      </c>
      <c r="DF231" s="178" t="str">
        <f t="shared" si="227"/>
        <v/>
      </c>
      <c r="DG231" s="178" t="str">
        <f t="shared" si="227"/>
        <v/>
      </c>
      <c r="DH231" s="178" t="str">
        <f t="shared" si="227"/>
        <v/>
      </c>
      <c r="DI231" s="178" t="str">
        <f t="shared" si="227"/>
        <v/>
      </c>
      <c r="DJ231" s="180" t="str">
        <f t="shared" si="227"/>
        <v/>
      </c>
      <c r="DK231" s="178" t="str">
        <f t="shared" si="227"/>
        <v/>
      </c>
      <c r="DL231" s="178" t="str">
        <f t="shared" si="227"/>
        <v/>
      </c>
      <c r="DM231" s="179" t="str">
        <f t="shared" si="227"/>
        <v/>
      </c>
      <c r="DN231" s="180" t="str">
        <f t="shared" si="227"/>
        <v/>
      </c>
      <c r="DO231" s="179" t="str">
        <f t="shared" si="227"/>
        <v/>
      </c>
      <c r="DP231" s="178" t="str">
        <f t="shared" si="227"/>
        <v/>
      </c>
      <c r="DQ231" s="180" t="str">
        <f t="shared" si="227"/>
        <v/>
      </c>
      <c r="DR231" s="178" t="str">
        <f t="shared" si="227"/>
        <v/>
      </c>
      <c r="DS231" s="178" t="str">
        <f t="shared" si="227"/>
        <v/>
      </c>
      <c r="DT231" s="178"/>
      <c r="DU231" s="178"/>
      <c r="DV231" s="178"/>
      <c r="DW231" s="178"/>
      <c r="DX231" s="178"/>
      <c r="DY231" s="178"/>
    </row>
    <row r="232">
      <c r="A232" s="176" t="str">
        <f>IF(A231="","",IF(B231+1&gt;EndDate,"",B231))</f>
        <v/>
      </c>
      <c r="B232" s="176" t="str">
        <f>IF(A232="","",SWITCH(Seg,"Daily",A232+1,"Weekly",A232+7,"Monthly",DATE(YEAR(A232),MONTH(A232)+1,1),"Quarterly",DATE(YEAR(A232),MONTH(A232)+3,1),"Yearly",DATE(YEAR(A232)+1,1,1)))</f>
        <v/>
      </c>
      <c r="C232" s="177" t="str">
        <f>IF(A232="","",SWITCH(Seg,"Daily",TEXT(A232,"dd/MM/YYYY"),"Weekly","W"&amp;WEEKNUM(A232,2)&amp;" "&amp;YEAR(A232),"Monthly",PROPER(TEXT(A232,"MMM yyyy")),"Quarterly","Q"&amp;ROUNDUP(MONTH($A232)/3,0)&amp;" "&amp;YEAR($A232),"Yearly",YEAR(A232),TEXT(A232,"dd/MM/YYYY")))</f>
        <v/>
      </c>
      <c r="D232" s="178" t="str">
        <f>IF(OR($A232="",D$2="Percentage"),"",SUMIFS(Data!B$4:B500,Data!$A$4:$A500,"&gt;="&amp;$A232,Data!$A$4:$A500,"&lt;="&amp;$B232))</f>
        <v>#REF!</v>
      </c>
      <c r="E232" s="179" t="str">
        <f>IF(OR($A232="",E$2="Percentage"),"",SUMIFS(Data!C$4:C500,Data!$A$4:$A500,"&gt;="&amp;$A232,Data!$A$4:$A500,"&lt;="&amp;$B232))</f>
        <v/>
      </c>
      <c r="F232" s="179" t="str">
        <f>IF(OR($A232="",F$2="Percentage"),"",SUMIFS(Data!D$4:D500,Data!$A$4:$A500,"&gt;="&amp;$A232,Data!$A$4:$A500,"&lt;="&amp;$B232))</f>
        <v/>
      </c>
      <c r="G232" s="179" t="str">
        <f>IF(OR($A232="",G$2="Percentage"),"",SUMIFS(Data!F$4:F500,Data!$A$4:$A500,"&gt;="&amp;$A232,Data!$A$4:$A500,"&lt;="&amp;$B232))</f>
        <v/>
      </c>
      <c r="H232" s="180" t="str">
        <f>IF(OR($A232="",H$2="Percentage"),"",SUMIFS(Data!G$4:G500,Data!$A$4:$A500,"&gt;="&amp;$A232,Data!$A$4:$A500,"&lt;="&amp;$B232))</f>
        <v/>
      </c>
      <c r="I232" s="180" t="str">
        <f>IF(OR($A232="",I$2="Percentage"),"",SUMIFS(Data!H$4:H500,Data!$A$4:$A500,"&gt;="&amp;$A232,Data!$A$4:$A500,"&lt;="&amp;$B232))</f>
        <v/>
      </c>
      <c r="J232" s="178" t="str">
        <f>IF(OR($A232="",J$2="Percentage"),"",SUMIFS(Data!I$4:I500,Data!$A$4:$A500,"&gt;="&amp;$A232,Data!$A$4:$A500,"&lt;="&amp;$B232))</f>
        <v/>
      </c>
      <c r="K232" s="178" t="str">
        <f>IF(OR($A232="",K$2="Percentage"),"",SUMIFS(Data!J$4:J500,Data!$A$4:$A500,"&gt;="&amp;$A232,Data!$A$4:$A500,"&lt;="&amp;$B232))</f>
        <v/>
      </c>
      <c r="L232" s="179" t="str">
        <f>IF(OR($A232="",L$2="Percentage"),"",SUMIFS(Data!K$4:K500,Data!$A$4:$A500,"&gt;="&amp;$A232,Data!$A$4:$A500,"&lt;="&amp;$B232))</f>
        <v/>
      </c>
      <c r="M232" s="180" t="str">
        <f>IF(OR($A232="",M$2="Percentage"),"",SUMIFS(Data!L$4:L500,Data!$A$4:$A500,"&gt;="&amp;$A232,Data!$A$4:$A500,"&lt;="&amp;$B232))</f>
        <v/>
      </c>
      <c r="N232" s="179" t="str">
        <f>IF(OR($A232="",N$2="Percentage"),"",SUMIFS(Data!M$4:M500,Data!$A$4:$A500,"&gt;="&amp;$A232,Data!$A$4:$A500,"&lt;="&amp;$B232))</f>
        <v/>
      </c>
      <c r="O232" s="178" t="str">
        <f>IF(OR($A232="",O$2="Percentage"),"",SUMIFS(Data!N$4:N500,Data!$A$4:$A500,"&gt;="&amp;$A232,Data!$A$4:$A500,"&lt;="&amp;$B232))</f>
        <v/>
      </c>
      <c r="P232" s="180" t="str">
        <f>IF(OR($A232="",P$2="Percentage"),"",SUMIFS(Data!O$4:O500,Data!$A$4:$A500,"&gt;="&amp;$A232,Data!$A$4:$A500,"&lt;="&amp;$B232))</f>
        <v/>
      </c>
      <c r="Q232" s="178" t="str">
        <f>IF(OR($A232="",Q$2="Percentage"),"",SUMIFS(Data!P$4:P500,Data!$A$4:$A500,"&gt;="&amp;$A232,Data!$A$4:$A500,"&lt;="&amp;$B232))</f>
        <v/>
      </c>
      <c r="R232" s="178" t="str">
        <f>IF(OR($A232="",R$2="Percentage"),"",SUMIFS(Data!Q$4:Q500,Data!$A$4:$A500,"&gt;="&amp;$A232,Data!$A$4:$A500,"&lt;="&amp;$B232))</f>
        <v/>
      </c>
      <c r="S232" s="181" t="str">
        <f>IF($A232="","",IFERROR(AVERAGEIFS(Data!B$4:B500,Data!$A$4:$A500,"&gt;="&amp;$A232,Data!$A$4:$A500,"&lt;="&amp;$B232),0))</f>
        <v/>
      </c>
      <c r="T232" s="178" t="str">
        <f>IF($A232="","",IFERROR(AVERAGEIFS(Data!C$4:C500,Data!$A$4:$A500,"&gt;="&amp;$A232,Data!$A$4:$A500,"&lt;="&amp;$B232),0))</f>
        <v/>
      </c>
      <c r="U232" s="178" t="str">
        <f>IF($A232="","",IFERROR(AVERAGEIFS(Data!D$4:D500,Data!$A$4:$A500,"&gt;="&amp;$A232,Data!$A$4:$A500,"&lt;="&amp;$B232),0))</f>
        <v/>
      </c>
      <c r="V232" s="178" t="str">
        <f>IF($A232="","",IFERROR(AVERAGEIFS(Data!F$4:F500,Data!$A$4:$A500,"&gt;="&amp;$A232,Data!$A$4:$A500,"&lt;="&amp;$B232),0))</f>
        <v/>
      </c>
      <c r="W232" s="178" t="str">
        <f>IF($A232="","",IFERROR(AVERAGEIFS(Data!G$4:G500,Data!$A$4:$A500,"&gt;="&amp;$A232,Data!$A$4:$A500,"&lt;="&amp;$B232),0))</f>
        <v/>
      </c>
      <c r="X232" s="180" t="str">
        <f>IF($A232="","",IFERROR(AVERAGEIFS(Data!H$4:H500,Data!$A$4:$A500,"&gt;="&amp;$A232,Data!$A$4:$A500,"&lt;="&amp;$B232),0))</f>
        <v/>
      </c>
      <c r="Y232" s="178" t="str">
        <f>IF($A232="","",IFERROR(AVERAGEIFS(Data!I$4:I500,Data!$A$4:$A500,"&gt;="&amp;$A232,Data!$A$4:$A500,"&lt;="&amp;$B232),0))</f>
        <v/>
      </c>
      <c r="Z232" s="178" t="str">
        <f>IF($A232="","",IFERROR(AVERAGEIFS(Data!J$4:J500,Data!$A$4:$A500,"&gt;="&amp;$A232,Data!$A$4:$A500,"&lt;="&amp;$B232),0))</f>
        <v/>
      </c>
      <c r="AA232" s="179" t="str">
        <f>IF($A232="","",IFERROR(AVERAGEIFS(Data!K$4:K500,Data!$A$4:$A500,"&gt;="&amp;$A232,Data!$A$4:$A500,"&lt;="&amp;$B232),0))</f>
        <v/>
      </c>
      <c r="AB232" s="180" t="str">
        <f>IF($A232="","",IFERROR(AVERAGEIFS(Data!L$4:L500,Data!$A$4:$A500,"&gt;="&amp;$A232,Data!$A$4:$A500,"&lt;="&amp;$B232),0))</f>
        <v/>
      </c>
      <c r="AC232" s="179" t="str">
        <f>IF($A232="","",IFERROR(AVERAGEIFS(Data!M$4:M500,Data!$A$4:$A500,"&gt;="&amp;$A232,Data!$A$4:$A500,"&lt;="&amp;$B232),0))</f>
        <v/>
      </c>
      <c r="AD232" s="178" t="str">
        <f>IF($A232="","",IFERROR(AVERAGEIFS(Data!N$4:N500,Data!$A$4:$A500,"&gt;="&amp;$A232,Data!$A$4:$A500,"&lt;="&amp;$B232),0))</f>
        <v/>
      </c>
      <c r="AE232" s="180" t="str">
        <f>IF($A232="","",IFERROR(AVERAGEIFS(Data!O$4:O500,Data!$A$4:$A500,"&gt;="&amp;$A232,Data!$A$4:$A500,"&lt;="&amp;$B232),0))</f>
        <v/>
      </c>
      <c r="AF232" s="178" t="str">
        <f>IF($A232="","",IFERROR(AVERAGEIFS(Data!P$4:P500,Data!$A$4:$A500,"&gt;="&amp;$A232,Data!$A$4:$A500,"&lt;="&amp;$B232),0))</f>
        <v/>
      </c>
      <c r="AG232" s="178" t="str">
        <f>IF($A232="","",IFERROR(AVERAGEIFS(Data!Q$4:Q500,Data!$A$4:$A500,"&gt;="&amp;$A232,Data!$A$4:$A500,"&lt;="&amp;$B232),0))</f>
        <v/>
      </c>
      <c r="AH232" s="181" t="str">
        <f t="shared" ref="AH232:DS232" si="228">IF($A232="","",AH231)</f>
        <v/>
      </c>
      <c r="AI232" s="178" t="str">
        <f t="shared" si="228"/>
        <v/>
      </c>
      <c r="AJ232" s="178" t="str">
        <f t="shared" si="228"/>
        <v/>
      </c>
      <c r="AK232" s="178" t="str">
        <f t="shared" si="228"/>
        <v/>
      </c>
      <c r="AL232" s="178" t="str">
        <f t="shared" si="228"/>
        <v/>
      </c>
      <c r="AM232" s="180" t="str">
        <f t="shared" si="228"/>
        <v/>
      </c>
      <c r="AN232" s="178" t="str">
        <f t="shared" si="228"/>
        <v/>
      </c>
      <c r="AO232" s="178" t="str">
        <f t="shared" si="228"/>
        <v/>
      </c>
      <c r="AP232" s="179" t="str">
        <f t="shared" si="228"/>
        <v/>
      </c>
      <c r="AQ232" s="180" t="str">
        <f t="shared" si="228"/>
        <v/>
      </c>
      <c r="AR232" s="179" t="str">
        <f t="shared" si="228"/>
        <v/>
      </c>
      <c r="AS232" s="178" t="str">
        <f t="shared" si="228"/>
        <v/>
      </c>
      <c r="AT232" s="180" t="str">
        <f t="shared" si="228"/>
        <v/>
      </c>
      <c r="AU232" s="178" t="str">
        <f t="shared" si="228"/>
        <v/>
      </c>
      <c r="AV232" s="178" t="str">
        <f t="shared" si="228"/>
        <v/>
      </c>
      <c r="AW232" s="181" t="str">
        <f t="shared" si="228"/>
        <v/>
      </c>
      <c r="AX232" s="178" t="str">
        <f t="shared" si="228"/>
        <v/>
      </c>
      <c r="AY232" s="178" t="str">
        <f t="shared" si="228"/>
        <v/>
      </c>
      <c r="AZ232" s="178" t="str">
        <f t="shared" si="228"/>
        <v/>
      </c>
      <c r="BA232" s="178" t="str">
        <f t="shared" si="228"/>
        <v/>
      </c>
      <c r="BB232" s="180" t="str">
        <f t="shared" si="228"/>
        <v/>
      </c>
      <c r="BC232" s="178" t="str">
        <f t="shared" si="228"/>
        <v/>
      </c>
      <c r="BD232" s="178" t="str">
        <f t="shared" si="228"/>
        <v/>
      </c>
      <c r="BE232" s="179" t="str">
        <f t="shared" si="228"/>
        <v/>
      </c>
      <c r="BF232" s="180" t="str">
        <f t="shared" si="228"/>
        <v/>
      </c>
      <c r="BG232" s="179" t="str">
        <f t="shared" si="228"/>
        <v/>
      </c>
      <c r="BH232" s="178" t="str">
        <f t="shared" si="228"/>
        <v/>
      </c>
      <c r="BI232" s="180" t="str">
        <f t="shared" si="228"/>
        <v/>
      </c>
      <c r="BJ232" s="178" t="str">
        <f t="shared" si="228"/>
        <v/>
      </c>
      <c r="BK232" s="178" t="str">
        <f t="shared" si="228"/>
        <v/>
      </c>
      <c r="BL232" s="181" t="str">
        <f t="shared" si="228"/>
        <v/>
      </c>
      <c r="BM232" s="178" t="str">
        <f t="shared" si="228"/>
        <v/>
      </c>
      <c r="BN232" s="178" t="str">
        <f t="shared" si="228"/>
        <v/>
      </c>
      <c r="BO232" s="178" t="str">
        <f t="shared" si="228"/>
        <v/>
      </c>
      <c r="BP232" s="178" t="str">
        <f t="shared" si="228"/>
        <v/>
      </c>
      <c r="BQ232" s="180" t="str">
        <f t="shared" si="228"/>
        <v/>
      </c>
      <c r="BR232" s="178" t="str">
        <f t="shared" si="228"/>
        <v/>
      </c>
      <c r="BS232" s="178" t="str">
        <f t="shared" si="228"/>
        <v/>
      </c>
      <c r="BT232" s="179" t="str">
        <f t="shared" si="228"/>
        <v/>
      </c>
      <c r="BU232" s="180" t="str">
        <f t="shared" si="228"/>
        <v/>
      </c>
      <c r="BV232" s="179" t="str">
        <f t="shared" si="228"/>
        <v/>
      </c>
      <c r="BW232" s="178" t="str">
        <f t="shared" si="228"/>
        <v/>
      </c>
      <c r="BX232" s="180" t="str">
        <f t="shared" si="228"/>
        <v/>
      </c>
      <c r="BY232" s="178" t="str">
        <f t="shared" si="228"/>
        <v/>
      </c>
      <c r="BZ232" s="178" t="str">
        <f t="shared" si="228"/>
        <v/>
      </c>
      <c r="CA232" s="181" t="str">
        <f t="shared" si="228"/>
        <v/>
      </c>
      <c r="CB232" s="178" t="str">
        <f t="shared" si="228"/>
        <v/>
      </c>
      <c r="CC232" s="178" t="str">
        <f t="shared" si="228"/>
        <v/>
      </c>
      <c r="CD232" s="178" t="str">
        <f t="shared" si="228"/>
        <v/>
      </c>
      <c r="CE232" s="178" t="str">
        <f t="shared" si="228"/>
        <v/>
      </c>
      <c r="CF232" s="180" t="str">
        <f t="shared" si="228"/>
        <v/>
      </c>
      <c r="CG232" s="178" t="str">
        <f t="shared" si="228"/>
        <v/>
      </c>
      <c r="CH232" s="178" t="str">
        <f t="shared" si="228"/>
        <v/>
      </c>
      <c r="CI232" s="179" t="str">
        <f t="shared" si="228"/>
        <v/>
      </c>
      <c r="CJ232" s="180" t="str">
        <f t="shared" si="228"/>
        <v/>
      </c>
      <c r="CK232" s="179" t="str">
        <f t="shared" si="228"/>
        <v/>
      </c>
      <c r="CL232" s="178" t="str">
        <f t="shared" si="228"/>
        <v/>
      </c>
      <c r="CM232" s="180" t="str">
        <f t="shared" si="228"/>
        <v/>
      </c>
      <c r="CN232" s="178" t="str">
        <f t="shared" si="228"/>
        <v/>
      </c>
      <c r="CO232" s="178" t="str">
        <f t="shared" si="228"/>
        <v/>
      </c>
      <c r="CP232" s="181" t="str">
        <f t="shared" si="228"/>
        <v/>
      </c>
      <c r="CQ232" s="178" t="str">
        <f t="shared" si="228"/>
        <v/>
      </c>
      <c r="CR232" s="178" t="str">
        <f t="shared" si="228"/>
        <v/>
      </c>
      <c r="CS232" s="178" t="str">
        <f t="shared" si="228"/>
        <v/>
      </c>
      <c r="CT232" s="178" t="str">
        <f t="shared" si="228"/>
        <v/>
      </c>
      <c r="CU232" s="180" t="str">
        <f t="shared" si="228"/>
        <v/>
      </c>
      <c r="CV232" s="178" t="str">
        <f t="shared" si="228"/>
        <v/>
      </c>
      <c r="CW232" s="178" t="str">
        <f t="shared" si="228"/>
        <v/>
      </c>
      <c r="CX232" s="179" t="str">
        <f t="shared" si="228"/>
        <v/>
      </c>
      <c r="CY232" s="180" t="str">
        <f t="shared" si="228"/>
        <v/>
      </c>
      <c r="CZ232" s="179" t="str">
        <f t="shared" si="228"/>
        <v/>
      </c>
      <c r="DA232" s="178" t="str">
        <f t="shared" si="228"/>
        <v/>
      </c>
      <c r="DB232" s="180" t="str">
        <f t="shared" si="228"/>
        <v/>
      </c>
      <c r="DC232" s="178" t="str">
        <f t="shared" si="228"/>
        <v/>
      </c>
      <c r="DD232" s="178" t="str">
        <f t="shared" si="228"/>
        <v/>
      </c>
      <c r="DE232" s="181" t="str">
        <f t="shared" si="228"/>
        <v/>
      </c>
      <c r="DF232" s="178" t="str">
        <f t="shared" si="228"/>
        <v/>
      </c>
      <c r="DG232" s="178" t="str">
        <f t="shared" si="228"/>
        <v/>
      </c>
      <c r="DH232" s="178" t="str">
        <f t="shared" si="228"/>
        <v/>
      </c>
      <c r="DI232" s="178" t="str">
        <f t="shared" si="228"/>
        <v/>
      </c>
      <c r="DJ232" s="180" t="str">
        <f t="shared" si="228"/>
        <v/>
      </c>
      <c r="DK232" s="178" t="str">
        <f t="shared" si="228"/>
        <v/>
      </c>
      <c r="DL232" s="178" t="str">
        <f t="shared" si="228"/>
        <v/>
      </c>
      <c r="DM232" s="179" t="str">
        <f t="shared" si="228"/>
        <v/>
      </c>
      <c r="DN232" s="180" t="str">
        <f t="shared" si="228"/>
        <v/>
      </c>
      <c r="DO232" s="179" t="str">
        <f t="shared" si="228"/>
        <v/>
      </c>
      <c r="DP232" s="178" t="str">
        <f t="shared" si="228"/>
        <v/>
      </c>
      <c r="DQ232" s="180" t="str">
        <f t="shared" si="228"/>
        <v/>
      </c>
      <c r="DR232" s="178" t="str">
        <f t="shared" si="228"/>
        <v/>
      </c>
      <c r="DS232" s="178" t="str">
        <f t="shared" si="228"/>
        <v/>
      </c>
      <c r="DT232" s="178"/>
      <c r="DU232" s="178"/>
      <c r="DV232" s="178"/>
      <c r="DW232" s="178"/>
      <c r="DX232" s="178"/>
      <c r="DY232" s="178"/>
    </row>
    <row r="233">
      <c r="A233" s="176" t="str">
        <f>IF(A232="","",IF(B232+1&gt;EndDate,"",B232))</f>
        <v/>
      </c>
      <c r="B233" s="176" t="str">
        <f>IF(A233="","",SWITCH(Seg,"Daily",A233+1,"Weekly",A233+7,"Monthly",DATE(YEAR(A233),MONTH(A233)+1,1),"Quarterly",DATE(YEAR(A233),MONTH(A233)+3,1),"Yearly",DATE(YEAR(A233)+1,1,1)))</f>
        <v/>
      </c>
      <c r="C233" s="177" t="str">
        <f>IF(A233="","",SWITCH(Seg,"Daily",TEXT(A233,"dd/MM/YYYY"),"Weekly","W"&amp;WEEKNUM(A233,2)&amp;" "&amp;YEAR(A233),"Monthly",PROPER(TEXT(A233,"MMM yyyy")),"Quarterly","Q"&amp;ROUNDUP(MONTH($A233)/3,0)&amp;" "&amp;YEAR($A233),"Yearly",YEAR(A233),TEXT(A233,"dd/MM/YYYY")))</f>
        <v/>
      </c>
      <c r="D233" s="178" t="str">
        <f>IF(OR($A233="",D$2="Percentage"),"",SUMIFS(Data!B$4:B500,Data!$A$4:$A500,"&gt;="&amp;$A233,Data!$A$4:$A500,"&lt;="&amp;$B233))</f>
        <v>#REF!</v>
      </c>
      <c r="E233" s="179" t="str">
        <f>IF(OR($A233="",E$2="Percentage"),"",SUMIFS(Data!C$4:C500,Data!$A$4:$A500,"&gt;="&amp;$A233,Data!$A$4:$A500,"&lt;="&amp;$B233))</f>
        <v/>
      </c>
      <c r="F233" s="179" t="str">
        <f>IF(OR($A233="",F$2="Percentage"),"",SUMIFS(Data!D$4:D500,Data!$A$4:$A500,"&gt;="&amp;$A233,Data!$A$4:$A500,"&lt;="&amp;$B233))</f>
        <v/>
      </c>
      <c r="G233" s="179" t="str">
        <f>IF(OR($A233="",G$2="Percentage"),"",SUMIFS(Data!F$4:F500,Data!$A$4:$A500,"&gt;="&amp;$A233,Data!$A$4:$A500,"&lt;="&amp;$B233))</f>
        <v/>
      </c>
      <c r="H233" s="180" t="str">
        <f>IF(OR($A233="",H$2="Percentage"),"",SUMIFS(Data!G$4:G500,Data!$A$4:$A500,"&gt;="&amp;$A233,Data!$A$4:$A500,"&lt;="&amp;$B233))</f>
        <v/>
      </c>
      <c r="I233" s="180" t="str">
        <f>IF(OR($A233="",I$2="Percentage"),"",SUMIFS(Data!H$4:H500,Data!$A$4:$A500,"&gt;="&amp;$A233,Data!$A$4:$A500,"&lt;="&amp;$B233))</f>
        <v/>
      </c>
      <c r="J233" s="178" t="str">
        <f>IF(OR($A233="",J$2="Percentage"),"",SUMIFS(Data!I$4:I500,Data!$A$4:$A500,"&gt;="&amp;$A233,Data!$A$4:$A500,"&lt;="&amp;$B233))</f>
        <v/>
      </c>
      <c r="K233" s="178" t="str">
        <f>IF(OR($A233="",K$2="Percentage"),"",SUMIFS(Data!J$4:J500,Data!$A$4:$A500,"&gt;="&amp;$A233,Data!$A$4:$A500,"&lt;="&amp;$B233))</f>
        <v/>
      </c>
      <c r="L233" s="179" t="str">
        <f>IF(OR($A233="",L$2="Percentage"),"",SUMIFS(Data!K$4:K500,Data!$A$4:$A500,"&gt;="&amp;$A233,Data!$A$4:$A500,"&lt;="&amp;$B233))</f>
        <v/>
      </c>
      <c r="M233" s="180" t="str">
        <f>IF(OR($A233="",M$2="Percentage"),"",SUMIFS(Data!L$4:L500,Data!$A$4:$A500,"&gt;="&amp;$A233,Data!$A$4:$A500,"&lt;="&amp;$B233))</f>
        <v/>
      </c>
      <c r="N233" s="179" t="str">
        <f>IF(OR($A233="",N$2="Percentage"),"",SUMIFS(Data!M$4:M500,Data!$A$4:$A500,"&gt;="&amp;$A233,Data!$A$4:$A500,"&lt;="&amp;$B233))</f>
        <v/>
      </c>
      <c r="O233" s="178" t="str">
        <f>IF(OR($A233="",O$2="Percentage"),"",SUMIFS(Data!N$4:N500,Data!$A$4:$A500,"&gt;="&amp;$A233,Data!$A$4:$A500,"&lt;="&amp;$B233))</f>
        <v/>
      </c>
      <c r="P233" s="180" t="str">
        <f>IF(OR($A233="",P$2="Percentage"),"",SUMIFS(Data!O$4:O500,Data!$A$4:$A500,"&gt;="&amp;$A233,Data!$A$4:$A500,"&lt;="&amp;$B233))</f>
        <v/>
      </c>
      <c r="Q233" s="178" t="str">
        <f>IF(OR($A233="",Q$2="Percentage"),"",SUMIFS(Data!P$4:P500,Data!$A$4:$A500,"&gt;="&amp;$A233,Data!$A$4:$A500,"&lt;="&amp;$B233))</f>
        <v/>
      </c>
      <c r="R233" s="178" t="str">
        <f>IF(OR($A233="",R$2="Percentage"),"",SUMIFS(Data!Q$4:Q500,Data!$A$4:$A500,"&gt;="&amp;$A233,Data!$A$4:$A500,"&lt;="&amp;$B233))</f>
        <v/>
      </c>
      <c r="S233" s="181" t="str">
        <f>IF($A233="","",IFERROR(AVERAGEIFS(Data!B$4:B500,Data!$A$4:$A500,"&gt;="&amp;$A233,Data!$A$4:$A500,"&lt;="&amp;$B233),0))</f>
        <v/>
      </c>
      <c r="T233" s="178" t="str">
        <f>IF($A233="","",IFERROR(AVERAGEIFS(Data!C$4:C500,Data!$A$4:$A500,"&gt;="&amp;$A233,Data!$A$4:$A500,"&lt;="&amp;$B233),0))</f>
        <v/>
      </c>
      <c r="U233" s="178" t="str">
        <f>IF($A233="","",IFERROR(AVERAGEIFS(Data!D$4:D500,Data!$A$4:$A500,"&gt;="&amp;$A233,Data!$A$4:$A500,"&lt;="&amp;$B233),0))</f>
        <v/>
      </c>
      <c r="V233" s="178" t="str">
        <f>IF($A233="","",IFERROR(AVERAGEIFS(Data!F$4:F500,Data!$A$4:$A500,"&gt;="&amp;$A233,Data!$A$4:$A500,"&lt;="&amp;$B233),0))</f>
        <v/>
      </c>
      <c r="W233" s="178" t="str">
        <f>IF($A233="","",IFERROR(AVERAGEIFS(Data!G$4:G500,Data!$A$4:$A500,"&gt;="&amp;$A233,Data!$A$4:$A500,"&lt;="&amp;$B233),0))</f>
        <v/>
      </c>
      <c r="X233" s="180" t="str">
        <f>IF($A233="","",IFERROR(AVERAGEIFS(Data!H$4:H500,Data!$A$4:$A500,"&gt;="&amp;$A233,Data!$A$4:$A500,"&lt;="&amp;$B233),0))</f>
        <v/>
      </c>
      <c r="Y233" s="178" t="str">
        <f>IF($A233="","",IFERROR(AVERAGEIFS(Data!I$4:I500,Data!$A$4:$A500,"&gt;="&amp;$A233,Data!$A$4:$A500,"&lt;="&amp;$B233),0))</f>
        <v/>
      </c>
      <c r="Z233" s="178" t="str">
        <f>IF($A233="","",IFERROR(AVERAGEIFS(Data!J$4:J500,Data!$A$4:$A500,"&gt;="&amp;$A233,Data!$A$4:$A500,"&lt;="&amp;$B233),0))</f>
        <v/>
      </c>
      <c r="AA233" s="179" t="str">
        <f>IF($A233="","",IFERROR(AVERAGEIFS(Data!K$4:K500,Data!$A$4:$A500,"&gt;="&amp;$A233,Data!$A$4:$A500,"&lt;="&amp;$B233),0))</f>
        <v/>
      </c>
      <c r="AB233" s="180" t="str">
        <f>IF($A233="","",IFERROR(AVERAGEIFS(Data!L$4:L500,Data!$A$4:$A500,"&gt;="&amp;$A233,Data!$A$4:$A500,"&lt;="&amp;$B233),0))</f>
        <v/>
      </c>
      <c r="AC233" s="179" t="str">
        <f>IF($A233="","",IFERROR(AVERAGEIFS(Data!M$4:M500,Data!$A$4:$A500,"&gt;="&amp;$A233,Data!$A$4:$A500,"&lt;="&amp;$B233),0))</f>
        <v/>
      </c>
      <c r="AD233" s="178" t="str">
        <f>IF($A233="","",IFERROR(AVERAGEIFS(Data!N$4:N500,Data!$A$4:$A500,"&gt;="&amp;$A233,Data!$A$4:$A500,"&lt;="&amp;$B233),0))</f>
        <v/>
      </c>
      <c r="AE233" s="180" t="str">
        <f>IF($A233="","",IFERROR(AVERAGEIFS(Data!O$4:O500,Data!$A$4:$A500,"&gt;="&amp;$A233,Data!$A$4:$A500,"&lt;="&amp;$B233),0))</f>
        <v/>
      </c>
      <c r="AF233" s="178" t="str">
        <f>IF($A233="","",IFERROR(AVERAGEIFS(Data!P$4:P500,Data!$A$4:$A500,"&gt;="&amp;$A233,Data!$A$4:$A500,"&lt;="&amp;$B233),0))</f>
        <v/>
      </c>
      <c r="AG233" s="178" t="str">
        <f>IF($A233="","",IFERROR(AVERAGEIFS(Data!Q$4:Q500,Data!$A$4:$A500,"&gt;="&amp;$A233,Data!$A$4:$A500,"&lt;="&amp;$B233),0))</f>
        <v/>
      </c>
      <c r="AH233" s="181" t="str">
        <f t="shared" ref="AH233:DS233" si="229">IF($A233="","",AH232)</f>
        <v/>
      </c>
      <c r="AI233" s="178" t="str">
        <f t="shared" si="229"/>
        <v/>
      </c>
      <c r="AJ233" s="178" t="str">
        <f t="shared" si="229"/>
        <v/>
      </c>
      <c r="AK233" s="178" t="str">
        <f t="shared" si="229"/>
        <v/>
      </c>
      <c r="AL233" s="178" t="str">
        <f t="shared" si="229"/>
        <v/>
      </c>
      <c r="AM233" s="180" t="str">
        <f t="shared" si="229"/>
        <v/>
      </c>
      <c r="AN233" s="178" t="str">
        <f t="shared" si="229"/>
        <v/>
      </c>
      <c r="AO233" s="178" t="str">
        <f t="shared" si="229"/>
        <v/>
      </c>
      <c r="AP233" s="179" t="str">
        <f t="shared" si="229"/>
        <v/>
      </c>
      <c r="AQ233" s="180" t="str">
        <f t="shared" si="229"/>
        <v/>
      </c>
      <c r="AR233" s="179" t="str">
        <f t="shared" si="229"/>
        <v/>
      </c>
      <c r="AS233" s="178" t="str">
        <f t="shared" si="229"/>
        <v/>
      </c>
      <c r="AT233" s="180" t="str">
        <f t="shared" si="229"/>
        <v/>
      </c>
      <c r="AU233" s="178" t="str">
        <f t="shared" si="229"/>
        <v/>
      </c>
      <c r="AV233" s="178" t="str">
        <f t="shared" si="229"/>
        <v/>
      </c>
      <c r="AW233" s="181" t="str">
        <f t="shared" si="229"/>
        <v/>
      </c>
      <c r="AX233" s="178" t="str">
        <f t="shared" si="229"/>
        <v/>
      </c>
      <c r="AY233" s="178" t="str">
        <f t="shared" si="229"/>
        <v/>
      </c>
      <c r="AZ233" s="178" t="str">
        <f t="shared" si="229"/>
        <v/>
      </c>
      <c r="BA233" s="178" t="str">
        <f t="shared" si="229"/>
        <v/>
      </c>
      <c r="BB233" s="180" t="str">
        <f t="shared" si="229"/>
        <v/>
      </c>
      <c r="BC233" s="178" t="str">
        <f t="shared" si="229"/>
        <v/>
      </c>
      <c r="BD233" s="178" t="str">
        <f t="shared" si="229"/>
        <v/>
      </c>
      <c r="BE233" s="179" t="str">
        <f t="shared" si="229"/>
        <v/>
      </c>
      <c r="BF233" s="180" t="str">
        <f t="shared" si="229"/>
        <v/>
      </c>
      <c r="BG233" s="179" t="str">
        <f t="shared" si="229"/>
        <v/>
      </c>
      <c r="BH233" s="178" t="str">
        <f t="shared" si="229"/>
        <v/>
      </c>
      <c r="BI233" s="180" t="str">
        <f t="shared" si="229"/>
        <v/>
      </c>
      <c r="BJ233" s="178" t="str">
        <f t="shared" si="229"/>
        <v/>
      </c>
      <c r="BK233" s="178" t="str">
        <f t="shared" si="229"/>
        <v/>
      </c>
      <c r="BL233" s="181" t="str">
        <f t="shared" si="229"/>
        <v/>
      </c>
      <c r="BM233" s="178" t="str">
        <f t="shared" si="229"/>
        <v/>
      </c>
      <c r="BN233" s="178" t="str">
        <f t="shared" si="229"/>
        <v/>
      </c>
      <c r="BO233" s="178" t="str">
        <f t="shared" si="229"/>
        <v/>
      </c>
      <c r="BP233" s="178" t="str">
        <f t="shared" si="229"/>
        <v/>
      </c>
      <c r="BQ233" s="180" t="str">
        <f t="shared" si="229"/>
        <v/>
      </c>
      <c r="BR233" s="178" t="str">
        <f t="shared" si="229"/>
        <v/>
      </c>
      <c r="BS233" s="178" t="str">
        <f t="shared" si="229"/>
        <v/>
      </c>
      <c r="BT233" s="179" t="str">
        <f t="shared" si="229"/>
        <v/>
      </c>
      <c r="BU233" s="180" t="str">
        <f t="shared" si="229"/>
        <v/>
      </c>
      <c r="BV233" s="179" t="str">
        <f t="shared" si="229"/>
        <v/>
      </c>
      <c r="BW233" s="178" t="str">
        <f t="shared" si="229"/>
        <v/>
      </c>
      <c r="BX233" s="180" t="str">
        <f t="shared" si="229"/>
        <v/>
      </c>
      <c r="BY233" s="178" t="str">
        <f t="shared" si="229"/>
        <v/>
      </c>
      <c r="BZ233" s="178" t="str">
        <f t="shared" si="229"/>
        <v/>
      </c>
      <c r="CA233" s="181" t="str">
        <f t="shared" si="229"/>
        <v/>
      </c>
      <c r="CB233" s="178" t="str">
        <f t="shared" si="229"/>
        <v/>
      </c>
      <c r="CC233" s="178" t="str">
        <f t="shared" si="229"/>
        <v/>
      </c>
      <c r="CD233" s="178" t="str">
        <f t="shared" si="229"/>
        <v/>
      </c>
      <c r="CE233" s="178" t="str">
        <f t="shared" si="229"/>
        <v/>
      </c>
      <c r="CF233" s="180" t="str">
        <f t="shared" si="229"/>
        <v/>
      </c>
      <c r="CG233" s="178" t="str">
        <f t="shared" si="229"/>
        <v/>
      </c>
      <c r="CH233" s="178" t="str">
        <f t="shared" si="229"/>
        <v/>
      </c>
      <c r="CI233" s="179" t="str">
        <f t="shared" si="229"/>
        <v/>
      </c>
      <c r="CJ233" s="180" t="str">
        <f t="shared" si="229"/>
        <v/>
      </c>
      <c r="CK233" s="179" t="str">
        <f t="shared" si="229"/>
        <v/>
      </c>
      <c r="CL233" s="178" t="str">
        <f t="shared" si="229"/>
        <v/>
      </c>
      <c r="CM233" s="180" t="str">
        <f t="shared" si="229"/>
        <v/>
      </c>
      <c r="CN233" s="178" t="str">
        <f t="shared" si="229"/>
        <v/>
      </c>
      <c r="CO233" s="178" t="str">
        <f t="shared" si="229"/>
        <v/>
      </c>
      <c r="CP233" s="181" t="str">
        <f t="shared" si="229"/>
        <v/>
      </c>
      <c r="CQ233" s="178" t="str">
        <f t="shared" si="229"/>
        <v/>
      </c>
      <c r="CR233" s="178" t="str">
        <f t="shared" si="229"/>
        <v/>
      </c>
      <c r="CS233" s="178" t="str">
        <f t="shared" si="229"/>
        <v/>
      </c>
      <c r="CT233" s="178" t="str">
        <f t="shared" si="229"/>
        <v/>
      </c>
      <c r="CU233" s="180" t="str">
        <f t="shared" si="229"/>
        <v/>
      </c>
      <c r="CV233" s="178" t="str">
        <f t="shared" si="229"/>
        <v/>
      </c>
      <c r="CW233" s="178" t="str">
        <f t="shared" si="229"/>
        <v/>
      </c>
      <c r="CX233" s="179" t="str">
        <f t="shared" si="229"/>
        <v/>
      </c>
      <c r="CY233" s="180" t="str">
        <f t="shared" si="229"/>
        <v/>
      </c>
      <c r="CZ233" s="179" t="str">
        <f t="shared" si="229"/>
        <v/>
      </c>
      <c r="DA233" s="178" t="str">
        <f t="shared" si="229"/>
        <v/>
      </c>
      <c r="DB233" s="180" t="str">
        <f t="shared" si="229"/>
        <v/>
      </c>
      <c r="DC233" s="178" t="str">
        <f t="shared" si="229"/>
        <v/>
      </c>
      <c r="DD233" s="178" t="str">
        <f t="shared" si="229"/>
        <v/>
      </c>
      <c r="DE233" s="181" t="str">
        <f t="shared" si="229"/>
        <v/>
      </c>
      <c r="DF233" s="178" t="str">
        <f t="shared" si="229"/>
        <v/>
      </c>
      <c r="DG233" s="178" t="str">
        <f t="shared" si="229"/>
        <v/>
      </c>
      <c r="DH233" s="178" t="str">
        <f t="shared" si="229"/>
        <v/>
      </c>
      <c r="DI233" s="178" t="str">
        <f t="shared" si="229"/>
        <v/>
      </c>
      <c r="DJ233" s="180" t="str">
        <f t="shared" si="229"/>
        <v/>
      </c>
      <c r="DK233" s="178" t="str">
        <f t="shared" si="229"/>
        <v/>
      </c>
      <c r="DL233" s="178" t="str">
        <f t="shared" si="229"/>
        <v/>
      </c>
      <c r="DM233" s="179" t="str">
        <f t="shared" si="229"/>
        <v/>
      </c>
      <c r="DN233" s="180" t="str">
        <f t="shared" si="229"/>
        <v/>
      </c>
      <c r="DO233" s="179" t="str">
        <f t="shared" si="229"/>
        <v/>
      </c>
      <c r="DP233" s="178" t="str">
        <f t="shared" si="229"/>
        <v/>
      </c>
      <c r="DQ233" s="180" t="str">
        <f t="shared" si="229"/>
        <v/>
      </c>
      <c r="DR233" s="178" t="str">
        <f t="shared" si="229"/>
        <v/>
      </c>
      <c r="DS233" s="178" t="str">
        <f t="shared" si="229"/>
        <v/>
      </c>
      <c r="DT233" s="178"/>
      <c r="DU233" s="178"/>
      <c r="DV233" s="178"/>
      <c r="DW233" s="178"/>
      <c r="DX233" s="178"/>
      <c r="DY233" s="178"/>
    </row>
    <row r="234">
      <c r="A234" s="176" t="str">
        <f>IF(A233="","",IF(B233+1&gt;EndDate,"",B233))</f>
        <v/>
      </c>
      <c r="B234" s="176" t="str">
        <f>IF(A234="","",SWITCH(Seg,"Daily",A234+1,"Weekly",A234+7,"Monthly",DATE(YEAR(A234),MONTH(A234)+1,1),"Quarterly",DATE(YEAR(A234),MONTH(A234)+3,1),"Yearly",DATE(YEAR(A234)+1,1,1)))</f>
        <v/>
      </c>
      <c r="C234" s="177" t="str">
        <f>IF(A234="","",SWITCH(Seg,"Daily",TEXT(A234,"dd/MM/YYYY"),"Weekly","W"&amp;WEEKNUM(A234,2)&amp;" "&amp;YEAR(A234),"Monthly",PROPER(TEXT(A234,"MMM yyyy")),"Quarterly","Q"&amp;ROUNDUP(MONTH($A234)/3,0)&amp;" "&amp;YEAR($A234),"Yearly",YEAR(A234),TEXT(A234,"dd/MM/YYYY")))</f>
        <v/>
      </c>
      <c r="D234" s="178" t="str">
        <f>IF(OR($A234="",D$2="Percentage"),"",SUMIFS(Data!B$4:B500,Data!$A$4:$A500,"&gt;="&amp;$A234,Data!$A$4:$A500,"&lt;="&amp;$B234))</f>
        <v>#REF!</v>
      </c>
      <c r="E234" s="179" t="str">
        <f>IF(OR($A234="",E$2="Percentage"),"",SUMIFS(Data!C$4:C500,Data!$A$4:$A500,"&gt;="&amp;$A234,Data!$A$4:$A500,"&lt;="&amp;$B234))</f>
        <v/>
      </c>
      <c r="F234" s="179" t="str">
        <f>IF(OR($A234="",F$2="Percentage"),"",SUMIFS(Data!D$4:D500,Data!$A$4:$A500,"&gt;="&amp;$A234,Data!$A$4:$A500,"&lt;="&amp;$B234))</f>
        <v/>
      </c>
      <c r="G234" s="179" t="str">
        <f>IF(OR($A234="",G$2="Percentage"),"",SUMIFS(Data!F$4:F500,Data!$A$4:$A500,"&gt;="&amp;$A234,Data!$A$4:$A500,"&lt;="&amp;$B234))</f>
        <v/>
      </c>
      <c r="H234" s="180" t="str">
        <f>IF(OR($A234="",H$2="Percentage"),"",SUMIFS(Data!G$4:G500,Data!$A$4:$A500,"&gt;="&amp;$A234,Data!$A$4:$A500,"&lt;="&amp;$B234))</f>
        <v/>
      </c>
      <c r="I234" s="180" t="str">
        <f>IF(OR($A234="",I$2="Percentage"),"",SUMIFS(Data!H$4:H500,Data!$A$4:$A500,"&gt;="&amp;$A234,Data!$A$4:$A500,"&lt;="&amp;$B234))</f>
        <v/>
      </c>
      <c r="J234" s="178" t="str">
        <f>IF(OR($A234="",J$2="Percentage"),"",SUMIFS(Data!I$4:I500,Data!$A$4:$A500,"&gt;="&amp;$A234,Data!$A$4:$A500,"&lt;="&amp;$B234))</f>
        <v/>
      </c>
      <c r="K234" s="178" t="str">
        <f>IF(OR($A234="",K$2="Percentage"),"",SUMIFS(Data!J$4:J500,Data!$A$4:$A500,"&gt;="&amp;$A234,Data!$A$4:$A500,"&lt;="&amp;$B234))</f>
        <v/>
      </c>
      <c r="L234" s="179" t="str">
        <f>IF(OR($A234="",L$2="Percentage"),"",SUMIFS(Data!K$4:K500,Data!$A$4:$A500,"&gt;="&amp;$A234,Data!$A$4:$A500,"&lt;="&amp;$B234))</f>
        <v/>
      </c>
      <c r="M234" s="180" t="str">
        <f>IF(OR($A234="",M$2="Percentage"),"",SUMIFS(Data!L$4:L500,Data!$A$4:$A500,"&gt;="&amp;$A234,Data!$A$4:$A500,"&lt;="&amp;$B234))</f>
        <v/>
      </c>
      <c r="N234" s="179" t="str">
        <f>IF(OR($A234="",N$2="Percentage"),"",SUMIFS(Data!M$4:M500,Data!$A$4:$A500,"&gt;="&amp;$A234,Data!$A$4:$A500,"&lt;="&amp;$B234))</f>
        <v/>
      </c>
      <c r="O234" s="178" t="str">
        <f>IF(OR($A234="",O$2="Percentage"),"",SUMIFS(Data!N$4:N500,Data!$A$4:$A500,"&gt;="&amp;$A234,Data!$A$4:$A500,"&lt;="&amp;$B234))</f>
        <v/>
      </c>
      <c r="P234" s="180" t="str">
        <f>IF(OR($A234="",P$2="Percentage"),"",SUMIFS(Data!O$4:O500,Data!$A$4:$A500,"&gt;="&amp;$A234,Data!$A$4:$A500,"&lt;="&amp;$B234))</f>
        <v/>
      </c>
      <c r="Q234" s="178" t="str">
        <f>IF(OR($A234="",Q$2="Percentage"),"",SUMIFS(Data!P$4:P500,Data!$A$4:$A500,"&gt;="&amp;$A234,Data!$A$4:$A500,"&lt;="&amp;$B234))</f>
        <v/>
      </c>
      <c r="R234" s="178" t="str">
        <f>IF(OR($A234="",R$2="Percentage"),"",SUMIFS(Data!Q$4:Q500,Data!$A$4:$A500,"&gt;="&amp;$A234,Data!$A$4:$A500,"&lt;="&amp;$B234))</f>
        <v/>
      </c>
      <c r="S234" s="181" t="str">
        <f>IF($A234="","",IFERROR(AVERAGEIFS(Data!B$4:B500,Data!$A$4:$A500,"&gt;="&amp;$A234,Data!$A$4:$A500,"&lt;="&amp;$B234),0))</f>
        <v/>
      </c>
      <c r="T234" s="178" t="str">
        <f>IF($A234="","",IFERROR(AVERAGEIFS(Data!C$4:C500,Data!$A$4:$A500,"&gt;="&amp;$A234,Data!$A$4:$A500,"&lt;="&amp;$B234),0))</f>
        <v/>
      </c>
      <c r="U234" s="178" t="str">
        <f>IF($A234="","",IFERROR(AVERAGEIFS(Data!D$4:D500,Data!$A$4:$A500,"&gt;="&amp;$A234,Data!$A$4:$A500,"&lt;="&amp;$B234),0))</f>
        <v/>
      </c>
      <c r="V234" s="178" t="str">
        <f>IF($A234="","",IFERROR(AVERAGEIFS(Data!F$4:F500,Data!$A$4:$A500,"&gt;="&amp;$A234,Data!$A$4:$A500,"&lt;="&amp;$B234),0))</f>
        <v/>
      </c>
      <c r="W234" s="178" t="str">
        <f>IF($A234="","",IFERROR(AVERAGEIFS(Data!G$4:G500,Data!$A$4:$A500,"&gt;="&amp;$A234,Data!$A$4:$A500,"&lt;="&amp;$B234),0))</f>
        <v/>
      </c>
      <c r="X234" s="180" t="str">
        <f>IF($A234="","",IFERROR(AVERAGEIFS(Data!H$4:H500,Data!$A$4:$A500,"&gt;="&amp;$A234,Data!$A$4:$A500,"&lt;="&amp;$B234),0))</f>
        <v/>
      </c>
      <c r="Y234" s="178" t="str">
        <f>IF($A234="","",IFERROR(AVERAGEIFS(Data!I$4:I500,Data!$A$4:$A500,"&gt;="&amp;$A234,Data!$A$4:$A500,"&lt;="&amp;$B234),0))</f>
        <v/>
      </c>
      <c r="Z234" s="178" t="str">
        <f>IF($A234="","",IFERROR(AVERAGEIFS(Data!J$4:J500,Data!$A$4:$A500,"&gt;="&amp;$A234,Data!$A$4:$A500,"&lt;="&amp;$B234),0))</f>
        <v/>
      </c>
      <c r="AA234" s="179" t="str">
        <f>IF($A234="","",IFERROR(AVERAGEIFS(Data!K$4:K500,Data!$A$4:$A500,"&gt;="&amp;$A234,Data!$A$4:$A500,"&lt;="&amp;$B234),0))</f>
        <v/>
      </c>
      <c r="AB234" s="180" t="str">
        <f>IF($A234="","",IFERROR(AVERAGEIFS(Data!L$4:L500,Data!$A$4:$A500,"&gt;="&amp;$A234,Data!$A$4:$A500,"&lt;="&amp;$B234),0))</f>
        <v/>
      </c>
      <c r="AC234" s="179" t="str">
        <f>IF($A234="","",IFERROR(AVERAGEIFS(Data!M$4:M500,Data!$A$4:$A500,"&gt;="&amp;$A234,Data!$A$4:$A500,"&lt;="&amp;$B234),0))</f>
        <v/>
      </c>
      <c r="AD234" s="178" t="str">
        <f>IF($A234="","",IFERROR(AVERAGEIFS(Data!N$4:N500,Data!$A$4:$A500,"&gt;="&amp;$A234,Data!$A$4:$A500,"&lt;="&amp;$B234),0))</f>
        <v/>
      </c>
      <c r="AE234" s="180" t="str">
        <f>IF($A234="","",IFERROR(AVERAGEIFS(Data!O$4:O500,Data!$A$4:$A500,"&gt;="&amp;$A234,Data!$A$4:$A500,"&lt;="&amp;$B234),0))</f>
        <v/>
      </c>
      <c r="AF234" s="178" t="str">
        <f>IF($A234="","",IFERROR(AVERAGEIFS(Data!P$4:P500,Data!$A$4:$A500,"&gt;="&amp;$A234,Data!$A$4:$A500,"&lt;="&amp;$B234),0))</f>
        <v/>
      </c>
      <c r="AG234" s="178" t="str">
        <f>IF($A234="","",IFERROR(AVERAGEIFS(Data!Q$4:Q500,Data!$A$4:$A500,"&gt;="&amp;$A234,Data!$A$4:$A500,"&lt;="&amp;$B234),0))</f>
        <v/>
      </c>
      <c r="AH234" s="181" t="str">
        <f t="shared" ref="AH234:DS234" si="230">IF($A234="","",AH233)</f>
        <v/>
      </c>
      <c r="AI234" s="178" t="str">
        <f t="shared" si="230"/>
        <v/>
      </c>
      <c r="AJ234" s="178" t="str">
        <f t="shared" si="230"/>
        <v/>
      </c>
      <c r="AK234" s="178" t="str">
        <f t="shared" si="230"/>
        <v/>
      </c>
      <c r="AL234" s="178" t="str">
        <f t="shared" si="230"/>
        <v/>
      </c>
      <c r="AM234" s="180" t="str">
        <f t="shared" si="230"/>
        <v/>
      </c>
      <c r="AN234" s="178" t="str">
        <f t="shared" si="230"/>
        <v/>
      </c>
      <c r="AO234" s="178" t="str">
        <f t="shared" si="230"/>
        <v/>
      </c>
      <c r="AP234" s="179" t="str">
        <f t="shared" si="230"/>
        <v/>
      </c>
      <c r="AQ234" s="180" t="str">
        <f t="shared" si="230"/>
        <v/>
      </c>
      <c r="AR234" s="179" t="str">
        <f t="shared" si="230"/>
        <v/>
      </c>
      <c r="AS234" s="178" t="str">
        <f t="shared" si="230"/>
        <v/>
      </c>
      <c r="AT234" s="180" t="str">
        <f t="shared" si="230"/>
        <v/>
      </c>
      <c r="AU234" s="178" t="str">
        <f t="shared" si="230"/>
        <v/>
      </c>
      <c r="AV234" s="178" t="str">
        <f t="shared" si="230"/>
        <v/>
      </c>
      <c r="AW234" s="181" t="str">
        <f t="shared" si="230"/>
        <v/>
      </c>
      <c r="AX234" s="178" t="str">
        <f t="shared" si="230"/>
        <v/>
      </c>
      <c r="AY234" s="178" t="str">
        <f t="shared" si="230"/>
        <v/>
      </c>
      <c r="AZ234" s="178" t="str">
        <f t="shared" si="230"/>
        <v/>
      </c>
      <c r="BA234" s="178" t="str">
        <f t="shared" si="230"/>
        <v/>
      </c>
      <c r="BB234" s="180" t="str">
        <f t="shared" si="230"/>
        <v/>
      </c>
      <c r="BC234" s="178" t="str">
        <f t="shared" si="230"/>
        <v/>
      </c>
      <c r="BD234" s="178" t="str">
        <f t="shared" si="230"/>
        <v/>
      </c>
      <c r="BE234" s="179" t="str">
        <f t="shared" si="230"/>
        <v/>
      </c>
      <c r="BF234" s="180" t="str">
        <f t="shared" si="230"/>
        <v/>
      </c>
      <c r="BG234" s="179" t="str">
        <f t="shared" si="230"/>
        <v/>
      </c>
      <c r="BH234" s="178" t="str">
        <f t="shared" si="230"/>
        <v/>
      </c>
      <c r="BI234" s="180" t="str">
        <f t="shared" si="230"/>
        <v/>
      </c>
      <c r="BJ234" s="178" t="str">
        <f t="shared" si="230"/>
        <v/>
      </c>
      <c r="BK234" s="178" t="str">
        <f t="shared" si="230"/>
        <v/>
      </c>
      <c r="BL234" s="181" t="str">
        <f t="shared" si="230"/>
        <v/>
      </c>
      <c r="BM234" s="178" t="str">
        <f t="shared" si="230"/>
        <v/>
      </c>
      <c r="BN234" s="178" t="str">
        <f t="shared" si="230"/>
        <v/>
      </c>
      <c r="BO234" s="178" t="str">
        <f t="shared" si="230"/>
        <v/>
      </c>
      <c r="BP234" s="178" t="str">
        <f t="shared" si="230"/>
        <v/>
      </c>
      <c r="BQ234" s="180" t="str">
        <f t="shared" si="230"/>
        <v/>
      </c>
      <c r="BR234" s="178" t="str">
        <f t="shared" si="230"/>
        <v/>
      </c>
      <c r="BS234" s="178" t="str">
        <f t="shared" si="230"/>
        <v/>
      </c>
      <c r="BT234" s="179" t="str">
        <f t="shared" si="230"/>
        <v/>
      </c>
      <c r="BU234" s="180" t="str">
        <f t="shared" si="230"/>
        <v/>
      </c>
      <c r="BV234" s="179" t="str">
        <f t="shared" si="230"/>
        <v/>
      </c>
      <c r="BW234" s="178" t="str">
        <f t="shared" si="230"/>
        <v/>
      </c>
      <c r="BX234" s="180" t="str">
        <f t="shared" si="230"/>
        <v/>
      </c>
      <c r="BY234" s="178" t="str">
        <f t="shared" si="230"/>
        <v/>
      </c>
      <c r="BZ234" s="178" t="str">
        <f t="shared" si="230"/>
        <v/>
      </c>
      <c r="CA234" s="181" t="str">
        <f t="shared" si="230"/>
        <v/>
      </c>
      <c r="CB234" s="178" t="str">
        <f t="shared" si="230"/>
        <v/>
      </c>
      <c r="CC234" s="178" t="str">
        <f t="shared" si="230"/>
        <v/>
      </c>
      <c r="CD234" s="178" t="str">
        <f t="shared" si="230"/>
        <v/>
      </c>
      <c r="CE234" s="178" t="str">
        <f t="shared" si="230"/>
        <v/>
      </c>
      <c r="CF234" s="180" t="str">
        <f t="shared" si="230"/>
        <v/>
      </c>
      <c r="CG234" s="178" t="str">
        <f t="shared" si="230"/>
        <v/>
      </c>
      <c r="CH234" s="178" t="str">
        <f t="shared" si="230"/>
        <v/>
      </c>
      <c r="CI234" s="179" t="str">
        <f t="shared" si="230"/>
        <v/>
      </c>
      <c r="CJ234" s="180" t="str">
        <f t="shared" si="230"/>
        <v/>
      </c>
      <c r="CK234" s="179" t="str">
        <f t="shared" si="230"/>
        <v/>
      </c>
      <c r="CL234" s="178" t="str">
        <f t="shared" si="230"/>
        <v/>
      </c>
      <c r="CM234" s="180" t="str">
        <f t="shared" si="230"/>
        <v/>
      </c>
      <c r="CN234" s="178" t="str">
        <f t="shared" si="230"/>
        <v/>
      </c>
      <c r="CO234" s="178" t="str">
        <f t="shared" si="230"/>
        <v/>
      </c>
      <c r="CP234" s="181" t="str">
        <f t="shared" si="230"/>
        <v/>
      </c>
      <c r="CQ234" s="178" t="str">
        <f t="shared" si="230"/>
        <v/>
      </c>
      <c r="CR234" s="178" t="str">
        <f t="shared" si="230"/>
        <v/>
      </c>
      <c r="CS234" s="178" t="str">
        <f t="shared" si="230"/>
        <v/>
      </c>
      <c r="CT234" s="178" t="str">
        <f t="shared" si="230"/>
        <v/>
      </c>
      <c r="CU234" s="180" t="str">
        <f t="shared" si="230"/>
        <v/>
      </c>
      <c r="CV234" s="178" t="str">
        <f t="shared" si="230"/>
        <v/>
      </c>
      <c r="CW234" s="178" t="str">
        <f t="shared" si="230"/>
        <v/>
      </c>
      <c r="CX234" s="179" t="str">
        <f t="shared" si="230"/>
        <v/>
      </c>
      <c r="CY234" s="180" t="str">
        <f t="shared" si="230"/>
        <v/>
      </c>
      <c r="CZ234" s="179" t="str">
        <f t="shared" si="230"/>
        <v/>
      </c>
      <c r="DA234" s="178" t="str">
        <f t="shared" si="230"/>
        <v/>
      </c>
      <c r="DB234" s="180" t="str">
        <f t="shared" si="230"/>
        <v/>
      </c>
      <c r="DC234" s="178" t="str">
        <f t="shared" si="230"/>
        <v/>
      </c>
      <c r="DD234" s="178" t="str">
        <f t="shared" si="230"/>
        <v/>
      </c>
      <c r="DE234" s="181" t="str">
        <f t="shared" si="230"/>
        <v/>
      </c>
      <c r="DF234" s="178" t="str">
        <f t="shared" si="230"/>
        <v/>
      </c>
      <c r="DG234" s="178" t="str">
        <f t="shared" si="230"/>
        <v/>
      </c>
      <c r="DH234" s="178" t="str">
        <f t="shared" si="230"/>
        <v/>
      </c>
      <c r="DI234" s="178" t="str">
        <f t="shared" si="230"/>
        <v/>
      </c>
      <c r="DJ234" s="180" t="str">
        <f t="shared" si="230"/>
        <v/>
      </c>
      <c r="DK234" s="178" t="str">
        <f t="shared" si="230"/>
        <v/>
      </c>
      <c r="DL234" s="178" t="str">
        <f t="shared" si="230"/>
        <v/>
      </c>
      <c r="DM234" s="179" t="str">
        <f t="shared" si="230"/>
        <v/>
      </c>
      <c r="DN234" s="180" t="str">
        <f t="shared" si="230"/>
        <v/>
      </c>
      <c r="DO234" s="179" t="str">
        <f t="shared" si="230"/>
        <v/>
      </c>
      <c r="DP234" s="178" t="str">
        <f t="shared" si="230"/>
        <v/>
      </c>
      <c r="DQ234" s="180" t="str">
        <f t="shared" si="230"/>
        <v/>
      </c>
      <c r="DR234" s="178" t="str">
        <f t="shared" si="230"/>
        <v/>
      </c>
      <c r="DS234" s="178" t="str">
        <f t="shared" si="230"/>
        <v/>
      </c>
      <c r="DT234" s="178"/>
      <c r="DU234" s="178"/>
      <c r="DV234" s="178"/>
      <c r="DW234" s="178"/>
      <c r="DX234" s="178"/>
      <c r="DY234" s="178"/>
    </row>
    <row r="235">
      <c r="A235" s="176" t="str">
        <f>IF(A234="","",IF(B234+1&gt;EndDate,"",B234))</f>
        <v/>
      </c>
      <c r="B235" s="176" t="str">
        <f>IF(A235="","",SWITCH(Seg,"Daily",A235+1,"Weekly",A235+7,"Monthly",DATE(YEAR(A235),MONTH(A235)+1,1),"Quarterly",DATE(YEAR(A235),MONTH(A235)+3,1),"Yearly",DATE(YEAR(A235)+1,1,1)))</f>
        <v/>
      </c>
      <c r="C235" s="177" t="str">
        <f>IF(A235="","",SWITCH(Seg,"Daily",TEXT(A235,"dd/MM/YYYY"),"Weekly","W"&amp;WEEKNUM(A235,2)&amp;" "&amp;YEAR(A235),"Monthly",PROPER(TEXT(A235,"MMM yyyy")),"Quarterly","Q"&amp;ROUNDUP(MONTH($A235)/3,0)&amp;" "&amp;YEAR($A235),"Yearly",YEAR(A235),TEXT(A235,"dd/MM/YYYY")))</f>
        <v/>
      </c>
      <c r="D235" s="178" t="str">
        <f>IF(OR($A235="",D$2="Percentage"),"",SUMIFS(Data!B$4:B500,Data!$A$4:$A500,"&gt;="&amp;$A235,Data!$A$4:$A500,"&lt;="&amp;$B235))</f>
        <v>#REF!</v>
      </c>
      <c r="E235" s="179" t="str">
        <f>IF(OR($A235="",E$2="Percentage"),"",SUMIFS(Data!C$4:C500,Data!$A$4:$A500,"&gt;="&amp;$A235,Data!$A$4:$A500,"&lt;="&amp;$B235))</f>
        <v/>
      </c>
      <c r="F235" s="179" t="str">
        <f>IF(OR($A235="",F$2="Percentage"),"",SUMIFS(Data!D$4:D500,Data!$A$4:$A500,"&gt;="&amp;$A235,Data!$A$4:$A500,"&lt;="&amp;$B235))</f>
        <v/>
      </c>
      <c r="G235" s="179" t="str">
        <f>IF(OR($A235="",G$2="Percentage"),"",SUMIFS(Data!F$4:F500,Data!$A$4:$A500,"&gt;="&amp;$A235,Data!$A$4:$A500,"&lt;="&amp;$B235))</f>
        <v/>
      </c>
      <c r="H235" s="180" t="str">
        <f>IF(OR($A235="",H$2="Percentage"),"",SUMIFS(Data!G$4:G500,Data!$A$4:$A500,"&gt;="&amp;$A235,Data!$A$4:$A500,"&lt;="&amp;$B235))</f>
        <v/>
      </c>
      <c r="I235" s="180" t="str">
        <f>IF(OR($A235="",I$2="Percentage"),"",SUMIFS(Data!H$4:H500,Data!$A$4:$A500,"&gt;="&amp;$A235,Data!$A$4:$A500,"&lt;="&amp;$B235))</f>
        <v/>
      </c>
      <c r="J235" s="178" t="str">
        <f>IF(OR($A235="",J$2="Percentage"),"",SUMIFS(Data!I$4:I500,Data!$A$4:$A500,"&gt;="&amp;$A235,Data!$A$4:$A500,"&lt;="&amp;$B235))</f>
        <v/>
      </c>
      <c r="K235" s="178" t="str">
        <f>IF(OR($A235="",K$2="Percentage"),"",SUMIFS(Data!J$4:J500,Data!$A$4:$A500,"&gt;="&amp;$A235,Data!$A$4:$A500,"&lt;="&amp;$B235))</f>
        <v/>
      </c>
      <c r="L235" s="179" t="str">
        <f>IF(OR($A235="",L$2="Percentage"),"",SUMIFS(Data!K$4:K500,Data!$A$4:$A500,"&gt;="&amp;$A235,Data!$A$4:$A500,"&lt;="&amp;$B235))</f>
        <v/>
      </c>
      <c r="M235" s="180" t="str">
        <f>IF(OR($A235="",M$2="Percentage"),"",SUMIFS(Data!L$4:L500,Data!$A$4:$A500,"&gt;="&amp;$A235,Data!$A$4:$A500,"&lt;="&amp;$B235))</f>
        <v/>
      </c>
      <c r="N235" s="179" t="str">
        <f>IF(OR($A235="",N$2="Percentage"),"",SUMIFS(Data!M$4:M500,Data!$A$4:$A500,"&gt;="&amp;$A235,Data!$A$4:$A500,"&lt;="&amp;$B235))</f>
        <v/>
      </c>
      <c r="O235" s="178" t="str">
        <f>IF(OR($A235="",O$2="Percentage"),"",SUMIFS(Data!N$4:N500,Data!$A$4:$A500,"&gt;="&amp;$A235,Data!$A$4:$A500,"&lt;="&amp;$B235))</f>
        <v/>
      </c>
      <c r="P235" s="180" t="str">
        <f>IF(OR($A235="",P$2="Percentage"),"",SUMIFS(Data!O$4:O500,Data!$A$4:$A500,"&gt;="&amp;$A235,Data!$A$4:$A500,"&lt;="&amp;$B235))</f>
        <v/>
      </c>
      <c r="Q235" s="178" t="str">
        <f>IF(OR($A235="",Q$2="Percentage"),"",SUMIFS(Data!P$4:P500,Data!$A$4:$A500,"&gt;="&amp;$A235,Data!$A$4:$A500,"&lt;="&amp;$B235))</f>
        <v/>
      </c>
      <c r="R235" s="178" t="str">
        <f>IF(OR($A235="",R$2="Percentage"),"",SUMIFS(Data!Q$4:Q500,Data!$A$4:$A500,"&gt;="&amp;$A235,Data!$A$4:$A500,"&lt;="&amp;$B235))</f>
        <v/>
      </c>
      <c r="S235" s="181" t="str">
        <f>IF($A235="","",IFERROR(AVERAGEIFS(Data!B$4:B500,Data!$A$4:$A500,"&gt;="&amp;$A235,Data!$A$4:$A500,"&lt;="&amp;$B235),0))</f>
        <v/>
      </c>
      <c r="T235" s="178" t="str">
        <f>IF($A235="","",IFERROR(AVERAGEIFS(Data!C$4:C500,Data!$A$4:$A500,"&gt;="&amp;$A235,Data!$A$4:$A500,"&lt;="&amp;$B235),0))</f>
        <v/>
      </c>
      <c r="U235" s="178" t="str">
        <f>IF($A235="","",IFERROR(AVERAGEIFS(Data!D$4:D500,Data!$A$4:$A500,"&gt;="&amp;$A235,Data!$A$4:$A500,"&lt;="&amp;$B235),0))</f>
        <v/>
      </c>
      <c r="V235" s="178" t="str">
        <f>IF($A235="","",IFERROR(AVERAGEIFS(Data!F$4:F500,Data!$A$4:$A500,"&gt;="&amp;$A235,Data!$A$4:$A500,"&lt;="&amp;$B235),0))</f>
        <v/>
      </c>
      <c r="W235" s="178" t="str">
        <f>IF($A235="","",IFERROR(AVERAGEIFS(Data!G$4:G500,Data!$A$4:$A500,"&gt;="&amp;$A235,Data!$A$4:$A500,"&lt;="&amp;$B235),0))</f>
        <v/>
      </c>
      <c r="X235" s="180" t="str">
        <f>IF($A235="","",IFERROR(AVERAGEIFS(Data!H$4:H500,Data!$A$4:$A500,"&gt;="&amp;$A235,Data!$A$4:$A500,"&lt;="&amp;$B235),0))</f>
        <v/>
      </c>
      <c r="Y235" s="178" t="str">
        <f>IF($A235="","",IFERROR(AVERAGEIFS(Data!I$4:I500,Data!$A$4:$A500,"&gt;="&amp;$A235,Data!$A$4:$A500,"&lt;="&amp;$B235),0))</f>
        <v/>
      </c>
      <c r="Z235" s="178" t="str">
        <f>IF($A235="","",IFERROR(AVERAGEIFS(Data!J$4:J500,Data!$A$4:$A500,"&gt;="&amp;$A235,Data!$A$4:$A500,"&lt;="&amp;$B235),0))</f>
        <v/>
      </c>
      <c r="AA235" s="179" t="str">
        <f>IF($A235="","",IFERROR(AVERAGEIFS(Data!K$4:K500,Data!$A$4:$A500,"&gt;="&amp;$A235,Data!$A$4:$A500,"&lt;="&amp;$B235),0))</f>
        <v/>
      </c>
      <c r="AB235" s="180" t="str">
        <f>IF($A235="","",IFERROR(AVERAGEIFS(Data!L$4:L500,Data!$A$4:$A500,"&gt;="&amp;$A235,Data!$A$4:$A500,"&lt;="&amp;$B235),0))</f>
        <v/>
      </c>
      <c r="AC235" s="179" t="str">
        <f>IF($A235="","",IFERROR(AVERAGEIFS(Data!M$4:M500,Data!$A$4:$A500,"&gt;="&amp;$A235,Data!$A$4:$A500,"&lt;="&amp;$B235),0))</f>
        <v/>
      </c>
      <c r="AD235" s="178" t="str">
        <f>IF($A235="","",IFERROR(AVERAGEIFS(Data!N$4:N500,Data!$A$4:$A500,"&gt;="&amp;$A235,Data!$A$4:$A500,"&lt;="&amp;$B235),0))</f>
        <v/>
      </c>
      <c r="AE235" s="180" t="str">
        <f>IF($A235="","",IFERROR(AVERAGEIFS(Data!O$4:O500,Data!$A$4:$A500,"&gt;="&amp;$A235,Data!$A$4:$A500,"&lt;="&amp;$B235),0))</f>
        <v/>
      </c>
      <c r="AF235" s="178" t="str">
        <f>IF($A235="","",IFERROR(AVERAGEIFS(Data!P$4:P500,Data!$A$4:$A500,"&gt;="&amp;$A235,Data!$A$4:$A500,"&lt;="&amp;$B235),0))</f>
        <v/>
      </c>
      <c r="AG235" s="178" t="str">
        <f>IF($A235="","",IFERROR(AVERAGEIFS(Data!Q$4:Q500,Data!$A$4:$A500,"&gt;="&amp;$A235,Data!$A$4:$A500,"&lt;="&amp;$B235),0))</f>
        <v/>
      </c>
      <c r="AH235" s="181" t="str">
        <f t="shared" ref="AH235:DS235" si="231">IF($A235="","",AH234)</f>
        <v/>
      </c>
      <c r="AI235" s="178" t="str">
        <f t="shared" si="231"/>
        <v/>
      </c>
      <c r="AJ235" s="178" t="str">
        <f t="shared" si="231"/>
        <v/>
      </c>
      <c r="AK235" s="178" t="str">
        <f t="shared" si="231"/>
        <v/>
      </c>
      <c r="AL235" s="178" t="str">
        <f t="shared" si="231"/>
        <v/>
      </c>
      <c r="AM235" s="180" t="str">
        <f t="shared" si="231"/>
        <v/>
      </c>
      <c r="AN235" s="178" t="str">
        <f t="shared" si="231"/>
        <v/>
      </c>
      <c r="AO235" s="178" t="str">
        <f t="shared" si="231"/>
        <v/>
      </c>
      <c r="AP235" s="179" t="str">
        <f t="shared" si="231"/>
        <v/>
      </c>
      <c r="AQ235" s="180" t="str">
        <f t="shared" si="231"/>
        <v/>
      </c>
      <c r="AR235" s="179" t="str">
        <f t="shared" si="231"/>
        <v/>
      </c>
      <c r="AS235" s="178" t="str">
        <f t="shared" si="231"/>
        <v/>
      </c>
      <c r="AT235" s="180" t="str">
        <f t="shared" si="231"/>
        <v/>
      </c>
      <c r="AU235" s="178" t="str">
        <f t="shared" si="231"/>
        <v/>
      </c>
      <c r="AV235" s="178" t="str">
        <f t="shared" si="231"/>
        <v/>
      </c>
      <c r="AW235" s="181" t="str">
        <f t="shared" si="231"/>
        <v/>
      </c>
      <c r="AX235" s="178" t="str">
        <f t="shared" si="231"/>
        <v/>
      </c>
      <c r="AY235" s="178" t="str">
        <f t="shared" si="231"/>
        <v/>
      </c>
      <c r="AZ235" s="178" t="str">
        <f t="shared" si="231"/>
        <v/>
      </c>
      <c r="BA235" s="178" t="str">
        <f t="shared" si="231"/>
        <v/>
      </c>
      <c r="BB235" s="180" t="str">
        <f t="shared" si="231"/>
        <v/>
      </c>
      <c r="BC235" s="178" t="str">
        <f t="shared" si="231"/>
        <v/>
      </c>
      <c r="BD235" s="178" t="str">
        <f t="shared" si="231"/>
        <v/>
      </c>
      <c r="BE235" s="179" t="str">
        <f t="shared" si="231"/>
        <v/>
      </c>
      <c r="BF235" s="180" t="str">
        <f t="shared" si="231"/>
        <v/>
      </c>
      <c r="BG235" s="179" t="str">
        <f t="shared" si="231"/>
        <v/>
      </c>
      <c r="BH235" s="178" t="str">
        <f t="shared" si="231"/>
        <v/>
      </c>
      <c r="BI235" s="180" t="str">
        <f t="shared" si="231"/>
        <v/>
      </c>
      <c r="BJ235" s="178" t="str">
        <f t="shared" si="231"/>
        <v/>
      </c>
      <c r="BK235" s="178" t="str">
        <f t="shared" si="231"/>
        <v/>
      </c>
      <c r="BL235" s="181" t="str">
        <f t="shared" si="231"/>
        <v/>
      </c>
      <c r="BM235" s="178" t="str">
        <f t="shared" si="231"/>
        <v/>
      </c>
      <c r="BN235" s="178" t="str">
        <f t="shared" si="231"/>
        <v/>
      </c>
      <c r="BO235" s="178" t="str">
        <f t="shared" si="231"/>
        <v/>
      </c>
      <c r="BP235" s="178" t="str">
        <f t="shared" si="231"/>
        <v/>
      </c>
      <c r="BQ235" s="180" t="str">
        <f t="shared" si="231"/>
        <v/>
      </c>
      <c r="BR235" s="178" t="str">
        <f t="shared" si="231"/>
        <v/>
      </c>
      <c r="BS235" s="178" t="str">
        <f t="shared" si="231"/>
        <v/>
      </c>
      <c r="BT235" s="179" t="str">
        <f t="shared" si="231"/>
        <v/>
      </c>
      <c r="BU235" s="180" t="str">
        <f t="shared" si="231"/>
        <v/>
      </c>
      <c r="BV235" s="179" t="str">
        <f t="shared" si="231"/>
        <v/>
      </c>
      <c r="BW235" s="178" t="str">
        <f t="shared" si="231"/>
        <v/>
      </c>
      <c r="BX235" s="180" t="str">
        <f t="shared" si="231"/>
        <v/>
      </c>
      <c r="BY235" s="178" t="str">
        <f t="shared" si="231"/>
        <v/>
      </c>
      <c r="BZ235" s="178" t="str">
        <f t="shared" si="231"/>
        <v/>
      </c>
      <c r="CA235" s="181" t="str">
        <f t="shared" si="231"/>
        <v/>
      </c>
      <c r="CB235" s="178" t="str">
        <f t="shared" si="231"/>
        <v/>
      </c>
      <c r="CC235" s="178" t="str">
        <f t="shared" si="231"/>
        <v/>
      </c>
      <c r="CD235" s="178" t="str">
        <f t="shared" si="231"/>
        <v/>
      </c>
      <c r="CE235" s="178" t="str">
        <f t="shared" si="231"/>
        <v/>
      </c>
      <c r="CF235" s="180" t="str">
        <f t="shared" si="231"/>
        <v/>
      </c>
      <c r="CG235" s="178" t="str">
        <f t="shared" si="231"/>
        <v/>
      </c>
      <c r="CH235" s="178" t="str">
        <f t="shared" si="231"/>
        <v/>
      </c>
      <c r="CI235" s="179" t="str">
        <f t="shared" si="231"/>
        <v/>
      </c>
      <c r="CJ235" s="180" t="str">
        <f t="shared" si="231"/>
        <v/>
      </c>
      <c r="CK235" s="179" t="str">
        <f t="shared" si="231"/>
        <v/>
      </c>
      <c r="CL235" s="178" t="str">
        <f t="shared" si="231"/>
        <v/>
      </c>
      <c r="CM235" s="180" t="str">
        <f t="shared" si="231"/>
        <v/>
      </c>
      <c r="CN235" s="178" t="str">
        <f t="shared" si="231"/>
        <v/>
      </c>
      <c r="CO235" s="178" t="str">
        <f t="shared" si="231"/>
        <v/>
      </c>
      <c r="CP235" s="181" t="str">
        <f t="shared" si="231"/>
        <v/>
      </c>
      <c r="CQ235" s="178" t="str">
        <f t="shared" si="231"/>
        <v/>
      </c>
      <c r="CR235" s="178" t="str">
        <f t="shared" si="231"/>
        <v/>
      </c>
      <c r="CS235" s="178" t="str">
        <f t="shared" si="231"/>
        <v/>
      </c>
      <c r="CT235" s="178" t="str">
        <f t="shared" si="231"/>
        <v/>
      </c>
      <c r="CU235" s="180" t="str">
        <f t="shared" si="231"/>
        <v/>
      </c>
      <c r="CV235" s="178" t="str">
        <f t="shared" si="231"/>
        <v/>
      </c>
      <c r="CW235" s="178" t="str">
        <f t="shared" si="231"/>
        <v/>
      </c>
      <c r="CX235" s="179" t="str">
        <f t="shared" si="231"/>
        <v/>
      </c>
      <c r="CY235" s="180" t="str">
        <f t="shared" si="231"/>
        <v/>
      </c>
      <c r="CZ235" s="179" t="str">
        <f t="shared" si="231"/>
        <v/>
      </c>
      <c r="DA235" s="178" t="str">
        <f t="shared" si="231"/>
        <v/>
      </c>
      <c r="DB235" s="180" t="str">
        <f t="shared" si="231"/>
        <v/>
      </c>
      <c r="DC235" s="178" t="str">
        <f t="shared" si="231"/>
        <v/>
      </c>
      <c r="DD235" s="178" t="str">
        <f t="shared" si="231"/>
        <v/>
      </c>
      <c r="DE235" s="181" t="str">
        <f t="shared" si="231"/>
        <v/>
      </c>
      <c r="DF235" s="178" t="str">
        <f t="shared" si="231"/>
        <v/>
      </c>
      <c r="DG235" s="178" t="str">
        <f t="shared" si="231"/>
        <v/>
      </c>
      <c r="DH235" s="178" t="str">
        <f t="shared" si="231"/>
        <v/>
      </c>
      <c r="DI235" s="178" t="str">
        <f t="shared" si="231"/>
        <v/>
      </c>
      <c r="DJ235" s="180" t="str">
        <f t="shared" si="231"/>
        <v/>
      </c>
      <c r="DK235" s="178" t="str">
        <f t="shared" si="231"/>
        <v/>
      </c>
      <c r="DL235" s="178" t="str">
        <f t="shared" si="231"/>
        <v/>
      </c>
      <c r="DM235" s="179" t="str">
        <f t="shared" si="231"/>
        <v/>
      </c>
      <c r="DN235" s="180" t="str">
        <f t="shared" si="231"/>
        <v/>
      </c>
      <c r="DO235" s="179" t="str">
        <f t="shared" si="231"/>
        <v/>
      </c>
      <c r="DP235" s="178" t="str">
        <f t="shared" si="231"/>
        <v/>
      </c>
      <c r="DQ235" s="180" t="str">
        <f t="shared" si="231"/>
        <v/>
      </c>
      <c r="DR235" s="178" t="str">
        <f t="shared" si="231"/>
        <v/>
      </c>
      <c r="DS235" s="178" t="str">
        <f t="shared" si="231"/>
        <v/>
      </c>
      <c r="DT235" s="178"/>
      <c r="DU235" s="178"/>
      <c r="DV235" s="178"/>
      <c r="DW235" s="178"/>
      <c r="DX235" s="178"/>
      <c r="DY235" s="178"/>
    </row>
    <row r="236">
      <c r="A236" s="176" t="str">
        <f>IF(A235="","",IF(B235+1&gt;EndDate,"",B235))</f>
        <v/>
      </c>
      <c r="B236" s="176" t="str">
        <f>IF(A236="","",SWITCH(Seg,"Daily",A236+1,"Weekly",A236+7,"Monthly",DATE(YEAR(A236),MONTH(A236)+1,1),"Quarterly",DATE(YEAR(A236),MONTH(A236)+3,1),"Yearly",DATE(YEAR(A236)+1,1,1)))</f>
        <v/>
      </c>
      <c r="C236" s="177" t="str">
        <f>IF(A236="","",SWITCH(Seg,"Daily",TEXT(A236,"dd/MM/YYYY"),"Weekly","W"&amp;WEEKNUM(A236,2)&amp;" "&amp;YEAR(A236),"Monthly",PROPER(TEXT(A236,"MMM yyyy")),"Quarterly","Q"&amp;ROUNDUP(MONTH($A236)/3,0)&amp;" "&amp;YEAR($A236),"Yearly",YEAR(A236),TEXT(A236,"dd/MM/YYYY")))</f>
        <v/>
      </c>
      <c r="D236" s="178" t="str">
        <f>IF(OR($A236="",D$2="Percentage"),"",SUMIFS(Data!B$4:B500,Data!$A$4:$A500,"&gt;="&amp;$A236,Data!$A$4:$A500,"&lt;="&amp;$B236))</f>
        <v>#REF!</v>
      </c>
      <c r="E236" s="179" t="str">
        <f>IF(OR($A236="",E$2="Percentage"),"",SUMIFS(Data!C$4:C500,Data!$A$4:$A500,"&gt;="&amp;$A236,Data!$A$4:$A500,"&lt;="&amp;$B236))</f>
        <v/>
      </c>
      <c r="F236" s="179" t="str">
        <f>IF(OR($A236="",F$2="Percentage"),"",SUMIFS(Data!D$4:D500,Data!$A$4:$A500,"&gt;="&amp;$A236,Data!$A$4:$A500,"&lt;="&amp;$B236))</f>
        <v/>
      </c>
      <c r="G236" s="179" t="str">
        <f>IF(OR($A236="",G$2="Percentage"),"",SUMIFS(Data!F$4:F500,Data!$A$4:$A500,"&gt;="&amp;$A236,Data!$A$4:$A500,"&lt;="&amp;$B236))</f>
        <v/>
      </c>
      <c r="H236" s="180" t="str">
        <f>IF(OR($A236="",H$2="Percentage"),"",SUMIFS(Data!G$4:G500,Data!$A$4:$A500,"&gt;="&amp;$A236,Data!$A$4:$A500,"&lt;="&amp;$B236))</f>
        <v/>
      </c>
      <c r="I236" s="180" t="str">
        <f>IF(OR($A236="",I$2="Percentage"),"",SUMIFS(Data!H$4:H500,Data!$A$4:$A500,"&gt;="&amp;$A236,Data!$A$4:$A500,"&lt;="&amp;$B236))</f>
        <v/>
      </c>
      <c r="J236" s="178" t="str">
        <f>IF(OR($A236="",J$2="Percentage"),"",SUMIFS(Data!I$4:I500,Data!$A$4:$A500,"&gt;="&amp;$A236,Data!$A$4:$A500,"&lt;="&amp;$B236))</f>
        <v/>
      </c>
      <c r="K236" s="178" t="str">
        <f>IF(OR($A236="",K$2="Percentage"),"",SUMIFS(Data!J$4:J500,Data!$A$4:$A500,"&gt;="&amp;$A236,Data!$A$4:$A500,"&lt;="&amp;$B236))</f>
        <v/>
      </c>
      <c r="L236" s="179" t="str">
        <f>IF(OR($A236="",L$2="Percentage"),"",SUMIFS(Data!K$4:K500,Data!$A$4:$A500,"&gt;="&amp;$A236,Data!$A$4:$A500,"&lt;="&amp;$B236))</f>
        <v/>
      </c>
      <c r="M236" s="180" t="str">
        <f>IF(OR($A236="",M$2="Percentage"),"",SUMIFS(Data!L$4:L500,Data!$A$4:$A500,"&gt;="&amp;$A236,Data!$A$4:$A500,"&lt;="&amp;$B236))</f>
        <v/>
      </c>
      <c r="N236" s="179" t="str">
        <f>IF(OR($A236="",N$2="Percentage"),"",SUMIFS(Data!M$4:M500,Data!$A$4:$A500,"&gt;="&amp;$A236,Data!$A$4:$A500,"&lt;="&amp;$B236))</f>
        <v/>
      </c>
      <c r="O236" s="178" t="str">
        <f>IF(OR($A236="",O$2="Percentage"),"",SUMIFS(Data!N$4:N500,Data!$A$4:$A500,"&gt;="&amp;$A236,Data!$A$4:$A500,"&lt;="&amp;$B236))</f>
        <v/>
      </c>
      <c r="P236" s="180" t="str">
        <f>IF(OR($A236="",P$2="Percentage"),"",SUMIFS(Data!O$4:O500,Data!$A$4:$A500,"&gt;="&amp;$A236,Data!$A$4:$A500,"&lt;="&amp;$B236))</f>
        <v/>
      </c>
      <c r="Q236" s="178" t="str">
        <f>IF(OR($A236="",Q$2="Percentage"),"",SUMIFS(Data!P$4:P500,Data!$A$4:$A500,"&gt;="&amp;$A236,Data!$A$4:$A500,"&lt;="&amp;$B236))</f>
        <v/>
      </c>
      <c r="R236" s="178" t="str">
        <f>IF(OR($A236="",R$2="Percentage"),"",SUMIFS(Data!Q$4:Q500,Data!$A$4:$A500,"&gt;="&amp;$A236,Data!$A$4:$A500,"&lt;="&amp;$B236))</f>
        <v/>
      </c>
      <c r="S236" s="181" t="str">
        <f>IF($A236="","",IFERROR(AVERAGEIFS(Data!B$4:B500,Data!$A$4:$A500,"&gt;="&amp;$A236,Data!$A$4:$A500,"&lt;="&amp;$B236),0))</f>
        <v/>
      </c>
      <c r="T236" s="178" t="str">
        <f>IF($A236="","",IFERROR(AVERAGEIFS(Data!C$4:C500,Data!$A$4:$A500,"&gt;="&amp;$A236,Data!$A$4:$A500,"&lt;="&amp;$B236),0))</f>
        <v/>
      </c>
      <c r="U236" s="178" t="str">
        <f>IF($A236="","",IFERROR(AVERAGEIFS(Data!D$4:D500,Data!$A$4:$A500,"&gt;="&amp;$A236,Data!$A$4:$A500,"&lt;="&amp;$B236),0))</f>
        <v/>
      </c>
      <c r="V236" s="178" t="str">
        <f>IF($A236="","",IFERROR(AVERAGEIFS(Data!F$4:F500,Data!$A$4:$A500,"&gt;="&amp;$A236,Data!$A$4:$A500,"&lt;="&amp;$B236),0))</f>
        <v/>
      </c>
      <c r="W236" s="178" t="str">
        <f>IF($A236="","",IFERROR(AVERAGEIFS(Data!G$4:G500,Data!$A$4:$A500,"&gt;="&amp;$A236,Data!$A$4:$A500,"&lt;="&amp;$B236),0))</f>
        <v/>
      </c>
      <c r="X236" s="180" t="str">
        <f>IF($A236="","",IFERROR(AVERAGEIFS(Data!H$4:H500,Data!$A$4:$A500,"&gt;="&amp;$A236,Data!$A$4:$A500,"&lt;="&amp;$B236),0))</f>
        <v/>
      </c>
      <c r="Y236" s="178" t="str">
        <f>IF($A236="","",IFERROR(AVERAGEIFS(Data!I$4:I500,Data!$A$4:$A500,"&gt;="&amp;$A236,Data!$A$4:$A500,"&lt;="&amp;$B236),0))</f>
        <v/>
      </c>
      <c r="Z236" s="178" t="str">
        <f>IF($A236="","",IFERROR(AVERAGEIFS(Data!J$4:J500,Data!$A$4:$A500,"&gt;="&amp;$A236,Data!$A$4:$A500,"&lt;="&amp;$B236),0))</f>
        <v/>
      </c>
      <c r="AA236" s="179" t="str">
        <f>IF($A236="","",IFERROR(AVERAGEIFS(Data!K$4:K500,Data!$A$4:$A500,"&gt;="&amp;$A236,Data!$A$4:$A500,"&lt;="&amp;$B236),0))</f>
        <v/>
      </c>
      <c r="AB236" s="180" t="str">
        <f>IF($A236="","",IFERROR(AVERAGEIFS(Data!L$4:L500,Data!$A$4:$A500,"&gt;="&amp;$A236,Data!$A$4:$A500,"&lt;="&amp;$B236),0))</f>
        <v/>
      </c>
      <c r="AC236" s="179" t="str">
        <f>IF($A236="","",IFERROR(AVERAGEIFS(Data!M$4:M500,Data!$A$4:$A500,"&gt;="&amp;$A236,Data!$A$4:$A500,"&lt;="&amp;$B236),0))</f>
        <v/>
      </c>
      <c r="AD236" s="178" t="str">
        <f>IF($A236="","",IFERROR(AVERAGEIFS(Data!N$4:N500,Data!$A$4:$A500,"&gt;="&amp;$A236,Data!$A$4:$A500,"&lt;="&amp;$B236),0))</f>
        <v/>
      </c>
      <c r="AE236" s="180" t="str">
        <f>IF($A236="","",IFERROR(AVERAGEIFS(Data!O$4:O500,Data!$A$4:$A500,"&gt;="&amp;$A236,Data!$A$4:$A500,"&lt;="&amp;$B236),0))</f>
        <v/>
      </c>
      <c r="AF236" s="178" t="str">
        <f>IF($A236="","",IFERROR(AVERAGEIFS(Data!P$4:P500,Data!$A$4:$A500,"&gt;="&amp;$A236,Data!$A$4:$A500,"&lt;="&amp;$B236),0))</f>
        <v/>
      </c>
      <c r="AG236" s="178" t="str">
        <f>IF($A236="","",IFERROR(AVERAGEIFS(Data!Q$4:Q500,Data!$A$4:$A500,"&gt;="&amp;$A236,Data!$A$4:$A500,"&lt;="&amp;$B236),0))</f>
        <v/>
      </c>
      <c r="AH236" s="181" t="str">
        <f t="shared" ref="AH236:DS236" si="232">IF($A236="","",AH235)</f>
        <v/>
      </c>
      <c r="AI236" s="178" t="str">
        <f t="shared" si="232"/>
        <v/>
      </c>
      <c r="AJ236" s="178" t="str">
        <f t="shared" si="232"/>
        <v/>
      </c>
      <c r="AK236" s="178" t="str">
        <f t="shared" si="232"/>
        <v/>
      </c>
      <c r="AL236" s="178" t="str">
        <f t="shared" si="232"/>
        <v/>
      </c>
      <c r="AM236" s="180" t="str">
        <f t="shared" si="232"/>
        <v/>
      </c>
      <c r="AN236" s="178" t="str">
        <f t="shared" si="232"/>
        <v/>
      </c>
      <c r="AO236" s="178" t="str">
        <f t="shared" si="232"/>
        <v/>
      </c>
      <c r="AP236" s="179" t="str">
        <f t="shared" si="232"/>
        <v/>
      </c>
      <c r="AQ236" s="180" t="str">
        <f t="shared" si="232"/>
        <v/>
      </c>
      <c r="AR236" s="179" t="str">
        <f t="shared" si="232"/>
        <v/>
      </c>
      <c r="AS236" s="178" t="str">
        <f t="shared" si="232"/>
        <v/>
      </c>
      <c r="AT236" s="180" t="str">
        <f t="shared" si="232"/>
        <v/>
      </c>
      <c r="AU236" s="178" t="str">
        <f t="shared" si="232"/>
        <v/>
      </c>
      <c r="AV236" s="178" t="str">
        <f t="shared" si="232"/>
        <v/>
      </c>
      <c r="AW236" s="181" t="str">
        <f t="shared" si="232"/>
        <v/>
      </c>
      <c r="AX236" s="178" t="str">
        <f t="shared" si="232"/>
        <v/>
      </c>
      <c r="AY236" s="178" t="str">
        <f t="shared" si="232"/>
        <v/>
      </c>
      <c r="AZ236" s="178" t="str">
        <f t="shared" si="232"/>
        <v/>
      </c>
      <c r="BA236" s="178" t="str">
        <f t="shared" si="232"/>
        <v/>
      </c>
      <c r="BB236" s="180" t="str">
        <f t="shared" si="232"/>
        <v/>
      </c>
      <c r="BC236" s="178" t="str">
        <f t="shared" si="232"/>
        <v/>
      </c>
      <c r="BD236" s="178" t="str">
        <f t="shared" si="232"/>
        <v/>
      </c>
      <c r="BE236" s="179" t="str">
        <f t="shared" si="232"/>
        <v/>
      </c>
      <c r="BF236" s="180" t="str">
        <f t="shared" si="232"/>
        <v/>
      </c>
      <c r="BG236" s="179" t="str">
        <f t="shared" si="232"/>
        <v/>
      </c>
      <c r="BH236" s="178" t="str">
        <f t="shared" si="232"/>
        <v/>
      </c>
      <c r="BI236" s="180" t="str">
        <f t="shared" si="232"/>
        <v/>
      </c>
      <c r="BJ236" s="178" t="str">
        <f t="shared" si="232"/>
        <v/>
      </c>
      <c r="BK236" s="178" t="str">
        <f t="shared" si="232"/>
        <v/>
      </c>
      <c r="BL236" s="181" t="str">
        <f t="shared" si="232"/>
        <v/>
      </c>
      <c r="BM236" s="178" t="str">
        <f t="shared" si="232"/>
        <v/>
      </c>
      <c r="BN236" s="178" t="str">
        <f t="shared" si="232"/>
        <v/>
      </c>
      <c r="BO236" s="178" t="str">
        <f t="shared" si="232"/>
        <v/>
      </c>
      <c r="BP236" s="178" t="str">
        <f t="shared" si="232"/>
        <v/>
      </c>
      <c r="BQ236" s="180" t="str">
        <f t="shared" si="232"/>
        <v/>
      </c>
      <c r="BR236" s="178" t="str">
        <f t="shared" si="232"/>
        <v/>
      </c>
      <c r="BS236" s="178" t="str">
        <f t="shared" si="232"/>
        <v/>
      </c>
      <c r="BT236" s="179" t="str">
        <f t="shared" si="232"/>
        <v/>
      </c>
      <c r="BU236" s="180" t="str">
        <f t="shared" si="232"/>
        <v/>
      </c>
      <c r="BV236" s="179" t="str">
        <f t="shared" si="232"/>
        <v/>
      </c>
      <c r="BW236" s="178" t="str">
        <f t="shared" si="232"/>
        <v/>
      </c>
      <c r="BX236" s="180" t="str">
        <f t="shared" si="232"/>
        <v/>
      </c>
      <c r="BY236" s="178" t="str">
        <f t="shared" si="232"/>
        <v/>
      </c>
      <c r="BZ236" s="178" t="str">
        <f t="shared" si="232"/>
        <v/>
      </c>
      <c r="CA236" s="181" t="str">
        <f t="shared" si="232"/>
        <v/>
      </c>
      <c r="CB236" s="178" t="str">
        <f t="shared" si="232"/>
        <v/>
      </c>
      <c r="CC236" s="178" t="str">
        <f t="shared" si="232"/>
        <v/>
      </c>
      <c r="CD236" s="178" t="str">
        <f t="shared" si="232"/>
        <v/>
      </c>
      <c r="CE236" s="178" t="str">
        <f t="shared" si="232"/>
        <v/>
      </c>
      <c r="CF236" s="180" t="str">
        <f t="shared" si="232"/>
        <v/>
      </c>
      <c r="CG236" s="178" t="str">
        <f t="shared" si="232"/>
        <v/>
      </c>
      <c r="CH236" s="178" t="str">
        <f t="shared" si="232"/>
        <v/>
      </c>
      <c r="CI236" s="179" t="str">
        <f t="shared" si="232"/>
        <v/>
      </c>
      <c r="CJ236" s="180" t="str">
        <f t="shared" si="232"/>
        <v/>
      </c>
      <c r="CK236" s="179" t="str">
        <f t="shared" si="232"/>
        <v/>
      </c>
      <c r="CL236" s="178" t="str">
        <f t="shared" si="232"/>
        <v/>
      </c>
      <c r="CM236" s="180" t="str">
        <f t="shared" si="232"/>
        <v/>
      </c>
      <c r="CN236" s="178" t="str">
        <f t="shared" si="232"/>
        <v/>
      </c>
      <c r="CO236" s="178" t="str">
        <f t="shared" si="232"/>
        <v/>
      </c>
      <c r="CP236" s="181" t="str">
        <f t="shared" si="232"/>
        <v/>
      </c>
      <c r="CQ236" s="178" t="str">
        <f t="shared" si="232"/>
        <v/>
      </c>
      <c r="CR236" s="178" t="str">
        <f t="shared" si="232"/>
        <v/>
      </c>
      <c r="CS236" s="178" t="str">
        <f t="shared" si="232"/>
        <v/>
      </c>
      <c r="CT236" s="178" t="str">
        <f t="shared" si="232"/>
        <v/>
      </c>
      <c r="CU236" s="180" t="str">
        <f t="shared" si="232"/>
        <v/>
      </c>
      <c r="CV236" s="178" t="str">
        <f t="shared" si="232"/>
        <v/>
      </c>
      <c r="CW236" s="178" t="str">
        <f t="shared" si="232"/>
        <v/>
      </c>
      <c r="CX236" s="179" t="str">
        <f t="shared" si="232"/>
        <v/>
      </c>
      <c r="CY236" s="180" t="str">
        <f t="shared" si="232"/>
        <v/>
      </c>
      <c r="CZ236" s="179" t="str">
        <f t="shared" si="232"/>
        <v/>
      </c>
      <c r="DA236" s="178" t="str">
        <f t="shared" si="232"/>
        <v/>
      </c>
      <c r="DB236" s="180" t="str">
        <f t="shared" si="232"/>
        <v/>
      </c>
      <c r="DC236" s="178" t="str">
        <f t="shared" si="232"/>
        <v/>
      </c>
      <c r="DD236" s="178" t="str">
        <f t="shared" si="232"/>
        <v/>
      </c>
      <c r="DE236" s="181" t="str">
        <f t="shared" si="232"/>
        <v/>
      </c>
      <c r="DF236" s="178" t="str">
        <f t="shared" si="232"/>
        <v/>
      </c>
      <c r="DG236" s="178" t="str">
        <f t="shared" si="232"/>
        <v/>
      </c>
      <c r="DH236" s="178" t="str">
        <f t="shared" si="232"/>
        <v/>
      </c>
      <c r="DI236" s="178" t="str">
        <f t="shared" si="232"/>
        <v/>
      </c>
      <c r="DJ236" s="180" t="str">
        <f t="shared" si="232"/>
        <v/>
      </c>
      <c r="DK236" s="178" t="str">
        <f t="shared" si="232"/>
        <v/>
      </c>
      <c r="DL236" s="178" t="str">
        <f t="shared" si="232"/>
        <v/>
      </c>
      <c r="DM236" s="179" t="str">
        <f t="shared" si="232"/>
        <v/>
      </c>
      <c r="DN236" s="180" t="str">
        <f t="shared" si="232"/>
        <v/>
      </c>
      <c r="DO236" s="179" t="str">
        <f t="shared" si="232"/>
        <v/>
      </c>
      <c r="DP236" s="178" t="str">
        <f t="shared" si="232"/>
        <v/>
      </c>
      <c r="DQ236" s="180" t="str">
        <f t="shared" si="232"/>
        <v/>
      </c>
      <c r="DR236" s="178" t="str">
        <f t="shared" si="232"/>
        <v/>
      </c>
      <c r="DS236" s="178" t="str">
        <f t="shared" si="232"/>
        <v/>
      </c>
      <c r="DT236" s="178"/>
      <c r="DU236" s="178"/>
      <c r="DV236" s="178"/>
      <c r="DW236" s="178"/>
      <c r="DX236" s="178"/>
      <c r="DY236" s="178"/>
    </row>
    <row r="237">
      <c r="A237" s="176" t="str">
        <f>IF(A236="","",IF(B236+1&gt;EndDate,"",B236))</f>
        <v/>
      </c>
      <c r="B237" s="176" t="str">
        <f>IF(A237="","",SWITCH(Seg,"Daily",A237+1,"Weekly",A237+7,"Monthly",DATE(YEAR(A237),MONTH(A237)+1,1),"Quarterly",DATE(YEAR(A237),MONTH(A237)+3,1),"Yearly",DATE(YEAR(A237)+1,1,1)))</f>
        <v/>
      </c>
      <c r="C237" s="177" t="str">
        <f>IF(A237="","",SWITCH(Seg,"Daily",TEXT(A237,"dd/MM/YYYY"),"Weekly","W"&amp;WEEKNUM(A237,2)&amp;" "&amp;YEAR(A237),"Monthly",PROPER(TEXT(A237,"MMM yyyy")),"Quarterly","Q"&amp;ROUNDUP(MONTH($A237)/3,0)&amp;" "&amp;YEAR($A237),"Yearly",YEAR(A237),TEXT(A237,"dd/MM/YYYY")))</f>
        <v/>
      </c>
      <c r="D237" s="178" t="str">
        <f>IF(OR($A237="",D$2="Percentage"),"",SUMIFS(Data!B$4:B500,Data!$A$4:$A500,"&gt;="&amp;$A237,Data!$A$4:$A500,"&lt;="&amp;$B237))</f>
        <v>#REF!</v>
      </c>
      <c r="E237" s="179" t="str">
        <f>IF(OR($A237="",E$2="Percentage"),"",SUMIFS(Data!C$4:C500,Data!$A$4:$A500,"&gt;="&amp;$A237,Data!$A$4:$A500,"&lt;="&amp;$B237))</f>
        <v/>
      </c>
      <c r="F237" s="179" t="str">
        <f>IF(OR($A237="",F$2="Percentage"),"",SUMIFS(Data!D$4:D500,Data!$A$4:$A500,"&gt;="&amp;$A237,Data!$A$4:$A500,"&lt;="&amp;$B237))</f>
        <v/>
      </c>
      <c r="G237" s="179" t="str">
        <f>IF(OR($A237="",G$2="Percentage"),"",SUMIFS(Data!F$4:F500,Data!$A$4:$A500,"&gt;="&amp;$A237,Data!$A$4:$A500,"&lt;="&amp;$B237))</f>
        <v/>
      </c>
      <c r="H237" s="180" t="str">
        <f>IF(OR($A237="",H$2="Percentage"),"",SUMIFS(Data!G$4:G500,Data!$A$4:$A500,"&gt;="&amp;$A237,Data!$A$4:$A500,"&lt;="&amp;$B237))</f>
        <v/>
      </c>
      <c r="I237" s="180" t="str">
        <f>IF(OR($A237="",I$2="Percentage"),"",SUMIFS(Data!H$4:H500,Data!$A$4:$A500,"&gt;="&amp;$A237,Data!$A$4:$A500,"&lt;="&amp;$B237))</f>
        <v/>
      </c>
      <c r="J237" s="178" t="str">
        <f>IF(OR($A237="",J$2="Percentage"),"",SUMIFS(Data!I$4:I500,Data!$A$4:$A500,"&gt;="&amp;$A237,Data!$A$4:$A500,"&lt;="&amp;$B237))</f>
        <v/>
      </c>
      <c r="K237" s="178" t="str">
        <f>IF(OR($A237="",K$2="Percentage"),"",SUMIFS(Data!J$4:J500,Data!$A$4:$A500,"&gt;="&amp;$A237,Data!$A$4:$A500,"&lt;="&amp;$B237))</f>
        <v/>
      </c>
      <c r="L237" s="179" t="str">
        <f>IF(OR($A237="",L$2="Percentage"),"",SUMIFS(Data!K$4:K500,Data!$A$4:$A500,"&gt;="&amp;$A237,Data!$A$4:$A500,"&lt;="&amp;$B237))</f>
        <v/>
      </c>
      <c r="M237" s="180" t="str">
        <f>IF(OR($A237="",M$2="Percentage"),"",SUMIFS(Data!L$4:L500,Data!$A$4:$A500,"&gt;="&amp;$A237,Data!$A$4:$A500,"&lt;="&amp;$B237))</f>
        <v/>
      </c>
      <c r="N237" s="179" t="str">
        <f>IF(OR($A237="",N$2="Percentage"),"",SUMIFS(Data!M$4:M500,Data!$A$4:$A500,"&gt;="&amp;$A237,Data!$A$4:$A500,"&lt;="&amp;$B237))</f>
        <v/>
      </c>
      <c r="O237" s="178" t="str">
        <f>IF(OR($A237="",O$2="Percentage"),"",SUMIFS(Data!N$4:N500,Data!$A$4:$A500,"&gt;="&amp;$A237,Data!$A$4:$A500,"&lt;="&amp;$B237))</f>
        <v/>
      </c>
      <c r="P237" s="180" t="str">
        <f>IF(OR($A237="",P$2="Percentage"),"",SUMIFS(Data!O$4:O500,Data!$A$4:$A500,"&gt;="&amp;$A237,Data!$A$4:$A500,"&lt;="&amp;$B237))</f>
        <v/>
      </c>
      <c r="Q237" s="178" t="str">
        <f>IF(OR($A237="",Q$2="Percentage"),"",SUMIFS(Data!P$4:P500,Data!$A$4:$A500,"&gt;="&amp;$A237,Data!$A$4:$A500,"&lt;="&amp;$B237))</f>
        <v/>
      </c>
      <c r="R237" s="178" t="str">
        <f>IF(OR($A237="",R$2="Percentage"),"",SUMIFS(Data!Q$4:Q500,Data!$A$4:$A500,"&gt;="&amp;$A237,Data!$A$4:$A500,"&lt;="&amp;$B237))</f>
        <v/>
      </c>
      <c r="S237" s="181" t="str">
        <f>IF($A237="","",IFERROR(AVERAGEIFS(Data!B$4:B500,Data!$A$4:$A500,"&gt;="&amp;$A237,Data!$A$4:$A500,"&lt;="&amp;$B237),0))</f>
        <v/>
      </c>
      <c r="T237" s="178" t="str">
        <f>IF($A237="","",IFERROR(AVERAGEIFS(Data!C$4:C500,Data!$A$4:$A500,"&gt;="&amp;$A237,Data!$A$4:$A500,"&lt;="&amp;$B237),0))</f>
        <v/>
      </c>
      <c r="U237" s="178" t="str">
        <f>IF($A237="","",IFERROR(AVERAGEIFS(Data!D$4:D500,Data!$A$4:$A500,"&gt;="&amp;$A237,Data!$A$4:$A500,"&lt;="&amp;$B237),0))</f>
        <v/>
      </c>
      <c r="V237" s="178" t="str">
        <f>IF($A237="","",IFERROR(AVERAGEIFS(Data!F$4:F500,Data!$A$4:$A500,"&gt;="&amp;$A237,Data!$A$4:$A500,"&lt;="&amp;$B237),0))</f>
        <v/>
      </c>
      <c r="W237" s="178" t="str">
        <f>IF($A237="","",IFERROR(AVERAGEIFS(Data!G$4:G500,Data!$A$4:$A500,"&gt;="&amp;$A237,Data!$A$4:$A500,"&lt;="&amp;$B237),0))</f>
        <v/>
      </c>
      <c r="X237" s="180" t="str">
        <f>IF($A237="","",IFERROR(AVERAGEIFS(Data!H$4:H500,Data!$A$4:$A500,"&gt;="&amp;$A237,Data!$A$4:$A500,"&lt;="&amp;$B237),0))</f>
        <v/>
      </c>
      <c r="Y237" s="178" t="str">
        <f>IF($A237="","",IFERROR(AVERAGEIFS(Data!I$4:I500,Data!$A$4:$A500,"&gt;="&amp;$A237,Data!$A$4:$A500,"&lt;="&amp;$B237),0))</f>
        <v/>
      </c>
      <c r="Z237" s="178" t="str">
        <f>IF($A237="","",IFERROR(AVERAGEIFS(Data!J$4:J500,Data!$A$4:$A500,"&gt;="&amp;$A237,Data!$A$4:$A500,"&lt;="&amp;$B237),0))</f>
        <v/>
      </c>
      <c r="AA237" s="179" t="str">
        <f>IF($A237="","",IFERROR(AVERAGEIFS(Data!K$4:K500,Data!$A$4:$A500,"&gt;="&amp;$A237,Data!$A$4:$A500,"&lt;="&amp;$B237),0))</f>
        <v/>
      </c>
      <c r="AB237" s="180" t="str">
        <f>IF($A237="","",IFERROR(AVERAGEIFS(Data!L$4:L500,Data!$A$4:$A500,"&gt;="&amp;$A237,Data!$A$4:$A500,"&lt;="&amp;$B237),0))</f>
        <v/>
      </c>
      <c r="AC237" s="179" t="str">
        <f>IF($A237="","",IFERROR(AVERAGEIFS(Data!M$4:M500,Data!$A$4:$A500,"&gt;="&amp;$A237,Data!$A$4:$A500,"&lt;="&amp;$B237),0))</f>
        <v/>
      </c>
      <c r="AD237" s="178" t="str">
        <f>IF($A237="","",IFERROR(AVERAGEIFS(Data!N$4:N500,Data!$A$4:$A500,"&gt;="&amp;$A237,Data!$A$4:$A500,"&lt;="&amp;$B237),0))</f>
        <v/>
      </c>
      <c r="AE237" s="180" t="str">
        <f>IF($A237="","",IFERROR(AVERAGEIFS(Data!O$4:O500,Data!$A$4:$A500,"&gt;="&amp;$A237,Data!$A$4:$A500,"&lt;="&amp;$B237),0))</f>
        <v/>
      </c>
      <c r="AF237" s="178" t="str">
        <f>IF($A237="","",IFERROR(AVERAGEIFS(Data!P$4:P500,Data!$A$4:$A500,"&gt;="&amp;$A237,Data!$A$4:$A500,"&lt;="&amp;$B237),0))</f>
        <v/>
      </c>
      <c r="AG237" s="178" t="str">
        <f>IF($A237="","",IFERROR(AVERAGEIFS(Data!Q$4:Q500,Data!$A$4:$A500,"&gt;="&amp;$A237,Data!$A$4:$A500,"&lt;="&amp;$B237),0))</f>
        <v/>
      </c>
      <c r="AH237" s="181" t="str">
        <f t="shared" ref="AH237:DS237" si="233">IF($A237="","",AH236)</f>
        <v/>
      </c>
      <c r="AI237" s="178" t="str">
        <f t="shared" si="233"/>
        <v/>
      </c>
      <c r="AJ237" s="178" t="str">
        <f t="shared" si="233"/>
        <v/>
      </c>
      <c r="AK237" s="178" t="str">
        <f t="shared" si="233"/>
        <v/>
      </c>
      <c r="AL237" s="178" t="str">
        <f t="shared" si="233"/>
        <v/>
      </c>
      <c r="AM237" s="180" t="str">
        <f t="shared" si="233"/>
        <v/>
      </c>
      <c r="AN237" s="178" t="str">
        <f t="shared" si="233"/>
        <v/>
      </c>
      <c r="AO237" s="178" t="str">
        <f t="shared" si="233"/>
        <v/>
      </c>
      <c r="AP237" s="179" t="str">
        <f t="shared" si="233"/>
        <v/>
      </c>
      <c r="AQ237" s="180" t="str">
        <f t="shared" si="233"/>
        <v/>
      </c>
      <c r="AR237" s="179" t="str">
        <f t="shared" si="233"/>
        <v/>
      </c>
      <c r="AS237" s="178" t="str">
        <f t="shared" si="233"/>
        <v/>
      </c>
      <c r="AT237" s="180" t="str">
        <f t="shared" si="233"/>
        <v/>
      </c>
      <c r="AU237" s="178" t="str">
        <f t="shared" si="233"/>
        <v/>
      </c>
      <c r="AV237" s="178" t="str">
        <f t="shared" si="233"/>
        <v/>
      </c>
      <c r="AW237" s="181" t="str">
        <f t="shared" si="233"/>
        <v/>
      </c>
      <c r="AX237" s="178" t="str">
        <f t="shared" si="233"/>
        <v/>
      </c>
      <c r="AY237" s="178" t="str">
        <f t="shared" si="233"/>
        <v/>
      </c>
      <c r="AZ237" s="178" t="str">
        <f t="shared" si="233"/>
        <v/>
      </c>
      <c r="BA237" s="178" t="str">
        <f t="shared" si="233"/>
        <v/>
      </c>
      <c r="BB237" s="180" t="str">
        <f t="shared" si="233"/>
        <v/>
      </c>
      <c r="BC237" s="178" t="str">
        <f t="shared" si="233"/>
        <v/>
      </c>
      <c r="BD237" s="178" t="str">
        <f t="shared" si="233"/>
        <v/>
      </c>
      <c r="BE237" s="179" t="str">
        <f t="shared" si="233"/>
        <v/>
      </c>
      <c r="BF237" s="180" t="str">
        <f t="shared" si="233"/>
        <v/>
      </c>
      <c r="BG237" s="179" t="str">
        <f t="shared" si="233"/>
        <v/>
      </c>
      <c r="BH237" s="178" t="str">
        <f t="shared" si="233"/>
        <v/>
      </c>
      <c r="BI237" s="180" t="str">
        <f t="shared" si="233"/>
        <v/>
      </c>
      <c r="BJ237" s="178" t="str">
        <f t="shared" si="233"/>
        <v/>
      </c>
      <c r="BK237" s="178" t="str">
        <f t="shared" si="233"/>
        <v/>
      </c>
      <c r="BL237" s="181" t="str">
        <f t="shared" si="233"/>
        <v/>
      </c>
      <c r="BM237" s="178" t="str">
        <f t="shared" si="233"/>
        <v/>
      </c>
      <c r="BN237" s="178" t="str">
        <f t="shared" si="233"/>
        <v/>
      </c>
      <c r="BO237" s="178" t="str">
        <f t="shared" si="233"/>
        <v/>
      </c>
      <c r="BP237" s="178" t="str">
        <f t="shared" si="233"/>
        <v/>
      </c>
      <c r="BQ237" s="180" t="str">
        <f t="shared" si="233"/>
        <v/>
      </c>
      <c r="BR237" s="178" t="str">
        <f t="shared" si="233"/>
        <v/>
      </c>
      <c r="BS237" s="178" t="str">
        <f t="shared" si="233"/>
        <v/>
      </c>
      <c r="BT237" s="179" t="str">
        <f t="shared" si="233"/>
        <v/>
      </c>
      <c r="BU237" s="180" t="str">
        <f t="shared" si="233"/>
        <v/>
      </c>
      <c r="BV237" s="179" t="str">
        <f t="shared" si="233"/>
        <v/>
      </c>
      <c r="BW237" s="178" t="str">
        <f t="shared" si="233"/>
        <v/>
      </c>
      <c r="BX237" s="180" t="str">
        <f t="shared" si="233"/>
        <v/>
      </c>
      <c r="BY237" s="178" t="str">
        <f t="shared" si="233"/>
        <v/>
      </c>
      <c r="BZ237" s="178" t="str">
        <f t="shared" si="233"/>
        <v/>
      </c>
      <c r="CA237" s="181" t="str">
        <f t="shared" si="233"/>
        <v/>
      </c>
      <c r="CB237" s="178" t="str">
        <f t="shared" si="233"/>
        <v/>
      </c>
      <c r="CC237" s="178" t="str">
        <f t="shared" si="233"/>
        <v/>
      </c>
      <c r="CD237" s="178" t="str">
        <f t="shared" si="233"/>
        <v/>
      </c>
      <c r="CE237" s="178" t="str">
        <f t="shared" si="233"/>
        <v/>
      </c>
      <c r="CF237" s="180" t="str">
        <f t="shared" si="233"/>
        <v/>
      </c>
      <c r="CG237" s="178" t="str">
        <f t="shared" si="233"/>
        <v/>
      </c>
      <c r="CH237" s="178" t="str">
        <f t="shared" si="233"/>
        <v/>
      </c>
      <c r="CI237" s="179" t="str">
        <f t="shared" si="233"/>
        <v/>
      </c>
      <c r="CJ237" s="180" t="str">
        <f t="shared" si="233"/>
        <v/>
      </c>
      <c r="CK237" s="179" t="str">
        <f t="shared" si="233"/>
        <v/>
      </c>
      <c r="CL237" s="178" t="str">
        <f t="shared" si="233"/>
        <v/>
      </c>
      <c r="CM237" s="180" t="str">
        <f t="shared" si="233"/>
        <v/>
      </c>
      <c r="CN237" s="178" t="str">
        <f t="shared" si="233"/>
        <v/>
      </c>
      <c r="CO237" s="178" t="str">
        <f t="shared" si="233"/>
        <v/>
      </c>
      <c r="CP237" s="181" t="str">
        <f t="shared" si="233"/>
        <v/>
      </c>
      <c r="CQ237" s="178" t="str">
        <f t="shared" si="233"/>
        <v/>
      </c>
      <c r="CR237" s="178" t="str">
        <f t="shared" si="233"/>
        <v/>
      </c>
      <c r="CS237" s="178" t="str">
        <f t="shared" si="233"/>
        <v/>
      </c>
      <c r="CT237" s="178" t="str">
        <f t="shared" si="233"/>
        <v/>
      </c>
      <c r="CU237" s="180" t="str">
        <f t="shared" si="233"/>
        <v/>
      </c>
      <c r="CV237" s="178" t="str">
        <f t="shared" si="233"/>
        <v/>
      </c>
      <c r="CW237" s="178" t="str">
        <f t="shared" si="233"/>
        <v/>
      </c>
      <c r="CX237" s="179" t="str">
        <f t="shared" si="233"/>
        <v/>
      </c>
      <c r="CY237" s="180" t="str">
        <f t="shared" si="233"/>
        <v/>
      </c>
      <c r="CZ237" s="179" t="str">
        <f t="shared" si="233"/>
        <v/>
      </c>
      <c r="DA237" s="178" t="str">
        <f t="shared" si="233"/>
        <v/>
      </c>
      <c r="DB237" s="180" t="str">
        <f t="shared" si="233"/>
        <v/>
      </c>
      <c r="DC237" s="178" t="str">
        <f t="shared" si="233"/>
        <v/>
      </c>
      <c r="DD237" s="178" t="str">
        <f t="shared" si="233"/>
        <v/>
      </c>
      <c r="DE237" s="181" t="str">
        <f t="shared" si="233"/>
        <v/>
      </c>
      <c r="DF237" s="178" t="str">
        <f t="shared" si="233"/>
        <v/>
      </c>
      <c r="DG237" s="178" t="str">
        <f t="shared" si="233"/>
        <v/>
      </c>
      <c r="DH237" s="178" t="str">
        <f t="shared" si="233"/>
        <v/>
      </c>
      <c r="DI237" s="178" t="str">
        <f t="shared" si="233"/>
        <v/>
      </c>
      <c r="DJ237" s="180" t="str">
        <f t="shared" si="233"/>
        <v/>
      </c>
      <c r="DK237" s="178" t="str">
        <f t="shared" si="233"/>
        <v/>
      </c>
      <c r="DL237" s="178" t="str">
        <f t="shared" si="233"/>
        <v/>
      </c>
      <c r="DM237" s="179" t="str">
        <f t="shared" si="233"/>
        <v/>
      </c>
      <c r="DN237" s="180" t="str">
        <f t="shared" si="233"/>
        <v/>
      </c>
      <c r="DO237" s="179" t="str">
        <f t="shared" si="233"/>
        <v/>
      </c>
      <c r="DP237" s="178" t="str">
        <f t="shared" si="233"/>
        <v/>
      </c>
      <c r="DQ237" s="180" t="str">
        <f t="shared" si="233"/>
        <v/>
      </c>
      <c r="DR237" s="178" t="str">
        <f t="shared" si="233"/>
        <v/>
      </c>
      <c r="DS237" s="178" t="str">
        <f t="shared" si="233"/>
        <v/>
      </c>
      <c r="DT237" s="178"/>
      <c r="DU237" s="178"/>
      <c r="DV237" s="178"/>
      <c r="DW237" s="178"/>
      <c r="DX237" s="178"/>
      <c r="DY237" s="178"/>
    </row>
    <row r="238">
      <c r="A238" s="176" t="str">
        <f>IF(A237="","",IF(B237+1&gt;EndDate,"",B237))</f>
        <v/>
      </c>
      <c r="B238" s="176" t="str">
        <f>IF(A238="","",SWITCH(Seg,"Daily",A238+1,"Weekly",A238+7,"Monthly",DATE(YEAR(A238),MONTH(A238)+1,1),"Quarterly",DATE(YEAR(A238),MONTH(A238)+3,1),"Yearly",DATE(YEAR(A238)+1,1,1)))</f>
        <v/>
      </c>
      <c r="C238" s="177" t="str">
        <f>IF(A238="","",SWITCH(Seg,"Daily",TEXT(A238,"dd/MM/YYYY"),"Weekly","W"&amp;WEEKNUM(A238,2)&amp;" "&amp;YEAR(A238),"Monthly",PROPER(TEXT(A238,"MMM yyyy")),"Quarterly","Q"&amp;ROUNDUP(MONTH($A238)/3,0)&amp;" "&amp;YEAR($A238),"Yearly",YEAR(A238),TEXT(A238,"dd/MM/YYYY")))</f>
        <v/>
      </c>
      <c r="D238" s="178" t="str">
        <f>IF(OR($A238="",D$2="Percentage"),"",SUMIFS(Data!B$4:B500,Data!$A$4:$A500,"&gt;="&amp;$A238,Data!$A$4:$A500,"&lt;="&amp;$B238))</f>
        <v>#REF!</v>
      </c>
      <c r="E238" s="179" t="str">
        <f>IF(OR($A238="",E$2="Percentage"),"",SUMIFS(Data!C$4:C500,Data!$A$4:$A500,"&gt;="&amp;$A238,Data!$A$4:$A500,"&lt;="&amp;$B238))</f>
        <v/>
      </c>
      <c r="F238" s="179" t="str">
        <f>IF(OR($A238="",F$2="Percentage"),"",SUMIFS(Data!D$4:D500,Data!$A$4:$A500,"&gt;="&amp;$A238,Data!$A$4:$A500,"&lt;="&amp;$B238))</f>
        <v/>
      </c>
      <c r="G238" s="179" t="str">
        <f>IF(OR($A238="",G$2="Percentage"),"",SUMIFS(Data!F$4:F500,Data!$A$4:$A500,"&gt;="&amp;$A238,Data!$A$4:$A500,"&lt;="&amp;$B238))</f>
        <v/>
      </c>
      <c r="H238" s="180" t="str">
        <f>IF(OR($A238="",H$2="Percentage"),"",SUMIFS(Data!G$4:G500,Data!$A$4:$A500,"&gt;="&amp;$A238,Data!$A$4:$A500,"&lt;="&amp;$B238))</f>
        <v/>
      </c>
      <c r="I238" s="180" t="str">
        <f>IF(OR($A238="",I$2="Percentage"),"",SUMIFS(Data!H$4:H500,Data!$A$4:$A500,"&gt;="&amp;$A238,Data!$A$4:$A500,"&lt;="&amp;$B238))</f>
        <v/>
      </c>
      <c r="J238" s="178" t="str">
        <f>IF(OR($A238="",J$2="Percentage"),"",SUMIFS(Data!I$4:I500,Data!$A$4:$A500,"&gt;="&amp;$A238,Data!$A$4:$A500,"&lt;="&amp;$B238))</f>
        <v/>
      </c>
      <c r="K238" s="178" t="str">
        <f>IF(OR($A238="",K$2="Percentage"),"",SUMIFS(Data!J$4:J500,Data!$A$4:$A500,"&gt;="&amp;$A238,Data!$A$4:$A500,"&lt;="&amp;$B238))</f>
        <v/>
      </c>
      <c r="L238" s="179" t="str">
        <f>IF(OR($A238="",L$2="Percentage"),"",SUMIFS(Data!K$4:K500,Data!$A$4:$A500,"&gt;="&amp;$A238,Data!$A$4:$A500,"&lt;="&amp;$B238))</f>
        <v/>
      </c>
      <c r="M238" s="180" t="str">
        <f>IF(OR($A238="",M$2="Percentage"),"",SUMIFS(Data!L$4:L500,Data!$A$4:$A500,"&gt;="&amp;$A238,Data!$A$4:$A500,"&lt;="&amp;$B238))</f>
        <v/>
      </c>
      <c r="N238" s="179" t="str">
        <f>IF(OR($A238="",N$2="Percentage"),"",SUMIFS(Data!M$4:M500,Data!$A$4:$A500,"&gt;="&amp;$A238,Data!$A$4:$A500,"&lt;="&amp;$B238))</f>
        <v/>
      </c>
      <c r="O238" s="178" t="str">
        <f>IF(OR($A238="",O$2="Percentage"),"",SUMIFS(Data!N$4:N500,Data!$A$4:$A500,"&gt;="&amp;$A238,Data!$A$4:$A500,"&lt;="&amp;$B238))</f>
        <v/>
      </c>
      <c r="P238" s="180" t="str">
        <f>IF(OR($A238="",P$2="Percentage"),"",SUMIFS(Data!O$4:O500,Data!$A$4:$A500,"&gt;="&amp;$A238,Data!$A$4:$A500,"&lt;="&amp;$B238))</f>
        <v/>
      </c>
      <c r="Q238" s="178" t="str">
        <f>IF(OR($A238="",Q$2="Percentage"),"",SUMIFS(Data!P$4:P500,Data!$A$4:$A500,"&gt;="&amp;$A238,Data!$A$4:$A500,"&lt;="&amp;$B238))</f>
        <v/>
      </c>
      <c r="R238" s="178" t="str">
        <f>IF(OR($A238="",R$2="Percentage"),"",SUMIFS(Data!Q$4:Q500,Data!$A$4:$A500,"&gt;="&amp;$A238,Data!$A$4:$A500,"&lt;="&amp;$B238))</f>
        <v/>
      </c>
      <c r="S238" s="181" t="str">
        <f>IF($A238="","",IFERROR(AVERAGEIFS(Data!B$4:B500,Data!$A$4:$A500,"&gt;="&amp;$A238,Data!$A$4:$A500,"&lt;="&amp;$B238),0))</f>
        <v/>
      </c>
      <c r="T238" s="178" t="str">
        <f>IF($A238="","",IFERROR(AVERAGEIFS(Data!C$4:C500,Data!$A$4:$A500,"&gt;="&amp;$A238,Data!$A$4:$A500,"&lt;="&amp;$B238),0))</f>
        <v/>
      </c>
      <c r="U238" s="178" t="str">
        <f>IF($A238="","",IFERROR(AVERAGEIFS(Data!D$4:D500,Data!$A$4:$A500,"&gt;="&amp;$A238,Data!$A$4:$A500,"&lt;="&amp;$B238),0))</f>
        <v/>
      </c>
      <c r="V238" s="178" t="str">
        <f>IF($A238="","",IFERROR(AVERAGEIFS(Data!F$4:F500,Data!$A$4:$A500,"&gt;="&amp;$A238,Data!$A$4:$A500,"&lt;="&amp;$B238),0))</f>
        <v/>
      </c>
      <c r="W238" s="178" t="str">
        <f>IF($A238="","",IFERROR(AVERAGEIFS(Data!G$4:G500,Data!$A$4:$A500,"&gt;="&amp;$A238,Data!$A$4:$A500,"&lt;="&amp;$B238),0))</f>
        <v/>
      </c>
      <c r="X238" s="180" t="str">
        <f>IF($A238="","",IFERROR(AVERAGEIFS(Data!H$4:H500,Data!$A$4:$A500,"&gt;="&amp;$A238,Data!$A$4:$A500,"&lt;="&amp;$B238),0))</f>
        <v/>
      </c>
      <c r="Y238" s="178" t="str">
        <f>IF($A238="","",IFERROR(AVERAGEIFS(Data!I$4:I500,Data!$A$4:$A500,"&gt;="&amp;$A238,Data!$A$4:$A500,"&lt;="&amp;$B238),0))</f>
        <v/>
      </c>
      <c r="Z238" s="178" t="str">
        <f>IF($A238="","",IFERROR(AVERAGEIFS(Data!J$4:J500,Data!$A$4:$A500,"&gt;="&amp;$A238,Data!$A$4:$A500,"&lt;="&amp;$B238),0))</f>
        <v/>
      </c>
      <c r="AA238" s="179" t="str">
        <f>IF($A238="","",IFERROR(AVERAGEIFS(Data!K$4:K500,Data!$A$4:$A500,"&gt;="&amp;$A238,Data!$A$4:$A500,"&lt;="&amp;$B238),0))</f>
        <v/>
      </c>
      <c r="AB238" s="180" t="str">
        <f>IF($A238="","",IFERROR(AVERAGEIFS(Data!L$4:L500,Data!$A$4:$A500,"&gt;="&amp;$A238,Data!$A$4:$A500,"&lt;="&amp;$B238),0))</f>
        <v/>
      </c>
      <c r="AC238" s="179" t="str">
        <f>IF($A238="","",IFERROR(AVERAGEIFS(Data!M$4:M500,Data!$A$4:$A500,"&gt;="&amp;$A238,Data!$A$4:$A500,"&lt;="&amp;$B238),0))</f>
        <v/>
      </c>
      <c r="AD238" s="178" t="str">
        <f>IF($A238="","",IFERROR(AVERAGEIFS(Data!N$4:N500,Data!$A$4:$A500,"&gt;="&amp;$A238,Data!$A$4:$A500,"&lt;="&amp;$B238),0))</f>
        <v/>
      </c>
      <c r="AE238" s="180" t="str">
        <f>IF($A238="","",IFERROR(AVERAGEIFS(Data!O$4:O500,Data!$A$4:$A500,"&gt;="&amp;$A238,Data!$A$4:$A500,"&lt;="&amp;$B238),0))</f>
        <v/>
      </c>
      <c r="AF238" s="178" t="str">
        <f>IF($A238="","",IFERROR(AVERAGEIFS(Data!P$4:P500,Data!$A$4:$A500,"&gt;="&amp;$A238,Data!$A$4:$A500,"&lt;="&amp;$B238),0))</f>
        <v/>
      </c>
      <c r="AG238" s="178" t="str">
        <f>IF($A238="","",IFERROR(AVERAGEIFS(Data!Q$4:Q500,Data!$A$4:$A500,"&gt;="&amp;$A238,Data!$A$4:$A500,"&lt;="&amp;$B238),0))</f>
        <v/>
      </c>
      <c r="AH238" s="181" t="str">
        <f t="shared" ref="AH238:DS238" si="234">IF($A238="","",AH237)</f>
        <v/>
      </c>
      <c r="AI238" s="178" t="str">
        <f t="shared" si="234"/>
        <v/>
      </c>
      <c r="AJ238" s="178" t="str">
        <f t="shared" si="234"/>
        <v/>
      </c>
      <c r="AK238" s="178" t="str">
        <f t="shared" si="234"/>
        <v/>
      </c>
      <c r="AL238" s="178" t="str">
        <f t="shared" si="234"/>
        <v/>
      </c>
      <c r="AM238" s="180" t="str">
        <f t="shared" si="234"/>
        <v/>
      </c>
      <c r="AN238" s="178" t="str">
        <f t="shared" si="234"/>
        <v/>
      </c>
      <c r="AO238" s="178" t="str">
        <f t="shared" si="234"/>
        <v/>
      </c>
      <c r="AP238" s="179" t="str">
        <f t="shared" si="234"/>
        <v/>
      </c>
      <c r="AQ238" s="180" t="str">
        <f t="shared" si="234"/>
        <v/>
      </c>
      <c r="AR238" s="179" t="str">
        <f t="shared" si="234"/>
        <v/>
      </c>
      <c r="AS238" s="178" t="str">
        <f t="shared" si="234"/>
        <v/>
      </c>
      <c r="AT238" s="180" t="str">
        <f t="shared" si="234"/>
        <v/>
      </c>
      <c r="AU238" s="178" t="str">
        <f t="shared" si="234"/>
        <v/>
      </c>
      <c r="AV238" s="178" t="str">
        <f t="shared" si="234"/>
        <v/>
      </c>
      <c r="AW238" s="181" t="str">
        <f t="shared" si="234"/>
        <v/>
      </c>
      <c r="AX238" s="178" t="str">
        <f t="shared" si="234"/>
        <v/>
      </c>
      <c r="AY238" s="178" t="str">
        <f t="shared" si="234"/>
        <v/>
      </c>
      <c r="AZ238" s="178" t="str">
        <f t="shared" si="234"/>
        <v/>
      </c>
      <c r="BA238" s="178" t="str">
        <f t="shared" si="234"/>
        <v/>
      </c>
      <c r="BB238" s="180" t="str">
        <f t="shared" si="234"/>
        <v/>
      </c>
      <c r="BC238" s="178" t="str">
        <f t="shared" si="234"/>
        <v/>
      </c>
      <c r="BD238" s="178" t="str">
        <f t="shared" si="234"/>
        <v/>
      </c>
      <c r="BE238" s="179" t="str">
        <f t="shared" si="234"/>
        <v/>
      </c>
      <c r="BF238" s="180" t="str">
        <f t="shared" si="234"/>
        <v/>
      </c>
      <c r="BG238" s="179" t="str">
        <f t="shared" si="234"/>
        <v/>
      </c>
      <c r="BH238" s="178" t="str">
        <f t="shared" si="234"/>
        <v/>
      </c>
      <c r="BI238" s="180" t="str">
        <f t="shared" si="234"/>
        <v/>
      </c>
      <c r="BJ238" s="178" t="str">
        <f t="shared" si="234"/>
        <v/>
      </c>
      <c r="BK238" s="178" t="str">
        <f t="shared" si="234"/>
        <v/>
      </c>
      <c r="BL238" s="181" t="str">
        <f t="shared" si="234"/>
        <v/>
      </c>
      <c r="BM238" s="178" t="str">
        <f t="shared" si="234"/>
        <v/>
      </c>
      <c r="BN238" s="178" t="str">
        <f t="shared" si="234"/>
        <v/>
      </c>
      <c r="BO238" s="178" t="str">
        <f t="shared" si="234"/>
        <v/>
      </c>
      <c r="BP238" s="178" t="str">
        <f t="shared" si="234"/>
        <v/>
      </c>
      <c r="BQ238" s="180" t="str">
        <f t="shared" si="234"/>
        <v/>
      </c>
      <c r="BR238" s="178" t="str">
        <f t="shared" si="234"/>
        <v/>
      </c>
      <c r="BS238" s="178" t="str">
        <f t="shared" si="234"/>
        <v/>
      </c>
      <c r="BT238" s="179" t="str">
        <f t="shared" si="234"/>
        <v/>
      </c>
      <c r="BU238" s="180" t="str">
        <f t="shared" si="234"/>
        <v/>
      </c>
      <c r="BV238" s="179" t="str">
        <f t="shared" si="234"/>
        <v/>
      </c>
      <c r="BW238" s="178" t="str">
        <f t="shared" si="234"/>
        <v/>
      </c>
      <c r="BX238" s="180" t="str">
        <f t="shared" si="234"/>
        <v/>
      </c>
      <c r="BY238" s="178" t="str">
        <f t="shared" si="234"/>
        <v/>
      </c>
      <c r="BZ238" s="178" t="str">
        <f t="shared" si="234"/>
        <v/>
      </c>
      <c r="CA238" s="181" t="str">
        <f t="shared" si="234"/>
        <v/>
      </c>
      <c r="CB238" s="178" t="str">
        <f t="shared" si="234"/>
        <v/>
      </c>
      <c r="CC238" s="178" t="str">
        <f t="shared" si="234"/>
        <v/>
      </c>
      <c r="CD238" s="178" t="str">
        <f t="shared" si="234"/>
        <v/>
      </c>
      <c r="CE238" s="178" t="str">
        <f t="shared" si="234"/>
        <v/>
      </c>
      <c r="CF238" s="180" t="str">
        <f t="shared" si="234"/>
        <v/>
      </c>
      <c r="CG238" s="178" t="str">
        <f t="shared" si="234"/>
        <v/>
      </c>
      <c r="CH238" s="178" t="str">
        <f t="shared" si="234"/>
        <v/>
      </c>
      <c r="CI238" s="179" t="str">
        <f t="shared" si="234"/>
        <v/>
      </c>
      <c r="CJ238" s="180" t="str">
        <f t="shared" si="234"/>
        <v/>
      </c>
      <c r="CK238" s="179" t="str">
        <f t="shared" si="234"/>
        <v/>
      </c>
      <c r="CL238" s="178" t="str">
        <f t="shared" si="234"/>
        <v/>
      </c>
      <c r="CM238" s="180" t="str">
        <f t="shared" si="234"/>
        <v/>
      </c>
      <c r="CN238" s="178" t="str">
        <f t="shared" si="234"/>
        <v/>
      </c>
      <c r="CO238" s="178" t="str">
        <f t="shared" si="234"/>
        <v/>
      </c>
      <c r="CP238" s="181" t="str">
        <f t="shared" si="234"/>
        <v/>
      </c>
      <c r="CQ238" s="178" t="str">
        <f t="shared" si="234"/>
        <v/>
      </c>
      <c r="CR238" s="178" t="str">
        <f t="shared" si="234"/>
        <v/>
      </c>
      <c r="CS238" s="178" t="str">
        <f t="shared" si="234"/>
        <v/>
      </c>
      <c r="CT238" s="178" t="str">
        <f t="shared" si="234"/>
        <v/>
      </c>
      <c r="CU238" s="180" t="str">
        <f t="shared" si="234"/>
        <v/>
      </c>
      <c r="CV238" s="178" t="str">
        <f t="shared" si="234"/>
        <v/>
      </c>
      <c r="CW238" s="178" t="str">
        <f t="shared" si="234"/>
        <v/>
      </c>
      <c r="CX238" s="179" t="str">
        <f t="shared" si="234"/>
        <v/>
      </c>
      <c r="CY238" s="180" t="str">
        <f t="shared" si="234"/>
        <v/>
      </c>
      <c r="CZ238" s="179" t="str">
        <f t="shared" si="234"/>
        <v/>
      </c>
      <c r="DA238" s="178" t="str">
        <f t="shared" si="234"/>
        <v/>
      </c>
      <c r="DB238" s="180" t="str">
        <f t="shared" si="234"/>
        <v/>
      </c>
      <c r="DC238" s="178" t="str">
        <f t="shared" si="234"/>
        <v/>
      </c>
      <c r="DD238" s="178" t="str">
        <f t="shared" si="234"/>
        <v/>
      </c>
      <c r="DE238" s="181" t="str">
        <f t="shared" si="234"/>
        <v/>
      </c>
      <c r="DF238" s="178" t="str">
        <f t="shared" si="234"/>
        <v/>
      </c>
      <c r="DG238" s="178" t="str">
        <f t="shared" si="234"/>
        <v/>
      </c>
      <c r="DH238" s="178" t="str">
        <f t="shared" si="234"/>
        <v/>
      </c>
      <c r="DI238" s="178" t="str">
        <f t="shared" si="234"/>
        <v/>
      </c>
      <c r="DJ238" s="180" t="str">
        <f t="shared" si="234"/>
        <v/>
      </c>
      <c r="DK238" s="178" t="str">
        <f t="shared" si="234"/>
        <v/>
      </c>
      <c r="DL238" s="178" t="str">
        <f t="shared" si="234"/>
        <v/>
      </c>
      <c r="DM238" s="179" t="str">
        <f t="shared" si="234"/>
        <v/>
      </c>
      <c r="DN238" s="180" t="str">
        <f t="shared" si="234"/>
        <v/>
      </c>
      <c r="DO238" s="179" t="str">
        <f t="shared" si="234"/>
        <v/>
      </c>
      <c r="DP238" s="178" t="str">
        <f t="shared" si="234"/>
        <v/>
      </c>
      <c r="DQ238" s="180" t="str">
        <f t="shared" si="234"/>
        <v/>
      </c>
      <c r="DR238" s="178" t="str">
        <f t="shared" si="234"/>
        <v/>
      </c>
      <c r="DS238" s="178" t="str">
        <f t="shared" si="234"/>
        <v/>
      </c>
      <c r="DT238" s="178"/>
      <c r="DU238" s="178"/>
      <c r="DV238" s="178"/>
      <c r="DW238" s="178"/>
      <c r="DX238" s="178"/>
      <c r="DY238" s="178"/>
    </row>
    <row r="239">
      <c r="A239" s="176" t="str">
        <f>IF(A238="","",IF(B238+1&gt;EndDate,"",B238))</f>
        <v/>
      </c>
      <c r="B239" s="176" t="str">
        <f>IF(A239="","",SWITCH(Seg,"Daily",A239+1,"Weekly",A239+7,"Monthly",DATE(YEAR(A239),MONTH(A239)+1,1),"Quarterly",DATE(YEAR(A239),MONTH(A239)+3,1),"Yearly",DATE(YEAR(A239)+1,1,1)))</f>
        <v/>
      </c>
      <c r="C239" s="177" t="str">
        <f>IF(A239="","",SWITCH(Seg,"Daily",TEXT(A239,"dd/MM/YYYY"),"Weekly","W"&amp;WEEKNUM(A239,2)&amp;" "&amp;YEAR(A239),"Monthly",PROPER(TEXT(A239,"MMM yyyy")),"Quarterly","Q"&amp;ROUNDUP(MONTH($A239)/3,0)&amp;" "&amp;YEAR($A239),"Yearly",YEAR(A239),TEXT(A239,"dd/MM/YYYY")))</f>
        <v/>
      </c>
      <c r="D239" s="178" t="str">
        <f>IF(OR($A239="",D$2="Percentage"),"",SUMIFS(Data!B$4:B500,Data!$A$4:$A500,"&gt;="&amp;$A239,Data!$A$4:$A500,"&lt;="&amp;$B239))</f>
        <v>#REF!</v>
      </c>
      <c r="E239" s="179" t="str">
        <f>IF(OR($A239="",E$2="Percentage"),"",SUMIFS(Data!C$4:C500,Data!$A$4:$A500,"&gt;="&amp;$A239,Data!$A$4:$A500,"&lt;="&amp;$B239))</f>
        <v/>
      </c>
      <c r="F239" s="179" t="str">
        <f>IF(OR($A239="",F$2="Percentage"),"",SUMIFS(Data!D$4:D500,Data!$A$4:$A500,"&gt;="&amp;$A239,Data!$A$4:$A500,"&lt;="&amp;$B239))</f>
        <v/>
      </c>
      <c r="G239" s="179" t="str">
        <f>IF(OR($A239="",G$2="Percentage"),"",SUMIFS(Data!F$4:F500,Data!$A$4:$A500,"&gt;="&amp;$A239,Data!$A$4:$A500,"&lt;="&amp;$B239))</f>
        <v/>
      </c>
      <c r="H239" s="180" t="str">
        <f>IF(OR($A239="",H$2="Percentage"),"",SUMIFS(Data!G$4:G500,Data!$A$4:$A500,"&gt;="&amp;$A239,Data!$A$4:$A500,"&lt;="&amp;$B239))</f>
        <v/>
      </c>
      <c r="I239" s="180" t="str">
        <f>IF(OR($A239="",I$2="Percentage"),"",SUMIFS(Data!H$4:H500,Data!$A$4:$A500,"&gt;="&amp;$A239,Data!$A$4:$A500,"&lt;="&amp;$B239))</f>
        <v/>
      </c>
      <c r="J239" s="178" t="str">
        <f>IF(OR($A239="",J$2="Percentage"),"",SUMIFS(Data!I$4:I500,Data!$A$4:$A500,"&gt;="&amp;$A239,Data!$A$4:$A500,"&lt;="&amp;$B239))</f>
        <v/>
      </c>
      <c r="K239" s="178" t="str">
        <f>IF(OR($A239="",K$2="Percentage"),"",SUMIFS(Data!J$4:J500,Data!$A$4:$A500,"&gt;="&amp;$A239,Data!$A$4:$A500,"&lt;="&amp;$B239))</f>
        <v/>
      </c>
      <c r="L239" s="179" t="str">
        <f>IF(OR($A239="",L$2="Percentage"),"",SUMIFS(Data!K$4:K500,Data!$A$4:$A500,"&gt;="&amp;$A239,Data!$A$4:$A500,"&lt;="&amp;$B239))</f>
        <v/>
      </c>
      <c r="M239" s="180" t="str">
        <f>IF(OR($A239="",M$2="Percentage"),"",SUMIFS(Data!L$4:L500,Data!$A$4:$A500,"&gt;="&amp;$A239,Data!$A$4:$A500,"&lt;="&amp;$B239))</f>
        <v/>
      </c>
      <c r="N239" s="179" t="str">
        <f>IF(OR($A239="",N$2="Percentage"),"",SUMIFS(Data!M$4:M500,Data!$A$4:$A500,"&gt;="&amp;$A239,Data!$A$4:$A500,"&lt;="&amp;$B239))</f>
        <v/>
      </c>
      <c r="O239" s="178" t="str">
        <f>IF(OR($A239="",O$2="Percentage"),"",SUMIFS(Data!N$4:N500,Data!$A$4:$A500,"&gt;="&amp;$A239,Data!$A$4:$A500,"&lt;="&amp;$B239))</f>
        <v/>
      </c>
      <c r="P239" s="180" t="str">
        <f>IF(OR($A239="",P$2="Percentage"),"",SUMIFS(Data!O$4:O500,Data!$A$4:$A500,"&gt;="&amp;$A239,Data!$A$4:$A500,"&lt;="&amp;$B239))</f>
        <v/>
      </c>
      <c r="Q239" s="178" t="str">
        <f>IF(OR($A239="",Q$2="Percentage"),"",SUMIFS(Data!P$4:P500,Data!$A$4:$A500,"&gt;="&amp;$A239,Data!$A$4:$A500,"&lt;="&amp;$B239))</f>
        <v/>
      </c>
      <c r="R239" s="178" t="str">
        <f>IF(OR($A239="",R$2="Percentage"),"",SUMIFS(Data!Q$4:Q500,Data!$A$4:$A500,"&gt;="&amp;$A239,Data!$A$4:$A500,"&lt;="&amp;$B239))</f>
        <v/>
      </c>
      <c r="S239" s="181" t="str">
        <f>IF($A239="","",IFERROR(AVERAGEIFS(Data!B$4:B500,Data!$A$4:$A500,"&gt;="&amp;$A239,Data!$A$4:$A500,"&lt;="&amp;$B239),0))</f>
        <v/>
      </c>
      <c r="T239" s="178" t="str">
        <f>IF($A239="","",IFERROR(AVERAGEIFS(Data!C$4:C500,Data!$A$4:$A500,"&gt;="&amp;$A239,Data!$A$4:$A500,"&lt;="&amp;$B239),0))</f>
        <v/>
      </c>
      <c r="U239" s="178" t="str">
        <f>IF($A239="","",IFERROR(AVERAGEIFS(Data!D$4:D500,Data!$A$4:$A500,"&gt;="&amp;$A239,Data!$A$4:$A500,"&lt;="&amp;$B239),0))</f>
        <v/>
      </c>
      <c r="V239" s="178" t="str">
        <f>IF($A239="","",IFERROR(AVERAGEIFS(Data!F$4:F500,Data!$A$4:$A500,"&gt;="&amp;$A239,Data!$A$4:$A500,"&lt;="&amp;$B239),0))</f>
        <v/>
      </c>
      <c r="W239" s="178" t="str">
        <f>IF($A239="","",IFERROR(AVERAGEIFS(Data!G$4:G500,Data!$A$4:$A500,"&gt;="&amp;$A239,Data!$A$4:$A500,"&lt;="&amp;$B239),0))</f>
        <v/>
      </c>
      <c r="X239" s="180" t="str">
        <f>IF($A239="","",IFERROR(AVERAGEIFS(Data!H$4:H500,Data!$A$4:$A500,"&gt;="&amp;$A239,Data!$A$4:$A500,"&lt;="&amp;$B239),0))</f>
        <v/>
      </c>
      <c r="Y239" s="178" t="str">
        <f>IF($A239="","",IFERROR(AVERAGEIFS(Data!I$4:I500,Data!$A$4:$A500,"&gt;="&amp;$A239,Data!$A$4:$A500,"&lt;="&amp;$B239),0))</f>
        <v/>
      </c>
      <c r="Z239" s="178" t="str">
        <f>IF($A239="","",IFERROR(AVERAGEIFS(Data!J$4:J500,Data!$A$4:$A500,"&gt;="&amp;$A239,Data!$A$4:$A500,"&lt;="&amp;$B239),0))</f>
        <v/>
      </c>
      <c r="AA239" s="179" t="str">
        <f>IF($A239="","",IFERROR(AVERAGEIFS(Data!K$4:K500,Data!$A$4:$A500,"&gt;="&amp;$A239,Data!$A$4:$A500,"&lt;="&amp;$B239),0))</f>
        <v/>
      </c>
      <c r="AB239" s="180" t="str">
        <f>IF($A239="","",IFERROR(AVERAGEIFS(Data!L$4:L500,Data!$A$4:$A500,"&gt;="&amp;$A239,Data!$A$4:$A500,"&lt;="&amp;$B239),0))</f>
        <v/>
      </c>
      <c r="AC239" s="179" t="str">
        <f>IF($A239="","",IFERROR(AVERAGEIFS(Data!M$4:M500,Data!$A$4:$A500,"&gt;="&amp;$A239,Data!$A$4:$A500,"&lt;="&amp;$B239),0))</f>
        <v/>
      </c>
      <c r="AD239" s="178" t="str">
        <f>IF($A239="","",IFERROR(AVERAGEIFS(Data!N$4:N500,Data!$A$4:$A500,"&gt;="&amp;$A239,Data!$A$4:$A500,"&lt;="&amp;$B239),0))</f>
        <v/>
      </c>
      <c r="AE239" s="180" t="str">
        <f>IF($A239="","",IFERROR(AVERAGEIFS(Data!O$4:O500,Data!$A$4:$A500,"&gt;="&amp;$A239,Data!$A$4:$A500,"&lt;="&amp;$B239),0))</f>
        <v/>
      </c>
      <c r="AF239" s="178" t="str">
        <f>IF($A239="","",IFERROR(AVERAGEIFS(Data!P$4:P500,Data!$A$4:$A500,"&gt;="&amp;$A239,Data!$A$4:$A500,"&lt;="&amp;$B239),0))</f>
        <v/>
      </c>
      <c r="AG239" s="178" t="str">
        <f>IF($A239="","",IFERROR(AVERAGEIFS(Data!Q$4:Q500,Data!$A$4:$A500,"&gt;="&amp;$A239,Data!$A$4:$A500,"&lt;="&amp;$B239),0))</f>
        <v/>
      </c>
      <c r="AH239" s="181" t="str">
        <f t="shared" ref="AH239:DS239" si="235">IF($A239="","",AH238)</f>
        <v/>
      </c>
      <c r="AI239" s="178" t="str">
        <f t="shared" si="235"/>
        <v/>
      </c>
      <c r="AJ239" s="178" t="str">
        <f t="shared" si="235"/>
        <v/>
      </c>
      <c r="AK239" s="178" t="str">
        <f t="shared" si="235"/>
        <v/>
      </c>
      <c r="AL239" s="178" t="str">
        <f t="shared" si="235"/>
        <v/>
      </c>
      <c r="AM239" s="180" t="str">
        <f t="shared" si="235"/>
        <v/>
      </c>
      <c r="AN239" s="178" t="str">
        <f t="shared" si="235"/>
        <v/>
      </c>
      <c r="AO239" s="178" t="str">
        <f t="shared" si="235"/>
        <v/>
      </c>
      <c r="AP239" s="179" t="str">
        <f t="shared" si="235"/>
        <v/>
      </c>
      <c r="AQ239" s="180" t="str">
        <f t="shared" si="235"/>
        <v/>
      </c>
      <c r="AR239" s="179" t="str">
        <f t="shared" si="235"/>
        <v/>
      </c>
      <c r="AS239" s="178" t="str">
        <f t="shared" si="235"/>
        <v/>
      </c>
      <c r="AT239" s="180" t="str">
        <f t="shared" si="235"/>
        <v/>
      </c>
      <c r="AU239" s="178" t="str">
        <f t="shared" si="235"/>
        <v/>
      </c>
      <c r="AV239" s="178" t="str">
        <f t="shared" si="235"/>
        <v/>
      </c>
      <c r="AW239" s="181" t="str">
        <f t="shared" si="235"/>
        <v/>
      </c>
      <c r="AX239" s="178" t="str">
        <f t="shared" si="235"/>
        <v/>
      </c>
      <c r="AY239" s="178" t="str">
        <f t="shared" si="235"/>
        <v/>
      </c>
      <c r="AZ239" s="178" t="str">
        <f t="shared" si="235"/>
        <v/>
      </c>
      <c r="BA239" s="178" t="str">
        <f t="shared" si="235"/>
        <v/>
      </c>
      <c r="BB239" s="180" t="str">
        <f t="shared" si="235"/>
        <v/>
      </c>
      <c r="BC239" s="178" t="str">
        <f t="shared" si="235"/>
        <v/>
      </c>
      <c r="BD239" s="178" t="str">
        <f t="shared" si="235"/>
        <v/>
      </c>
      <c r="BE239" s="179" t="str">
        <f t="shared" si="235"/>
        <v/>
      </c>
      <c r="BF239" s="180" t="str">
        <f t="shared" si="235"/>
        <v/>
      </c>
      <c r="BG239" s="179" t="str">
        <f t="shared" si="235"/>
        <v/>
      </c>
      <c r="BH239" s="178" t="str">
        <f t="shared" si="235"/>
        <v/>
      </c>
      <c r="BI239" s="180" t="str">
        <f t="shared" si="235"/>
        <v/>
      </c>
      <c r="BJ239" s="178" t="str">
        <f t="shared" si="235"/>
        <v/>
      </c>
      <c r="BK239" s="178" t="str">
        <f t="shared" si="235"/>
        <v/>
      </c>
      <c r="BL239" s="181" t="str">
        <f t="shared" si="235"/>
        <v/>
      </c>
      <c r="BM239" s="178" t="str">
        <f t="shared" si="235"/>
        <v/>
      </c>
      <c r="BN239" s="178" t="str">
        <f t="shared" si="235"/>
        <v/>
      </c>
      <c r="BO239" s="178" t="str">
        <f t="shared" si="235"/>
        <v/>
      </c>
      <c r="BP239" s="178" t="str">
        <f t="shared" si="235"/>
        <v/>
      </c>
      <c r="BQ239" s="180" t="str">
        <f t="shared" si="235"/>
        <v/>
      </c>
      <c r="BR239" s="178" t="str">
        <f t="shared" si="235"/>
        <v/>
      </c>
      <c r="BS239" s="178" t="str">
        <f t="shared" si="235"/>
        <v/>
      </c>
      <c r="BT239" s="179" t="str">
        <f t="shared" si="235"/>
        <v/>
      </c>
      <c r="BU239" s="180" t="str">
        <f t="shared" si="235"/>
        <v/>
      </c>
      <c r="BV239" s="179" t="str">
        <f t="shared" si="235"/>
        <v/>
      </c>
      <c r="BW239" s="178" t="str">
        <f t="shared" si="235"/>
        <v/>
      </c>
      <c r="BX239" s="180" t="str">
        <f t="shared" si="235"/>
        <v/>
      </c>
      <c r="BY239" s="178" t="str">
        <f t="shared" si="235"/>
        <v/>
      </c>
      <c r="BZ239" s="178" t="str">
        <f t="shared" si="235"/>
        <v/>
      </c>
      <c r="CA239" s="181" t="str">
        <f t="shared" si="235"/>
        <v/>
      </c>
      <c r="CB239" s="178" t="str">
        <f t="shared" si="235"/>
        <v/>
      </c>
      <c r="CC239" s="178" t="str">
        <f t="shared" si="235"/>
        <v/>
      </c>
      <c r="CD239" s="178" t="str">
        <f t="shared" si="235"/>
        <v/>
      </c>
      <c r="CE239" s="178" t="str">
        <f t="shared" si="235"/>
        <v/>
      </c>
      <c r="CF239" s="180" t="str">
        <f t="shared" si="235"/>
        <v/>
      </c>
      <c r="CG239" s="178" t="str">
        <f t="shared" si="235"/>
        <v/>
      </c>
      <c r="CH239" s="178" t="str">
        <f t="shared" si="235"/>
        <v/>
      </c>
      <c r="CI239" s="179" t="str">
        <f t="shared" si="235"/>
        <v/>
      </c>
      <c r="CJ239" s="180" t="str">
        <f t="shared" si="235"/>
        <v/>
      </c>
      <c r="CK239" s="179" t="str">
        <f t="shared" si="235"/>
        <v/>
      </c>
      <c r="CL239" s="178" t="str">
        <f t="shared" si="235"/>
        <v/>
      </c>
      <c r="CM239" s="180" t="str">
        <f t="shared" si="235"/>
        <v/>
      </c>
      <c r="CN239" s="178" t="str">
        <f t="shared" si="235"/>
        <v/>
      </c>
      <c r="CO239" s="178" t="str">
        <f t="shared" si="235"/>
        <v/>
      </c>
      <c r="CP239" s="181" t="str">
        <f t="shared" si="235"/>
        <v/>
      </c>
      <c r="CQ239" s="178" t="str">
        <f t="shared" si="235"/>
        <v/>
      </c>
      <c r="CR239" s="178" t="str">
        <f t="shared" si="235"/>
        <v/>
      </c>
      <c r="CS239" s="178" t="str">
        <f t="shared" si="235"/>
        <v/>
      </c>
      <c r="CT239" s="178" t="str">
        <f t="shared" si="235"/>
        <v/>
      </c>
      <c r="CU239" s="180" t="str">
        <f t="shared" si="235"/>
        <v/>
      </c>
      <c r="CV239" s="178" t="str">
        <f t="shared" si="235"/>
        <v/>
      </c>
      <c r="CW239" s="178" t="str">
        <f t="shared" si="235"/>
        <v/>
      </c>
      <c r="CX239" s="179" t="str">
        <f t="shared" si="235"/>
        <v/>
      </c>
      <c r="CY239" s="180" t="str">
        <f t="shared" si="235"/>
        <v/>
      </c>
      <c r="CZ239" s="179" t="str">
        <f t="shared" si="235"/>
        <v/>
      </c>
      <c r="DA239" s="178" t="str">
        <f t="shared" si="235"/>
        <v/>
      </c>
      <c r="DB239" s="180" t="str">
        <f t="shared" si="235"/>
        <v/>
      </c>
      <c r="DC239" s="178" t="str">
        <f t="shared" si="235"/>
        <v/>
      </c>
      <c r="DD239" s="178" t="str">
        <f t="shared" si="235"/>
        <v/>
      </c>
      <c r="DE239" s="181" t="str">
        <f t="shared" si="235"/>
        <v/>
      </c>
      <c r="DF239" s="178" t="str">
        <f t="shared" si="235"/>
        <v/>
      </c>
      <c r="DG239" s="178" t="str">
        <f t="shared" si="235"/>
        <v/>
      </c>
      <c r="DH239" s="178" t="str">
        <f t="shared" si="235"/>
        <v/>
      </c>
      <c r="DI239" s="178" t="str">
        <f t="shared" si="235"/>
        <v/>
      </c>
      <c r="DJ239" s="180" t="str">
        <f t="shared" si="235"/>
        <v/>
      </c>
      <c r="DK239" s="178" t="str">
        <f t="shared" si="235"/>
        <v/>
      </c>
      <c r="DL239" s="178" t="str">
        <f t="shared" si="235"/>
        <v/>
      </c>
      <c r="DM239" s="179" t="str">
        <f t="shared" si="235"/>
        <v/>
      </c>
      <c r="DN239" s="180" t="str">
        <f t="shared" si="235"/>
        <v/>
      </c>
      <c r="DO239" s="179" t="str">
        <f t="shared" si="235"/>
        <v/>
      </c>
      <c r="DP239" s="178" t="str">
        <f t="shared" si="235"/>
        <v/>
      </c>
      <c r="DQ239" s="180" t="str">
        <f t="shared" si="235"/>
        <v/>
      </c>
      <c r="DR239" s="178" t="str">
        <f t="shared" si="235"/>
        <v/>
      </c>
      <c r="DS239" s="178" t="str">
        <f t="shared" si="235"/>
        <v/>
      </c>
      <c r="DT239" s="178"/>
      <c r="DU239" s="178"/>
      <c r="DV239" s="178"/>
      <c r="DW239" s="178"/>
      <c r="DX239" s="178"/>
      <c r="DY239" s="178"/>
    </row>
    <row r="240">
      <c r="A240" s="176" t="str">
        <f>IF(A239="","",IF(B239+1&gt;EndDate,"",B239))</f>
        <v/>
      </c>
      <c r="B240" s="176" t="str">
        <f>IF(A240="","",SWITCH(Seg,"Daily",A240+1,"Weekly",A240+7,"Monthly",DATE(YEAR(A240),MONTH(A240)+1,1),"Quarterly",DATE(YEAR(A240),MONTH(A240)+3,1),"Yearly",DATE(YEAR(A240)+1,1,1)))</f>
        <v/>
      </c>
      <c r="C240" s="177" t="str">
        <f>IF(A240="","",SWITCH(Seg,"Daily",TEXT(A240,"dd/MM/YYYY"),"Weekly","W"&amp;WEEKNUM(A240,2)&amp;" "&amp;YEAR(A240),"Monthly",PROPER(TEXT(A240,"MMM yyyy")),"Quarterly","Q"&amp;ROUNDUP(MONTH($A240)/3,0)&amp;" "&amp;YEAR($A240),"Yearly",YEAR(A240),TEXT(A240,"dd/MM/YYYY")))</f>
        <v/>
      </c>
      <c r="D240" s="178" t="str">
        <f>IF(OR($A240="",D$2="Percentage"),"",SUMIFS(Data!B$4:B500,Data!$A$4:$A500,"&gt;="&amp;$A240,Data!$A$4:$A500,"&lt;="&amp;$B240))</f>
        <v>#REF!</v>
      </c>
      <c r="E240" s="179" t="str">
        <f>IF(OR($A240="",E$2="Percentage"),"",SUMIFS(Data!C$4:C500,Data!$A$4:$A500,"&gt;="&amp;$A240,Data!$A$4:$A500,"&lt;="&amp;$B240))</f>
        <v/>
      </c>
      <c r="F240" s="179" t="str">
        <f>IF(OR($A240="",F$2="Percentage"),"",SUMIFS(Data!D$4:D500,Data!$A$4:$A500,"&gt;="&amp;$A240,Data!$A$4:$A500,"&lt;="&amp;$B240))</f>
        <v/>
      </c>
      <c r="G240" s="179" t="str">
        <f>IF(OR($A240="",G$2="Percentage"),"",SUMIFS(Data!F$4:F500,Data!$A$4:$A500,"&gt;="&amp;$A240,Data!$A$4:$A500,"&lt;="&amp;$B240))</f>
        <v/>
      </c>
      <c r="H240" s="180" t="str">
        <f>IF(OR($A240="",H$2="Percentage"),"",SUMIFS(Data!G$4:G500,Data!$A$4:$A500,"&gt;="&amp;$A240,Data!$A$4:$A500,"&lt;="&amp;$B240))</f>
        <v/>
      </c>
      <c r="I240" s="180" t="str">
        <f>IF(OR($A240="",I$2="Percentage"),"",SUMIFS(Data!H$4:H500,Data!$A$4:$A500,"&gt;="&amp;$A240,Data!$A$4:$A500,"&lt;="&amp;$B240))</f>
        <v/>
      </c>
      <c r="J240" s="178" t="str">
        <f>IF(OR($A240="",J$2="Percentage"),"",SUMIFS(Data!I$4:I500,Data!$A$4:$A500,"&gt;="&amp;$A240,Data!$A$4:$A500,"&lt;="&amp;$B240))</f>
        <v/>
      </c>
      <c r="K240" s="178" t="str">
        <f>IF(OR($A240="",K$2="Percentage"),"",SUMIFS(Data!J$4:J500,Data!$A$4:$A500,"&gt;="&amp;$A240,Data!$A$4:$A500,"&lt;="&amp;$B240))</f>
        <v/>
      </c>
      <c r="L240" s="179" t="str">
        <f>IF(OR($A240="",L$2="Percentage"),"",SUMIFS(Data!K$4:K500,Data!$A$4:$A500,"&gt;="&amp;$A240,Data!$A$4:$A500,"&lt;="&amp;$B240))</f>
        <v/>
      </c>
      <c r="M240" s="180" t="str">
        <f>IF(OR($A240="",M$2="Percentage"),"",SUMIFS(Data!L$4:L500,Data!$A$4:$A500,"&gt;="&amp;$A240,Data!$A$4:$A500,"&lt;="&amp;$B240))</f>
        <v/>
      </c>
      <c r="N240" s="179" t="str">
        <f>IF(OR($A240="",N$2="Percentage"),"",SUMIFS(Data!M$4:M500,Data!$A$4:$A500,"&gt;="&amp;$A240,Data!$A$4:$A500,"&lt;="&amp;$B240))</f>
        <v/>
      </c>
      <c r="O240" s="178" t="str">
        <f>IF(OR($A240="",O$2="Percentage"),"",SUMIFS(Data!N$4:N500,Data!$A$4:$A500,"&gt;="&amp;$A240,Data!$A$4:$A500,"&lt;="&amp;$B240))</f>
        <v/>
      </c>
      <c r="P240" s="180" t="str">
        <f>IF(OR($A240="",P$2="Percentage"),"",SUMIFS(Data!O$4:O500,Data!$A$4:$A500,"&gt;="&amp;$A240,Data!$A$4:$A500,"&lt;="&amp;$B240))</f>
        <v/>
      </c>
      <c r="Q240" s="178" t="str">
        <f>IF(OR($A240="",Q$2="Percentage"),"",SUMIFS(Data!P$4:P500,Data!$A$4:$A500,"&gt;="&amp;$A240,Data!$A$4:$A500,"&lt;="&amp;$B240))</f>
        <v/>
      </c>
      <c r="R240" s="178" t="str">
        <f>IF(OR($A240="",R$2="Percentage"),"",SUMIFS(Data!Q$4:Q500,Data!$A$4:$A500,"&gt;="&amp;$A240,Data!$A$4:$A500,"&lt;="&amp;$B240))</f>
        <v/>
      </c>
      <c r="S240" s="181" t="str">
        <f>IF($A240="","",IFERROR(AVERAGEIFS(Data!B$4:B500,Data!$A$4:$A500,"&gt;="&amp;$A240,Data!$A$4:$A500,"&lt;="&amp;$B240),0))</f>
        <v/>
      </c>
      <c r="T240" s="178" t="str">
        <f>IF($A240="","",IFERROR(AVERAGEIFS(Data!C$4:C500,Data!$A$4:$A500,"&gt;="&amp;$A240,Data!$A$4:$A500,"&lt;="&amp;$B240),0))</f>
        <v/>
      </c>
      <c r="U240" s="178" t="str">
        <f>IF($A240="","",IFERROR(AVERAGEIFS(Data!D$4:D500,Data!$A$4:$A500,"&gt;="&amp;$A240,Data!$A$4:$A500,"&lt;="&amp;$B240),0))</f>
        <v/>
      </c>
      <c r="V240" s="178" t="str">
        <f>IF($A240="","",IFERROR(AVERAGEIFS(Data!F$4:F500,Data!$A$4:$A500,"&gt;="&amp;$A240,Data!$A$4:$A500,"&lt;="&amp;$B240),0))</f>
        <v/>
      </c>
      <c r="W240" s="178" t="str">
        <f>IF($A240="","",IFERROR(AVERAGEIFS(Data!G$4:G500,Data!$A$4:$A500,"&gt;="&amp;$A240,Data!$A$4:$A500,"&lt;="&amp;$B240),0))</f>
        <v/>
      </c>
      <c r="X240" s="180" t="str">
        <f>IF($A240="","",IFERROR(AVERAGEIFS(Data!H$4:H500,Data!$A$4:$A500,"&gt;="&amp;$A240,Data!$A$4:$A500,"&lt;="&amp;$B240),0))</f>
        <v/>
      </c>
      <c r="Y240" s="178" t="str">
        <f>IF($A240="","",IFERROR(AVERAGEIFS(Data!I$4:I500,Data!$A$4:$A500,"&gt;="&amp;$A240,Data!$A$4:$A500,"&lt;="&amp;$B240),0))</f>
        <v/>
      </c>
      <c r="Z240" s="178" t="str">
        <f>IF($A240="","",IFERROR(AVERAGEIFS(Data!J$4:J500,Data!$A$4:$A500,"&gt;="&amp;$A240,Data!$A$4:$A500,"&lt;="&amp;$B240),0))</f>
        <v/>
      </c>
      <c r="AA240" s="179" t="str">
        <f>IF($A240="","",IFERROR(AVERAGEIFS(Data!K$4:K500,Data!$A$4:$A500,"&gt;="&amp;$A240,Data!$A$4:$A500,"&lt;="&amp;$B240),0))</f>
        <v/>
      </c>
      <c r="AB240" s="180" t="str">
        <f>IF($A240="","",IFERROR(AVERAGEIFS(Data!L$4:L500,Data!$A$4:$A500,"&gt;="&amp;$A240,Data!$A$4:$A500,"&lt;="&amp;$B240),0))</f>
        <v/>
      </c>
      <c r="AC240" s="179" t="str">
        <f>IF($A240="","",IFERROR(AVERAGEIFS(Data!M$4:M500,Data!$A$4:$A500,"&gt;="&amp;$A240,Data!$A$4:$A500,"&lt;="&amp;$B240),0))</f>
        <v/>
      </c>
      <c r="AD240" s="178" t="str">
        <f>IF($A240="","",IFERROR(AVERAGEIFS(Data!N$4:N500,Data!$A$4:$A500,"&gt;="&amp;$A240,Data!$A$4:$A500,"&lt;="&amp;$B240),0))</f>
        <v/>
      </c>
      <c r="AE240" s="180" t="str">
        <f>IF($A240="","",IFERROR(AVERAGEIFS(Data!O$4:O500,Data!$A$4:$A500,"&gt;="&amp;$A240,Data!$A$4:$A500,"&lt;="&amp;$B240),0))</f>
        <v/>
      </c>
      <c r="AF240" s="178" t="str">
        <f>IF($A240="","",IFERROR(AVERAGEIFS(Data!P$4:P500,Data!$A$4:$A500,"&gt;="&amp;$A240,Data!$A$4:$A500,"&lt;="&amp;$B240),0))</f>
        <v/>
      </c>
      <c r="AG240" s="178" t="str">
        <f>IF($A240="","",IFERROR(AVERAGEIFS(Data!Q$4:Q500,Data!$A$4:$A500,"&gt;="&amp;$A240,Data!$A$4:$A500,"&lt;="&amp;$B240),0))</f>
        <v/>
      </c>
      <c r="AH240" s="181" t="str">
        <f t="shared" ref="AH240:DS240" si="236">IF($A240="","",AH239)</f>
        <v/>
      </c>
      <c r="AI240" s="178" t="str">
        <f t="shared" si="236"/>
        <v/>
      </c>
      <c r="AJ240" s="178" t="str">
        <f t="shared" si="236"/>
        <v/>
      </c>
      <c r="AK240" s="178" t="str">
        <f t="shared" si="236"/>
        <v/>
      </c>
      <c r="AL240" s="178" t="str">
        <f t="shared" si="236"/>
        <v/>
      </c>
      <c r="AM240" s="180" t="str">
        <f t="shared" si="236"/>
        <v/>
      </c>
      <c r="AN240" s="178" t="str">
        <f t="shared" si="236"/>
        <v/>
      </c>
      <c r="AO240" s="178" t="str">
        <f t="shared" si="236"/>
        <v/>
      </c>
      <c r="AP240" s="179" t="str">
        <f t="shared" si="236"/>
        <v/>
      </c>
      <c r="AQ240" s="180" t="str">
        <f t="shared" si="236"/>
        <v/>
      </c>
      <c r="AR240" s="179" t="str">
        <f t="shared" si="236"/>
        <v/>
      </c>
      <c r="AS240" s="178" t="str">
        <f t="shared" si="236"/>
        <v/>
      </c>
      <c r="AT240" s="180" t="str">
        <f t="shared" si="236"/>
        <v/>
      </c>
      <c r="AU240" s="178" t="str">
        <f t="shared" si="236"/>
        <v/>
      </c>
      <c r="AV240" s="178" t="str">
        <f t="shared" si="236"/>
        <v/>
      </c>
      <c r="AW240" s="181" t="str">
        <f t="shared" si="236"/>
        <v/>
      </c>
      <c r="AX240" s="178" t="str">
        <f t="shared" si="236"/>
        <v/>
      </c>
      <c r="AY240" s="178" t="str">
        <f t="shared" si="236"/>
        <v/>
      </c>
      <c r="AZ240" s="178" t="str">
        <f t="shared" si="236"/>
        <v/>
      </c>
      <c r="BA240" s="178" t="str">
        <f t="shared" si="236"/>
        <v/>
      </c>
      <c r="BB240" s="180" t="str">
        <f t="shared" si="236"/>
        <v/>
      </c>
      <c r="BC240" s="178" t="str">
        <f t="shared" si="236"/>
        <v/>
      </c>
      <c r="BD240" s="178" t="str">
        <f t="shared" si="236"/>
        <v/>
      </c>
      <c r="BE240" s="179" t="str">
        <f t="shared" si="236"/>
        <v/>
      </c>
      <c r="BF240" s="180" t="str">
        <f t="shared" si="236"/>
        <v/>
      </c>
      <c r="BG240" s="179" t="str">
        <f t="shared" si="236"/>
        <v/>
      </c>
      <c r="BH240" s="178" t="str">
        <f t="shared" si="236"/>
        <v/>
      </c>
      <c r="BI240" s="180" t="str">
        <f t="shared" si="236"/>
        <v/>
      </c>
      <c r="BJ240" s="178" t="str">
        <f t="shared" si="236"/>
        <v/>
      </c>
      <c r="BK240" s="178" t="str">
        <f t="shared" si="236"/>
        <v/>
      </c>
      <c r="BL240" s="181" t="str">
        <f t="shared" si="236"/>
        <v/>
      </c>
      <c r="BM240" s="178" t="str">
        <f t="shared" si="236"/>
        <v/>
      </c>
      <c r="BN240" s="178" t="str">
        <f t="shared" si="236"/>
        <v/>
      </c>
      <c r="BO240" s="178" t="str">
        <f t="shared" si="236"/>
        <v/>
      </c>
      <c r="BP240" s="178" t="str">
        <f t="shared" si="236"/>
        <v/>
      </c>
      <c r="BQ240" s="180" t="str">
        <f t="shared" si="236"/>
        <v/>
      </c>
      <c r="BR240" s="178" t="str">
        <f t="shared" si="236"/>
        <v/>
      </c>
      <c r="BS240" s="178" t="str">
        <f t="shared" si="236"/>
        <v/>
      </c>
      <c r="BT240" s="179" t="str">
        <f t="shared" si="236"/>
        <v/>
      </c>
      <c r="BU240" s="180" t="str">
        <f t="shared" si="236"/>
        <v/>
      </c>
      <c r="BV240" s="179" t="str">
        <f t="shared" si="236"/>
        <v/>
      </c>
      <c r="BW240" s="178" t="str">
        <f t="shared" si="236"/>
        <v/>
      </c>
      <c r="BX240" s="180" t="str">
        <f t="shared" si="236"/>
        <v/>
      </c>
      <c r="BY240" s="178" t="str">
        <f t="shared" si="236"/>
        <v/>
      </c>
      <c r="BZ240" s="178" t="str">
        <f t="shared" si="236"/>
        <v/>
      </c>
      <c r="CA240" s="181" t="str">
        <f t="shared" si="236"/>
        <v/>
      </c>
      <c r="CB240" s="178" t="str">
        <f t="shared" si="236"/>
        <v/>
      </c>
      <c r="CC240" s="178" t="str">
        <f t="shared" si="236"/>
        <v/>
      </c>
      <c r="CD240" s="178" t="str">
        <f t="shared" si="236"/>
        <v/>
      </c>
      <c r="CE240" s="178" t="str">
        <f t="shared" si="236"/>
        <v/>
      </c>
      <c r="CF240" s="180" t="str">
        <f t="shared" si="236"/>
        <v/>
      </c>
      <c r="CG240" s="178" t="str">
        <f t="shared" si="236"/>
        <v/>
      </c>
      <c r="CH240" s="178" t="str">
        <f t="shared" si="236"/>
        <v/>
      </c>
      <c r="CI240" s="179" t="str">
        <f t="shared" si="236"/>
        <v/>
      </c>
      <c r="CJ240" s="180" t="str">
        <f t="shared" si="236"/>
        <v/>
      </c>
      <c r="CK240" s="179" t="str">
        <f t="shared" si="236"/>
        <v/>
      </c>
      <c r="CL240" s="178" t="str">
        <f t="shared" si="236"/>
        <v/>
      </c>
      <c r="CM240" s="180" t="str">
        <f t="shared" si="236"/>
        <v/>
      </c>
      <c r="CN240" s="178" t="str">
        <f t="shared" si="236"/>
        <v/>
      </c>
      <c r="CO240" s="178" t="str">
        <f t="shared" si="236"/>
        <v/>
      </c>
      <c r="CP240" s="181" t="str">
        <f t="shared" si="236"/>
        <v/>
      </c>
      <c r="CQ240" s="178" t="str">
        <f t="shared" si="236"/>
        <v/>
      </c>
      <c r="CR240" s="178" t="str">
        <f t="shared" si="236"/>
        <v/>
      </c>
      <c r="CS240" s="178" t="str">
        <f t="shared" si="236"/>
        <v/>
      </c>
      <c r="CT240" s="178" t="str">
        <f t="shared" si="236"/>
        <v/>
      </c>
      <c r="CU240" s="180" t="str">
        <f t="shared" si="236"/>
        <v/>
      </c>
      <c r="CV240" s="178" t="str">
        <f t="shared" si="236"/>
        <v/>
      </c>
      <c r="CW240" s="178" t="str">
        <f t="shared" si="236"/>
        <v/>
      </c>
      <c r="CX240" s="179" t="str">
        <f t="shared" si="236"/>
        <v/>
      </c>
      <c r="CY240" s="180" t="str">
        <f t="shared" si="236"/>
        <v/>
      </c>
      <c r="CZ240" s="179" t="str">
        <f t="shared" si="236"/>
        <v/>
      </c>
      <c r="DA240" s="178" t="str">
        <f t="shared" si="236"/>
        <v/>
      </c>
      <c r="DB240" s="180" t="str">
        <f t="shared" si="236"/>
        <v/>
      </c>
      <c r="DC240" s="178" t="str">
        <f t="shared" si="236"/>
        <v/>
      </c>
      <c r="DD240" s="178" t="str">
        <f t="shared" si="236"/>
        <v/>
      </c>
      <c r="DE240" s="181" t="str">
        <f t="shared" si="236"/>
        <v/>
      </c>
      <c r="DF240" s="178" t="str">
        <f t="shared" si="236"/>
        <v/>
      </c>
      <c r="DG240" s="178" t="str">
        <f t="shared" si="236"/>
        <v/>
      </c>
      <c r="DH240" s="178" t="str">
        <f t="shared" si="236"/>
        <v/>
      </c>
      <c r="DI240" s="178" t="str">
        <f t="shared" si="236"/>
        <v/>
      </c>
      <c r="DJ240" s="180" t="str">
        <f t="shared" si="236"/>
        <v/>
      </c>
      <c r="DK240" s="178" t="str">
        <f t="shared" si="236"/>
        <v/>
      </c>
      <c r="DL240" s="178" t="str">
        <f t="shared" si="236"/>
        <v/>
      </c>
      <c r="DM240" s="179" t="str">
        <f t="shared" si="236"/>
        <v/>
      </c>
      <c r="DN240" s="180" t="str">
        <f t="shared" si="236"/>
        <v/>
      </c>
      <c r="DO240" s="179" t="str">
        <f t="shared" si="236"/>
        <v/>
      </c>
      <c r="DP240" s="178" t="str">
        <f t="shared" si="236"/>
        <v/>
      </c>
      <c r="DQ240" s="180" t="str">
        <f t="shared" si="236"/>
        <v/>
      </c>
      <c r="DR240" s="178" t="str">
        <f t="shared" si="236"/>
        <v/>
      </c>
      <c r="DS240" s="178" t="str">
        <f t="shared" si="236"/>
        <v/>
      </c>
      <c r="DT240" s="178"/>
      <c r="DU240" s="178"/>
      <c r="DV240" s="178"/>
      <c r="DW240" s="178"/>
      <c r="DX240" s="178"/>
      <c r="DY240" s="178"/>
    </row>
    <row r="241">
      <c r="A241" s="176" t="str">
        <f>IF(A240="","",IF(B240+1&gt;EndDate,"",B240))</f>
        <v/>
      </c>
      <c r="B241" s="176" t="str">
        <f>IF(A241="","",SWITCH(Seg,"Daily",A241+1,"Weekly",A241+7,"Monthly",DATE(YEAR(A241),MONTH(A241)+1,1),"Quarterly",DATE(YEAR(A241),MONTH(A241)+3,1),"Yearly",DATE(YEAR(A241)+1,1,1)))</f>
        <v/>
      </c>
      <c r="C241" s="177" t="str">
        <f>IF(A241="","",SWITCH(Seg,"Daily",TEXT(A241,"dd/MM/YYYY"),"Weekly","W"&amp;WEEKNUM(A241,2)&amp;" "&amp;YEAR(A241),"Monthly",PROPER(TEXT(A241,"MMM yyyy")),"Quarterly","Q"&amp;ROUNDUP(MONTH($A241)/3,0)&amp;" "&amp;YEAR($A241),"Yearly",YEAR(A241),TEXT(A241,"dd/MM/YYYY")))</f>
        <v/>
      </c>
      <c r="D241" s="178" t="str">
        <f>IF(OR($A241="",D$2="Percentage"),"",SUMIFS(Data!B$4:B500,Data!$A$4:$A500,"&gt;="&amp;$A241,Data!$A$4:$A500,"&lt;="&amp;$B241))</f>
        <v>#REF!</v>
      </c>
      <c r="E241" s="179" t="str">
        <f>IF(OR($A241="",E$2="Percentage"),"",SUMIFS(Data!C$4:C500,Data!$A$4:$A500,"&gt;="&amp;$A241,Data!$A$4:$A500,"&lt;="&amp;$B241))</f>
        <v/>
      </c>
      <c r="F241" s="179" t="str">
        <f>IF(OR($A241="",F$2="Percentage"),"",SUMIFS(Data!D$4:D500,Data!$A$4:$A500,"&gt;="&amp;$A241,Data!$A$4:$A500,"&lt;="&amp;$B241))</f>
        <v/>
      </c>
      <c r="G241" s="179" t="str">
        <f>IF(OR($A241="",G$2="Percentage"),"",SUMIFS(Data!F$4:F500,Data!$A$4:$A500,"&gt;="&amp;$A241,Data!$A$4:$A500,"&lt;="&amp;$B241))</f>
        <v/>
      </c>
      <c r="H241" s="180" t="str">
        <f>IF(OR($A241="",H$2="Percentage"),"",SUMIFS(Data!G$4:G500,Data!$A$4:$A500,"&gt;="&amp;$A241,Data!$A$4:$A500,"&lt;="&amp;$B241))</f>
        <v/>
      </c>
      <c r="I241" s="180" t="str">
        <f>IF(OR($A241="",I$2="Percentage"),"",SUMIFS(Data!H$4:H500,Data!$A$4:$A500,"&gt;="&amp;$A241,Data!$A$4:$A500,"&lt;="&amp;$B241))</f>
        <v/>
      </c>
      <c r="J241" s="178" t="str">
        <f>IF(OR($A241="",J$2="Percentage"),"",SUMIFS(Data!I$4:I500,Data!$A$4:$A500,"&gt;="&amp;$A241,Data!$A$4:$A500,"&lt;="&amp;$B241))</f>
        <v/>
      </c>
      <c r="K241" s="178" t="str">
        <f>IF(OR($A241="",K$2="Percentage"),"",SUMIFS(Data!J$4:J500,Data!$A$4:$A500,"&gt;="&amp;$A241,Data!$A$4:$A500,"&lt;="&amp;$B241))</f>
        <v/>
      </c>
      <c r="L241" s="179" t="str">
        <f>IF(OR($A241="",L$2="Percentage"),"",SUMIFS(Data!K$4:K500,Data!$A$4:$A500,"&gt;="&amp;$A241,Data!$A$4:$A500,"&lt;="&amp;$B241))</f>
        <v/>
      </c>
      <c r="M241" s="180" t="str">
        <f>IF(OR($A241="",M$2="Percentage"),"",SUMIFS(Data!L$4:L500,Data!$A$4:$A500,"&gt;="&amp;$A241,Data!$A$4:$A500,"&lt;="&amp;$B241))</f>
        <v/>
      </c>
      <c r="N241" s="179" t="str">
        <f>IF(OR($A241="",N$2="Percentage"),"",SUMIFS(Data!M$4:M500,Data!$A$4:$A500,"&gt;="&amp;$A241,Data!$A$4:$A500,"&lt;="&amp;$B241))</f>
        <v/>
      </c>
      <c r="O241" s="178" t="str">
        <f>IF(OR($A241="",O$2="Percentage"),"",SUMIFS(Data!N$4:N500,Data!$A$4:$A500,"&gt;="&amp;$A241,Data!$A$4:$A500,"&lt;="&amp;$B241))</f>
        <v/>
      </c>
      <c r="P241" s="180" t="str">
        <f>IF(OR($A241="",P$2="Percentage"),"",SUMIFS(Data!O$4:O500,Data!$A$4:$A500,"&gt;="&amp;$A241,Data!$A$4:$A500,"&lt;="&amp;$B241))</f>
        <v/>
      </c>
      <c r="Q241" s="178" t="str">
        <f>IF(OR($A241="",Q$2="Percentage"),"",SUMIFS(Data!P$4:P500,Data!$A$4:$A500,"&gt;="&amp;$A241,Data!$A$4:$A500,"&lt;="&amp;$B241))</f>
        <v/>
      </c>
      <c r="R241" s="178" t="str">
        <f>IF(OR($A241="",R$2="Percentage"),"",SUMIFS(Data!Q$4:Q500,Data!$A$4:$A500,"&gt;="&amp;$A241,Data!$A$4:$A500,"&lt;="&amp;$B241))</f>
        <v/>
      </c>
      <c r="S241" s="181" t="str">
        <f>IF($A241="","",IFERROR(AVERAGEIFS(Data!B$4:B500,Data!$A$4:$A500,"&gt;="&amp;$A241,Data!$A$4:$A500,"&lt;="&amp;$B241),0))</f>
        <v/>
      </c>
      <c r="T241" s="178" t="str">
        <f>IF($A241="","",IFERROR(AVERAGEIFS(Data!C$4:C500,Data!$A$4:$A500,"&gt;="&amp;$A241,Data!$A$4:$A500,"&lt;="&amp;$B241),0))</f>
        <v/>
      </c>
      <c r="U241" s="178" t="str">
        <f>IF($A241="","",IFERROR(AVERAGEIFS(Data!D$4:D500,Data!$A$4:$A500,"&gt;="&amp;$A241,Data!$A$4:$A500,"&lt;="&amp;$B241),0))</f>
        <v/>
      </c>
      <c r="V241" s="178" t="str">
        <f>IF($A241="","",IFERROR(AVERAGEIFS(Data!F$4:F500,Data!$A$4:$A500,"&gt;="&amp;$A241,Data!$A$4:$A500,"&lt;="&amp;$B241),0))</f>
        <v/>
      </c>
      <c r="W241" s="178" t="str">
        <f>IF($A241="","",IFERROR(AVERAGEIFS(Data!G$4:G500,Data!$A$4:$A500,"&gt;="&amp;$A241,Data!$A$4:$A500,"&lt;="&amp;$B241),0))</f>
        <v/>
      </c>
      <c r="X241" s="180" t="str">
        <f>IF($A241="","",IFERROR(AVERAGEIFS(Data!H$4:H500,Data!$A$4:$A500,"&gt;="&amp;$A241,Data!$A$4:$A500,"&lt;="&amp;$B241),0))</f>
        <v/>
      </c>
      <c r="Y241" s="178" t="str">
        <f>IF($A241="","",IFERROR(AVERAGEIFS(Data!I$4:I500,Data!$A$4:$A500,"&gt;="&amp;$A241,Data!$A$4:$A500,"&lt;="&amp;$B241),0))</f>
        <v/>
      </c>
      <c r="Z241" s="178" t="str">
        <f>IF($A241="","",IFERROR(AVERAGEIFS(Data!J$4:J500,Data!$A$4:$A500,"&gt;="&amp;$A241,Data!$A$4:$A500,"&lt;="&amp;$B241),0))</f>
        <v/>
      </c>
      <c r="AA241" s="179" t="str">
        <f>IF($A241="","",IFERROR(AVERAGEIFS(Data!K$4:K500,Data!$A$4:$A500,"&gt;="&amp;$A241,Data!$A$4:$A500,"&lt;="&amp;$B241),0))</f>
        <v/>
      </c>
      <c r="AB241" s="180" t="str">
        <f>IF($A241="","",IFERROR(AVERAGEIFS(Data!L$4:L500,Data!$A$4:$A500,"&gt;="&amp;$A241,Data!$A$4:$A500,"&lt;="&amp;$B241),0))</f>
        <v/>
      </c>
      <c r="AC241" s="179" t="str">
        <f>IF($A241="","",IFERROR(AVERAGEIFS(Data!M$4:M500,Data!$A$4:$A500,"&gt;="&amp;$A241,Data!$A$4:$A500,"&lt;="&amp;$B241),0))</f>
        <v/>
      </c>
      <c r="AD241" s="178" t="str">
        <f>IF($A241="","",IFERROR(AVERAGEIFS(Data!N$4:N500,Data!$A$4:$A500,"&gt;="&amp;$A241,Data!$A$4:$A500,"&lt;="&amp;$B241),0))</f>
        <v/>
      </c>
      <c r="AE241" s="180" t="str">
        <f>IF($A241="","",IFERROR(AVERAGEIFS(Data!O$4:O500,Data!$A$4:$A500,"&gt;="&amp;$A241,Data!$A$4:$A500,"&lt;="&amp;$B241),0))</f>
        <v/>
      </c>
      <c r="AF241" s="178" t="str">
        <f>IF($A241="","",IFERROR(AVERAGEIFS(Data!P$4:P500,Data!$A$4:$A500,"&gt;="&amp;$A241,Data!$A$4:$A500,"&lt;="&amp;$B241),0))</f>
        <v/>
      </c>
      <c r="AG241" s="178" t="str">
        <f>IF($A241="","",IFERROR(AVERAGEIFS(Data!Q$4:Q500,Data!$A$4:$A500,"&gt;="&amp;$A241,Data!$A$4:$A500,"&lt;="&amp;$B241),0))</f>
        <v/>
      </c>
      <c r="AH241" s="181" t="str">
        <f t="shared" ref="AH241:DS241" si="237">IF($A241="","",AH240)</f>
        <v/>
      </c>
      <c r="AI241" s="178" t="str">
        <f t="shared" si="237"/>
        <v/>
      </c>
      <c r="AJ241" s="178" t="str">
        <f t="shared" si="237"/>
        <v/>
      </c>
      <c r="AK241" s="178" t="str">
        <f t="shared" si="237"/>
        <v/>
      </c>
      <c r="AL241" s="178" t="str">
        <f t="shared" si="237"/>
        <v/>
      </c>
      <c r="AM241" s="180" t="str">
        <f t="shared" si="237"/>
        <v/>
      </c>
      <c r="AN241" s="178" t="str">
        <f t="shared" si="237"/>
        <v/>
      </c>
      <c r="AO241" s="178" t="str">
        <f t="shared" si="237"/>
        <v/>
      </c>
      <c r="AP241" s="179" t="str">
        <f t="shared" si="237"/>
        <v/>
      </c>
      <c r="AQ241" s="180" t="str">
        <f t="shared" si="237"/>
        <v/>
      </c>
      <c r="AR241" s="179" t="str">
        <f t="shared" si="237"/>
        <v/>
      </c>
      <c r="AS241" s="178" t="str">
        <f t="shared" si="237"/>
        <v/>
      </c>
      <c r="AT241" s="180" t="str">
        <f t="shared" si="237"/>
        <v/>
      </c>
      <c r="AU241" s="178" t="str">
        <f t="shared" si="237"/>
        <v/>
      </c>
      <c r="AV241" s="178" t="str">
        <f t="shared" si="237"/>
        <v/>
      </c>
      <c r="AW241" s="181" t="str">
        <f t="shared" si="237"/>
        <v/>
      </c>
      <c r="AX241" s="178" t="str">
        <f t="shared" si="237"/>
        <v/>
      </c>
      <c r="AY241" s="178" t="str">
        <f t="shared" si="237"/>
        <v/>
      </c>
      <c r="AZ241" s="178" t="str">
        <f t="shared" si="237"/>
        <v/>
      </c>
      <c r="BA241" s="178" t="str">
        <f t="shared" si="237"/>
        <v/>
      </c>
      <c r="BB241" s="180" t="str">
        <f t="shared" si="237"/>
        <v/>
      </c>
      <c r="BC241" s="178" t="str">
        <f t="shared" si="237"/>
        <v/>
      </c>
      <c r="BD241" s="178" t="str">
        <f t="shared" si="237"/>
        <v/>
      </c>
      <c r="BE241" s="179" t="str">
        <f t="shared" si="237"/>
        <v/>
      </c>
      <c r="BF241" s="180" t="str">
        <f t="shared" si="237"/>
        <v/>
      </c>
      <c r="BG241" s="179" t="str">
        <f t="shared" si="237"/>
        <v/>
      </c>
      <c r="BH241" s="178" t="str">
        <f t="shared" si="237"/>
        <v/>
      </c>
      <c r="BI241" s="180" t="str">
        <f t="shared" si="237"/>
        <v/>
      </c>
      <c r="BJ241" s="178" t="str">
        <f t="shared" si="237"/>
        <v/>
      </c>
      <c r="BK241" s="178" t="str">
        <f t="shared" si="237"/>
        <v/>
      </c>
      <c r="BL241" s="181" t="str">
        <f t="shared" si="237"/>
        <v/>
      </c>
      <c r="BM241" s="178" t="str">
        <f t="shared" si="237"/>
        <v/>
      </c>
      <c r="BN241" s="178" t="str">
        <f t="shared" si="237"/>
        <v/>
      </c>
      <c r="BO241" s="178" t="str">
        <f t="shared" si="237"/>
        <v/>
      </c>
      <c r="BP241" s="178" t="str">
        <f t="shared" si="237"/>
        <v/>
      </c>
      <c r="BQ241" s="180" t="str">
        <f t="shared" si="237"/>
        <v/>
      </c>
      <c r="BR241" s="178" t="str">
        <f t="shared" si="237"/>
        <v/>
      </c>
      <c r="BS241" s="178" t="str">
        <f t="shared" si="237"/>
        <v/>
      </c>
      <c r="BT241" s="179" t="str">
        <f t="shared" si="237"/>
        <v/>
      </c>
      <c r="BU241" s="180" t="str">
        <f t="shared" si="237"/>
        <v/>
      </c>
      <c r="BV241" s="179" t="str">
        <f t="shared" si="237"/>
        <v/>
      </c>
      <c r="BW241" s="178" t="str">
        <f t="shared" si="237"/>
        <v/>
      </c>
      <c r="BX241" s="180" t="str">
        <f t="shared" si="237"/>
        <v/>
      </c>
      <c r="BY241" s="178" t="str">
        <f t="shared" si="237"/>
        <v/>
      </c>
      <c r="BZ241" s="178" t="str">
        <f t="shared" si="237"/>
        <v/>
      </c>
      <c r="CA241" s="181" t="str">
        <f t="shared" si="237"/>
        <v/>
      </c>
      <c r="CB241" s="178" t="str">
        <f t="shared" si="237"/>
        <v/>
      </c>
      <c r="CC241" s="178" t="str">
        <f t="shared" si="237"/>
        <v/>
      </c>
      <c r="CD241" s="178" t="str">
        <f t="shared" si="237"/>
        <v/>
      </c>
      <c r="CE241" s="178" t="str">
        <f t="shared" si="237"/>
        <v/>
      </c>
      <c r="CF241" s="180" t="str">
        <f t="shared" si="237"/>
        <v/>
      </c>
      <c r="CG241" s="178" t="str">
        <f t="shared" si="237"/>
        <v/>
      </c>
      <c r="CH241" s="178" t="str">
        <f t="shared" si="237"/>
        <v/>
      </c>
      <c r="CI241" s="179" t="str">
        <f t="shared" si="237"/>
        <v/>
      </c>
      <c r="CJ241" s="180" t="str">
        <f t="shared" si="237"/>
        <v/>
      </c>
      <c r="CK241" s="179" t="str">
        <f t="shared" si="237"/>
        <v/>
      </c>
      <c r="CL241" s="178" t="str">
        <f t="shared" si="237"/>
        <v/>
      </c>
      <c r="CM241" s="180" t="str">
        <f t="shared" si="237"/>
        <v/>
      </c>
      <c r="CN241" s="178" t="str">
        <f t="shared" si="237"/>
        <v/>
      </c>
      <c r="CO241" s="178" t="str">
        <f t="shared" si="237"/>
        <v/>
      </c>
      <c r="CP241" s="181" t="str">
        <f t="shared" si="237"/>
        <v/>
      </c>
      <c r="CQ241" s="178" t="str">
        <f t="shared" si="237"/>
        <v/>
      </c>
      <c r="CR241" s="178" t="str">
        <f t="shared" si="237"/>
        <v/>
      </c>
      <c r="CS241" s="178" t="str">
        <f t="shared" si="237"/>
        <v/>
      </c>
      <c r="CT241" s="178" t="str">
        <f t="shared" si="237"/>
        <v/>
      </c>
      <c r="CU241" s="180" t="str">
        <f t="shared" si="237"/>
        <v/>
      </c>
      <c r="CV241" s="178" t="str">
        <f t="shared" si="237"/>
        <v/>
      </c>
      <c r="CW241" s="178" t="str">
        <f t="shared" si="237"/>
        <v/>
      </c>
      <c r="CX241" s="179" t="str">
        <f t="shared" si="237"/>
        <v/>
      </c>
      <c r="CY241" s="180" t="str">
        <f t="shared" si="237"/>
        <v/>
      </c>
      <c r="CZ241" s="179" t="str">
        <f t="shared" si="237"/>
        <v/>
      </c>
      <c r="DA241" s="178" t="str">
        <f t="shared" si="237"/>
        <v/>
      </c>
      <c r="DB241" s="180" t="str">
        <f t="shared" si="237"/>
        <v/>
      </c>
      <c r="DC241" s="178" t="str">
        <f t="shared" si="237"/>
        <v/>
      </c>
      <c r="DD241" s="178" t="str">
        <f t="shared" si="237"/>
        <v/>
      </c>
      <c r="DE241" s="181" t="str">
        <f t="shared" si="237"/>
        <v/>
      </c>
      <c r="DF241" s="178" t="str">
        <f t="shared" si="237"/>
        <v/>
      </c>
      <c r="DG241" s="178" t="str">
        <f t="shared" si="237"/>
        <v/>
      </c>
      <c r="DH241" s="178" t="str">
        <f t="shared" si="237"/>
        <v/>
      </c>
      <c r="DI241" s="178" t="str">
        <f t="shared" si="237"/>
        <v/>
      </c>
      <c r="DJ241" s="180" t="str">
        <f t="shared" si="237"/>
        <v/>
      </c>
      <c r="DK241" s="178" t="str">
        <f t="shared" si="237"/>
        <v/>
      </c>
      <c r="DL241" s="178" t="str">
        <f t="shared" si="237"/>
        <v/>
      </c>
      <c r="DM241" s="179" t="str">
        <f t="shared" si="237"/>
        <v/>
      </c>
      <c r="DN241" s="180" t="str">
        <f t="shared" si="237"/>
        <v/>
      </c>
      <c r="DO241" s="179" t="str">
        <f t="shared" si="237"/>
        <v/>
      </c>
      <c r="DP241" s="178" t="str">
        <f t="shared" si="237"/>
        <v/>
      </c>
      <c r="DQ241" s="180" t="str">
        <f t="shared" si="237"/>
        <v/>
      </c>
      <c r="DR241" s="178" t="str">
        <f t="shared" si="237"/>
        <v/>
      </c>
      <c r="DS241" s="178" t="str">
        <f t="shared" si="237"/>
        <v/>
      </c>
      <c r="DT241" s="178"/>
      <c r="DU241" s="178"/>
      <c r="DV241" s="178"/>
      <c r="DW241" s="178"/>
      <c r="DX241" s="178"/>
      <c r="DY241" s="178"/>
    </row>
    <row r="242">
      <c r="A242" s="176" t="str">
        <f>IF(A241="","",IF(B241+1&gt;EndDate,"",B241))</f>
        <v/>
      </c>
      <c r="B242" s="176" t="str">
        <f>IF(A242="","",SWITCH(Seg,"Daily",A242+1,"Weekly",A242+7,"Monthly",DATE(YEAR(A242),MONTH(A242)+1,1),"Quarterly",DATE(YEAR(A242),MONTH(A242)+3,1),"Yearly",DATE(YEAR(A242)+1,1,1)))</f>
        <v/>
      </c>
      <c r="C242" s="177" t="str">
        <f>IF(A242="","",SWITCH(Seg,"Daily",TEXT(A242,"dd/MM/YYYY"),"Weekly","W"&amp;WEEKNUM(A242,2)&amp;" "&amp;YEAR(A242),"Monthly",PROPER(TEXT(A242,"MMM yyyy")),"Quarterly","Q"&amp;ROUNDUP(MONTH($A242)/3,0)&amp;" "&amp;YEAR($A242),"Yearly",YEAR(A242),TEXT(A242,"dd/MM/YYYY")))</f>
        <v/>
      </c>
      <c r="D242" s="178" t="str">
        <f>IF(OR($A242="",D$2="Percentage"),"",SUMIFS(Data!B$4:B500,Data!$A$4:$A500,"&gt;="&amp;$A242,Data!$A$4:$A500,"&lt;="&amp;$B242))</f>
        <v>#REF!</v>
      </c>
      <c r="E242" s="179" t="str">
        <f>IF(OR($A242="",E$2="Percentage"),"",SUMIFS(Data!C$4:C500,Data!$A$4:$A500,"&gt;="&amp;$A242,Data!$A$4:$A500,"&lt;="&amp;$B242))</f>
        <v/>
      </c>
      <c r="F242" s="179" t="str">
        <f>IF(OR($A242="",F$2="Percentage"),"",SUMIFS(Data!D$4:D500,Data!$A$4:$A500,"&gt;="&amp;$A242,Data!$A$4:$A500,"&lt;="&amp;$B242))</f>
        <v/>
      </c>
      <c r="G242" s="179" t="str">
        <f>IF(OR($A242="",G$2="Percentage"),"",SUMIFS(Data!F$4:F500,Data!$A$4:$A500,"&gt;="&amp;$A242,Data!$A$4:$A500,"&lt;="&amp;$B242))</f>
        <v/>
      </c>
      <c r="H242" s="180" t="str">
        <f>IF(OR($A242="",H$2="Percentage"),"",SUMIFS(Data!G$4:G500,Data!$A$4:$A500,"&gt;="&amp;$A242,Data!$A$4:$A500,"&lt;="&amp;$B242))</f>
        <v/>
      </c>
      <c r="I242" s="180" t="str">
        <f>IF(OR($A242="",I$2="Percentage"),"",SUMIFS(Data!H$4:H500,Data!$A$4:$A500,"&gt;="&amp;$A242,Data!$A$4:$A500,"&lt;="&amp;$B242))</f>
        <v/>
      </c>
      <c r="J242" s="178" t="str">
        <f>IF(OR($A242="",J$2="Percentage"),"",SUMIFS(Data!I$4:I500,Data!$A$4:$A500,"&gt;="&amp;$A242,Data!$A$4:$A500,"&lt;="&amp;$B242))</f>
        <v/>
      </c>
      <c r="K242" s="178" t="str">
        <f>IF(OR($A242="",K$2="Percentage"),"",SUMIFS(Data!J$4:J500,Data!$A$4:$A500,"&gt;="&amp;$A242,Data!$A$4:$A500,"&lt;="&amp;$B242))</f>
        <v/>
      </c>
      <c r="L242" s="179" t="str">
        <f>IF(OR($A242="",L$2="Percentage"),"",SUMIFS(Data!K$4:K500,Data!$A$4:$A500,"&gt;="&amp;$A242,Data!$A$4:$A500,"&lt;="&amp;$B242))</f>
        <v/>
      </c>
      <c r="M242" s="180" t="str">
        <f>IF(OR($A242="",M$2="Percentage"),"",SUMIFS(Data!L$4:L500,Data!$A$4:$A500,"&gt;="&amp;$A242,Data!$A$4:$A500,"&lt;="&amp;$B242))</f>
        <v/>
      </c>
      <c r="N242" s="179" t="str">
        <f>IF(OR($A242="",N$2="Percentage"),"",SUMIFS(Data!M$4:M500,Data!$A$4:$A500,"&gt;="&amp;$A242,Data!$A$4:$A500,"&lt;="&amp;$B242))</f>
        <v/>
      </c>
      <c r="O242" s="178" t="str">
        <f>IF(OR($A242="",O$2="Percentage"),"",SUMIFS(Data!N$4:N500,Data!$A$4:$A500,"&gt;="&amp;$A242,Data!$A$4:$A500,"&lt;="&amp;$B242))</f>
        <v/>
      </c>
      <c r="P242" s="180" t="str">
        <f>IF(OR($A242="",P$2="Percentage"),"",SUMIFS(Data!O$4:O500,Data!$A$4:$A500,"&gt;="&amp;$A242,Data!$A$4:$A500,"&lt;="&amp;$B242))</f>
        <v/>
      </c>
      <c r="Q242" s="178" t="str">
        <f>IF(OR($A242="",Q$2="Percentage"),"",SUMIFS(Data!P$4:P500,Data!$A$4:$A500,"&gt;="&amp;$A242,Data!$A$4:$A500,"&lt;="&amp;$B242))</f>
        <v/>
      </c>
      <c r="R242" s="178" t="str">
        <f>IF(OR($A242="",R$2="Percentage"),"",SUMIFS(Data!Q$4:Q500,Data!$A$4:$A500,"&gt;="&amp;$A242,Data!$A$4:$A500,"&lt;="&amp;$B242))</f>
        <v/>
      </c>
      <c r="S242" s="181" t="str">
        <f>IF($A242="","",IFERROR(AVERAGEIFS(Data!B$4:B500,Data!$A$4:$A500,"&gt;="&amp;$A242,Data!$A$4:$A500,"&lt;="&amp;$B242),0))</f>
        <v/>
      </c>
      <c r="T242" s="178" t="str">
        <f>IF($A242="","",IFERROR(AVERAGEIFS(Data!C$4:C500,Data!$A$4:$A500,"&gt;="&amp;$A242,Data!$A$4:$A500,"&lt;="&amp;$B242),0))</f>
        <v/>
      </c>
      <c r="U242" s="178" t="str">
        <f>IF($A242="","",IFERROR(AVERAGEIFS(Data!D$4:D500,Data!$A$4:$A500,"&gt;="&amp;$A242,Data!$A$4:$A500,"&lt;="&amp;$B242),0))</f>
        <v/>
      </c>
      <c r="V242" s="178" t="str">
        <f>IF($A242="","",IFERROR(AVERAGEIFS(Data!F$4:F500,Data!$A$4:$A500,"&gt;="&amp;$A242,Data!$A$4:$A500,"&lt;="&amp;$B242),0))</f>
        <v/>
      </c>
      <c r="W242" s="178" t="str">
        <f>IF($A242="","",IFERROR(AVERAGEIFS(Data!G$4:G500,Data!$A$4:$A500,"&gt;="&amp;$A242,Data!$A$4:$A500,"&lt;="&amp;$B242),0))</f>
        <v/>
      </c>
      <c r="X242" s="180" t="str">
        <f>IF($A242="","",IFERROR(AVERAGEIFS(Data!H$4:H500,Data!$A$4:$A500,"&gt;="&amp;$A242,Data!$A$4:$A500,"&lt;="&amp;$B242),0))</f>
        <v/>
      </c>
      <c r="Y242" s="178" t="str">
        <f>IF($A242="","",IFERROR(AVERAGEIFS(Data!I$4:I500,Data!$A$4:$A500,"&gt;="&amp;$A242,Data!$A$4:$A500,"&lt;="&amp;$B242),0))</f>
        <v/>
      </c>
      <c r="Z242" s="178" t="str">
        <f>IF($A242="","",IFERROR(AVERAGEIFS(Data!J$4:J500,Data!$A$4:$A500,"&gt;="&amp;$A242,Data!$A$4:$A500,"&lt;="&amp;$B242),0))</f>
        <v/>
      </c>
      <c r="AA242" s="179" t="str">
        <f>IF($A242="","",IFERROR(AVERAGEIFS(Data!K$4:K500,Data!$A$4:$A500,"&gt;="&amp;$A242,Data!$A$4:$A500,"&lt;="&amp;$B242),0))</f>
        <v/>
      </c>
      <c r="AB242" s="180" t="str">
        <f>IF($A242="","",IFERROR(AVERAGEIFS(Data!L$4:L500,Data!$A$4:$A500,"&gt;="&amp;$A242,Data!$A$4:$A500,"&lt;="&amp;$B242),0))</f>
        <v/>
      </c>
      <c r="AC242" s="179" t="str">
        <f>IF($A242="","",IFERROR(AVERAGEIFS(Data!M$4:M500,Data!$A$4:$A500,"&gt;="&amp;$A242,Data!$A$4:$A500,"&lt;="&amp;$B242),0))</f>
        <v/>
      </c>
      <c r="AD242" s="178" t="str">
        <f>IF($A242="","",IFERROR(AVERAGEIFS(Data!N$4:N500,Data!$A$4:$A500,"&gt;="&amp;$A242,Data!$A$4:$A500,"&lt;="&amp;$B242),0))</f>
        <v/>
      </c>
      <c r="AE242" s="180" t="str">
        <f>IF($A242="","",IFERROR(AVERAGEIFS(Data!O$4:O500,Data!$A$4:$A500,"&gt;="&amp;$A242,Data!$A$4:$A500,"&lt;="&amp;$B242),0))</f>
        <v/>
      </c>
      <c r="AF242" s="178" t="str">
        <f>IF($A242="","",IFERROR(AVERAGEIFS(Data!P$4:P500,Data!$A$4:$A500,"&gt;="&amp;$A242,Data!$A$4:$A500,"&lt;="&amp;$B242),0))</f>
        <v/>
      </c>
      <c r="AG242" s="178" t="str">
        <f>IF($A242="","",IFERROR(AVERAGEIFS(Data!Q$4:Q500,Data!$A$4:$A500,"&gt;="&amp;$A242,Data!$A$4:$A500,"&lt;="&amp;$B242),0))</f>
        <v/>
      </c>
      <c r="AH242" s="181" t="str">
        <f t="shared" ref="AH242:DS242" si="238">IF($A242="","",AH241)</f>
        <v/>
      </c>
      <c r="AI242" s="178" t="str">
        <f t="shared" si="238"/>
        <v/>
      </c>
      <c r="AJ242" s="178" t="str">
        <f t="shared" si="238"/>
        <v/>
      </c>
      <c r="AK242" s="178" t="str">
        <f t="shared" si="238"/>
        <v/>
      </c>
      <c r="AL242" s="178" t="str">
        <f t="shared" si="238"/>
        <v/>
      </c>
      <c r="AM242" s="180" t="str">
        <f t="shared" si="238"/>
        <v/>
      </c>
      <c r="AN242" s="178" t="str">
        <f t="shared" si="238"/>
        <v/>
      </c>
      <c r="AO242" s="178" t="str">
        <f t="shared" si="238"/>
        <v/>
      </c>
      <c r="AP242" s="179" t="str">
        <f t="shared" si="238"/>
        <v/>
      </c>
      <c r="AQ242" s="180" t="str">
        <f t="shared" si="238"/>
        <v/>
      </c>
      <c r="AR242" s="179" t="str">
        <f t="shared" si="238"/>
        <v/>
      </c>
      <c r="AS242" s="178" t="str">
        <f t="shared" si="238"/>
        <v/>
      </c>
      <c r="AT242" s="180" t="str">
        <f t="shared" si="238"/>
        <v/>
      </c>
      <c r="AU242" s="178" t="str">
        <f t="shared" si="238"/>
        <v/>
      </c>
      <c r="AV242" s="178" t="str">
        <f t="shared" si="238"/>
        <v/>
      </c>
      <c r="AW242" s="181" t="str">
        <f t="shared" si="238"/>
        <v/>
      </c>
      <c r="AX242" s="178" t="str">
        <f t="shared" si="238"/>
        <v/>
      </c>
      <c r="AY242" s="178" t="str">
        <f t="shared" si="238"/>
        <v/>
      </c>
      <c r="AZ242" s="178" t="str">
        <f t="shared" si="238"/>
        <v/>
      </c>
      <c r="BA242" s="178" t="str">
        <f t="shared" si="238"/>
        <v/>
      </c>
      <c r="BB242" s="180" t="str">
        <f t="shared" si="238"/>
        <v/>
      </c>
      <c r="BC242" s="178" t="str">
        <f t="shared" si="238"/>
        <v/>
      </c>
      <c r="BD242" s="178" t="str">
        <f t="shared" si="238"/>
        <v/>
      </c>
      <c r="BE242" s="179" t="str">
        <f t="shared" si="238"/>
        <v/>
      </c>
      <c r="BF242" s="180" t="str">
        <f t="shared" si="238"/>
        <v/>
      </c>
      <c r="BG242" s="179" t="str">
        <f t="shared" si="238"/>
        <v/>
      </c>
      <c r="BH242" s="178" t="str">
        <f t="shared" si="238"/>
        <v/>
      </c>
      <c r="BI242" s="180" t="str">
        <f t="shared" si="238"/>
        <v/>
      </c>
      <c r="BJ242" s="178" t="str">
        <f t="shared" si="238"/>
        <v/>
      </c>
      <c r="BK242" s="178" t="str">
        <f t="shared" si="238"/>
        <v/>
      </c>
      <c r="BL242" s="181" t="str">
        <f t="shared" si="238"/>
        <v/>
      </c>
      <c r="BM242" s="178" t="str">
        <f t="shared" si="238"/>
        <v/>
      </c>
      <c r="BN242" s="178" t="str">
        <f t="shared" si="238"/>
        <v/>
      </c>
      <c r="BO242" s="178" t="str">
        <f t="shared" si="238"/>
        <v/>
      </c>
      <c r="BP242" s="178" t="str">
        <f t="shared" si="238"/>
        <v/>
      </c>
      <c r="BQ242" s="180" t="str">
        <f t="shared" si="238"/>
        <v/>
      </c>
      <c r="BR242" s="178" t="str">
        <f t="shared" si="238"/>
        <v/>
      </c>
      <c r="BS242" s="178" t="str">
        <f t="shared" si="238"/>
        <v/>
      </c>
      <c r="BT242" s="179" t="str">
        <f t="shared" si="238"/>
        <v/>
      </c>
      <c r="BU242" s="180" t="str">
        <f t="shared" si="238"/>
        <v/>
      </c>
      <c r="BV242" s="179" t="str">
        <f t="shared" si="238"/>
        <v/>
      </c>
      <c r="BW242" s="178" t="str">
        <f t="shared" si="238"/>
        <v/>
      </c>
      <c r="BX242" s="180" t="str">
        <f t="shared" si="238"/>
        <v/>
      </c>
      <c r="BY242" s="178" t="str">
        <f t="shared" si="238"/>
        <v/>
      </c>
      <c r="BZ242" s="178" t="str">
        <f t="shared" si="238"/>
        <v/>
      </c>
      <c r="CA242" s="181" t="str">
        <f t="shared" si="238"/>
        <v/>
      </c>
      <c r="CB242" s="178" t="str">
        <f t="shared" si="238"/>
        <v/>
      </c>
      <c r="CC242" s="178" t="str">
        <f t="shared" si="238"/>
        <v/>
      </c>
      <c r="CD242" s="178" t="str">
        <f t="shared" si="238"/>
        <v/>
      </c>
      <c r="CE242" s="178" t="str">
        <f t="shared" si="238"/>
        <v/>
      </c>
      <c r="CF242" s="180" t="str">
        <f t="shared" si="238"/>
        <v/>
      </c>
      <c r="CG242" s="178" t="str">
        <f t="shared" si="238"/>
        <v/>
      </c>
      <c r="CH242" s="178" t="str">
        <f t="shared" si="238"/>
        <v/>
      </c>
      <c r="CI242" s="179" t="str">
        <f t="shared" si="238"/>
        <v/>
      </c>
      <c r="CJ242" s="180" t="str">
        <f t="shared" si="238"/>
        <v/>
      </c>
      <c r="CK242" s="179" t="str">
        <f t="shared" si="238"/>
        <v/>
      </c>
      <c r="CL242" s="178" t="str">
        <f t="shared" si="238"/>
        <v/>
      </c>
      <c r="CM242" s="180" t="str">
        <f t="shared" si="238"/>
        <v/>
      </c>
      <c r="CN242" s="178" t="str">
        <f t="shared" si="238"/>
        <v/>
      </c>
      <c r="CO242" s="178" t="str">
        <f t="shared" si="238"/>
        <v/>
      </c>
      <c r="CP242" s="181" t="str">
        <f t="shared" si="238"/>
        <v/>
      </c>
      <c r="CQ242" s="178" t="str">
        <f t="shared" si="238"/>
        <v/>
      </c>
      <c r="CR242" s="178" t="str">
        <f t="shared" si="238"/>
        <v/>
      </c>
      <c r="CS242" s="178" t="str">
        <f t="shared" si="238"/>
        <v/>
      </c>
      <c r="CT242" s="178" t="str">
        <f t="shared" si="238"/>
        <v/>
      </c>
      <c r="CU242" s="180" t="str">
        <f t="shared" si="238"/>
        <v/>
      </c>
      <c r="CV242" s="178" t="str">
        <f t="shared" si="238"/>
        <v/>
      </c>
      <c r="CW242" s="178" t="str">
        <f t="shared" si="238"/>
        <v/>
      </c>
      <c r="CX242" s="179" t="str">
        <f t="shared" si="238"/>
        <v/>
      </c>
      <c r="CY242" s="180" t="str">
        <f t="shared" si="238"/>
        <v/>
      </c>
      <c r="CZ242" s="179" t="str">
        <f t="shared" si="238"/>
        <v/>
      </c>
      <c r="DA242" s="178" t="str">
        <f t="shared" si="238"/>
        <v/>
      </c>
      <c r="DB242" s="180" t="str">
        <f t="shared" si="238"/>
        <v/>
      </c>
      <c r="DC242" s="178" t="str">
        <f t="shared" si="238"/>
        <v/>
      </c>
      <c r="DD242" s="178" t="str">
        <f t="shared" si="238"/>
        <v/>
      </c>
      <c r="DE242" s="181" t="str">
        <f t="shared" si="238"/>
        <v/>
      </c>
      <c r="DF242" s="178" t="str">
        <f t="shared" si="238"/>
        <v/>
      </c>
      <c r="DG242" s="178" t="str">
        <f t="shared" si="238"/>
        <v/>
      </c>
      <c r="DH242" s="178" t="str">
        <f t="shared" si="238"/>
        <v/>
      </c>
      <c r="DI242" s="178" t="str">
        <f t="shared" si="238"/>
        <v/>
      </c>
      <c r="DJ242" s="180" t="str">
        <f t="shared" si="238"/>
        <v/>
      </c>
      <c r="DK242" s="178" t="str">
        <f t="shared" si="238"/>
        <v/>
      </c>
      <c r="DL242" s="178" t="str">
        <f t="shared" si="238"/>
        <v/>
      </c>
      <c r="DM242" s="179" t="str">
        <f t="shared" si="238"/>
        <v/>
      </c>
      <c r="DN242" s="180" t="str">
        <f t="shared" si="238"/>
        <v/>
      </c>
      <c r="DO242" s="179" t="str">
        <f t="shared" si="238"/>
        <v/>
      </c>
      <c r="DP242" s="178" t="str">
        <f t="shared" si="238"/>
        <v/>
      </c>
      <c r="DQ242" s="180" t="str">
        <f t="shared" si="238"/>
        <v/>
      </c>
      <c r="DR242" s="178" t="str">
        <f t="shared" si="238"/>
        <v/>
      </c>
      <c r="DS242" s="178" t="str">
        <f t="shared" si="238"/>
        <v/>
      </c>
      <c r="DT242" s="178"/>
      <c r="DU242" s="178"/>
      <c r="DV242" s="178"/>
      <c r="DW242" s="178"/>
      <c r="DX242" s="178"/>
      <c r="DY242" s="178"/>
    </row>
    <row r="243">
      <c r="A243" s="176" t="str">
        <f>IF(A242="","",IF(B242+1&gt;EndDate,"",B242))</f>
        <v/>
      </c>
      <c r="B243" s="176" t="str">
        <f>IF(A243="","",SWITCH(Seg,"Daily",A243+1,"Weekly",A243+7,"Monthly",DATE(YEAR(A243),MONTH(A243)+1,1),"Quarterly",DATE(YEAR(A243),MONTH(A243)+3,1),"Yearly",DATE(YEAR(A243)+1,1,1)))</f>
        <v/>
      </c>
      <c r="C243" s="177" t="str">
        <f>IF(A243="","",SWITCH(Seg,"Daily",TEXT(A243,"dd/MM/YYYY"),"Weekly","W"&amp;WEEKNUM(A243,2)&amp;" "&amp;YEAR(A243),"Monthly",PROPER(TEXT(A243,"MMM yyyy")),"Quarterly","Q"&amp;ROUNDUP(MONTH($A243)/3,0)&amp;" "&amp;YEAR($A243),"Yearly",YEAR(A243),TEXT(A243,"dd/MM/YYYY")))</f>
        <v/>
      </c>
      <c r="D243" s="178" t="str">
        <f>IF(OR($A243="",D$2="Percentage"),"",SUMIFS(Data!B$4:B500,Data!$A$4:$A500,"&gt;="&amp;$A243,Data!$A$4:$A500,"&lt;="&amp;$B243))</f>
        <v>#REF!</v>
      </c>
      <c r="E243" s="179" t="str">
        <f>IF(OR($A243="",E$2="Percentage"),"",SUMIFS(Data!C$4:C500,Data!$A$4:$A500,"&gt;="&amp;$A243,Data!$A$4:$A500,"&lt;="&amp;$B243))</f>
        <v/>
      </c>
      <c r="F243" s="179" t="str">
        <f>IF(OR($A243="",F$2="Percentage"),"",SUMIFS(Data!D$4:D500,Data!$A$4:$A500,"&gt;="&amp;$A243,Data!$A$4:$A500,"&lt;="&amp;$B243))</f>
        <v/>
      </c>
      <c r="G243" s="179" t="str">
        <f>IF(OR($A243="",G$2="Percentage"),"",SUMIFS(Data!F$4:F500,Data!$A$4:$A500,"&gt;="&amp;$A243,Data!$A$4:$A500,"&lt;="&amp;$B243))</f>
        <v/>
      </c>
      <c r="H243" s="180" t="str">
        <f>IF(OR($A243="",H$2="Percentage"),"",SUMIFS(Data!G$4:G500,Data!$A$4:$A500,"&gt;="&amp;$A243,Data!$A$4:$A500,"&lt;="&amp;$B243))</f>
        <v/>
      </c>
      <c r="I243" s="180" t="str">
        <f>IF(OR($A243="",I$2="Percentage"),"",SUMIFS(Data!H$4:H500,Data!$A$4:$A500,"&gt;="&amp;$A243,Data!$A$4:$A500,"&lt;="&amp;$B243))</f>
        <v/>
      </c>
      <c r="J243" s="178" t="str">
        <f>IF(OR($A243="",J$2="Percentage"),"",SUMIFS(Data!I$4:I500,Data!$A$4:$A500,"&gt;="&amp;$A243,Data!$A$4:$A500,"&lt;="&amp;$B243))</f>
        <v/>
      </c>
      <c r="K243" s="178" t="str">
        <f>IF(OR($A243="",K$2="Percentage"),"",SUMIFS(Data!J$4:J500,Data!$A$4:$A500,"&gt;="&amp;$A243,Data!$A$4:$A500,"&lt;="&amp;$B243))</f>
        <v/>
      </c>
      <c r="L243" s="179" t="str">
        <f>IF(OR($A243="",L$2="Percentage"),"",SUMIFS(Data!K$4:K500,Data!$A$4:$A500,"&gt;="&amp;$A243,Data!$A$4:$A500,"&lt;="&amp;$B243))</f>
        <v/>
      </c>
      <c r="M243" s="180" t="str">
        <f>IF(OR($A243="",M$2="Percentage"),"",SUMIFS(Data!L$4:L500,Data!$A$4:$A500,"&gt;="&amp;$A243,Data!$A$4:$A500,"&lt;="&amp;$B243))</f>
        <v/>
      </c>
      <c r="N243" s="179" t="str">
        <f>IF(OR($A243="",N$2="Percentage"),"",SUMIFS(Data!M$4:M500,Data!$A$4:$A500,"&gt;="&amp;$A243,Data!$A$4:$A500,"&lt;="&amp;$B243))</f>
        <v/>
      </c>
      <c r="O243" s="178" t="str">
        <f>IF(OR($A243="",O$2="Percentage"),"",SUMIFS(Data!N$4:N500,Data!$A$4:$A500,"&gt;="&amp;$A243,Data!$A$4:$A500,"&lt;="&amp;$B243))</f>
        <v/>
      </c>
      <c r="P243" s="180" t="str">
        <f>IF(OR($A243="",P$2="Percentage"),"",SUMIFS(Data!O$4:O500,Data!$A$4:$A500,"&gt;="&amp;$A243,Data!$A$4:$A500,"&lt;="&amp;$B243))</f>
        <v/>
      </c>
      <c r="Q243" s="178" t="str">
        <f>IF(OR($A243="",Q$2="Percentage"),"",SUMIFS(Data!P$4:P500,Data!$A$4:$A500,"&gt;="&amp;$A243,Data!$A$4:$A500,"&lt;="&amp;$B243))</f>
        <v/>
      </c>
      <c r="R243" s="178" t="str">
        <f>IF(OR($A243="",R$2="Percentage"),"",SUMIFS(Data!Q$4:Q500,Data!$A$4:$A500,"&gt;="&amp;$A243,Data!$A$4:$A500,"&lt;="&amp;$B243))</f>
        <v/>
      </c>
      <c r="S243" s="181" t="str">
        <f>IF($A243="","",IFERROR(AVERAGEIFS(Data!B$4:B500,Data!$A$4:$A500,"&gt;="&amp;$A243,Data!$A$4:$A500,"&lt;="&amp;$B243),0))</f>
        <v/>
      </c>
      <c r="T243" s="178" t="str">
        <f>IF($A243="","",IFERROR(AVERAGEIFS(Data!C$4:C500,Data!$A$4:$A500,"&gt;="&amp;$A243,Data!$A$4:$A500,"&lt;="&amp;$B243),0))</f>
        <v/>
      </c>
      <c r="U243" s="178" t="str">
        <f>IF($A243="","",IFERROR(AVERAGEIFS(Data!D$4:D500,Data!$A$4:$A500,"&gt;="&amp;$A243,Data!$A$4:$A500,"&lt;="&amp;$B243),0))</f>
        <v/>
      </c>
      <c r="V243" s="178" t="str">
        <f>IF($A243="","",IFERROR(AVERAGEIFS(Data!F$4:F500,Data!$A$4:$A500,"&gt;="&amp;$A243,Data!$A$4:$A500,"&lt;="&amp;$B243),0))</f>
        <v/>
      </c>
      <c r="W243" s="178" t="str">
        <f>IF($A243="","",IFERROR(AVERAGEIFS(Data!G$4:G500,Data!$A$4:$A500,"&gt;="&amp;$A243,Data!$A$4:$A500,"&lt;="&amp;$B243),0))</f>
        <v/>
      </c>
      <c r="X243" s="180" t="str">
        <f>IF($A243="","",IFERROR(AVERAGEIFS(Data!H$4:H500,Data!$A$4:$A500,"&gt;="&amp;$A243,Data!$A$4:$A500,"&lt;="&amp;$B243),0))</f>
        <v/>
      </c>
      <c r="Y243" s="178" t="str">
        <f>IF($A243="","",IFERROR(AVERAGEIFS(Data!I$4:I500,Data!$A$4:$A500,"&gt;="&amp;$A243,Data!$A$4:$A500,"&lt;="&amp;$B243),0))</f>
        <v/>
      </c>
      <c r="Z243" s="178" t="str">
        <f>IF($A243="","",IFERROR(AVERAGEIFS(Data!J$4:J500,Data!$A$4:$A500,"&gt;="&amp;$A243,Data!$A$4:$A500,"&lt;="&amp;$B243),0))</f>
        <v/>
      </c>
      <c r="AA243" s="179" t="str">
        <f>IF($A243="","",IFERROR(AVERAGEIFS(Data!K$4:K500,Data!$A$4:$A500,"&gt;="&amp;$A243,Data!$A$4:$A500,"&lt;="&amp;$B243),0))</f>
        <v/>
      </c>
      <c r="AB243" s="180" t="str">
        <f>IF($A243="","",IFERROR(AVERAGEIFS(Data!L$4:L500,Data!$A$4:$A500,"&gt;="&amp;$A243,Data!$A$4:$A500,"&lt;="&amp;$B243),0))</f>
        <v/>
      </c>
      <c r="AC243" s="179" t="str">
        <f>IF($A243="","",IFERROR(AVERAGEIFS(Data!M$4:M500,Data!$A$4:$A500,"&gt;="&amp;$A243,Data!$A$4:$A500,"&lt;="&amp;$B243),0))</f>
        <v/>
      </c>
      <c r="AD243" s="178" t="str">
        <f>IF($A243="","",IFERROR(AVERAGEIFS(Data!N$4:N500,Data!$A$4:$A500,"&gt;="&amp;$A243,Data!$A$4:$A500,"&lt;="&amp;$B243),0))</f>
        <v/>
      </c>
      <c r="AE243" s="180" t="str">
        <f>IF($A243="","",IFERROR(AVERAGEIFS(Data!O$4:O500,Data!$A$4:$A500,"&gt;="&amp;$A243,Data!$A$4:$A500,"&lt;="&amp;$B243),0))</f>
        <v/>
      </c>
      <c r="AF243" s="178" t="str">
        <f>IF($A243="","",IFERROR(AVERAGEIFS(Data!P$4:P500,Data!$A$4:$A500,"&gt;="&amp;$A243,Data!$A$4:$A500,"&lt;="&amp;$B243),0))</f>
        <v/>
      </c>
      <c r="AG243" s="178" t="str">
        <f>IF($A243="","",IFERROR(AVERAGEIFS(Data!Q$4:Q500,Data!$A$4:$A500,"&gt;="&amp;$A243,Data!$A$4:$A500,"&lt;="&amp;$B243),0))</f>
        <v/>
      </c>
      <c r="AH243" s="181" t="str">
        <f t="shared" ref="AH243:DS243" si="239">IF($A243="","",AH242)</f>
        <v/>
      </c>
      <c r="AI243" s="178" t="str">
        <f t="shared" si="239"/>
        <v/>
      </c>
      <c r="AJ243" s="178" t="str">
        <f t="shared" si="239"/>
        <v/>
      </c>
      <c r="AK243" s="178" t="str">
        <f t="shared" si="239"/>
        <v/>
      </c>
      <c r="AL243" s="178" t="str">
        <f t="shared" si="239"/>
        <v/>
      </c>
      <c r="AM243" s="180" t="str">
        <f t="shared" si="239"/>
        <v/>
      </c>
      <c r="AN243" s="178" t="str">
        <f t="shared" si="239"/>
        <v/>
      </c>
      <c r="AO243" s="178" t="str">
        <f t="shared" si="239"/>
        <v/>
      </c>
      <c r="AP243" s="179" t="str">
        <f t="shared" si="239"/>
        <v/>
      </c>
      <c r="AQ243" s="180" t="str">
        <f t="shared" si="239"/>
        <v/>
      </c>
      <c r="AR243" s="179" t="str">
        <f t="shared" si="239"/>
        <v/>
      </c>
      <c r="AS243" s="178" t="str">
        <f t="shared" si="239"/>
        <v/>
      </c>
      <c r="AT243" s="180" t="str">
        <f t="shared" si="239"/>
        <v/>
      </c>
      <c r="AU243" s="178" t="str">
        <f t="shared" si="239"/>
        <v/>
      </c>
      <c r="AV243" s="178" t="str">
        <f t="shared" si="239"/>
        <v/>
      </c>
      <c r="AW243" s="181" t="str">
        <f t="shared" si="239"/>
        <v/>
      </c>
      <c r="AX243" s="178" t="str">
        <f t="shared" si="239"/>
        <v/>
      </c>
      <c r="AY243" s="178" t="str">
        <f t="shared" si="239"/>
        <v/>
      </c>
      <c r="AZ243" s="178" t="str">
        <f t="shared" si="239"/>
        <v/>
      </c>
      <c r="BA243" s="178" t="str">
        <f t="shared" si="239"/>
        <v/>
      </c>
      <c r="BB243" s="180" t="str">
        <f t="shared" si="239"/>
        <v/>
      </c>
      <c r="BC243" s="178" t="str">
        <f t="shared" si="239"/>
        <v/>
      </c>
      <c r="BD243" s="178" t="str">
        <f t="shared" si="239"/>
        <v/>
      </c>
      <c r="BE243" s="179" t="str">
        <f t="shared" si="239"/>
        <v/>
      </c>
      <c r="BF243" s="180" t="str">
        <f t="shared" si="239"/>
        <v/>
      </c>
      <c r="BG243" s="179" t="str">
        <f t="shared" si="239"/>
        <v/>
      </c>
      <c r="BH243" s="178" t="str">
        <f t="shared" si="239"/>
        <v/>
      </c>
      <c r="BI243" s="180" t="str">
        <f t="shared" si="239"/>
        <v/>
      </c>
      <c r="BJ243" s="178" t="str">
        <f t="shared" si="239"/>
        <v/>
      </c>
      <c r="BK243" s="178" t="str">
        <f t="shared" si="239"/>
        <v/>
      </c>
      <c r="BL243" s="181" t="str">
        <f t="shared" si="239"/>
        <v/>
      </c>
      <c r="BM243" s="178" t="str">
        <f t="shared" si="239"/>
        <v/>
      </c>
      <c r="BN243" s="178" t="str">
        <f t="shared" si="239"/>
        <v/>
      </c>
      <c r="BO243" s="178" t="str">
        <f t="shared" si="239"/>
        <v/>
      </c>
      <c r="BP243" s="178" t="str">
        <f t="shared" si="239"/>
        <v/>
      </c>
      <c r="BQ243" s="180" t="str">
        <f t="shared" si="239"/>
        <v/>
      </c>
      <c r="BR243" s="178" t="str">
        <f t="shared" si="239"/>
        <v/>
      </c>
      <c r="BS243" s="178" t="str">
        <f t="shared" si="239"/>
        <v/>
      </c>
      <c r="BT243" s="179" t="str">
        <f t="shared" si="239"/>
        <v/>
      </c>
      <c r="BU243" s="180" t="str">
        <f t="shared" si="239"/>
        <v/>
      </c>
      <c r="BV243" s="179" t="str">
        <f t="shared" si="239"/>
        <v/>
      </c>
      <c r="BW243" s="178" t="str">
        <f t="shared" si="239"/>
        <v/>
      </c>
      <c r="BX243" s="180" t="str">
        <f t="shared" si="239"/>
        <v/>
      </c>
      <c r="BY243" s="178" t="str">
        <f t="shared" si="239"/>
        <v/>
      </c>
      <c r="BZ243" s="178" t="str">
        <f t="shared" si="239"/>
        <v/>
      </c>
      <c r="CA243" s="181" t="str">
        <f t="shared" si="239"/>
        <v/>
      </c>
      <c r="CB243" s="178" t="str">
        <f t="shared" si="239"/>
        <v/>
      </c>
      <c r="CC243" s="178" t="str">
        <f t="shared" si="239"/>
        <v/>
      </c>
      <c r="CD243" s="178" t="str">
        <f t="shared" si="239"/>
        <v/>
      </c>
      <c r="CE243" s="178" t="str">
        <f t="shared" si="239"/>
        <v/>
      </c>
      <c r="CF243" s="180" t="str">
        <f t="shared" si="239"/>
        <v/>
      </c>
      <c r="CG243" s="178" t="str">
        <f t="shared" si="239"/>
        <v/>
      </c>
      <c r="CH243" s="178" t="str">
        <f t="shared" si="239"/>
        <v/>
      </c>
      <c r="CI243" s="179" t="str">
        <f t="shared" si="239"/>
        <v/>
      </c>
      <c r="CJ243" s="180" t="str">
        <f t="shared" si="239"/>
        <v/>
      </c>
      <c r="CK243" s="179" t="str">
        <f t="shared" si="239"/>
        <v/>
      </c>
      <c r="CL243" s="178" t="str">
        <f t="shared" si="239"/>
        <v/>
      </c>
      <c r="CM243" s="180" t="str">
        <f t="shared" si="239"/>
        <v/>
      </c>
      <c r="CN243" s="178" t="str">
        <f t="shared" si="239"/>
        <v/>
      </c>
      <c r="CO243" s="178" t="str">
        <f t="shared" si="239"/>
        <v/>
      </c>
      <c r="CP243" s="181" t="str">
        <f t="shared" si="239"/>
        <v/>
      </c>
      <c r="CQ243" s="178" t="str">
        <f t="shared" si="239"/>
        <v/>
      </c>
      <c r="CR243" s="178" t="str">
        <f t="shared" si="239"/>
        <v/>
      </c>
      <c r="CS243" s="178" t="str">
        <f t="shared" si="239"/>
        <v/>
      </c>
      <c r="CT243" s="178" t="str">
        <f t="shared" si="239"/>
        <v/>
      </c>
      <c r="CU243" s="180" t="str">
        <f t="shared" si="239"/>
        <v/>
      </c>
      <c r="CV243" s="178" t="str">
        <f t="shared" si="239"/>
        <v/>
      </c>
      <c r="CW243" s="178" t="str">
        <f t="shared" si="239"/>
        <v/>
      </c>
      <c r="CX243" s="179" t="str">
        <f t="shared" si="239"/>
        <v/>
      </c>
      <c r="CY243" s="180" t="str">
        <f t="shared" si="239"/>
        <v/>
      </c>
      <c r="CZ243" s="179" t="str">
        <f t="shared" si="239"/>
        <v/>
      </c>
      <c r="DA243" s="178" t="str">
        <f t="shared" si="239"/>
        <v/>
      </c>
      <c r="DB243" s="180" t="str">
        <f t="shared" si="239"/>
        <v/>
      </c>
      <c r="DC243" s="178" t="str">
        <f t="shared" si="239"/>
        <v/>
      </c>
      <c r="DD243" s="178" t="str">
        <f t="shared" si="239"/>
        <v/>
      </c>
      <c r="DE243" s="181" t="str">
        <f t="shared" si="239"/>
        <v/>
      </c>
      <c r="DF243" s="178" t="str">
        <f t="shared" si="239"/>
        <v/>
      </c>
      <c r="DG243" s="178" t="str">
        <f t="shared" si="239"/>
        <v/>
      </c>
      <c r="DH243" s="178" t="str">
        <f t="shared" si="239"/>
        <v/>
      </c>
      <c r="DI243" s="178" t="str">
        <f t="shared" si="239"/>
        <v/>
      </c>
      <c r="DJ243" s="180" t="str">
        <f t="shared" si="239"/>
        <v/>
      </c>
      <c r="DK243" s="178" t="str">
        <f t="shared" si="239"/>
        <v/>
      </c>
      <c r="DL243" s="178" t="str">
        <f t="shared" si="239"/>
        <v/>
      </c>
      <c r="DM243" s="179" t="str">
        <f t="shared" si="239"/>
        <v/>
      </c>
      <c r="DN243" s="180" t="str">
        <f t="shared" si="239"/>
        <v/>
      </c>
      <c r="DO243" s="179" t="str">
        <f t="shared" si="239"/>
        <v/>
      </c>
      <c r="DP243" s="178" t="str">
        <f t="shared" si="239"/>
        <v/>
      </c>
      <c r="DQ243" s="180" t="str">
        <f t="shared" si="239"/>
        <v/>
      </c>
      <c r="DR243" s="178" t="str">
        <f t="shared" si="239"/>
        <v/>
      </c>
      <c r="DS243" s="178" t="str">
        <f t="shared" si="239"/>
        <v/>
      </c>
      <c r="DT243" s="178"/>
      <c r="DU243" s="178"/>
      <c r="DV243" s="178"/>
      <c r="DW243" s="178"/>
      <c r="DX243" s="178"/>
      <c r="DY243" s="178"/>
    </row>
    <row r="244">
      <c r="A244" s="176" t="str">
        <f>IF(A243="","",IF(B243+1&gt;EndDate,"",B243))</f>
        <v/>
      </c>
      <c r="B244" s="176" t="str">
        <f>IF(A244="","",SWITCH(Seg,"Daily",A244+1,"Weekly",A244+7,"Monthly",DATE(YEAR(A244),MONTH(A244)+1,1),"Quarterly",DATE(YEAR(A244),MONTH(A244)+3,1),"Yearly",DATE(YEAR(A244)+1,1,1)))</f>
        <v/>
      </c>
      <c r="C244" s="177" t="str">
        <f>IF(A244="","",SWITCH(Seg,"Daily",TEXT(A244,"dd/MM/YYYY"),"Weekly","W"&amp;WEEKNUM(A244,2)&amp;" "&amp;YEAR(A244),"Monthly",PROPER(TEXT(A244,"MMM yyyy")),"Quarterly","Q"&amp;ROUNDUP(MONTH($A244)/3,0)&amp;" "&amp;YEAR($A244),"Yearly",YEAR(A244),TEXT(A244,"dd/MM/YYYY")))</f>
        <v/>
      </c>
      <c r="D244" s="178" t="str">
        <f>IF(OR($A244="",D$2="Percentage"),"",SUMIFS(Data!B$4:B500,Data!$A$4:$A500,"&gt;="&amp;$A244,Data!$A$4:$A500,"&lt;="&amp;$B244))</f>
        <v>#REF!</v>
      </c>
      <c r="E244" s="179" t="str">
        <f>IF(OR($A244="",E$2="Percentage"),"",SUMIFS(Data!C$4:C500,Data!$A$4:$A500,"&gt;="&amp;$A244,Data!$A$4:$A500,"&lt;="&amp;$B244))</f>
        <v/>
      </c>
      <c r="F244" s="179" t="str">
        <f>IF(OR($A244="",F$2="Percentage"),"",SUMIFS(Data!D$4:D500,Data!$A$4:$A500,"&gt;="&amp;$A244,Data!$A$4:$A500,"&lt;="&amp;$B244))</f>
        <v/>
      </c>
      <c r="G244" s="179" t="str">
        <f>IF(OR($A244="",G$2="Percentage"),"",SUMIFS(Data!F$4:F500,Data!$A$4:$A500,"&gt;="&amp;$A244,Data!$A$4:$A500,"&lt;="&amp;$B244))</f>
        <v/>
      </c>
      <c r="H244" s="180" t="str">
        <f>IF(OR($A244="",H$2="Percentage"),"",SUMIFS(Data!G$4:G500,Data!$A$4:$A500,"&gt;="&amp;$A244,Data!$A$4:$A500,"&lt;="&amp;$B244))</f>
        <v/>
      </c>
      <c r="I244" s="180" t="str">
        <f>IF(OR($A244="",I$2="Percentage"),"",SUMIFS(Data!H$4:H500,Data!$A$4:$A500,"&gt;="&amp;$A244,Data!$A$4:$A500,"&lt;="&amp;$B244))</f>
        <v/>
      </c>
      <c r="J244" s="178" t="str">
        <f>IF(OR($A244="",J$2="Percentage"),"",SUMIFS(Data!I$4:I500,Data!$A$4:$A500,"&gt;="&amp;$A244,Data!$A$4:$A500,"&lt;="&amp;$B244))</f>
        <v/>
      </c>
      <c r="K244" s="178" t="str">
        <f>IF(OR($A244="",K$2="Percentage"),"",SUMIFS(Data!J$4:J500,Data!$A$4:$A500,"&gt;="&amp;$A244,Data!$A$4:$A500,"&lt;="&amp;$B244))</f>
        <v/>
      </c>
      <c r="L244" s="179" t="str">
        <f>IF(OR($A244="",L$2="Percentage"),"",SUMIFS(Data!K$4:K500,Data!$A$4:$A500,"&gt;="&amp;$A244,Data!$A$4:$A500,"&lt;="&amp;$B244))</f>
        <v/>
      </c>
      <c r="M244" s="180" t="str">
        <f>IF(OR($A244="",M$2="Percentage"),"",SUMIFS(Data!L$4:L500,Data!$A$4:$A500,"&gt;="&amp;$A244,Data!$A$4:$A500,"&lt;="&amp;$B244))</f>
        <v/>
      </c>
      <c r="N244" s="179" t="str">
        <f>IF(OR($A244="",N$2="Percentage"),"",SUMIFS(Data!M$4:M500,Data!$A$4:$A500,"&gt;="&amp;$A244,Data!$A$4:$A500,"&lt;="&amp;$B244))</f>
        <v/>
      </c>
      <c r="O244" s="178" t="str">
        <f>IF(OR($A244="",O$2="Percentage"),"",SUMIFS(Data!N$4:N500,Data!$A$4:$A500,"&gt;="&amp;$A244,Data!$A$4:$A500,"&lt;="&amp;$B244))</f>
        <v/>
      </c>
      <c r="P244" s="180" t="str">
        <f>IF(OR($A244="",P$2="Percentage"),"",SUMIFS(Data!O$4:O500,Data!$A$4:$A500,"&gt;="&amp;$A244,Data!$A$4:$A500,"&lt;="&amp;$B244))</f>
        <v/>
      </c>
      <c r="Q244" s="178" t="str">
        <f>IF(OR($A244="",Q$2="Percentage"),"",SUMIFS(Data!P$4:P500,Data!$A$4:$A500,"&gt;="&amp;$A244,Data!$A$4:$A500,"&lt;="&amp;$B244))</f>
        <v/>
      </c>
      <c r="R244" s="178" t="str">
        <f>IF(OR($A244="",R$2="Percentage"),"",SUMIFS(Data!Q$4:Q500,Data!$A$4:$A500,"&gt;="&amp;$A244,Data!$A$4:$A500,"&lt;="&amp;$B244))</f>
        <v/>
      </c>
      <c r="S244" s="181" t="str">
        <f>IF($A244="","",IFERROR(AVERAGEIFS(Data!B$4:B500,Data!$A$4:$A500,"&gt;="&amp;$A244,Data!$A$4:$A500,"&lt;="&amp;$B244),0))</f>
        <v/>
      </c>
      <c r="T244" s="178" t="str">
        <f>IF($A244="","",IFERROR(AVERAGEIFS(Data!C$4:C500,Data!$A$4:$A500,"&gt;="&amp;$A244,Data!$A$4:$A500,"&lt;="&amp;$B244),0))</f>
        <v/>
      </c>
      <c r="U244" s="178" t="str">
        <f>IF($A244="","",IFERROR(AVERAGEIFS(Data!D$4:D500,Data!$A$4:$A500,"&gt;="&amp;$A244,Data!$A$4:$A500,"&lt;="&amp;$B244),0))</f>
        <v/>
      </c>
      <c r="V244" s="178" t="str">
        <f>IF($A244="","",IFERROR(AVERAGEIFS(Data!F$4:F500,Data!$A$4:$A500,"&gt;="&amp;$A244,Data!$A$4:$A500,"&lt;="&amp;$B244),0))</f>
        <v/>
      </c>
      <c r="W244" s="178" t="str">
        <f>IF($A244="","",IFERROR(AVERAGEIFS(Data!G$4:G500,Data!$A$4:$A500,"&gt;="&amp;$A244,Data!$A$4:$A500,"&lt;="&amp;$B244),0))</f>
        <v/>
      </c>
      <c r="X244" s="180" t="str">
        <f>IF($A244="","",IFERROR(AVERAGEIFS(Data!H$4:H500,Data!$A$4:$A500,"&gt;="&amp;$A244,Data!$A$4:$A500,"&lt;="&amp;$B244),0))</f>
        <v/>
      </c>
      <c r="Y244" s="178" t="str">
        <f>IF($A244="","",IFERROR(AVERAGEIFS(Data!I$4:I500,Data!$A$4:$A500,"&gt;="&amp;$A244,Data!$A$4:$A500,"&lt;="&amp;$B244),0))</f>
        <v/>
      </c>
      <c r="Z244" s="178" t="str">
        <f>IF($A244="","",IFERROR(AVERAGEIFS(Data!J$4:J500,Data!$A$4:$A500,"&gt;="&amp;$A244,Data!$A$4:$A500,"&lt;="&amp;$B244),0))</f>
        <v/>
      </c>
      <c r="AA244" s="179" t="str">
        <f>IF($A244="","",IFERROR(AVERAGEIFS(Data!K$4:K500,Data!$A$4:$A500,"&gt;="&amp;$A244,Data!$A$4:$A500,"&lt;="&amp;$B244),0))</f>
        <v/>
      </c>
      <c r="AB244" s="180" t="str">
        <f>IF($A244="","",IFERROR(AVERAGEIFS(Data!L$4:L500,Data!$A$4:$A500,"&gt;="&amp;$A244,Data!$A$4:$A500,"&lt;="&amp;$B244),0))</f>
        <v/>
      </c>
      <c r="AC244" s="179" t="str">
        <f>IF($A244="","",IFERROR(AVERAGEIFS(Data!M$4:M500,Data!$A$4:$A500,"&gt;="&amp;$A244,Data!$A$4:$A500,"&lt;="&amp;$B244),0))</f>
        <v/>
      </c>
      <c r="AD244" s="178" t="str">
        <f>IF($A244="","",IFERROR(AVERAGEIFS(Data!N$4:N500,Data!$A$4:$A500,"&gt;="&amp;$A244,Data!$A$4:$A500,"&lt;="&amp;$B244),0))</f>
        <v/>
      </c>
      <c r="AE244" s="180" t="str">
        <f>IF($A244="","",IFERROR(AVERAGEIFS(Data!O$4:O500,Data!$A$4:$A500,"&gt;="&amp;$A244,Data!$A$4:$A500,"&lt;="&amp;$B244),0))</f>
        <v/>
      </c>
      <c r="AF244" s="178" t="str">
        <f>IF($A244="","",IFERROR(AVERAGEIFS(Data!P$4:P500,Data!$A$4:$A500,"&gt;="&amp;$A244,Data!$A$4:$A500,"&lt;="&amp;$B244),0))</f>
        <v/>
      </c>
      <c r="AG244" s="178" t="str">
        <f>IF($A244="","",IFERROR(AVERAGEIFS(Data!Q$4:Q500,Data!$A$4:$A500,"&gt;="&amp;$A244,Data!$A$4:$A500,"&lt;="&amp;$B244),0))</f>
        <v/>
      </c>
      <c r="AH244" s="181" t="str">
        <f t="shared" ref="AH244:DS244" si="240">IF($A244="","",AH243)</f>
        <v/>
      </c>
      <c r="AI244" s="178" t="str">
        <f t="shared" si="240"/>
        <v/>
      </c>
      <c r="AJ244" s="178" t="str">
        <f t="shared" si="240"/>
        <v/>
      </c>
      <c r="AK244" s="178" t="str">
        <f t="shared" si="240"/>
        <v/>
      </c>
      <c r="AL244" s="178" t="str">
        <f t="shared" si="240"/>
        <v/>
      </c>
      <c r="AM244" s="180" t="str">
        <f t="shared" si="240"/>
        <v/>
      </c>
      <c r="AN244" s="178" t="str">
        <f t="shared" si="240"/>
        <v/>
      </c>
      <c r="AO244" s="178" t="str">
        <f t="shared" si="240"/>
        <v/>
      </c>
      <c r="AP244" s="179" t="str">
        <f t="shared" si="240"/>
        <v/>
      </c>
      <c r="AQ244" s="180" t="str">
        <f t="shared" si="240"/>
        <v/>
      </c>
      <c r="AR244" s="179" t="str">
        <f t="shared" si="240"/>
        <v/>
      </c>
      <c r="AS244" s="178" t="str">
        <f t="shared" si="240"/>
        <v/>
      </c>
      <c r="AT244" s="180" t="str">
        <f t="shared" si="240"/>
        <v/>
      </c>
      <c r="AU244" s="178" t="str">
        <f t="shared" si="240"/>
        <v/>
      </c>
      <c r="AV244" s="178" t="str">
        <f t="shared" si="240"/>
        <v/>
      </c>
      <c r="AW244" s="181" t="str">
        <f t="shared" si="240"/>
        <v/>
      </c>
      <c r="AX244" s="178" t="str">
        <f t="shared" si="240"/>
        <v/>
      </c>
      <c r="AY244" s="178" t="str">
        <f t="shared" si="240"/>
        <v/>
      </c>
      <c r="AZ244" s="178" t="str">
        <f t="shared" si="240"/>
        <v/>
      </c>
      <c r="BA244" s="178" t="str">
        <f t="shared" si="240"/>
        <v/>
      </c>
      <c r="BB244" s="180" t="str">
        <f t="shared" si="240"/>
        <v/>
      </c>
      <c r="BC244" s="178" t="str">
        <f t="shared" si="240"/>
        <v/>
      </c>
      <c r="BD244" s="178" t="str">
        <f t="shared" si="240"/>
        <v/>
      </c>
      <c r="BE244" s="179" t="str">
        <f t="shared" si="240"/>
        <v/>
      </c>
      <c r="BF244" s="180" t="str">
        <f t="shared" si="240"/>
        <v/>
      </c>
      <c r="BG244" s="179" t="str">
        <f t="shared" si="240"/>
        <v/>
      </c>
      <c r="BH244" s="178" t="str">
        <f t="shared" si="240"/>
        <v/>
      </c>
      <c r="BI244" s="180" t="str">
        <f t="shared" si="240"/>
        <v/>
      </c>
      <c r="BJ244" s="178" t="str">
        <f t="shared" si="240"/>
        <v/>
      </c>
      <c r="BK244" s="178" t="str">
        <f t="shared" si="240"/>
        <v/>
      </c>
      <c r="BL244" s="181" t="str">
        <f t="shared" si="240"/>
        <v/>
      </c>
      <c r="BM244" s="178" t="str">
        <f t="shared" si="240"/>
        <v/>
      </c>
      <c r="BN244" s="178" t="str">
        <f t="shared" si="240"/>
        <v/>
      </c>
      <c r="BO244" s="178" t="str">
        <f t="shared" si="240"/>
        <v/>
      </c>
      <c r="BP244" s="178" t="str">
        <f t="shared" si="240"/>
        <v/>
      </c>
      <c r="BQ244" s="180" t="str">
        <f t="shared" si="240"/>
        <v/>
      </c>
      <c r="BR244" s="178" t="str">
        <f t="shared" si="240"/>
        <v/>
      </c>
      <c r="BS244" s="178" t="str">
        <f t="shared" si="240"/>
        <v/>
      </c>
      <c r="BT244" s="179" t="str">
        <f t="shared" si="240"/>
        <v/>
      </c>
      <c r="BU244" s="180" t="str">
        <f t="shared" si="240"/>
        <v/>
      </c>
      <c r="BV244" s="179" t="str">
        <f t="shared" si="240"/>
        <v/>
      </c>
      <c r="BW244" s="178" t="str">
        <f t="shared" si="240"/>
        <v/>
      </c>
      <c r="BX244" s="180" t="str">
        <f t="shared" si="240"/>
        <v/>
      </c>
      <c r="BY244" s="178" t="str">
        <f t="shared" si="240"/>
        <v/>
      </c>
      <c r="BZ244" s="178" t="str">
        <f t="shared" si="240"/>
        <v/>
      </c>
      <c r="CA244" s="181" t="str">
        <f t="shared" si="240"/>
        <v/>
      </c>
      <c r="CB244" s="178" t="str">
        <f t="shared" si="240"/>
        <v/>
      </c>
      <c r="CC244" s="178" t="str">
        <f t="shared" si="240"/>
        <v/>
      </c>
      <c r="CD244" s="178" t="str">
        <f t="shared" si="240"/>
        <v/>
      </c>
      <c r="CE244" s="178" t="str">
        <f t="shared" si="240"/>
        <v/>
      </c>
      <c r="CF244" s="180" t="str">
        <f t="shared" si="240"/>
        <v/>
      </c>
      <c r="CG244" s="178" t="str">
        <f t="shared" si="240"/>
        <v/>
      </c>
      <c r="CH244" s="178" t="str">
        <f t="shared" si="240"/>
        <v/>
      </c>
      <c r="CI244" s="179" t="str">
        <f t="shared" si="240"/>
        <v/>
      </c>
      <c r="CJ244" s="180" t="str">
        <f t="shared" si="240"/>
        <v/>
      </c>
      <c r="CK244" s="179" t="str">
        <f t="shared" si="240"/>
        <v/>
      </c>
      <c r="CL244" s="178" t="str">
        <f t="shared" si="240"/>
        <v/>
      </c>
      <c r="CM244" s="180" t="str">
        <f t="shared" si="240"/>
        <v/>
      </c>
      <c r="CN244" s="178" t="str">
        <f t="shared" si="240"/>
        <v/>
      </c>
      <c r="CO244" s="178" t="str">
        <f t="shared" si="240"/>
        <v/>
      </c>
      <c r="CP244" s="181" t="str">
        <f t="shared" si="240"/>
        <v/>
      </c>
      <c r="CQ244" s="178" t="str">
        <f t="shared" si="240"/>
        <v/>
      </c>
      <c r="CR244" s="178" t="str">
        <f t="shared" si="240"/>
        <v/>
      </c>
      <c r="CS244" s="178" t="str">
        <f t="shared" si="240"/>
        <v/>
      </c>
      <c r="CT244" s="178" t="str">
        <f t="shared" si="240"/>
        <v/>
      </c>
      <c r="CU244" s="180" t="str">
        <f t="shared" si="240"/>
        <v/>
      </c>
      <c r="CV244" s="178" t="str">
        <f t="shared" si="240"/>
        <v/>
      </c>
      <c r="CW244" s="178" t="str">
        <f t="shared" si="240"/>
        <v/>
      </c>
      <c r="CX244" s="179" t="str">
        <f t="shared" si="240"/>
        <v/>
      </c>
      <c r="CY244" s="180" t="str">
        <f t="shared" si="240"/>
        <v/>
      </c>
      <c r="CZ244" s="179" t="str">
        <f t="shared" si="240"/>
        <v/>
      </c>
      <c r="DA244" s="178" t="str">
        <f t="shared" si="240"/>
        <v/>
      </c>
      <c r="DB244" s="180" t="str">
        <f t="shared" si="240"/>
        <v/>
      </c>
      <c r="DC244" s="178" t="str">
        <f t="shared" si="240"/>
        <v/>
      </c>
      <c r="DD244" s="178" t="str">
        <f t="shared" si="240"/>
        <v/>
      </c>
      <c r="DE244" s="181" t="str">
        <f t="shared" si="240"/>
        <v/>
      </c>
      <c r="DF244" s="178" t="str">
        <f t="shared" si="240"/>
        <v/>
      </c>
      <c r="DG244" s="178" t="str">
        <f t="shared" si="240"/>
        <v/>
      </c>
      <c r="DH244" s="178" t="str">
        <f t="shared" si="240"/>
        <v/>
      </c>
      <c r="DI244" s="178" t="str">
        <f t="shared" si="240"/>
        <v/>
      </c>
      <c r="DJ244" s="180" t="str">
        <f t="shared" si="240"/>
        <v/>
      </c>
      <c r="DK244" s="178" t="str">
        <f t="shared" si="240"/>
        <v/>
      </c>
      <c r="DL244" s="178" t="str">
        <f t="shared" si="240"/>
        <v/>
      </c>
      <c r="DM244" s="179" t="str">
        <f t="shared" si="240"/>
        <v/>
      </c>
      <c r="DN244" s="180" t="str">
        <f t="shared" si="240"/>
        <v/>
      </c>
      <c r="DO244" s="179" t="str">
        <f t="shared" si="240"/>
        <v/>
      </c>
      <c r="DP244" s="178" t="str">
        <f t="shared" si="240"/>
        <v/>
      </c>
      <c r="DQ244" s="180" t="str">
        <f t="shared" si="240"/>
        <v/>
      </c>
      <c r="DR244" s="178" t="str">
        <f t="shared" si="240"/>
        <v/>
      </c>
      <c r="DS244" s="178" t="str">
        <f t="shared" si="240"/>
        <v/>
      </c>
      <c r="DT244" s="178"/>
      <c r="DU244" s="178"/>
      <c r="DV244" s="178"/>
      <c r="DW244" s="178"/>
      <c r="DX244" s="178"/>
      <c r="DY244" s="178"/>
    </row>
    <row r="245">
      <c r="A245" s="176" t="str">
        <f>IF(A244="","",IF(B244+1&gt;EndDate,"",B244))</f>
        <v/>
      </c>
      <c r="B245" s="176" t="str">
        <f>IF(A245="","",SWITCH(Seg,"Daily",A245+1,"Weekly",A245+7,"Monthly",DATE(YEAR(A245),MONTH(A245)+1,1),"Quarterly",DATE(YEAR(A245),MONTH(A245)+3,1),"Yearly",DATE(YEAR(A245)+1,1,1)))</f>
        <v/>
      </c>
      <c r="C245" s="177" t="str">
        <f>IF(A245="","",SWITCH(Seg,"Daily",TEXT(A245,"dd/MM/YYYY"),"Weekly","W"&amp;WEEKNUM(A245,2)&amp;" "&amp;YEAR(A245),"Monthly",PROPER(TEXT(A245,"MMM yyyy")),"Quarterly","Q"&amp;ROUNDUP(MONTH($A245)/3,0)&amp;" "&amp;YEAR($A245),"Yearly",YEAR(A245),TEXT(A245,"dd/MM/YYYY")))</f>
        <v/>
      </c>
      <c r="D245" s="178" t="str">
        <f>IF(OR($A245="",D$2="Percentage"),"",SUMIFS(Data!B$4:B500,Data!$A$4:$A500,"&gt;="&amp;$A245,Data!$A$4:$A500,"&lt;="&amp;$B245))</f>
        <v>#REF!</v>
      </c>
      <c r="E245" s="179" t="str">
        <f>IF(OR($A245="",E$2="Percentage"),"",SUMIFS(Data!C$4:C500,Data!$A$4:$A500,"&gt;="&amp;$A245,Data!$A$4:$A500,"&lt;="&amp;$B245))</f>
        <v/>
      </c>
      <c r="F245" s="179" t="str">
        <f>IF(OR($A245="",F$2="Percentage"),"",SUMIFS(Data!D$4:D500,Data!$A$4:$A500,"&gt;="&amp;$A245,Data!$A$4:$A500,"&lt;="&amp;$B245))</f>
        <v/>
      </c>
      <c r="G245" s="179" t="str">
        <f>IF(OR($A245="",G$2="Percentage"),"",SUMIFS(Data!F$4:F500,Data!$A$4:$A500,"&gt;="&amp;$A245,Data!$A$4:$A500,"&lt;="&amp;$B245))</f>
        <v/>
      </c>
      <c r="H245" s="180" t="str">
        <f>IF(OR($A245="",H$2="Percentage"),"",SUMIFS(Data!G$4:G500,Data!$A$4:$A500,"&gt;="&amp;$A245,Data!$A$4:$A500,"&lt;="&amp;$B245))</f>
        <v/>
      </c>
      <c r="I245" s="180" t="str">
        <f>IF(OR($A245="",I$2="Percentage"),"",SUMIFS(Data!H$4:H500,Data!$A$4:$A500,"&gt;="&amp;$A245,Data!$A$4:$A500,"&lt;="&amp;$B245))</f>
        <v/>
      </c>
      <c r="J245" s="178" t="str">
        <f>IF(OR($A245="",J$2="Percentage"),"",SUMIFS(Data!I$4:I500,Data!$A$4:$A500,"&gt;="&amp;$A245,Data!$A$4:$A500,"&lt;="&amp;$B245))</f>
        <v/>
      </c>
      <c r="K245" s="178" t="str">
        <f>IF(OR($A245="",K$2="Percentage"),"",SUMIFS(Data!J$4:J500,Data!$A$4:$A500,"&gt;="&amp;$A245,Data!$A$4:$A500,"&lt;="&amp;$B245))</f>
        <v/>
      </c>
      <c r="L245" s="179" t="str">
        <f>IF(OR($A245="",L$2="Percentage"),"",SUMIFS(Data!K$4:K500,Data!$A$4:$A500,"&gt;="&amp;$A245,Data!$A$4:$A500,"&lt;="&amp;$B245))</f>
        <v/>
      </c>
      <c r="M245" s="180" t="str">
        <f>IF(OR($A245="",M$2="Percentage"),"",SUMIFS(Data!L$4:L500,Data!$A$4:$A500,"&gt;="&amp;$A245,Data!$A$4:$A500,"&lt;="&amp;$B245))</f>
        <v/>
      </c>
      <c r="N245" s="179" t="str">
        <f>IF(OR($A245="",N$2="Percentage"),"",SUMIFS(Data!M$4:M500,Data!$A$4:$A500,"&gt;="&amp;$A245,Data!$A$4:$A500,"&lt;="&amp;$B245))</f>
        <v/>
      </c>
      <c r="O245" s="178" t="str">
        <f>IF(OR($A245="",O$2="Percentage"),"",SUMIFS(Data!N$4:N500,Data!$A$4:$A500,"&gt;="&amp;$A245,Data!$A$4:$A500,"&lt;="&amp;$B245))</f>
        <v/>
      </c>
      <c r="P245" s="180" t="str">
        <f>IF(OR($A245="",P$2="Percentage"),"",SUMIFS(Data!O$4:O500,Data!$A$4:$A500,"&gt;="&amp;$A245,Data!$A$4:$A500,"&lt;="&amp;$B245))</f>
        <v/>
      </c>
      <c r="Q245" s="178" t="str">
        <f>IF(OR($A245="",Q$2="Percentage"),"",SUMIFS(Data!P$4:P500,Data!$A$4:$A500,"&gt;="&amp;$A245,Data!$A$4:$A500,"&lt;="&amp;$B245))</f>
        <v/>
      </c>
      <c r="R245" s="178" t="str">
        <f>IF(OR($A245="",R$2="Percentage"),"",SUMIFS(Data!Q$4:Q500,Data!$A$4:$A500,"&gt;="&amp;$A245,Data!$A$4:$A500,"&lt;="&amp;$B245))</f>
        <v/>
      </c>
      <c r="S245" s="181" t="str">
        <f>IF($A245="","",IFERROR(AVERAGEIFS(Data!B$4:B500,Data!$A$4:$A500,"&gt;="&amp;$A245,Data!$A$4:$A500,"&lt;="&amp;$B245),0))</f>
        <v/>
      </c>
      <c r="T245" s="178" t="str">
        <f>IF($A245="","",IFERROR(AVERAGEIFS(Data!C$4:C500,Data!$A$4:$A500,"&gt;="&amp;$A245,Data!$A$4:$A500,"&lt;="&amp;$B245),0))</f>
        <v/>
      </c>
      <c r="U245" s="178" t="str">
        <f>IF($A245="","",IFERROR(AVERAGEIFS(Data!D$4:D500,Data!$A$4:$A500,"&gt;="&amp;$A245,Data!$A$4:$A500,"&lt;="&amp;$B245),0))</f>
        <v/>
      </c>
      <c r="V245" s="178" t="str">
        <f>IF($A245="","",IFERROR(AVERAGEIFS(Data!F$4:F500,Data!$A$4:$A500,"&gt;="&amp;$A245,Data!$A$4:$A500,"&lt;="&amp;$B245),0))</f>
        <v/>
      </c>
      <c r="W245" s="178" t="str">
        <f>IF($A245="","",IFERROR(AVERAGEIFS(Data!G$4:G500,Data!$A$4:$A500,"&gt;="&amp;$A245,Data!$A$4:$A500,"&lt;="&amp;$B245),0))</f>
        <v/>
      </c>
      <c r="X245" s="180" t="str">
        <f>IF($A245="","",IFERROR(AVERAGEIFS(Data!H$4:H500,Data!$A$4:$A500,"&gt;="&amp;$A245,Data!$A$4:$A500,"&lt;="&amp;$B245),0))</f>
        <v/>
      </c>
      <c r="Y245" s="178" t="str">
        <f>IF($A245="","",IFERROR(AVERAGEIFS(Data!I$4:I500,Data!$A$4:$A500,"&gt;="&amp;$A245,Data!$A$4:$A500,"&lt;="&amp;$B245),0))</f>
        <v/>
      </c>
      <c r="Z245" s="178" t="str">
        <f>IF($A245="","",IFERROR(AVERAGEIFS(Data!J$4:J500,Data!$A$4:$A500,"&gt;="&amp;$A245,Data!$A$4:$A500,"&lt;="&amp;$B245),0))</f>
        <v/>
      </c>
      <c r="AA245" s="179" t="str">
        <f>IF($A245="","",IFERROR(AVERAGEIFS(Data!K$4:K500,Data!$A$4:$A500,"&gt;="&amp;$A245,Data!$A$4:$A500,"&lt;="&amp;$B245),0))</f>
        <v/>
      </c>
      <c r="AB245" s="180" t="str">
        <f>IF($A245="","",IFERROR(AVERAGEIFS(Data!L$4:L500,Data!$A$4:$A500,"&gt;="&amp;$A245,Data!$A$4:$A500,"&lt;="&amp;$B245),0))</f>
        <v/>
      </c>
      <c r="AC245" s="179" t="str">
        <f>IF($A245="","",IFERROR(AVERAGEIFS(Data!M$4:M500,Data!$A$4:$A500,"&gt;="&amp;$A245,Data!$A$4:$A500,"&lt;="&amp;$B245),0))</f>
        <v/>
      </c>
      <c r="AD245" s="178" t="str">
        <f>IF($A245="","",IFERROR(AVERAGEIFS(Data!N$4:N500,Data!$A$4:$A500,"&gt;="&amp;$A245,Data!$A$4:$A500,"&lt;="&amp;$B245),0))</f>
        <v/>
      </c>
      <c r="AE245" s="180" t="str">
        <f>IF($A245="","",IFERROR(AVERAGEIFS(Data!O$4:O500,Data!$A$4:$A500,"&gt;="&amp;$A245,Data!$A$4:$A500,"&lt;="&amp;$B245),0))</f>
        <v/>
      </c>
      <c r="AF245" s="178" t="str">
        <f>IF($A245="","",IFERROR(AVERAGEIFS(Data!P$4:P500,Data!$A$4:$A500,"&gt;="&amp;$A245,Data!$A$4:$A500,"&lt;="&amp;$B245),0))</f>
        <v/>
      </c>
      <c r="AG245" s="178" t="str">
        <f>IF($A245="","",IFERROR(AVERAGEIFS(Data!Q$4:Q500,Data!$A$4:$A500,"&gt;="&amp;$A245,Data!$A$4:$A500,"&lt;="&amp;$B245),0))</f>
        <v/>
      </c>
      <c r="AH245" s="181" t="str">
        <f t="shared" ref="AH245:DS245" si="241">IF($A245="","",AH244)</f>
        <v/>
      </c>
      <c r="AI245" s="178" t="str">
        <f t="shared" si="241"/>
        <v/>
      </c>
      <c r="AJ245" s="178" t="str">
        <f t="shared" si="241"/>
        <v/>
      </c>
      <c r="AK245" s="178" t="str">
        <f t="shared" si="241"/>
        <v/>
      </c>
      <c r="AL245" s="178" t="str">
        <f t="shared" si="241"/>
        <v/>
      </c>
      <c r="AM245" s="180" t="str">
        <f t="shared" si="241"/>
        <v/>
      </c>
      <c r="AN245" s="178" t="str">
        <f t="shared" si="241"/>
        <v/>
      </c>
      <c r="AO245" s="178" t="str">
        <f t="shared" si="241"/>
        <v/>
      </c>
      <c r="AP245" s="179" t="str">
        <f t="shared" si="241"/>
        <v/>
      </c>
      <c r="AQ245" s="180" t="str">
        <f t="shared" si="241"/>
        <v/>
      </c>
      <c r="AR245" s="179" t="str">
        <f t="shared" si="241"/>
        <v/>
      </c>
      <c r="AS245" s="178" t="str">
        <f t="shared" si="241"/>
        <v/>
      </c>
      <c r="AT245" s="180" t="str">
        <f t="shared" si="241"/>
        <v/>
      </c>
      <c r="AU245" s="178" t="str">
        <f t="shared" si="241"/>
        <v/>
      </c>
      <c r="AV245" s="178" t="str">
        <f t="shared" si="241"/>
        <v/>
      </c>
      <c r="AW245" s="181" t="str">
        <f t="shared" si="241"/>
        <v/>
      </c>
      <c r="AX245" s="178" t="str">
        <f t="shared" si="241"/>
        <v/>
      </c>
      <c r="AY245" s="178" t="str">
        <f t="shared" si="241"/>
        <v/>
      </c>
      <c r="AZ245" s="178" t="str">
        <f t="shared" si="241"/>
        <v/>
      </c>
      <c r="BA245" s="178" t="str">
        <f t="shared" si="241"/>
        <v/>
      </c>
      <c r="BB245" s="180" t="str">
        <f t="shared" si="241"/>
        <v/>
      </c>
      <c r="BC245" s="178" t="str">
        <f t="shared" si="241"/>
        <v/>
      </c>
      <c r="BD245" s="178" t="str">
        <f t="shared" si="241"/>
        <v/>
      </c>
      <c r="BE245" s="179" t="str">
        <f t="shared" si="241"/>
        <v/>
      </c>
      <c r="BF245" s="180" t="str">
        <f t="shared" si="241"/>
        <v/>
      </c>
      <c r="BG245" s="179" t="str">
        <f t="shared" si="241"/>
        <v/>
      </c>
      <c r="BH245" s="178" t="str">
        <f t="shared" si="241"/>
        <v/>
      </c>
      <c r="BI245" s="180" t="str">
        <f t="shared" si="241"/>
        <v/>
      </c>
      <c r="BJ245" s="178" t="str">
        <f t="shared" si="241"/>
        <v/>
      </c>
      <c r="BK245" s="178" t="str">
        <f t="shared" si="241"/>
        <v/>
      </c>
      <c r="BL245" s="181" t="str">
        <f t="shared" si="241"/>
        <v/>
      </c>
      <c r="BM245" s="178" t="str">
        <f t="shared" si="241"/>
        <v/>
      </c>
      <c r="BN245" s="178" t="str">
        <f t="shared" si="241"/>
        <v/>
      </c>
      <c r="BO245" s="178" t="str">
        <f t="shared" si="241"/>
        <v/>
      </c>
      <c r="BP245" s="178" t="str">
        <f t="shared" si="241"/>
        <v/>
      </c>
      <c r="BQ245" s="180" t="str">
        <f t="shared" si="241"/>
        <v/>
      </c>
      <c r="BR245" s="178" t="str">
        <f t="shared" si="241"/>
        <v/>
      </c>
      <c r="BS245" s="178" t="str">
        <f t="shared" si="241"/>
        <v/>
      </c>
      <c r="BT245" s="179" t="str">
        <f t="shared" si="241"/>
        <v/>
      </c>
      <c r="BU245" s="180" t="str">
        <f t="shared" si="241"/>
        <v/>
      </c>
      <c r="BV245" s="179" t="str">
        <f t="shared" si="241"/>
        <v/>
      </c>
      <c r="BW245" s="178" t="str">
        <f t="shared" si="241"/>
        <v/>
      </c>
      <c r="BX245" s="180" t="str">
        <f t="shared" si="241"/>
        <v/>
      </c>
      <c r="BY245" s="178" t="str">
        <f t="shared" si="241"/>
        <v/>
      </c>
      <c r="BZ245" s="178" t="str">
        <f t="shared" si="241"/>
        <v/>
      </c>
      <c r="CA245" s="181" t="str">
        <f t="shared" si="241"/>
        <v/>
      </c>
      <c r="CB245" s="178" t="str">
        <f t="shared" si="241"/>
        <v/>
      </c>
      <c r="CC245" s="178" t="str">
        <f t="shared" si="241"/>
        <v/>
      </c>
      <c r="CD245" s="178" t="str">
        <f t="shared" si="241"/>
        <v/>
      </c>
      <c r="CE245" s="178" t="str">
        <f t="shared" si="241"/>
        <v/>
      </c>
      <c r="CF245" s="180" t="str">
        <f t="shared" si="241"/>
        <v/>
      </c>
      <c r="CG245" s="178" t="str">
        <f t="shared" si="241"/>
        <v/>
      </c>
      <c r="CH245" s="178" t="str">
        <f t="shared" si="241"/>
        <v/>
      </c>
      <c r="CI245" s="179" t="str">
        <f t="shared" si="241"/>
        <v/>
      </c>
      <c r="CJ245" s="180" t="str">
        <f t="shared" si="241"/>
        <v/>
      </c>
      <c r="CK245" s="179" t="str">
        <f t="shared" si="241"/>
        <v/>
      </c>
      <c r="CL245" s="178" t="str">
        <f t="shared" si="241"/>
        <v/>
      </c>
      <c r="CM245" s="180" t="str">
        <f t="shared" si="241"/>
        <v/>
      </c>
      <c r="CN245" s="178" t="str">
        <f t="shared" si="241"/>
        <v/>
      </c>
      <c r="CO245" s="178" t="str">
        <f t="shared" si="241"/>
        <v/>
      </c>
      <c r="CP245" s="181" t="str">
        <f t="shared" si="241"/>
        <v/>
      </c>
      <c r="CQ245" s="178" t="str">
        <f t="shared" si="241"/>
        <v/>
      </c>
      <c r="CR245" s="178" t="str">
        <f t="shared" si="241"/>
        <v/>
      </c>
      <c r="CS245" s="178" t="str">
        <f t="shared" si="241"/>
        <v/>
      </c>
      <c r="CT245" s="178" t="str">
        <f t="shared" si="241"/>
        <v/>
      </c>
      <c r="CU245" s="180" t="str">
        <f t="shared" si="241"/>
        <v/>
      </c>
      <c r="CV245" s="178" t="str">
        <f t="shared" si="241"/>
        <v/>
      </c>
      <c r="CW245" s="178" t="str">
        <f t="shared" si="241"/>
        <v/>
      </c>
      <c r="CX245" s="179" t="str">
        <f t="shared" si="241"/>
        <v/>
      </c>
      <c r="CY245" s="180" t="str">
        <f t="shared" si="241"/>
        <v/>
      </c>
      <c r="CZ245" s="179" t="str">
        <f t="shared" si="241"/>
        <v/>
      </c>
      <c r="DA245" s="178" t="str">
        <f t="shared" si="241"/>
        <v/>
      </c>
      <c r="DB245" s="180" t="str">
        <f t="shared" si="241"/>
        <v/>
      </c>
      <c r="DC245" s="178" t="str">
        <f t="shared" si="241"/>
        <v/>
      </c>
      <c r="DD245" s="178" t="str">
        <f t="shared" si="241"/>
        <v/>
      </c>
      <c r="DE245" s="181" t="str">
        <f t="shared" si="241"/>
        <v/>
      </c>
      <c r="DF245" s="178" t="str">
        <f t="shared" si="241"/>
        <v/>
      </c>
      <c r="DG245" s="178" t="str">
        <f t="shared" si="241"/>
        <v/>
      </c>
      <c r="DH245" s="178" t="str">
        <f t="shared" si="241"/>
        <v/>
      </c>
      <c r="DI245" s="178" t="str">
        <f t="shared" si="241"/>
        <v/>
      </c>
      <c r="DJ245" s="180" t="str">
        <f t="shared" si="241"/>
        <v/>
      </c>
      <c r="DK245" s="178" t="str">
        <f t="shared" si="241"/>
        <v/>
      </c>
      <c r="DL245" s="178" t="str">
        <f t="shared" si="241"/>
        <v/>
      </c>
      <c r="DM245" s="179" t="str">
        <f t="shared" si="241"/>
        <v/>
      </c>
      <c r="DN245" s="180" t="str">
        <f t="shared" si="241"/>
        <v/>
      </c>
      <c r="DO245" s="179" t="str">
        <f t="shared" si="241"/>
        <v/>
      </c>
      <c r="DP245" s="178" t="str">
        <f t="shared" si="241"/>
        <v/>
      </c>
      <c r="DQ245" s="180" t="str">
        <f t="shared" si="241"/>
        <v/>
      </c>
      <c r="DR245" s="178" t="str">
        <f t="shared" si="241"/>
        <v/>
      </c>
      <c r="DS245" s="178" t="str">
        <f t="shared" si="241"/>
        <v/>
      </c>
      <c r="DT245" s="178"/>
      <c r="DU245" s="178"/>
      <c r="DV245" s="178"/>
      <c r="DW245" s="178"/>
      <c r="DX245" s="178"/>
      <c r="DY245" s="178"/>
    </row>
    <row r="246">
      <c r="A246" s="176" t="str">
        <f>IF(A245="","",IF(B245+1&gt;EndDate,"",B245))</f>
        <v/>
      </c>
      <c r="B246" s="176" t="str">
        <f>IF(A246="","",SWITCH(Seg,"Daily",A246+1,"Weekly",A246+7,"Monthly",DATE(YEAR(A246),MONTH(A246)+1,1),"Quarterly",DATE(YEAR(A246),MONTH(A246)+3,1),"Yearly",DATE(YEAR(A246)+1,1,1)))</f>
        <v/>
      </c>
      <c r="C246" s="177" t="str">
        <f>IF(A246="","",SWITCH(Seg,"Daily",TEXT(A246,"dd/MM/YYYY"),"Weekly","W"&amp;WEEKNUM(A246,2)&amp;" "&amp;YEAR(A246),"Monthly",PROPER(TEXT(A246,"MMM yyyy")),"Quarterly","Q"&amp;ROUNDUP(MONTH($A246)/3,0)&amp;" "&amp;YEAR($A246),"Yearly",YEAR(A246),TEXT(A246,"dd/MM/YYYY")))</f>
        <v/>
      </c>
      <c r="D246" s="178" t="str">
        <f>IF(OR($A246="",D$2="Percentage"),"",SUMIFS(Data!B$4:B500,Data!$A$4:$A500,"&gt;="&amp;$A246,Data!$A$4:$A500,"&lt;="&amp;$B246))</f>
        <v>#REF!</v>
      </c>
      <c r="E246" s="179" t="str">
        <f>IF(OR($A246="",E$2="Percentage"),"",SUMIFS(Data!C$4:C500,Data!$A$4:$A500,"&gt;="&amp;$A246,Data!$A$4:$A500,"&lt;="&amp;$B246))</f>
        <v/>
      </c>
      <c r="F246" s="179" t="str">
        <f>IF(OR($A246="",F$2="Percentage"),"",SUMIFS(Data!D$4:D500,Data!$A$4:$A500,"&gt;="&amp;$A246,Data!$A$4:$A500,"&lt;="&amp;$B246))</f>
        <v/>
      </c>
      <c r="G246" s="179" t="str">
        <f>IF(OR($A246="",G$2="Percentage"),"",SUMIFS(Data!F$4:F500,Data!$A$4:$A500,"&gt;="&amp;$A246,Data!$A$4:$A500,"&lt;="&amp;$B246))</f>
        <v/>
      </c>
      <c r="H246" s="180" t="str">
        <f>IF(OR($A246="",H$2="Percentage"),"",SUMIFS(Data!G$4:G500,Data!$A$4:$A500,"&gt;="&amp;$A246,Data!$A$4:$A500,"&lt;="&amp;$B246))</f>
        <v/>
      </c>
      <c r="I246" s="180" t="str">
        <f>IF(OR($A246="",I$2="Percentage"),"",SUMIFS(Data!H$4:H500,Data!$A$4:$A500,"&gt;="&amp;$A246,Data!$A$4:$A500,"&lt;="&amp;$B246))</f>
        <v/>
      </c>
      <c r="J246" s="178" t="str">
        <f>IF(OR($A246="",J$2="Percentage"),"",SUMIFS(Data!I$4:I500,Data!$A$4:$A500,"&gt;="&amp;$A246,Data!$A$4:$A500,"&lt;="&amp;$B246))</f>
        <v/>
      </c>
      <c r="K246" s="178" t="str">
        <f>IF(OR($A246="",K$2="Percentage"),"",SUMIFS(Data!J$4:J500,Data!$A$4:$A500,"&gt;="&amp;$A246,Data!$A$4:$A500,"&lt;="&amp;$B246))</f>
        <v/>
      </c>
      <c r="L246" s="179" t="str">
        <f>IF(OR($A246="",L$2="Percentage"),"",SUMIFS(Data!K$4:K500,Data!$A$4:$A500,"&gt;="&amp;$A246,Data!$A$4:$A500,"&lt;="&amp;$B246))</f>
        <v/>
      </c>
      <c r="M246" s="180" t="str">
        <f>IF(OR($A246="",M$2="Percentage"),"",SUMIFS(Data!L$4:L500,Data!$A$4:$A500,"&gt;="&amp;$A246,Data!$A$4:$A500,"&lt;="&amp;$B246))</f>
        <v/>
      </c>
      <c r="N246" s="179" t="str">
        <f>IF(OR($A246="",N$2="Percentage"),"",SUMIFS(Data!M$4:M500,Data!$A$4:$A500,"&gt;="&amp;$A246,Data!$A$4:$A500,"&lt;="&amp;$B246))</f>
        <v/>
      </c>
      <c r="O246" s="178" t="str">
        <f>IF(OR($A246="",O$2="Percentage"),"",SUMIFS(Data!N$4:N500,Data!$A$4:$A500,"&gt;="&amp;$A246,Data!$A$4:$A500,"&lt;="&amp;$B246))</f>
        <v/>
      </c>
      <c r="P246" s="180" t="str">
        <f>IF(OR($A246="",P$2="Percentage"),"",SUMIFS(Data!O$4:O500,Data!$A$4:$A500,"&gt;="&amp;$A246,Data!$A$4:$A500,"&lt;="&amp;$B246))</f>
        <v/>
      </c>
      <c r="Q246" s="178" t="str">
        <f>IF(OR($A246="",Q$2="Percentage"),"",SUMIFS(Data!P$4:P500,Data!$A$4:$A500,"&gt;="&amp;$A246,Data!$A$4:$A500,"&lt;="&amp;$B246))</f>
        <v/>
      </c>
      <c r="R246" s="178" t="str">
        <f>IF(OR($A246="",R$2="Percentage"),"",SUMIFS(Data!Q$4:Q500,Data!$A$4:$A500,"&gt;="&amp;$A246,Data!$A$4:$A500,"&lt;="&amp;$B246))</f>
        <v/>
      </c>
      <c r="S246" s="181" t="str">
        <f>IF($A246="","",IFERROR(AVERAGEIFS(Data!B$4:B500,Data!$A$4:$A500,"&gt;="&amp;$A246,Data!$A$4:$A500,"&lt;="&amp;$B246),0))</f>
        <v/>
      </c>
      <c r="T246" s="178" t="str">
        <f>IF($A246="","",IFERROR(AVERAGEIFS(Data!C$4:C500,Data!$A$4:$A500,"&gt;="&amp;$A246,Data!$A$4:$A500,"&lt;="&amp;$B246),0))</f>
        <v/>
      </c>
      <c r="U246" s="178" t="str">
        <f>IF($A246="","",IFERROR(AVERAGEIFS(Data!D$4:D500,Data!$A$4:$A500,"&gt;="&amp;$A246,Data!$A$4:$A500,"&lt;="&amp;$B246),0))</f>
        <v/>
      </c>
      <c r="V246" s="178" t="str">
        <f>IF($A246="","",IFERROR(AVERAGEIFS(Data!F$4:F500,Data!$A$4:$A500,"&gt;="&amp;$A246,Data!$A$4:$A500,"&lt;="&amp;$B246),0))</f>
        <v/>
      </c>
      <c r="W246" s="178" t="str">
        <f>IF($A246="","",IFERROR(AVERAGEIFS(Data!G$4:G500,Data!$A$4:$A500,"&gt;="&amp;$A246,Data!$A$4:$A500,"&lt;="&amp;$B246),0))</f>
        <v/>
      </c>
      <c r="X246" s="180" t="str">
        <f>IF($A246="","",IFERROR(AVERAGEIFS(Data!H$4:H500,Data!$A$4:$A500,"&gt;="&amp;$A246,Data!$A$4:$A500,"&lt;="&amp;$B246),0))</f>
        <v/>
      </c>
      <c r="Y246" s="178" t="str">
        <f>IF($A246="","",IFERROR(AVERAGEIFS(Data!I$4:I500,Data!$A$4:$A500,"&gt;="&amp;$A246,Data!$A$4:$A500,"&lt;="&amp;$B246),0))</f>
        <v/>
      </c>
      <c r="Z246" s="178" t="str">
        <f>IF($A246="","",IFERROR(AVERAGEIFS(Data!J$4:J500,Data!$A$4:$A500,"&gt;="&amp;$A246,Data!$A$4:$A500,"&lt;="&amp;$B246),0))</f>
        <v/>
      </c>
      <c r="AA246" s="179" t="str">
        <f>IF($A246="","",IFERROR(AVERAGEIFS(Data!K$4:K500,Data!$A$4:$A500,"&gt;="&amp;$A246,Data!$A$4:$A500,"&lt;="&amp;$B246),0))</f>
        <v/>
      </c>
      <c r="AB246" s="180" t="str">
        <f>IF($A246="","",IFERROR(AVERAGEIFS(Data!L$4:L500,Data!$A$4:$A500,"&gt;="&amp;$A246,Data!$A$4:$A500,"&lt;="&amp;$B246),0))</f>
        <v/>
      </c>
      <c r="AC246" s="179" t="str">
        <f>IF($A246="","",IFERROR(AVERAGEIFS(Data!M$4:M500,Data!$A$4:$A500,"&gt;="&amp;$A246,Data!$A$4:$A500,"&lt;="&amp;$B246),0))</f>
        <v/>
      </c>
      <c r="AD246" s="178" t="str">
        <f>IF($A246="","",IFERROR(AVERAGEIFS(Data!N$4:N500,Data!$A$4:$A500,"&gt;="&amp;$A246,Data!$A$4:$A500,"&lt;="&amp;$B246),0))</f>
        <v/>
      </c>
      <c r="AE246" s="180" t="str">
        <f>IF($A246="","",IFERROR(AVERAGEIFS(Data!O$4:O500,Data!$A$4:$A500,"&gt;="&amp;$A246,Data!$A$4:$A500,"&lt;="&amp;$B246),0))</f>
        <v/>
      </c>
      <c r="AF246" s="178" t="str">
        <f>IF($A246="","",IFERROR(AVERAGEIFS(Data!P$4:P500,Data!$A$4:$A500,"&gt;="&amp;$A246,Data!$A$4:$A500,"&lt;="&amp;$B246),0))</f>
        <v/>
      </c>
      <c r="AG246" s="178" t="str">
        <f>IF($A246="","",IFERROR(AVERAGEIFS(Data!Q$4:Q500,Data!$A$4:$A500,"&gt;="&amp;$A246,Data!$A$4:$A500,"&lt;="&amp;$B246),0))</f>
        <v/>
      </c>
      <c r="AH246" s="181" t="str">
        <f t="shared" ref="AH246:DS246" si="242">IF($A246="","",AH245)</f>
        <v/>
      </c>
      <c r="AI246" s="178" t="str">
        <f t="shared" si="242"/>
        <v/>
      </c>
      <c r="AJ246" s="178" t="str">
        <f t="shared" si="242"/>
        <v/>
      </c>
      <c r="AK246" s="178" t="str">
        <f t="shared" si="242"/>
        <v/>
      </c>
      <c r="AL246" s="178" t="str">
        <f t="shared" si="242"/>
        <v/>
      </c>
      <c r="AM246" s="180" t="str">
        <f t="shared" si="242"/>
        <v/>
      </c>
      <c r="AN246" s="178" t="str">
        <f t="shared" si="242"/>
        <v/>
      </c>
      <c r="AO246" s="178" t="str">
        <f t="shared" si="242"/>
        <v/>
      </c>
      <c r="AP246" s="179" t="str">
        <f t="shared" si="242"/>
        <v/>
      </c>
      <c r="AQ246" s="180" t="str">
        <f t="shared" si="242"/>
        <v/>
      </c>
      <c r="AR246" s="179" t="str">
        <f t="shared" si="242"/>
        <v/>
      </c>
      <c r="AS246" s="178" t="str">
        <f t="shared" si="242"/>
        <v/>
      </c>
      <c r="AT246" s="180" t="str">
        <f t="shared" si="242"/>
        <v/>
      </c>
      <c r="AU246" s="178" t="str">
        <f t="shared" si="242"/>
        <v/>
      </c>
      <c r="AV246" s="178" t="str">
        <f t="shared" si="242"/>
        <v/>
      </c>
      <c r="AW246" s="181" t="str">
        <f t="shared" si="242"/>
        <v/>
      </c>
      <c r="AX246" s="178" t="str">
        <f t="shared" si="242"/>
        <v/>
      </c>
      <c r="AY246" s="178" t="str">
        <f t="shared" si="242"/>
        <v/>
      </c>
      <c r="AZ246" s="178" t="str">
        <f t="shared" si="242"/>
        <v/>
      </c>
      <c r="BA246" s="178" t="str">
        <f t="shared" si="242"/>
        <v/>
      </c>
      <c r="BB246" s="180" t="str">
        <f t="shared" si="242"/>
        <v/>
      </c>
      <c r="BC246" s="178" t="str">
        <f t="shared" si="242"/>
        <v/>
      </c>
      <c r="BD246" s="178" t="str">
        <f t="shared" si="242"/>
        <v/>
      </c>
      <c r="BE246" s="179" t="str">
        <f t="shared" si="242"/>
        <v/>
      </c>
      <c r="BF246" s="180" t="str">
        <f t="shared" si="242"/>
        <v/>
      </c>
      <c r="BG246" s="179" t="str">
        <f t="shared" si="242"/>
        <v/>
      </c>
      <c r="BH246" s="178" t="str">
        <f t="shared" si="242"/>
        <v/>
      </c>
      <c r="BI246" s="180" t="str">
        <f t="shared" si="242"/>
        <v/>
      </c>
      <c r="BJ246" s="178" t="str">
        <f t="shared" si="242"/>
        <v/>
      </c>
      <c r="BK246" s="178" t="str">
        <f t="shared" si="242"/>
        <v/>
      </c>
      <c r="BL246" s="181" t="str">
        <f t="shared" si="242"/>
        <v/>
      </c>
      <c r="BM246" s="178" t="str">
        <f t="shared" si="242"/>
        <v/>
      </c>
      <c r="BN246" s="178" t="str">
        <f t="shared" si="242"/>
        <v/>
      </c>
      <c r="BO246" s="178" t="str">
        <f t="shared" si="242"/>
        <v/>
      </c>
      <c r="BP246" s="178" t="str">
        <f t="shared" si="242"/>
        <v/>
      </c>
      <c r="BQ246" s="180" t="str">
        <f t="shared" si="242"/>
        <v/>
      </c>
      <c r="BR246" s="178" t="str">
        <f t="shared" si="242"/>
        <v/>
      </c>
      <c r="BS246" s="178" t="str">
        <f t="shared" si="242"/>
        <v/>
      </c>
      <c r="BT246" s="179" t="str">
        <f t="shared" si="242"/>
        <v/>
      </c>
      <c r="BU246" s="180" t="str">
        <f t="shared" si="242"/>
        <v/>
      </c>
      <c r="BV246" s="179" t="str">
        <f t="shared" si="242"/>
        <v/>
      </c>
      <c r="BW246" s="178" t="str">
        <f t="shared" si="242"/>
        <v/>
      </c>
      <c r="BX246" s="180" t="str">
        <f t="shared" si="242"/>
        <v/>
      </c>
      <c r="BY246" s="178" t="str">
        <f t="shared" si="242"/>
        <v/>
      </c>
      <c r="BZ246" s="178" t="str">
        <f t="shared" si="242"/>
        <v/>
      </c>
      <c r="CA246" s="181" t="str">
        <f t="shared" si="242"/>
        <v/>
      </c>
      <c r="CB246" s="178" t="str">
        <f t="shared" si="242"/>
        <v/>
      </c>
      <c r="CC246" s="178" t="str">
        <f t="shared" si="242"/>
        <v/>
      </c>
      <c r="CD246" s="178" t="str">
        <f t="shared" si="242"/>
        <v/>
      </c>
      <c r="CE246" s="178" t="str">
        <f t="shared" si="242"/>
        <v/>
      </c>
      <c r="CF246" s="180" t="str">
        <f t="shared" si="242"/>
        <v/>
      </c>
      <c r="CG246" s="178" t="str">
        <f t="shared" si="242"/>
        <v/>
      </c>
      <c r="CH246" s="178" t="str">
        <f t="shared" si="242"/>
        <v/>
      </c>
      <c r="CI246" s="179" t="str">
        <f t="shared" si="242"/>
        <v/>
      </c>
      <c r="CJ246" s="180" t="str">
        <f t="shared" si="242"/>
        <v/>
      </c>
      <c r="CK246" s="179" t="str">
        <f t="shared" si="242"/>
        <v/>
      </c>
      <c r="CL246" s="178" t="str">
        <f t="shared" si="242"/>
        <v/>
      </c>
      <c r="CM246" s="180" t="str">
        <f t="shared" si="242"/>
        <v/>
      </c>
      <c r="CN246" s="178" t="str">
        <f t="shared" si="242"/>
        <v/>
      </c>
      <c r="CO246" s="178" t="str">
        <f t="shared" si="242"/>
        <v/>
      </c>
      <c r="CP246" s="181" t="str">
        <f t="shared" si="242"/>
        <v/>
      </c>
      <c r="CQ246" s="178" t="str">
        <f t="shared" si="242"/>
        <v/>
      </c>
      <c r="CR246" s="178" t="str">
        <f t="shared" si="242"/>
        <v/>
      </c>
      <c r="CS246" s="178" t="str">
        <f t="shared" si="242"/>
        <v/>
      </c>
      <c r="CT246" s="178" t="str">
        <f t="shared" si="242"/>
        <v/>
      </c>
      <c r="CU246" s="180" t="str">
        <f t="shared" si="242"/>
        <v/>
      </c>
      <c r="CV246" s="178" t="str">
        <f t="shared" si="242"/>
        <v/>
      </c>
      <c r="CW246" s="178" t="str">
        <f t="shared" si="242"/>
        <v/>
      </c>
      <c r="CX246" s="179" t="str">
        <f t="shared" si="242"/>
        <v/>
      </c>
      <c r="CY246" s="180" t="str">
        <f t="shared" si="242"/>
        <v/>
      </c>
      <c r="CZ246" s="179" t="str">
        <f t="shared" si="242"/>
        <v/>
      </c>
      <c r="DA246" s="178" t="str">
        <f t="shared" si="242"/>
        <v/>
      </c>
      <c r="DB246" s="180" t="str">
        <f t="shared" si="242"/>
        <v/>
      </c>
      <c r="DC246" s="178" t="str">
        <f t="shared" si="242"/>
        <v/>
      </c>
      <c r="DD246" s="178" t="str">
        <f t="shared" si="242"/>
        <v/>
      </c>
      <c r="DE246" s="181" t="str">
        <f t="shared" si="242"/>
        <v/>
      </c>
      <c r="DF246" s="178" t="str">
        <f t="shared" si="242"/>
        <v/>
      </c>
      <c r="DG246" s="178" t="str">
        <f t="shared" si="242"/>
        <v/>
      </c>
      <c r="DH246" s="178" t="str">
        <f t="shared" si="242"/>
        <v/>
      </c>
      <c r="DI246" s="178" t="str">
        <f t="shared" si="242"/>
        <v/>
      </c>
      <c r="DJ246" s="180" t="str">
        <f t="shared" si="242"/>
        <v/>
      </c>
      <c r="DK246" s="178" t="str">
        <f t="shared" si="242"/>
        <v/>
      </c>
      <c r="DL246" s="178" t="str">
        <f t="shared" si="242"/>
        <v/>
      </c>
      <c r="DM246" s="179" t="str">
        <f t="shared" si="242"/>
        <v/>
      </c>
      <c r="DN246" s="180" t="str">
        <f t="shared" si="242"/>
        <v/>
      </c>
      <c r="DO246" s="179" t="str">
        <f t="shared" si="242"/>
        <v/>
      </c>
      <c r="DP246" s="178" t="str">
        <f t="shared" si="242"/>
        <v/>
      </c>
      <c r="DQ246" s="180" t="str">
        <f t="shared" si="242"/>
        <v/>
      </c>
      <c r="DR246" s="178" t="str">
        <f t="shared" si="242"/>
        <v/>
      </c>
      <c r="DS246" s="178" t="str">
        <f t="shared" si="242"/>
        <v/>
      </c>
      <c r="DT246" s="178"/>
      <c r="DU246" s="178"/>
      <c r="DV246" s="178"/>
      <c r="DW246" s="178"/>
      <c r="DX246" s="178"/>
      <c r="DY246" s="178"/>
    </row>
    <row r="247">
      <c r="A247" s="176" t="str">
        <f>IF(A246="","",IF(B246+1&gt;EndDate,"",B246))</f>
        <v/>
      </c>
      <c r="B247" s="176" t="str">
        <f>IF(A247="","",SWITCH(Seg,"Daily",A247+1,"Weekly",A247+7,"Monthly",DATE(YEAR(A247),MONTH(A247)+1,1),"Quarterly",DATE(YEAR(A247),MONTH(A247)+3,1),"Yearly",DATE(YEAR(A247)+1,1,1)))</f>
        <v/>
      </c>
      <c r="C247" s="177" t="str">
        <f>IF(A247="","",SWITCH(Seg,"Daily",TEXT(A247,"dd/MM/YYYY"),"Weekly","W"&amp;WEEKNUM(A247,2)&amp;" "&amp;YEAR(A247),"Monthly",PROPER(TEXT(A247,"MMM yyyy")),"Quarterly","Q"&amp;ROUNDUP(MONTH($A247)/3,0)&amp;" "&amp;YEAR($A247),"Yearly",YEAR(A247),TEXT(A247,"dd/MM/YYYY")))</f>
        <v/>
      </c>
      <c r="D247" s="178" t="str">
        <f>IF(OR($A247="",D$2="Percentage"),"",SUMIFS(Data!B$4:B500,Data!$A$4:$A500,"&gt;="&amp;$A247,Data!$A$4:$A500,"&lt;="&amp;$B247))</f>
        <v>#REF!</v>
      </c>
      <c r="E247" s="179" t="str">
        <f>IF(OR($A247="",E$2="Percentage"),"",SUMIFS(Data!C$4:C500,Data!$A$4:$A500,"&gt;="&amp;$A247,Data!$A$4:$A500,"&lt;="&amp;$B247))</f>
        <v/>
      </c>
      <c r="F247" s="179" t="str">
        <f>IF(OR($A247="",F$2="Percentage"),"",SUMIFS(Data!D$4:D500,Data!$A$4:$A500,"&gt;="&amp;$A247,Data!$A$4:$A500,"&lt;="&amp;$B247))</f>
        <v/>
      </c>
      <c r="G247" s="179" t="str">
        <f>IF(OR($A247="",G$2="Percentage"),"",SUMIFS(Data!F$4:F500,Data!$A$4:$A500,"&gt;="&amp;$A247,Data!$A$4:$A500,"&lt;="&amp;$B247))</f>
        <v/>
      </c>
      <c r="H247" s="180" t="str">
        <f>IF(OR($A247="",H$2="Percentage"),"",SUMIFS(Data!G$4:G500,Data!$A$4:$A500,"&gt;="&amp;$A247,Data!$A$4:$A500,"&lt;="&amp;$B247))</f>
        <v/>
      </c>
      <c r="I247" s="180" t="str">
        <f>IF(OR($A247="",I$2="Percentage"),"",SUMIFS(Data!H$4:H500,Data!$A$4:$A500,"&gt;="&amp;$A247,Data!$A$4:$A500,"&lt;="&amp;$B247))</f>
        <v/>
      </c>
      <c r="J247" s="178" t="str">
        <f>IF(OR($A247="",J$2="Percentage"),"",SUMIFS(Data!I$4:I500,Data!$A$4:$A500,"&gt;="&amp;$A247,Data!$A$4:$A500,"&lt;="&amp;$B247))</f>
        <v/>
      </c>
      <c r="K247" s="178" t="str">
        <f>IF(OR($A247="",K$2="Percentage"),"",SUMIFS(Data!J$4:J500,Data!$A$4:$A500,"&gt;="&amp;$A247,Data!$A$4:$A500,"&lt;="&amp;$B247))</f>
        <v/>
      </c>
      <c r="L247" s="179" t="str">
        <f>IF(OR($A247="",L$2="Percentage"),"",SUMIFS(Data!K$4:K500,Data!$A$4:$A500,"&gt;="&amp;$A247,Data!$A$4:$A500,"&lt;="&amp;$B247))</f>
        <v/>
      </c>
      <c r="M247" s="180" t="str">
        <f>IF(OR($A247="",M$2="Percentage"),"",SUMIFS(Data!L$4:L500,Data!$A$4:$A500,"&gt;="&amp;$A247,Data!$A$4:$A500,"&lt;="&amp;$B247))</f>
        <v/>
      </c>
      <c r="N247" s="179" t="str">
        <f>IF(OR($A247="",N$2="Percentage"),"",SUMIFS(Data!M$4:M500,Data!$A$4:$A500,"&gt;="&amp;$A247,Data!$A$4:$A500,"&lt;="&amp;$B247))</f>
        <v/>
      </c>
      <c r="O247" s="178" t="str">
        <f>IF(OR($A247="",O$2="Percentage"),"",SUMIFS(Data!N$4:N500,Data!$A$4:$A500,"&gt;="&amp;$A247,Data!$A$4:$A500,"&lt;="&amp;$B247))</f>
        <v/>
      </c>
      <c r="P247" s="180" t="str">
        <f>IF(OR($A247="",P$2="Percentage"),"",SUMIFS(Data!O$4:O500,Data!$A$4:$A500,"&gt;="&amp;$A247,Data!$A$4:$A500,"&lt;="&amp;$B247))</f>
        <v/>
      </c>
      <c r="Q247" s="178" t="str">
        <f>IF(OR($A247="",Q$2="Percentage"),"",SUMIFS(Data!P$4:P500,Data!$A$4:$A500,"&gt;="&amp;$A247,Data!$A$4:$A500,"&lt;="&amp;$B247))</f>
        <v/>
      </c>
      <c r="R247" s="178" t="str">
        <f>IF(OR($A247="",R$2="Percentage"),"",SUMIFS(Data!Q$4:Q500,Data!$A$4:$A500,"&gt;="&amp;$A247,Data!$A$4:$A500,"&lt;="&amp;$B247))</f>
        <v/>
      </c>
      <c r="S247" s="181" t="str">
        <f>IF($A247="","",IFERROR(AVERAGEIFS(Data!B$4:B500,Data!$A$4:$A500,"&gt;="&amp;$A247,Data!$A$4:$A500,"&lt;="&amp;$B247),0))</f>
        <v/>
      </c>
      <c r="T247" s="178" t="str">
        <f>IF($A247="","",IFERROR(AVERAGEIFS(Data!C$4:C500,Data!$A$4:$A500,"&gt;="&amp;$A247,Data!$A$4:$A500,"&lt;="&amp;$B247),0))</f>
        <v/>
      </c>
      <c r="U247" s="178" t="str">
        <f>IF($A247="","",IFERROR(AVERAGEIFS(Data!D$4:D500,Data!$A$4:$A500,"&gt;="&amp;$A247,Data!$A$4:$A500,"&lt;="&amp;$B247),0))</f>
        <v/>
      </c>
      <c r="V247" s="178" t="str">
        <f>IF($A247="","",IFERROR(AVERAGEIFS(Data!F$4:F500,Data!$A$4:$A500,"&gt;="&amp;$A247,Data!$A$4:$A500,"&lt;="&amp;$B247),0))</f>
        <v/>
      </c>
      <c r="W247" s="178" t="str">
        <f>IF($A247="","",IFERROR(AVERAGEIFS(Data!G$4:G500,Data!$A$4:$A500,"&gt;="&amp;$A247,Data!$A$4:$A500,"&lt;="&amp;$B247),0))</f>
        <v/>
      </c>
      <c r="X247" s="180" t="str">
        <f>IF($A247="","",IFERROR(AVERAGEIFS(Data!H$4:H500,Data!$A$4:$A500,"&gt;="&amp;$A247,Data!$A$4:$A500,"&lt;="&amp;$B247),0))</f>
        <v/>
      </c>
      <c r="Y247" s="178" t="str">
        <f>IF($A247="","",IFERROR(AVERAGEIFS(Data!I$4:I500,Data!$A$4:$A500,"&gt;="&amp;$A247,Data!$A$4:$A500,"&lt;="&amp;$B247),0))</f>
        <v/>
      </c>
      <c r="Z247" s="178" t="str">
        <f>IF($A247="","",IFERROR(AVERAGEIFS(Data!J$4:J500,Data!$A$4:$A500,"&gt;="&amp;$A247,Data!$A$4:$A500,"&lt;="&amp;$B247),0))</f>
        <v/>
      </c>
      <c r="AA247" s="179" t="str">
        <f>IF($A247="","",IFERROR(AVERAGEIFS(Data!K$4:K500,Data!$A$4:$A500,"&gt;="&amp;$A247,Data!$A$4:$A500,"&lt;="&amp;$B247),0))</f>
        <v/>
      </c>
      <c r="AB247" s="180" t="str">
        <f>IF($A247="","",IFERROR(AVERAGEIFS(Data!L$4:L500,Data!$A$4:$A500,"&gt;="&amp;$A247,Data!$A$4:$A500,"&lt;="&amp;$B247),0))</f>
        <v/>
      </c>
      <c r="AC247" s="179" t="str">
        <f>IF($A247="","",IFERROR(AVERAGEIFS(Data!M$4:M500,Data!$A$4:$A500,"&gt;="&amp;$A247,Data!$A$4:$A500,"&lt;="&amp;$B247),0))</f>
        <v/>
      </c>
      <c r="AD247" s="178" t="str">
        <f>IF($A247="","",IFERROR(AVERAGEIFS(Data!N$4:N500,Data!$A$4:$A500,"&gt;="&amp;$A247,Data!$A$4:$A500,"&lt;="&amp;$B247),0))</f>
        <v/>
      </c>
      <c r="AE247" s="180" t="str">
        <f>IF($A247="","",IFERROR(AVERAGEIFS(Data!O$4:O500,Data!$A$4:$A500,"&gt;="&amp;$A247,Data!$A$4:$A500,"&lt;="&amp;$B247),0))</f>
        <v/>
      </c>
      <c r="AF247" s="178" t="str">
        <f>IF($A247="","",IFERROR(AVERAGEIFS(Data!P$4:P500,Data!$A$4:$A500,"&gt;="&amp;$A247,Data!$A$4:$A500,"&lt;="&amp;$B247),0))</f>
        <v/>
      </c>
      <c r="AG247" s="178" t="str">
        <f>IF($A247="","",IFERROR(AVERAGEIFS(Data!Q$4:Q500,Data!$A$4:$A500,"&gt;="&amp;$A247,Data!$A$4:$A500,"&lt;="&amp;$B247),0))</f>
        <v/>
      </c>
      <c r="AH247" s="181" t="str">
        <f t="shared" ref="AH247:DS247" si="243">IF($A247="","",AH246)</f>
        <v/>
      </c>
      <c r="AI247" s="178" t="str">
        <f t="shared" si="243"/>
        <v/>
      </c>
      <c r="AJ247" s="178" t="str">
        <f t="shared" si="243"/>
        <v/>
      </c>
      <c r="AK247" s="178" t="str">
        <f t="shared" si="243"/>
        <v/>
      </c>
      <c r="AL247" s="178" t="str">
        <f t="shared" si="243"/>
        <v/>
      </c>
      <c r="AM247" s="180" t="str">
        <f t="shared" si="243"/>
        <v/>
      </c>
      <c r="AN247" s="178" t="str">
        <f t="shared" si="243"/>
        <v/>
      </c>
      <c r="AO247" s="178" t="str">
        <f t="shared" si="243"/>
        <v/>
      </c>
      <c r="AP247" s="179" t="str">
        <f t="shared" si="243"/>
        <v/>
      </c>
      <c r="AQ247" s="180" t="str">
        <f t="shared" si="243"/>
        <v/>
      </c>
      <c r="AR247" s="179" t="str">
        <f t="shared" si="243"/>
        <v/>
      </c>
      <c r="AS247" s="178" t="str">
        <f t="shared" si="243"/>
        <v/>
      </c>
      <c r="AT247" s="180" t="str">
        <f t="shared" si="243"/>
        <v/>
      </c>
      <c r="AU247" s="178" t="str">
        <f t="shared" si="243"/>
        <v/>
      </c>
      <c r="AV247" s="178" t="str">
        <f t="shared" si="243"/>
        <v/>
      </c>
      <c r="AW247" s="181" t="str">
        <f t="shared" si="243"/>
        <v/>
      </c>
      <c r="AX247" s="178" t="str">
        <f t="shared" si="243"/>
        <v/>
      </c>
      <c r="AY247" s="178" t="str">
        <f t="shared" si="243"/>
        <v/>
      </c>
      <c r="AZ247" s="178" t="str">
        <f t="shared" si="243"/>
        <v/>
      </c>
      <c r="BA247" s="178" t="str">
        <f t="shared" si="243"/>
        <v/>
      </c>
      <c r="BB247" s="180" t="str">
        <f t="shared" si="243"/>
        <v/>
      </c>
      <c r="BC247" s="178" t="str">
        <f t="shared" si="243"/>
        <v/>
      </c>
      <c r="BD247" s="178" t="str">
        <f t="shared" si="243"/>
        <v/>
      </c>
      <c r="BE247" s="179" t="str">
        <f t="shared" si="243"/>
        <v/>
      </c>
      <c r="BF247" s="180" t="str">
        <f t="shared" si="243"/>
        <v/>
      </c>
      <c r="BG247" s="179" t="str">
        <f t="shared" si="243"/>
        <v/>
      </c>
      <c r="BH247" s="178" t="str">
        <f t="shared" si="243"/>
        <v/>
      </c>
      <c r="BI247" s="180" t="str">
        <f t="shared" si="243"/>
        <v/>
      </c>
      <c r="BJ247" s="178" t="str">
        <f t="shared" si="243"/>
        <v/>
      </c>
      <c r="BK247" s="178" t="str">
        <f t="shared" si="243"/>
        <v/>
      </c>
      <c r="BL247" s="181" t="str">
        <f t="shared" si="243"/>
        <v/>
      </c>
      <c r="BM247" s="178" t="str">
        <f t="shared" si="243"/>
        <v/>
      </c>
      <c r="BN247" s="178" t="str">
        <f t="shared" si="243"/>
        <v/>
      </c>
      <c r="BO247" s="178" t="str">
        <f t="shared" si="243"/>
        <v/>
      </c>
      <c r="BP247" s="178" t="str">
        <f t="shared" si="243"/>
        <v/>
      </c>
      <c r="BQ247" s="180" t="str">
        <f t="shared" si="243"/>
        <v/>
      </c>
      <c r="BR247" s="178" t="str">
        <f t="shared" si="243"/>
        <v/>
      </c>
      <c r="BS247" s="178" t="str">
        <f t="shared" si="243"/>
        <v/>
      </c>
      <c r="BT247" s="179" t="str">
        <f t="shared" si="243"/>
        <v/>
      </c>
      <c r="BU247" s="180" t="str">
        <f t="shared" si="243"/>
        <v/>
      </c>
      <c r="BV247" s="179" t="str">
        <f t="shared" si="243"/>
        <v/>
      </c>
      <c r="BW247" s="178" t="str">
        <f t="shared" si="243"/>
        <v/>
      </c>
      <c r="BX247" s="180" t="str">
        <f t="shared" si="243"/>
        <v/>
      </c>
      <c r="BY247" s="178" t="str">
        <f t="shared" si="243"/>
        <v/>
      </c>
      <c r="BZ247" s="178" t="str">
        <f t="shared" si="243"/>
        <v/>
      </c>
      <c r="CA247" s="181" t="str">
        <f t="shared" si="243"/>
        <v/>
      </c>
      <c r="CB247" s="178" t="str">
        <f t="shared" si="243"/>
        <v/>
      </c>
      <c r="CC247" s="178" t="str">
        <f t="shared" si="243"/>
        <v/>
      </c>
      <c r="CD247" s="178" t="str">
        <f t="shared" si="243"/>
        <v/>
      </c>
      <c r="CE247" s="178" t="str">
        <f t="shared" si="243"/>
        <v/>
      </c>
      <c r="CF247" s="180" t="str">
        <f t="shared" si="243"/>
        <v/>
      </c>
      <c r="CG247" s="178" t="str">
        <f t="shared" si="243"/>
        <v/>
      </c>
      <c r="CH247" s="178" t="str">
        <f t="shared" si="243"/>
        <v/>
      </c>
      <c r="CI247" s="179" t="str">
        <f t="shared" si="243"/>
        <v/>
      </c>
      <c r="CJ247" s="180" t="str">
        <f t="shared" si="243"/>
        <v/>
      </c>
      <c r="CK247" s="179" t="str">
        <f t="shared" si="243"/>
        <v/>
      </c>
      <c r="CL247" s="178" t="str">
        <f t="shared" si="243"/>
        <v/>
      </c>
      <c r="CM247" s="180" t="str">
        <f t="shared" si="243"/>
        <v/>
      </c>
      <c r="CN247" s="178" t="str">
        <f t="shared" si="243"/>
        <v/>
      </c>
      <c r="CO247" s="178" t="str">
        <f t="shared" si="243"/>
        <v/>
      </c>
      <c r="CP247" s="181" t="str">
        <f t="shared" si="243"/>
        <v/>
      </c>
      <c r="CQ247" s="178" t="str">
        <f t="shared" si="243"/>
        <v/>
      </c>
      <c r="CR247" s="178" t="str">
        <f t="shared" si="243"/>
        <v/>
      </c>
      <c r="CS247" s="178" t="str">
        <f t="shared" si="243"/>
        <v/>
      </c>
      <c r="CT247" s="178" t="str">
        <f t="shared" si="243"/>
        <v/>
      </c>
      <c r="CU247" s="180" t="str">
        <f t="shared" si="243"/>
        <v/>
      </c>
      <c r="CV247" s="178" t="str">
        <f t="shared" si="243"/>
        <v/>
      </c>
      <c r="CW247" s="178" t="str">
        <f t="shared" si="243"/>
        <v/>
      </c>
      <c r="CX247" s="179" t="str">
        <f t="shared" si="243"/>
        <v/>
      </c>
      <c r="CY247" s="180" t="str">
        <f t="shared" si="243"/>
        <v/>
      </c>
      <c r="CZ247" s="179" t="str">
        <f t="shared" si="243"/>
        <v/>
      </c>
      <c r="DA247" s="178" t="str">
        <f t="shared" si="243"/>
        <v/>
      </c>
      <c r="DB247" s="180" t="str">
        <f t="shared" si="243"/>
        <v/>
      </c>
      <c r="DC247" s="178" t="str">
        <f t="shared" si="243"/>
        <v/>
      </c>
      <c r="DD247" s="178" t="str">
        <f t="shared" si="243"/>
        <v/>
      </c>
      <c r="DE247" s="181" t="str">
        <f t="shared" si="243"/>
        <v/>
      </c>
      <c r="DF247" s="178" t="str">
        <f t="shared" si="243"/>
        <v/>
      </c>
      <c r="DG247" s="178" t="str">
        <f t="shared" si="243"/>
        <v/>
      </c>
      <c r="DH247" s="178" t="str">
        <f t="shared" si="243"/>
        <v/>
      </c>
      <c r="DI247" s="178" t="str">
        <f t="shared" si="243"/>
        <v/>
      </c>
      <c r="DJ247" s="180" t="str">
        <f t="shared" si="243"/>
        <v/>
      </c>
      <c r="DK247" s="178" t="str">
        <f t="shared" si="243"/>
        <v/>
      </c>
      <c r="DL247" s="178" t="str">
        <f t="shared" si="243"/>
        <v/>
      </c>
      <c r="DM247" s="179" t="str">
        <f t="shared" si="243"/>
        <v/>
      </c>
      <c r="DN247" s="180" t="str">
        <f t="shared" si="243"/>
        <v/>
      </c>
      <c r="DO247" s="179" t="str">
        <f t="shared" si="243"/>
        <v/>
      </c>
      <c r="DP247" s="178" t="str">
        <f t="shared" si="243"/>
        <v/>
      </c>
      <c r="DQ247" s="180" t="str">
        <f t="shared" si="243"/>
        <v/>
      </c>
      <c r="DR247" s="178" t="str">
        <f t="shared" si="243"/>
        <v/>
      </c>
      <c r="DS247" s="178" t="str">
        <f t="shared" si="243"/>
        <v/>
      </c>
      <c r="DT247" s="178"/>
      <c r="DU247" s="178"/>
      <c r="DV247" s="178"/>
      <c r="DW247" s="178"/>
      <c r="DX247" s="178"/>
      <c r="DY247" s="178"/>
    </row>
    <row r="248">
      <c r="A248" s="176" t="str">
        <f>IF(A247="","",IF(B247+1&gt;EndDate,"",B247))</f>
        <v/>
      </c>
      <c r="B248" s="176" t="str">
        <f>IF(A248="","",SWITCH(Seg,"Daily",A248+1,"Weekly",A248+7,"Monthly",DATE(YEAR(A248),MONTH(A248)+1,1),"Quarterly",DATE(YEAR(A248),MONTH(A248)+3,1),"Yearly",DATE(YEAR(A248)+1,1,1)))</f>
        <v/>
      </c>
      <c r="C248" s="177" t="str">
        <f>IF(A248="","",SWITCH(Seg,"Daily",TEXT(A248,"dd/MM/YYYY"),"Weekly","W"&amp;WEEKNUM(A248,2)&amp;" "&amp;YEAR(A248),"Monthly",PROPER(TEXT(A248,"MMM yyyy")),"Quarterly","Q"&amp;ROUNDUP(MONTH($A248)/3,0)&amp;" "&amp;YEAR($A248),"Yearly",YEAR(A248),TEXT(A248,"dd/MM/YYYY")))</f>
        <v/>
      </c>
      <c r="D248" s="178" t="str">
        <f>IF(OR($A248="",D$2="Percentage"),"",SUMIFS(Data!B$4:B500,Data!$A$4:$A500,"&gt;="&amp;$A248,Data!$A$4:$A500,"&lt;="&amp;$B248))</f>
        <v>#REF!</v>
      </c>
      <c r="E248" s="179" t="str">
        <f>IF(OR($A248="",E$2="Percentage"),"",SUMIFS(Data!C$4:C500,Data!$A$4:$A500,"&gt;="&amp;$A248,Data!$A$4:$A500,"&lt;="&amp;$B248))</f>
        <v/>
      </c>
      <c r="F248" s="179" t="str">
        <f>IF(OR($A248="",F$2="Percentage"),"",SUMIFS(Data!D$4:D500,Data!$A$4:$A500,"&gt;="&amp;$A248,Data!$A$4:$A500,"&lt;="&amp;$B248))</f>
        <v/>
      </c>
      <c r="G248" s="179" t="str">
        <f>IF(OR($A248="",G$2="Percentage"),"",SUMIFS(Data!F$4:F500,Data!$A$4:$A500,"&gt;="&amp;$A248,Data!$A$4:$A500,"&lt;="&amp;$B248))</f>
        <v/>
      </c>
      <c r="H248" s="180" t="str">
        <f>IF(OR($A248="",H$2="Percentage"),"",SUMIFS(Data!G$4:G500,Data!$A$4:$A500,"&gt;="&amp;$A248,Data!$A$4:$A500,"&lt;="&amp;$B248))</f>
        <v/>
      </c>
      <c r="I248" s="180" t="str">
        <f>IF(OR($A248="",I$2="Percentage"),"",SUMIFS(Data!H$4:H500,Data!$A$4:$A500,"&gt;="&amp;$A248,Data!$A$4:$A500,"&lt;="&amp;$B248))</f>
        <v/>
      </c>
      <c r="J248" s="178" t="str">
        <f>IF(OR($A248="",J$2="Percentage"),"",SUMIFS(Data!I$4:I500,Data!$A$4:$A500,"&gt;="&amp;$A248,Data!$A$4:$A500,"&lt;="&amp;$B248))</f>
        <v/>
      </c>
      <c r="K248" s="178" t="str">
        <f>IF(OR($A248="",K$2="Percentage"),"",SUMIFS(Data!J$4:J500,Data!$A$4:$A500,"&gt;="&amp;$A248,Data!$A$4:$A500,"&lt;="&amp;$B248))</f>
        <v/>
      </c>
      <c r="L248" s="179" t="str">
        <f>IF(OR($A248="",L$2="Percentage"),"",SUMIFS(Data!K$4:K500,Data!$A$4:$A500,"&gt;="&amp;$A248,Data!$A$4:$A500,"&lt;="&amp;$B248))</f>
        <v/>
      </c>
      <c r="M248" s="180" t="str">
        <f>IF(OR($A248="",M$2="Percentage"),"",SUMIFS(Data!L$4:L500,Data!$A$4:$A500,"&gt;="&amp;$A248,Data!$A$4:$A500,"&lt;="&amp;$B248))</f>
        <v/>
      </c>
      <c r="N248" s="179" t="str">
        <f>IF(OR($A248="",N$2="Percentage"),"",SUMIFS(Data!M$4:M500,Data!$A$4:$A500,"&gt;="&amp;$A248,Data!$A$4:$A500,"&lt;="&amp;$B248))</f>
        <v/>
      </c>
      <c r="O248" s="178" t="str">
        <f>IF(OR($A248="",O$2="Percentage"),"",SUMIFS(Data!N$4:N500,Data!$A$4:$A500,"&gt;="&amp;$A248,Data!$A$4:$A500,"&lt;="&amp;$B248))</f>
        <v/>
      </c>
      <c r="P248" s="180" t="str">
        <f>IF(OR($A248="",P$2="Percentage"),"",SUMIFS(Data!O$4:O500,Data!$A$4:$A500,"&gt;="&amp;$A248,Data!$A$4:$A500,"&lt;="&amp;$B248))</f>
        <v/>
      </c>
      <c r="Q248" s="178" t="str">
        <f>IF(OR($A248="",Q$2="Percentage"),"",SUMIFS(Data!P$4:P500,Data!$A$4:$A500,"&gt;="&amp;$A248,Data!$A$4:$A500,"&lt;="&amp;$B248))</f>
        <v/>
      </c>
      <c r="R248" s="178" t="str">
        <f>IF(OR($A248="",R$2="Percentage"),"",SUMIFS(Data!Q$4:Q500,Data!$A$4:$A500,"&gt;="&amp;$A248,Data!$A$4:$A500,"&lt;="&amp;$B248))</f>
        <v/>
      </c>
      <c r="S248" s="181" t="str">
        <f>IF($A248="","",IFERROR(AVERAGEIFS(Data!B$4:B500,Data!$A$4:$A500,"&gt;="&amp;$A248,Data!$A$4:$A500,"&lt;="&amp;$B248),0))</f>
        <v/>
      </c>
      <c r="T248" s="178" t="str">
        <f>IF($A248="","",IFERROR(AVERAGEIFS(Data!C$4:C500,Data!$A$4:$A500,"&gt;="&amp;$A248,Data!$A$4:$A500,"&lt;="&amp;$B248),0))</f>
        <v/>
      </c>
      <c r="U248" s="178" t="str">
        <f>IF($A248="","",IFERROR(AVERAGEIFS(Data!D$4:D500,Data!$A$4:$A500,"&gt;="&amp;$A248,Data!$A$4:$A500,"&lt;="&amp;$B248),0))</f>
        <v/>
      </c>
      <c r="V248" s="178" t="str">
        <f>IF($A248="","",IFERROR(AVERAGEIFS(Data!F$4:F500,Data!$A$4:$A500,"&gt;="&amp;$A248,Data!$A$4:$A500,"&lt;="&amp;$B248),0))</f>
        <v/>
      </c>
      <c r="W248" s="178" t="str">
        <f>IF($A248="","",IFERROR(AVERAGEIFS(Data!G$4:G500,Data!$A$4:$A500,"&gt;="&amp;$A248,Data!$A$4:$A500,"&lt;="&amp;$B248),0))</f>
        <v/>
      </c>
      <c r="X248" s="180" t="str">
        <f>IF($A248="","",IFERROR(AVERAGEIFS(Data!H$4:H500,Data!$A$4:$A500,"&gt;="&amp;$A248,Data!$A$4:$A500,"&lt;="&amp;$B248),0))</f>
        <v/>
      </c>
      <c r="Y248" s="178" t="str">
        <f>IF($A248="","",IFERROR(AVERAGEIFS(Data!I$4:I500,Data!$A$4:$A500,"&gt;="&amp;$A248,Data!$A$4:$A500,"&lt;="&amp;$B248),0))</f>
        <v/>
      </c>
      <c r="Z248" s="178" t="str">
        <f>IF($A248="","",IFERROR(AVERAGEIFS(Data!J$4:J500,Data!$A$4:$A500,"&gt;="&amp;$A248,Data!$A$4:$A500,"&lt;="&amp;$B248),0))</f>
        <v/>
      </c>
      <c r="AA248" s="179" t="str">
        <f>IF($A248="","",IFERROR(AVERAGEIFS(Data!K$4:K500,Data!$A$4:$A500,"&gt;="&amp;$A248,Data!$A$4:$A500,"&lt;="&amp;$B248),0))</f>
        <v/>
      </c>
      <c r="AB248" s="180" t="str">
        <f>IF($A248="","",IFERROR(AVERAGEIFS(Data!L$4:L500,Data!$A$4:$A500,"&gt;="&amp;$A248,Data!$A$4:$A500,"&lt;="&amp;$B248),0))</f>
        <v/>
      </c>
      <c r="AC248" s="179" t="str">
        <f>IF($A248="","",IFERROR(AVERAGEIFS(Data!M$4:M500,Data!$A$4:$A500,"&gt;="&amp;$A248,Data!$A$4:$A500,"&lt;="&amp;$B248),0))</f>
        <v/>
      </c>
      <c r="AD248" s="178" t="str">
        <f>IF($A248="","",IFERROR(AVERAGEIFS(Data!N$4:N500,Data!$A$4:$A500,"&gt;="&amp;$A248,Data!$A$4:$A500,"&lt;="&amp;$B248),0))</f>
        <v/>
      </c>
      <c r="AE248" s="180" t="str">
        <f>IF($A248="","",IFERROR(AVERAGEIFS(Data!O$4:O500,Data!$A$4:$A500,"&gt;="&amp;$A248,Data!$A$4:$A500,"&lt;="&amp;$B248),0))</f>
        <v/>
      </c>
      <c r="AF248" s="178" t="str">
        <f>IF($A248="","",IFERROR(AVERAGEIFS(Data!P$4:P500,Data!$A$4:$A500,"&gt;="&amp;$A248,Data!$A$4:$A500,"&lt;="&amp;$B248),0))</f>
        <v/>
      </c>
      <c r="AG248" s="178" t="str">
        <f>IF($A248="","",IFERROR(AVERAGEIFS(Data!Q$4:Q500,Data!$A$4:$A500,"&gt;="&amp;$A248,Data!$A$4:$A500,"&lt;="&amp;$B248),0))</f>
        <v/>
      </c>
      <c r="AH248" s="181" t="str">
        <f t="shared" ref="AH248:DS248" si="244">IF($A248="","",AH247)</f>
        <v/>
      </c>
      <c r="AI248" s="178" t="str">
        <f t="shared" si="244"/>
        <v/>
      </c>
      <c r="AJ248" s="178" t="str">
        <f t="shared" si="244"/>
        <v/>
      </c>
      <c r="AK248" s="178" t="str">
        <f t="shared" si="244"/>
        <v/>
      </c>
      <c r="AL248" s="178" t="str">
        <f t="shared" si="244"/>
        <v/>
      </c>
      <c r="AM248" s="180" t="str">
        <f t="shared" si="244"/>
        <v/>
      </c>
      <c r="AN248" s="178" t="str">
        <f t="shared" si="244"/>
        <v/>
      </c>
      <c r="AO248" s="178" t="str">
        <f t="shared" si="244"/>
        <v/>
      </c>
      <c r="AP248" s="179" t="str">
        <f t="shared" si="244"/>
        <v/>
      </c>
      <c r="AQ248" s="180" t="str">
        <f t="shared" si="244"/>
        <v/>
      </c>
      <c r="AR248" s="179" t="str">
        <f t="shared" si="244"/>
        <v/>
      </c>
      <c r="AS248" s="178" t="str">
        <f t="shared" si="244"/>
        <v/>
      </c>
      <c r="AT248" s="180" t="str">
        <f t="shared" si="244"/>
        <v/>
      </c>
      <c r="AU248" s="178" t="str">
        <f t="shared" si="244"/>
        <v/>
      </c>
      <c r="AV248" s="178" t="str">
        <f t="shared" si="244"/>
        <v/>
      </c>
      <c r="AW248" s="181" t="str">
        <f t="shared" si="244"/>
        <v/>
      </c>
      <c r="AX248" s="178" t="str">
        <f t="shared" si="244"/>
        <v/>
      </c>
      <c r="AY248" s="178" t="str">
        <f t="shared" si="244"/>
        <v/>
      </c>
      <c r="AZ248" s="178" t="str">
        <f t="shared" si="244"/>
        <v/>
      </c>
      <c r="BA248" s="178" t="str">
        <f t="shared" si="244"/>
        <v/>
      </c>
      <c r="BB248" s="180" t="str">
        <f t="shared" si="244"/>
        <v/>
      </c>
      <c r="BC248" s="178" t="str">
        <f t="shared" si="244"/>
        <v/>
      </c>
      <c r="BD248" s="178" t="str">
        <f t="shared" si="244"/>
        <v/>
      </c>
      <c r="BE248" s="179" t="str">
        <f t="shared" si="244"/>
        <v/>
      </c>
      <c r="BF248" s="180" t="str">
        <f t="shared" si="244"/>
        <v/>
      </c>
      <c r="BG248" s="179" t="str">
        <f t="shared" si="244"/>
        <v/>
      </c>
      <c r="BH248" s="178" t="str">
        <f t="shared" si="244"/>
        <v/>
      </c>
      <c r="BI248" s="180" t="str">
        <f t="shared" si="244"/>
        <v/>
      </c>
      <c r="BJ248" s="178" t="str">
        <f t="shared" si="244"/>
        <v/>
      </c>
      <c r="BK248" s="178" t="str">
        <f t="shared" si="244"/>
        <v/>
      </c>
      <c r="BL248" s="181" t="str">
        <f t="shared" si="244"/>
        <v/>
      </c>
      <c r="BM248" s="178" t="str">
        <f t="shared" si="244"/>
        <v/>
      </c>
      <c r="BN248" s="178" t="str">
        <f t="shared" si="244"/>
        <v/>
      </c>
      <c r="BO248" s="178" t="str">
        <f t="shared" si="244"/>
        <v/>
      </c>
      <c r="BP248" s="178" t="str">
        <f t="shared" si="244"/>
        <v/>
      </c>
      <c r="BQ248" s="180" t="str">
        <f t="shared" si="244"/>
        <v/>
      </c>
      <c r="BR248" s="178" t="str">
        <f t="shared" si="244"/>
        <v/>
      </c>
      <c r="BS248" s="178" t="str">
        <f t="shared" si="244"/>
        <v/>
      </c>
      <c r="BT248" s="179" t="str">
        <f t="shared" si="244"/>
        <v/>
      </c>
      <c r="BU248" s="180" t="str">
        <f t="shared" si="244"/>
        <v/>
      </c>
      <c r="BV248" s="179" t="str">
        <f t="shared" si="244"/>
        <v/>
      </c>
      <c r="BW248" s="178" t="str">
        <f t="shared" si="244"/>
        <v/>
      </c>
      <c r="BX248" s="180" t="str">
        <f t="shared" si="244"/>
        <v/>
      </c>
      <c r="BY248" s="178" t="str">
        <f t="shared" si="244"/>
        <v/>
      </c>
      <c r="BZ248" s="178" t="str">
        <f t="shared" si="244"/>
        <v/>
      </c>
      <c r="CA248" s="181" t="str">
        <f t="shared" si="244"/>
        <v/>
      </c>
      <c r="CB248" s="178" t="str">
        <f t="shared" si="244"/>
        <v/>
      </c>
      <c r="CC248" s="178" t="str">
        <f t="shared" si="244"/>
        <v/>
      </c>
      <c r="CD248" s="178" t="str">
        <f t="shared" si="244"/>
        <v/>
      </c>
      <c r="CE248" s="178" t="str">
        <f t="shared" si="244"/>
        <v/>
      </c>
      <c r="CF248" s="180" t="str">
        <f t="shared" si="244"/>
        <v/>
      </c>
      <c r="CG248" s="178" t="str">
        <f t="shared" si="244"/>
        <v/>
      </c>
      <c r="CH248" s="178" t="str">
        <f t="shared" si="244"/>
        <v/>
      </c>
      <c r="CI248" s="179" t="str">
        <f t="shared" si="244"/>
        <v/>
      </c>
      <c r="CJ248" s="180" t="str">
        <f t="shared" si="244"/>
        <v/>
      </c>
      <c r="CK248" s="179" t="str">
        <f t="shared" si="244"/>
        <v/>
      </c>
      <c r="CL248" s="178" t="str">
        <f t="shared" si="244"/>
        <v/>
      </c>
      <c r="CM248" s="180" t="str">
        <f t="shared" si="244"/>
        <v/>
      </c>
      <c r="CN248" s="178" t="str">
        <f t="shared" si="244"/>
        <v/>
      </c>
      <c r="CO248" s="178" t="str">
        <f t="shared" si="244"/>
        <v/>
      </c>
      <c r="CP248" s="181" t="str">
        <f t="shared" si="244"/>
        <v/>
      </c>
      <c r="CQ248" s="178" t="str">
        <f t="shared" si="244"/>
        <v/>
      </c>
      <c r="CR248" s="178" t="str">
        <f t="shared" si="244"/>
        <v/>
      </c>
      <c r="CS248" s="178" t="str">
        <f t="shared" si="244"/>
        <v/>
      </c>
      <c r="CT248" s="178" t="str">
        <f t="shared" si="244"/>
        <v/>
      </c>
      <c r="CU248" s="180" t="str">
        <f t="shared" si="244"/>
        <v/>
      </c>
      <c r="CV248" s="178" t="str">
        <f t="shared" si="244"/>
        <v/>
      </c>
      <c r="CW248" s="178" t="str">
        <f t="shared" si="244"/>
        <v/>
      </c>
      <c r="CX248" s="179" t="str">
        <f t="shared" si="244"/>
        <v/>
      </c>
      <c r="CY248" s="180" t="str">
        <f t="shared" si="244"/>
        <v/>
      </c>
      <c r="CZ248" s="179" t="str">
        <f t="shared" si="244"/>
        <v/>
      </c>
      <c r="DA248" s="178" t="str">
        <f t="shared" si="244"/>
        <v/>
      </c>
      <c r="DB248" s="180" t="str">
        <f t="shared" si="244"/>
        <v/>
      </c>
      <c r="DC248" s="178" t="str">
        <f t="shared" si="244"/>
        <v/>
      </c>
      <c r="DD248" s="178" t="str">
        <f t="shared" si="244"/>
        <v/>
      </c>
      <c r="DE248" s="181" t="str">
        <f t="shared" si="244"/>
        <v/>
      </c>
      <c r="DF248" s="178" t="str">
        <f t="shared" si="244"/>
        <v/>
      </c>
      <c r="DG248" s="178" t="str">
        <f t="shared" si="244"/>
        <v/>
      </c>
      <c r="DH248" s="178" t="str">
        <f t="shared" si="244"/>
        <v/>
      </c>
      <c r="DI248" s="178" t="str">
        <f t="shared" si="244"/>
        <v/>
      </c>
      <c r="DJ248" s="180" t="str">
        <f t="shared" si="244"/>
        <v/>
      </c>
      <c r="DK248" s="178" t="str">
        <f t="shared" si="244"/>
        <v/>
      </c>
      <c r="DL248" s="178" t="str">
        <f t="shared" si="244"/>
        <v/>
      </c>
      <c r="DM248" s="179" t="str">
        <f t="shared" si="244"/>
        <v/>
      </c>
      <c r="DN248" s="180" t="str">
        <f t="shared" si="244"/>
        <v/>
      </c>
      <c r="DO248" s="179" t="str">
        <f t="shared" si="244"/>
        <v/>
      </c>
      <c r="DP248" s="178" t="str">
        <f t="shared" si="244"/>
        <v/>
      </c>
      <c r="DQ248" s="180" t="str">
        <f t="shared" si="244"/>
        <v/>
      </c>
      <c r="DR248" s="178" t="str">
        <f t="shared" si="244"/>
        <v/>
      </c>
      <c r="DS248" s="178" t="str">
        <f t="shared" si="244"/>
        <v/>
      </c>
      <c r="DT248" s="178"/>
      <c r="DU248" s="178"/>
      <c r="DV248" s="178"/>
      <c r="DW248" s="178"/>
      <c r="DX248" s="178"/>
      <c r="DY248" s="178"/>
    </row>
    <row r="249">
      <c r="A249" s="176" t="str">
        <f>IF(A248="","",IF(B248+1&gt;EndDate,"",B248))</f>
        <v/>
      </c>
      <c r="B249" s="176" t="str">
        <f>IF(A249="","",SWITCH(Seg,"Daily",A249+1,"Weekly",A249+7,"Monthly",DATE(YEAR(A249),MONTH(A249)+1,1),"Quarterly",DATE(YEAR(A249),MONTH(A249)+3,1),"Yearly",DATE(YEAR(A249)+1,1,1)))</f>
        <v/>
      </c>
      <c r="C249" s="177" t="str">
        <f>IF(A249="","",SWITCH(Seg,"Daily",TEXT(A249,"dd/MM/YYYY"),"Weekly","W"&amp;WEEKNUM(A249,2)&amp;" "&amp;YEAR(A249),"Monthly",PROPER(TEXT(A249,"MMM yyyy")),"Quarterly","Q"&amp;ROUNDUP(MONTH($A249)/3,0)&amp;" "&amp;YEAR($A249),"Yearly",YEAR(A249),TEXT(A249,"dd/MM/YYYY")))</f>
        <v/>
      </c>
      <c r="D249" s="178" t="str">
        <f>IF(OR($A249="",D$2="Percentage"),"",SUMIFS(Data!B$4:B500,Data!$A$4:$A500,"&gt;="&amp;$A249,Data!$A$4:$A500,"&lt;="&amp;$B249))</f>
        <v>#REF!</v>
      </c>
      <c r="E249" s="179" t="str">
        <f>IF(OR($A249="",E$2="Percentage"),"",SUMIFS(Data!C$4:C500,Data!$A$4:$A500,"&gt;="&amp;$A249,Data!$A$4:$A500,"&lt;="&amp;$B249))</f>
        <v/>
      </c>
      <c r="F249" s="179" t="str">
        <f>IF(OR($A249="",F$2="Percentage"),"",SUMIFS(Data!D$4:D500,Data!$A$4:$A500,"&gt;="&amp;$A249,Data!$A$4:$A500,"&lt;="&amp;$B249))</f>
        <v/>
      </c>
      <c r="G249" s="179" t="str">
        <f>IF(OR($A249="",G$2="Percentage"),"",SUMIFS(Data!F$4:F500,Data!$A$4:$A500,"&gt;="&amp;$A249,Data!$A$4:$A500,"&lt;="&amp;$B249))</f>
        <v/>
      </c>
      <c r="H249" s="180" t="str">
        <f>IF(OR($A249="",H$2="Percentage"),"",SUMIFS(Data!G$4:G500,Data!$A$4:$A500,"&gt;="&amp;$A249,Data!$A$4:$A500,"&lt;="&amp;$B249))</f>
        <v/>
      </c>
      <c r="I249" s="180" t="str">
        <f>IF(OR($A249="",I$2="Percentage"),"",SUMIFS(Data!H$4:H500,Data!$A$4:$A500,"&gt;="&amp;$A249,Data!$A$4:$A500,"&lt;="&amp;$B249))</f>
        <v/>
      </c>
      <c r="J249" s="178" t="str">
        <f>IF(OR($A249="",J$2="Percentage"),"",SUMIFS(Data!I$4:I500,Data!$A$4:$A500,"&gt;="&amp;$A249,Data!$A$4:$A500,"&lt;="&amp;$B249))</f>
        <v/>
      </c>
      <c r="K249" s="178" t="str">
        <f>IF(OR($A249="",K$2="Percentage"),"",SUMIFS(Data!J$4:J500,Data!$A$4:$A500,"&gt;="&amp;$A249,Data!$A$4:$A500,"&lt;="&amp;$B249))</f>
        <v/>
      </c>
      <c r="L249" s="179" t="str">
        <f>IF(OR($A249="",L$2="Percentage"),"",SUMIFS(Data!K$4:K500,Data!$A$4:$A500,"&gt;="&amp;$A249,Data!$A$4:$A500,"&lt;="&amp;$B249))</f>
        <v/>
      </c>
      <c r="M249" s="180" t="str">
        <f>IF(OR($A249="",M$2="Percentage"),"",SUMIFS(Data!L$4:L500,Data!$A$4:$A500,"&gt;="&amp;$A249,Data!$A$4:$A500,"&lt;="&amp;$B249))</f>
        <v/>
      </c>
      <c r="N249" s="179" t="str">
        <f>IF(OR($A249="",N$2="Percentage"),"",SUMIFS(Data!M$4:M500,Data!$A$4:$A500,"&gt;="&amp;$A249,Data!$A$4:$A500,"&lt;="&amp;$B249))</f>
        <v/>
      </c>
      <c r="O249" s="178" t="str">
        <f>IF(OR($A249="",O$2="Percentage"),"",SUMIFS(Data!N$4:N500,Data!$A$4:$A500,"&gt;="&amp;$A249,Data!$A$4:$A500,"&lt;="&amp;$B249))</f>
        <v/>
      </c>
      <c r="P249" s="180" t="str">
        <f>IF(OR($A249="",P$2="Percentage"),"",SUMIFS(Data!O$4:O500,Data!$A$4:$A500,"&gt;="&amp;$A249,Data!$A$4:$A500,"&lt;="&amp;$B249))</f>
        <v/>
      </c>
      <c r="Q249" s="178" t="str">
        <f>IF(OR($A249="",Q$2="Percentage"),"",SUMIFS(Data!P$4:P500,Data!$A$4:$A500,"&gt;="&amp;$A249,Data!$A$4:$A500,"&lt;="&amp;$B249))</f>
        <v/>
      </c>
      <c r="R249" s="178" t="str">
        <f>IF(OR($A249="",R$2="Percentage"),"",SUMIFS(Data!Q$4:Q500,Data!$A$4:$A500,"&gt;="&amp;$A249,Data!$A$4:$A500,"&lt;="&amp;$B249))</f>
        <v/>
      </c>
      <c r="S249" s="181" t="str">
        <f>IF($A249="","",IFERROR(AVERAGEIFS(Data!B$4:B500,Data!$A$4:$A500,"&gt;="&amp;$A249,Data!$A$4:$A500,"&lt;="&amp;$B249),0))</f>
        <v/>
      </c>
      <c r="T249" s="178" t="str">
        <f>IF($A249="","",IFERROR(AVERAGEIFS(Data!C$4:C500,Data!$A$4:$A500,"&gt;="&amp;$A249,Data!$A$4:$A500,"&lt;="&amp;$B249),0))</f>
        <v/>
      </c>
      <c r="U249" s="178" t="str">
        <f>IF($A249="","",IFERROR(AVERAGEIFS(Data!D$4:D500,Data!$A$4:$A500,"&gt;="&amp;$A249,Data!$A$4:$A500,"&lt;="&amp;$B249),0))</f>
        <v/>
      </c>
      <c r="V249" s="178" t="str">
        <f>IF($A249="","",IFERROR(AVERAGEIFS(Data!F$4:F500,Data!$A$4:$A500,"&gt;="&amp;$A249,Data!$A$4:$A500,"&lt;="&amp;$B249),0))</f>
        <v/>
      </c>
      <c r="W249" s="178" t="str">
        <f>IF($A249="","",IFERROR(AVERAGEIFS(Data!G$4:G500,Data!$A$4:$A500,"&gt;="&amp;$A249,Data!$A$4:$A500,"&lt;="&amp;$B249),0))</f>
        <v/>
      </c>
      <c r="X249" s="180" t="str">
        <f>IF($A249="","",IFERROR(AVERAGEIFS(Data!H$4:H500,Data!$A$4:$A500,"&gt;="&amp;$A249,Data!$A$4:$A500,"&lt;="&amp;$B249),0))</f>
        <v/>
      </c>
      <c r="Y249" s="178" t="str">
        <f>IF($A249="","",IFERROR(AVERAGEIFS(Data!I$4:I500,Data!$A$4:$A500,"&gt;="&amp;$A249,Data!$A$4:$A500,"&lt;="&amp;$B249),0))</f>
        <v/>
      </c>
      <c r="Z249" s="178" t="str">
        <f>IF($A249="","",IFERROR(AVERAGEIFS(Data!J$4:J500,Data!$A$4:$A500,"&gt;="&amp;$A249,Data!$A$4:$A500,"&lt;="&amp;$B249),0))</f>
        <v/>
      </c>
      <c r="AA249" s="179" t="str">
        <f>IF($A249="","",IFERROR(AVERAGEIFS(Data!K$4:K500,Data!$A$4:$A500,"&gt;="&amp;$A249,Data!$A$4:$A500,"&lt;="&amp;$B249),0))</f>
        <v/>
      </c>
      <c r="AB249" s="180" t="str">
        <f>IF($A249="","",IFERROR(AVERAGEIFS(Data!L$4:L500,Data!$A$4:$A500,"&gt;="&amp;$A249,Data!$A$4:$A500,"&lt;="&amp;$B249),0))</f>
        <v/>
      </c>
      <c r="AC249" s="179" t="str">
        <f>IF($A249="","",IFERROR(AVERAGEIFS(Data!M$4:M500,Data!$A$4:$A500,"&gt;="&amp;$A249,Data!$A$4:$A500,"&lt;="&amp;$B249),0))</f>
        <v/>
      </c>
      <c r="AD249" s="178" t="str">
        <f>IF($A249="","",IFERROR(AVERAGEIFS(Data!N$4:N500,Data!$A$4:$A500,"&gt;="&amp;$A249,Data!$A$4:$A500,"&lt;="&amp;$B249),0))</f>
        <v/>
      </c>
      <c r="AE249" s="180" t="str">
        <f>IF($A249="","",IFERROR(AVERAGEIFS(Data!O$4:O500,Data!$A$4:$A500,"&gt;="&amp;$A249,Data!$A$4:$A500,"&lt;="&amp;$B249),0))</f>
        <v/>
      </c>
      <c r="AF249" s="178" t="str">
        <f>IF($A249="","",IFERROR(AVERAGEIFS(Data!P$4:P500,Data!$A$4:$A500,"&gt;="&amp;$A249,Data!$A$4:$A500,"&lt;="&amp;$B249),0))</f>
        <v/>
      </c>
      <c r="AG249" s="178" t="str">
        <f>IF($A249="","",IFERROR(AVERAGEIFS(Data!Q$4:Q500,Data!$A$4:$A500,"&gt;="&amp;$A249,Data!$A$4:$A500,"&lt;="&amp;$B249),0))</f>
        <v/>
      </c>
      <c r="AH249" s="181" t="str">
        <f t="shared" ref="AH249:DS249" si="245">IF($A249="","",AH248)</f>
        <v/>
      </c>
      <c r="AI249" s="178" t="str">
        <f t="shared" si="245"/>
        <v/>
      </c>
      <c r="AJ249" s="178" t="str">
        <f t="shared" si="245"/>
        <v/>
      </c>
      <c r="AK249" s="178" t="str">
        <f t="shared" si="245"/>
        <v/>
      </c>
      <c r="AL249" s="178" t="str">
        <f t="shared" si="245"/>
        <v/>
      </c>
      <c r="AM249" s="180" t="str">
        <f t="shared" si="245"/>
        <v/>
      </c>
      <c r="AN249" s="178" t="str">
        <f t="shared" si="245"/>
        <v/>
      </c>
      <c r="AO249" s="178" t="str">
        <f t="shared" si="245"/>
        <v/>
      </c>
      <c r="AP249" s="179" t="str">
        <f t="shared" si="245"/>
        <v/>
      </c>
      <c r="AQ249" s="180" t="str">
        <f t="shared" si="245"/>
        <v/>
      </c>
      <c r="AR249" s="179" t="str">
        <f t="shared" si="245"/>
        <v/>
      </c>
      <c r="AS249" s="178" t="str">
        <f t="shared" si="245"/>
        <v/>
      </c>
      <c r="AT249" s="180" t="str">
        <f t="shared" si="245"/>
        <v/>
      </c>
      <c r="AU249" s="178" t="str">
        <f t="shared" si="245"/>
        <v/>
      </c>
      <c r="AV249" s="178" t="str">
        <f t="shared" si="245"/>
        <v/>
      </c>
      <c r="AW249" s="181" t="str">
        <f t="shared" si="245"/>
        <v/>
      </c>
      <c r="AX249" s="178" t="str">
        <f t="shared" si="245"/>
        <v/>
      </c>
      <c r="AY249" s="178" t="str">
        <f t="shared" si="245"/>
        <v/>
      </c>
      <c r="AZ249" s="178" t="str">
        <f t="shared" si="245"/>
        <v/>
      </c>
      <c r="BA249" s="178" t="str">
        <f t="shared" si="245"/>
        <v/>
      </c>
      <c r="BB249" s="180" t="str">
        <f t="shared" si="245"/>
        <v/>
      </c>
      <c r="BC249" s="178" t="str">
        <f t="shared" si="245"/>
        <v/>
      </c>
      <c r="BD249" s="178" t="str">
        <f t="shared" si="245"/>
        <v/>
      </c>
      <c r="BE249" s="179" t="str">
        <f t="shared" si="245"/>
        <v/>
      </c>
      <c r="BF249" s="180" t="str">
        <f t="shared" si="245"/>
        <v/>
      </c>
      <c r="BG249" s="179" t="str">
        <f t="shared" si="245"/>
        <v/>
      </c>
      <c r="BH249" s="178" t="str">
        <f t="shared" si="245"/>
        <v/>
      </c>
      <c r="BI249" s="180" t="str">
        <f t="shared" si="245"/>
        <v/>
      </c>
      <c r="BJ249" s="178" t="str">
        <f t="shared" si="245"/>
        <v/>
      </c>
      <c r="BK249" s="178" t="str">
        <f t="shared" si="245"/>
        <v/>
      </c>
      <c r="BL249" s="181" t="str">
        <f t="shared" si="245"/>
        <v/>
      </c>
      <c r="BM249" s="178" t="str">
        <f t="shared" si="245"/>
        <v/>
      </c>
      <c r="BN249" s="178" t="str">
        <f t="shared" si="245"/>
        <v/>
      </c>
      <c r="BO249" s="178" t="str">
        <f t="shared" si="245"/>
        <v/>
      </c>
      <c r="BP249" s="178" t="str">
        <f t="shared" si="245"/>
        <v/>
      </c>
      <c r="BQ249" s="180" t="str">
        <f t="shared" si="245"/>
        <v/>
      </c>
      <c r="BR249" s="178" t="str">
        <f t="shared" si="245"/>
        <v/>
      </c>
      <c r="BS249" s="178" t="str">
        <f t="shared" si="245"/>
        <v/>
      </c>
      <c r="BT249" s="179" t="str">
        <f t="shared" si="245"/>
        <v/>
      </c>
      <c r="BU249" s="180" t="str">
        <f t="shared" si="245"/>
        <v/>
      </c>
      <c r="BV249" s="179" t="str">
        <f t="shared" si="245"/>
        <v/>
      </c>
      <c r="BW249" s="178" t="str">
        <f t="shared" si="245"/>
        <v/>
      </c>
      <c r="BX249" s="180" t="str">
        <f t="shared" si="245"/>
        <v/>
      </c>
      <c r="BY249" s="178" t="str">
        <f t="shared" si="245"/>
        <v/>
      </c>
      <c r="BZ249" s="178" t="str">
        <f t="shared" si="245"/>
        <v/>
      </c>
      <c r="CA249" s="181" t="str">
        <f t="shared" si="245"/>
        <v/>
      </c>
      <c r="CB249" s="178" t="str">
        <f t="shared" si="245"/>
        <v/>
      </c>
      <c r="CC249" s="178" t="str">
        <f t="shared" si="245"/>
        <v/>
      </c>
      <c r="CD249" s="178" t="str">
        <f t="shared" si="245"/>
        <v/>
      </c>
      <c r="CE249" s="178" t="str">
        <f t="shared" si="245"/>
        <v/>
      </c>
      <c r="CF249" s="180" t="str">
        <f t="shared" si="245"/>
        <v/>
      </c>
      <c r="CG249" s="178" t="str">
        <f t="shared" si="245"/>
        <v/>
      </c>
      <c r="CH249" s="178" t="str">
        <f t="shared" si="245"/>
        <v/>
      </c>
      <c r="CI249" s="179" t="str">
        <f t="shared" si="245"/>
        <v/>
      </c>
      <c r="CJ249" s="180" t="str">
        <f t="shared" si="245"/>
        <v/>
      </c>
      <c r="CK249" s="179" t="str">
        <f t="shared" si="245"/>
        <v/>
      </c>
      <c r="CL249" s="178" t="str">
        <f t="shared" si="245"/>
        <v/>
      </c>
      <c r="CM249" s="180" t="str">
        <f t="shared" si="245"/>
        <v/>
      </c>
      <c r="CN249" s="178" t="str">
        <f t="shared" si="245"/>
        <v/>
      </c>
      <c r="CO249" s="178" t="str">
        <f t="shared" si="245"/>
        <v/>
      </c>
      <c r="CP249" s="181" t="str">
        <f t="shared" si="245"/>
        <v/>
      </c>
      <c r="CQ249" s="178" t="str">
        <f t="shared" si="245"/>
        <v/>
      </c>
      <c r="CR249" s="178" t="str">
        <f t="shared" si="245"/>
        <v/>
      </c>
      <c r="CS249" s="178" t="str">
        <f t="shared" si="245"/>
        <v/>
      </c>
      <c r="CT249" s="178" t="str">
        <f t="shared" si="245"/>
        <v/>
      </c>
      <c r="CU249" s="180" t="str">
        <f t="shared" si="245"/>
        <v/>
      </c>
      <c r="CV249" s="178" t="str">
        <f t="shared" si="245"/>
        <v/>
      </c>
      <c r="CW249" s="178" t="str">
        <f t="shared" si="245"/>
        <v/>
      </c>
      <c r="CX249" s="179" t="str">
        <f t="shared" si="245"/>
        <v/>
      </c>
      <c r="CY249" s="180" t="str">
        <f t="shared" si="245"/>
        <v/>
      </c>
      <c r="CZ249" s="179" t="str">
        <f t="shared" si="245"/>
        <v/>
      </c>
      <c r="DA249" s="178" t="str">
        <f t="shared" si="245"/>
        <v/>
      </c>
      <c r="DB249" s="180" t="str">
        <f t="shared" si="245"/>
        <v/>
      </c>
      <c r="DC249" s="178" t="str">
        <f t="shared" si="245"/>
        <v/>
      </c>
      <c r="DD249" s="178" t="str">
        <f t="shared" si="245"/>
        <v/>
      </c>
      <c r="DE249" s="181" t="str">
        <f t="shared" si="245"/>
        <v/>
      </c>
      <c r="DF249" s="178" t="str">
        <f t="shared" si="245"/>
        <v/>
      </c>
      <c r="DG249" s="178" t="str">
        <f t="shared" si="245"/>
        <v/>
      </c>
      <c r="DH249" s="178" t="str">
        <f t="shared" si="245"/>
        <v/>
      </c>
      <c r="DI249" s="178" t="str">
        <f t="shared" si="245"/>
        <v/>
      </c>
      <c r="DJ249" s="180" t="str">
        <f t="shared" si="245"/>
        <v/>
      </c>
      <c r="DK249" s="178" t="str">
        <f t="shared" si="245"/>
        <v/>
      </c>
      <c r="DL249" s="178" t="str">
        <f t="shared" si="245"/>
        <v/>
      </c>
      <c r="DM249" s="179" t="str">
        <f t="shared" si="245"/>
        <v/>
      </c>
      <c r="DN249" s="180" t="str">
        <f t="shared" si="245"/>
        <v/>
      </c>
      <c r="DO249" s="179" t="str">
        <f t="shared" si="245"/>
        <v/>
      </c>
      <c r="DP249" s="178" t="str">
        <f t="shared" si="245"/>
        <v/>
      </c>
      <c r="DQ249" s="180" t="str">
        <f t="shared" si="245"/>
        <v/>
      </c>
      <c r="DR249" s="178" t="str">
        <f t="shared" si="245"/>
        <v/>
      </c>
      <c r="DS249" s="178" t="str">
        <f t="shared" si="245"/>
        <v/>
      </c>
      <c r="DT249" s="178"/>
      <c r="DU249" s="178"/>
      <c r="DV249" s="178"/>
      <c r="DW249" s="178"/>
      <c r="DX249" s="178"/>
      <c r="DY249" s="178"/>
    </row>
    <row r="250">
      <c r="A250" s="176" t="str">
        <f>IF(A249="","",IF(B249+1&gt;EndDate,"",B249))</f>
        <v/>
      </c>
      <c r="B250" s="176" t="str">
        <f>IF(A250="","",SWITCH(Seg,"Daily",A250+1,"Weekly",A250+7,"Monthly",DATE(YEAR(A250),MONTH(A250)+1,1),"Quarterly",DATE(YEAR(A250),MONTH(A250)+3,1),"Yearly",DATE(YEAR(A250)+1,1,1)))</f>
        <v/>
      </c>
      <c r="C250" s="177" t="str">
        <f>IF(A250="","",SWITCH(Seg,"Daily",TEXT(A250,"dd/MM/YYYY"),"Weekly","W"&amp;WEEKNUM(A250,2)&amp;" "&amp;YEAR(A250),"Monthly",PROPER(TEXT(A250,"MMM yyyy")),"Quarterly","Q"&amp;ROUNDUP(MONTH($A250)/3,0)&amp;" "&amp;YEAR($A250),"Yearly",YEAR(A250),TEXT(A250,"dd/MM/YYYY")))</f>
        <v/>
      </c>
      <c r="D250" s="178" t="str">
        <f>IF(OR($A250="",D$2="Percentage"),"",SUMIFS(Data!B$4:B500,Data!$A$4:$A500,"&gt;="&amp;$A250,Data!$A$4:$A500,"&lt;="&amp;$B250))</f>
        <v>#REF!</v>
      </c>
      <c r="E250" s="179" t="str">
        <f>IF(OR($A250="",E$2="Percentage"),"",SUMIFS(Data!C$4:C500,Data!$A$4:$A500,"&gt;="&amp;$A250,Data!$A$4:$A500,"&lt;="&amp;$B250))</f>
        <v/>
      </c>
      <c r="F250" s="179" t="str">
        <f>IF(OR($A250="",F$2="Percentage"),"",SUMIFS(Data!D$4:D500,Data!$A$4:$A500,"&gt;="&amp;$A250,Data!$A$4:$A500,"&lt;="&amp;$B250))</f>
        <v/>
      </c>
      <c r="G250" s="179" t="str">
        <f>IF(OR($A250="",G$2="Percentage"),"",SUMIFS(Data!F$4:F500,Data!$A$4:$A500,"&gt;="&amp;$A250,Data!$A$4:$A500,"&lt;="&amp;$B250))</f>
        <v/>
      </c>
      <c r="H250" s="180" t="str">
        <f>IF(OR($A250="",H$2="Percentage"),"",SUMIFS(Data!G$4:G500,Data!$A$4:$A500,"&gt;="&amp;$A250,Data!$A$4:$A500,"&lt;="&amp;$B250))</f>
        <v/>
      </c>
      <c r="I250" s="180" t="str">
        <f>IF(OR($A250="",I$2="Percentage"),"",SUMIFS(Data!H$4:H500,Data!$A$4:$A500,"&gt;="&amp;$A250,Data!$A$4:$A500,"&lt;="&amp;$B250))</f>
        <v/>
      </c>
      <c r="J250" s="178" t="str">
        <f>IF(OR($A250="",J$2="Percentage"),"",SUMIFS(Data!I$4:I500,Data!$A$4:$A500,"&gt;="&amp;$A250,Data!$A$4:$A500,"&lt;="&amp;$B250))</f>
        <v/>
      </c>
      <c r="K250" s="178" t="str">
        <f>IF(OR($A250="",K$2="Percentage"),"",SUMIFS(Data!J$4:J500,Data!$A$4:$A500,"&gt;="&amp;$A250,Data!$A$4:$A500,"&lt;="&amp;$B250))</f>
        <v/>
      </c>
      <c r="L250" s="179" t="str">
        <f>IF(OR($A250="",L$2="Percentage"),"",SUMIFS(Data!K$4:K500,Data!$A$4:$A500,"&gt;="&amp;$A250,Data!$A$4:$A500,"&lt;="&amp;$B250))</f>
        <v/>
      </c>
      <c r="M250" s="180" t="str">
        <f>IF(OR($A250="",M$2="Percentage"),"",SUMIFS(Data!L$4:L500,Data!$A$4:$A500,"&gt;="&amp;$A250,Data!$A$4:$A500,"&lt;="&amp;$B250))</f>
        <v/>
      </c>
      <c r="N250" s="179" t="str">
        <f>IF(OR($A250="",N$2="Percentage"),"",SUMIFS(Data!M$4:M500,Data!$A$4:$A500,"&gt;="&amp;$A250,Data!$A$4:$A500,"&lt;="&amp;$B250))</f>
        <v/>
      </c>
      <c r="O250" s="178" t="str">
        <f>IF(OR($A250="",O$2="Percentage"),"",SUMIFS(Data!N$4:N500,Data!$A$4:$A500,"&gt;="&amp;$A250,Data!$A$4:$A500,"&lt;="&amp;$B250))</f>
        <v/>
      </c>
      <c r="P250" s="180" t="str">
        <f>IF(OR($A250="",P$2="Percentage"),"",SUMIFS(Data!O$4:O500,Data!$A$4:$A500,"&gt;="&amp;$A250,Data!$A$4:$A500,"&lt;="&amp;$B250))</f>
        <v/>
      </c>
      <c r="Q250" s="178" t="str">
        <f>IF(OR($A250="",Q$2="Percentage"),"",SUMIFS(Data!P$4:P500,Data!$A$4:$A500,"&gt;="&amp;$A250,Data!$A$4:$A500,"&lt;="&amp;$B250))</f>
        <v/>
      </c>
      <c r="R250" s="178" t="str">
        <f>IF(OR($A250="",R$2="Percentage"),"",SUMIFS(Data!Q$4:Q500,Data!$A$4:$A500,"&gt;="&amp;$A250,Data!$A$4:$A500,"&lt;="&amp;$B250))</f>
        <v/>
      </c>
      <c r="S250" s="181" t="str">
        <f>IF($A250="","",IFERROR(AVERAGEIFS(Data!B$4:B500,Data!$A$4:$A500,"&gt;="&amp;$A250,Data!$A$4:$A500,"&lt;="&amp;$B250),0))</f>
        <v/>
      </c>
      <c r="T250" s="178" t="str">
        <f>IF($A250="","",IFERROR(AVERAGEIFS(Data!C$4:C500,Data!$A$4:$A500,"&gt;="&amp;$A250,Data!$A$4:$A500,"&lt;="&amp;$B250),0))</f>
        <v/>
      </c>
      <c r="U250" s="178" t="str">
        <f>IF($A250="","",IFERROR(AVERAGEIFS(Data!D$4:D500,Data!$A$4:$A500,"&gt;="&amp;$A250,Data!$A$4:$A500,"&lt;="&amp;$B250),0))</f>
        <v/>
      </c>
      <c r="V250" s="178" t="str">
        <f>IF($A250="","",IFERROR(AVERAGEIFS(Data!F$4:F500,Data!$A$4:$A500,"&gt;="&amp;$A250,Data!$A$4:$A500,"&lt;="&amp;$B250),0))</f>
        <v/>
      </c>
      <c r="W250" s="178" t="str">
        <f>IF($A250="","",IFERROR(AVERAGEIFS(Data!G$4:G500,Data!$A$4:$A500,"&gt;="&amp;$A250,Data!$A$4:$A500,"&lt;="&amp;$B250),0))</f>
        <v/>
      </c>
      <c r="X250" s="180" t="str">
        <f>IF($A250="","",IFERROR(AVERAGEIFS(Data!H$4:H500,Data!$A$4:$A500,"&gt;="&amp;$A250,Data!$A$4:$A500,"&lt;="&amp;$B250),0))</f>
        <v/>
      </c>
      <c r="Y250" s="178" t="str">
        <f>IF($A250="","",IFERROR(AVERAGEIFS(Data!I$4:I500,Data!$A$4:$A500,"&gt;="&amp;$A250,Data!$A$4:$A500,"&lt;="&amp;$B250),0))</f>
        <v/>
      </c>
      <c r="Z250" s="178" t="str">
        <f>IF($A250="","",IFERROR(AVERAGEIFS(Data!J$4:J500,Data!$A$4:$A500,"&gt;="&amp;$A250,Data!$A$4:$A500,"&lt;="&amp;$B250),0))</f>
        <v/>
      </c>
      <c r="AA250" s="179" t="str">
        <f>IF($A250="","",IFERROR(AVERAGEIFS(Data!K$4:K500,Data!$A$4:$A500,"&gt;="&amp;$A250,Data!$A$4:$A500,"&lt;="&amp;$B250),0))</f>
        <v/>
      </c>
      <c r="AB250" s="180" t="str">
        <f>IF($A250="","",IFERROR(AVERAGEIFS(Data!L$4:L500,Data!$A$4:$A500,"&gt;="&amp;$A250,Data!$A$4:$A500,"&lt;="&amp;$B250),0))</f>
        <v/>
      </c>
      <c r="AC250" s="179" t="str">
        <f>IF($A250="","",IFERROR(AVERAGEIFS(Data!M$4:M500,Data!$A$4:$A500,"&gt;="&amp;$A250,Data!$A$4:$A500,"&lt;="&amp;$B250),0))</f>
        <v/>
      </c>
      <c r="AD250" s="178" t="str">
        <f>IF($A250="","",IFERROR(AVERAGEIFS(Data!N$4:N500,Data!$A$4:$A500,"&gt;="&amp;$A250,Data!$A$4:$A500,"&lt;="&amp;$B250),0))</f>
        <v/>
      </c>
      <c r="AE250" s="180" t="str">
        <f>IF($A250="","",IFERROR(AVERAGEIFS(Data!O$4:O500,Data!$A$4:$A500,"&gt;="&amp;$A250,Data!$A$4:$A500,"&lt;="&amp;$B250),0))</f>
        <v/>
      </c>
      <c r="AF250" s="178" t="str">
        <f>IF($A250="","",IFERROR(AVERAGEIFS(Data!P$4:P500,Data!$A$4:$A500,"&gt;="&amp;$A250,Data!$A$4:$A500,"&lt;="&amp;$B250),0))</f>
        <v/>
      </c>
      <c r="AG250" s="178" t="str">
        <f>IF($A250="","",IFERROR(AVERAGEIFS(Data!Q$4:Q500,Data!$A$4:$A500,"&gt;="&amp;$A250,Data!$A$4:$A500,"&lt;="&amp;$B250),0))</f>
        <v/>
      </c>
      <c r="AH250" s="181" t="str">
        <f t="shared" ref="AH250:DS250" si="246">IF($A250="","",AH249)</f>
        <v/>
      </c>
      <c r="AI250" s="178" t="str">
        <f t="shared" si="246"/>
        <v/>
      </c>
      <c r="AJ250" s="178" t="str">
        <f t="shared" si="246"/>
        <v/>
      </c>
      <c r="AK250" s="178" t="str">
        <f t="shared" si="246"/>
        <v/>
      </c>
      <c r="AL250" s="178" t="str">
        <f t="shared" si="246"/>
        <v/>
      </c>
      <c r="AM250" s="180" t="str">
        <f t="shared" si="246"/>
        <v/>
      </c>
      <c r="AN250" s="178" t="str">
        <f t="shared" si="246"/>
        <v/>
      </c>
      <c r="AO250" s="178" t="str">
        <f t="shared" si="246"/>
        <v/>
      </c>
      <c r="AP250" s="179" t="str">
        <f t="shared" si="246"/>
        <v/>
      </c>
      <c r="AQ250" s="180" t="str">
        <f t="shared" si="246"/>
        <v/>
      </c>
      <c r="AR250" s="179" t="str">
        <f t="shared" si="246"/>
        <v/>
      </c>
      <c r="AS250" s="178" t="str">
        <f t="shared" si="246"/>
        <v/>
      </c>
      <c r="AT250" s="180" t="str">
        <f t="shared" si="246"/>
        <v/>
      </c>
      <c r="AU250" s="178" t="str">
        <f t="shared" si="246"/>
        <v/>
      </c>
      <c r="AV250" s="178" t="str">
        <f t="shared" si="246"/>
        <v/>
      </c>
      <c r="AW250" s="181" t="str">
        <f t="shared" si="246"/>
        <v/>
      </c>
      <c r="AX250" s="178" t="str">
        <f t="shared" si="246"/>
        <v/>
      </c>
      <c r="AY250" s="178" t="str">
        <f t="shared" si="246"/>
        <v/>
      </c>
      <c r="AZ250" s="178" t="str">
        <f t="shared" si="246"/>
        <v/>
      </c>
      <c r="BA250" s="178" t="str">
        <f t="shared" si="246"/>
        <v/>
      </c>
      <c r="BB250" s="180" t="str">
        <f t="shared" si="246"/>
        <v/>
      </c>
      <c r="BC250" s="178" t="str">
        <f t="shared" si="246"/>
        <v/>
      </c>
      <c r="BD250" s="178" t="str">
        <f t="shared" si="246"/>
        <v/>
      </c>
      <c r="BE250" s="179" t="str">
        <f t="shared" si="246"/>
        <v/>
      </c>
      <c r="BF250" s="180" t="str">
        <f t="shared" si="246"/>
        <v/>
      </c>
      <c r="BG250" s="179" t="str">
        <f t="shared" si="246"/>
        <v/>
      </c>
      <c r="BH250" s="178" t="str">
        <f t="shared" si="246"/>
        <v/>
      </c>
      <c r="BI250" s="180" t="str">
        <f t="shared" si="246"/>
        <v/>
      </c>
      <c r="BJ250" s="178" t="str">
        <f t="shared" si="246"/>
        <v/>
      </c>
      <c r="BK250" s="178" t="str">
        <f t="shared" si="246"/>
        <v/>
      </c>
      <c r="BL250" s="181" t="str">
        <f t="shared" si="246"/>
        <v/>
      </c>
      <c r="BM250" s="178" t="str">
        <f t="shared" si="246"/>
        <v/>
      </c>
      <c r="BN250" s="178" t="str">
        <f t="shared" si="246"/>
        <v/>
      </c>
      <c r="BO250" s="178" t="str">
        <f t="shared" si="246"/>
        <v/>
      </c>
      <c r="BP250" s="178" t="str">
        <f t="shared" si="246"/>
        <v/>
      </c>
      <c r="BQ250" s="180" t="str">
        <f t="shared" si="246"/>
        <v/>
      </c>
      <c r="BR250" s="178" t="str">
        <f t="shared" si="246"/>
        <v/>
      </c>
      <c r="BS250" s="178" t="str">
        <f t="shared" si="246"/>
        <v/>
      </c>
      <c r="BT250" s="179" t="str">
        <f t="shared" si="246"/>
        <v/>
      </c>
      <c r="BU250" s="180" t="str">
        <f t="shared" si="246"/>
        <v/>
      </c>
      <c r="BV250" s="179" t="str">
        <f t="shared" si="246"/>
        <v/>
      </c>
      <c r="BW250" s="178" t="str">
        <f t="shared" si="246"/>
        <v/>
      </c>
      <c r="BX250" s="180" t="str">
        <f t="shared" si="246"/>
        <v/>
      </c>
      <c r="BY250" s="178" t="str">
        <f t="shared" si="246"/>
        <v/>
      </c>
      <c r="BZ250" s="178" t="str">
        <f t="shared" si="246"/>
        <v/>
      </c>
      <c r="CA250" s="181" t="str">
        <f t="shared" si="246"/>
        <v/>
      </c>
      <c r="CB250" s="178" t="str">
        <f t="shared" si="246"/>
        <v/>
      </c>
      <c r="CC250" s="178" t="str">
        <f t="shared" si="246"/>
        <v/>
      </c>
      <c r="CD250" s="178" t="str">
        <f t="shared" si="246"/>
        <v/>
      </c>
      <c r="CE250" s="178" t="str">
        <f t="shared" si="246"/>
        <v/>
      </c>
      <c r="CF250" s="180" t="str">
        <f t="shared" si="246"/>
        <v/>
      </c>
      <c r="CG250" s="178" t="str">
        <f t="shared" si="246"/>
        <v/>
      </c>
      <c r="CH250" s="178" t="str">
        <f t="shared" si="246"/>
        <v/>
      </c>
      <c r="CI250" s="179" t="str">
        <f t="shared" si="246"/>
        <v/>
      </c>
      <c r="CJ250" s="180" t="str">
        <f t="shared" si="246"/>
        <v/>
      </c>
      <c r="CK250" s="179" t="str">
        <f t="shared" si="246"/>
        <v/>
      </c>
      <c r="CL250" s="178" t="str">
        <f t="shared" si="246"/>
        <v/>
      </c>
      <c r="CM250" s="180" t="str">
        <f t="shared" si="246"/>
        <v/>
      </c>
      <c r="CN250" s="178" t="str">
        <f t="shared" si="246"/>
        <v/>
      </c>
      <c r="CO250" s="178" t="str">
        <f t="shared" si="246"/>
        <v/>
      </c>
      <c r="CP250" s="181" t="str">
        <f t="shared" si="246"/>
        <v/>
      </c>
      <c r="CQ250" s="178" t="str">
        <f t="shared" si="246"/>
        <v/>
      </c>
      <c r="CR250" s="178" t="str">
        <f t="shared" si="246"/>
        <v/>
      </c>
      <c r="CS250" s="178" t="str">
        <f t="shared" si="246"/>
        <v/>
      </c>
      <c r="CT250" s="178" t="str">
        <f t="shared" si="246"/>
        <v/>
      </c>
      <c r="CU250" s="180" t="str">
        <f t="shared" si="246"/>
        <v/>
      </c>
      <c r="CV250" s="178" t="str">
        <f t="shared" si="246"/>
        <v/>
      </c>
      <c r="CW250" s="178" t="str">
        <f t="shared" si="246"/>
        <v/>
      </c>
      <c r="CX250" s="179" t="str">
        <f t="shared" si="246"/>
        <v/>
      </c>
      <c r="CY250" s="180" t="str">
        <f t="shared" si="246"/>
        <v/>
      </c>
      <c r="CZ250" s="179" t="str">
        <f t="shared" si="246"/>
        <v/>
      </c>
      <c r="DA250" s="178" t="str">
        <f t="shared" si="246"/>
        <v/>
      </c>
      <c r="DB250" s="180" t="str">
        <f t="shared" si="246"/>
        <v/>
      </c>
      <c r="DC250" s="178" t="str">
        <f t="shared" si="246"/>
        <v/>
      </c>
      <c r="DD250" s="178" t="str">
        <f t="shared" si="246"/>
        <v/>
      </c>
      <c r="DE250" s="181" t="str">
        <f t="shared" si="246"/>
        <v/>
      </c>
      <c r="DF250" s="178" t="str">
        <f t="shared" si="246"/>
        <v/>
      </c>
      <c r="DG250" s="178" t="str">
        <f t="shared" si="246"/>
        <v/>
      </c>
      <c r="DH250" s="178" t="str">
        <f t="shared" si="246"/>
        <v/>
      </c>
      <c r="DI250" s="178" t="str">
        <f t="shared" si="246"/>
        <v/>
      </c>
      <c r="DJ250" s="180" t="str">
        <f t="shared" si="246"/>
        <v/>
      </c>
      <c r="DK250" s="178" t="str">
        <f t="shared" si="246"/>
        <v/>
      </c>
      <c r="DL250" s="178" t="str">
        <f t="shared" si="246"/>
        <v/>
      </c>
      <c r="DM250" s="179" t="str">
        <f t="shared" si="246"/>
        <v/>
      </c>
      <c r="DN250" s="180" t="str">
        <f t="shared" si="246"/>
        <v/>
      </c>
      <c r="DO250" s="179" t="str">
        <f t="shared" si="246"/>
        <v/>
      </c>
      <c r="DP250" s="178" t="str">
        <f t="shared" si="246"/>
        <v/>
      </c>
      <c r="DQ250" s="180" t="str">
        <f t="shared" si="246"/>
        <v/>
      </c>
      <c r="DR250" s="178" t="str">
        <f t="shared" si="246"/>
        <v/>
      </c>
      <c r="DS250" s="178" t="str">
        <f t="shared" si="246"/>
        <v/>
      </c>
      <c r="DT250" s="178"/>
      <c r="DU250" s="178"/>
      <c r="DV250" s="178"/>
      <c r="DW250" s="178"/>
      <c r="DX250" s="178"/>
      <c r="DY250" s="178"/>
    </row>
    <row r="251">
      <c r="A251" s="176" t="str">
        <f>IF(A250="","",IF(B250+1&gt;EndDate,"",B250))</f>
        <v/>
      </c>
      <c r="B251" s="176" t="str">
        <f>IF(A251="","",SWITCH(Seg,"Daily",A251+1,"Weekly",A251+7,"Monthly",DATE(YEAR(A251),MONTH(A251)+1,1),"Quarterly",DATE(YEAR(A251),MONTH(A251)+3,1),"Yearly",DATE(YEAR(A251)+1,1,1)))</f>
        <v/>
      </c>
      <c r="C251" s="177" t="str">
        <f>IF(A251="","",SWITCH(Seg,"Daily",TEXT(A251,"dd/MM/YYYY"),"Weekly","W"&amp;WEEKNUM(A251,2)&amp;" "&amp;YEAR(A251),"Monthly",PROPER(TEXT(A251,"MMM yyyy")),"Quarterly","Q"&amp;ROUNDUP(MONTH($A251)/3,0)&amp;" "&amp;YEAR($A251),"Yearly",YEAR(A251),TEXT(A251,"dd/MM/YYYY")))</f>
        <v/>
      </c>
      <c r="D251" s="178" t="str">
        <f>IF(OR($A251="",D$2="Percentage"),"",SUMIFS(Data!B$4:B500,Data!$A$4:$A500,"&gt;="&amp;$A251,Data!$A$4:$A500,"&lt;="&amp;$B251))</f>
        <v>#REF!</v>
      </c>
      <c r="E251" s="179" t="str">
        <f>IF(OR($A251="",E$2="Percentage"),"",SUMIFS(Data!C$4:C500,Data!$A$4:$A500,"&gt;="&amp;$A251,Data!$A$4:$A500,"&lt;="&amp;$B251))</f>
        <v/>
      </c>
      <c r="F251" s="179" t="str">
        <f>IF(OR($A251="",F$2="Percentage"),"",SUMIFS(Data!D$4:D500,Data!$A$4:$A500,"&gt;="&amp;$A251,Data!$A$4:$A500,"&lt;="&amp;$B251))</f>
        <v/>
      </c>
      <c r="G251" s="179" t="str">
        <f>IF(OR($A251="",G$2="Percentage"),"",SUMIFS(Data!F$4:F500,Data!$A$4:$A500,"&gt;="&amp;$A251,Data!$A$4:$A500,"&lt;="&amp;$B251))</f>
        <v/>
      </c>
      <c r="H251" s="180" t="str">
        <f>IF(OR($A251="",H$2="Percentage"),"",SUMIFS(Data!G$4:G500,Data!$A$4:$A500,"&gt;="&amp;$A251,Data!$A$4:$A500,"&lt;="&amp;$B251))</f>
        <v/>
      </c>
      <c r="I251" s="180" t="str">
        <f>IF(OR($A251="",I$2="Percentage"),"",SUMIFS(Data!H$4:H500,Data!$A$4:$A500,"&gt;="&amp;$A251,Data!$A$4:$A500,"&lt;="&amp;$B251))</f>
        <v/>
      </c>
      <c r="J251" s="178" t="str">
        <f>IF(OR($A251="",J$2="Percentage"),"",SUMIFS(Data!I$4:I500,Data!$A$4:$A500,"&gt;="&amp;$A251,Data!$A$4:$A500,"&lt;="&amp;$B251))</f>
        <v/>
      </c>
      <c r="K251" s="178" t="str">
        <f>IF(OR($A251="",K$2="Percentage"),"",SUMIFS(Data!J$4:J500,Data!$A$4:$A500,"&gt;="&amp;$A251,Data!$A$4:$A500,"&lt;="&amp;$B251))</f>
        <v/>
      </c>
      <c r="L251" s="179" t="str">
        <f>IF(OR($A251="",L$2="Percentage"),"",SUMIFS(Data!K$4:K500,Data!$A$4:$A500,"&gt;="&amp;$A251,Data!$A$4:$A500,"&lt;="&amp;$B251))</f>
        <v/>
      </c>
      <c r="M251" s="180" t="str">
        <f>IF(OR($A251="",M$2="Percentage"),"",SUMIFS(Data!L$4:L500,Data!$A$4:$A500,"&gt;="&amp;$A251,Data!$A$4:$A500,"&lt;="&amp;$B251))</f>
        <v/>
      </c>
      <c r="N251" s="179" t="str">
        <f>IF(OR($A251="",N$2="Percentage"),"",SUMIFS(Data!M$4:M500,Data!$A$4:$A500,"&gt;="&amp;$A251,Data!$A$4:$A500,"&lt;="&amp;$B251))</f>
        <v/>
      </c>
      <c r="O251" s="178" t="str">
        <f>IF(OR($A251="",O$2="Percentage"),"",SUMIFS(Data!N$4:N500,Data!$A$4:$A500,"&gt;="&amp;$A251,Data!$A$4:$A500,"&lt;="&amp;$B251))</f>
        <v/>
      </c>
      <c r="P251" s="180" t="str">
        <f>IF(OR($A251="",P$2="Percentage"),"",SUMIFS(Data!O$4:O500,Data!$A$4:$A500,"&gt;="&amp;$A251,Data!$A$4:$A500,"&lt;="&amp;$B251))</f>
        <v/>
      </c>
      <c r="Q251" s="178" t="str">
        <f>IF(OR($A251="",Q$2="Percentage"),"",SUMIFS(Data!P$4:P500,Data!$A$4:$A500,"&gt;="&amp;$A251,Data!$A$4:$A500,"&lt;="&amp;$B251))</f>
        <v/>
      </c>
      <c r="R251" s="178" t="str">
        <f>IF(OR($A251="",R$2="Percentage"),"",SUMIFS(Data!Q$4:Q500,Data!$A$4:$A500,"&gt;="&amp;$A251,Data!$A$4:$A500,"&lt;="&amp;$B251))</f>
        <v/>
      </c>
      <c r="S251" s="181" t="str">
        <f>IF($A251="","",IFERROR(AVERAGEIFS(Data!B$4:B500,Data!$A$4:$A500,"&gt;="&amp;$A251,Data!$A$4:$A500,"&lt;="&amp;$B251),0))</f>
        <v/>
      </c>
      <c r="T251" s="178" t="str">
        <f>IF($A251="","",IFERROR(AVERAGEIFS(Data!C$4:C500,Data!$A$4:$A500,"&gt;="&amp;$A251,Data!$A$4:$A500,"&lt;="&amp;$B251),0))</f>
        <v/>
      </c>
      <c r="U251" s="178" t="str">
        <f>IF($A251="","",IFERROR(AVERAGEIFS(Data!D$4:D500,Data!$A$4:$A500,"&gt;="&amp;$A251,Data!$A$4:$A500,"&lt;="&amp;$B251),0))</f>
        <v/>
      </c>
      <c r="V251" s="178" t="str">
        <f>IF($A251="","",IFERROR(AVERAGEIFS(Data!F$4:F500,Data!$A$4:$A500,"&gt;="&amp;$A251,Data!$A$4:$A500,"&lt;="&amp;$B251),0))</f>
        <v/>
      </c>
      <c r="W251" s="178" t="str">
        <f>IF($A251="","",IFERROR(AVERAGEIFS(Data!G$4:G500,Data!$A$4:$A500,"&gt;="&amp;$A251,Data!$A$4:$A500,"&lt;="&amp;$B251),0))</f>
        <v/>
      </c>
      <c r="X251" s="180" t="str">
        <f>IF($A251="","",IFERROR(AVERAGEIFS(Data!H$4:H500,Data!$A$4:$A500,"&gt;="&amp;$A251,Data!$A$4:$A500,"&lt;="&amp;$B251),0))</f>
        <v/>
      </c>
      <c r="Y251" s="178" t="str">
        <f>IF($A251="","",IFERROR(AVERAGEIFS(Data!I$4:I500,Data!$A$4:$A500,"&gt;="&amp;$A251,Data!$A$4:$A500,"&lt;="&amp;$B251),0))</f>
        <v/>
      </c>
      <c r="Z251" s="178" t="str">
        <f>IF($A251="","",IFERROR(AVERAGEIFS(Data!J$4:J500,Data!$A$4:$A500,"&gt;="&amp;$A251,Data!$A$4:$A500,"&lt;="&amp;$B251),0))</f>
        <v/>
      </c>
      <c r="AA251" s="179" t="str">
        <f>IF($A251="","",IFERROR(AVERAGEIFS(Data!K$4:K500,Data!$A$4:$A500,"&gt;="&amp;$A251,Data!$A$4:$A500,"&lt;="&amp;$B251),0))</f>
        <v/>
      </c>
      <c r="AB251" s="180" t="str">
        <f>IF($A251="","",IFERROR(AVERAGEIFS(Data!L$4:L500,Data!$A$4:$A500,"&gt;="&amp;$A251,Data!$A$4:$A500,"&lt;="&amp;$B251),0))</f>
        <v/>
      </c>
      <c r="AC251" s="179" t="str">
        <f>IF($A251="","",IFERROR(AVERAGEIFS(Data!M$4:M500,Data!$A$4:$A500,"&gt;="&amp;$A251,Data!$A$4:$A500,"&lt;="&amp;$B251),0))</f>
        <v/>
      </c>
      <c r="AD251" s="178" t="str">
        <f>IF($A251="","",IFERROR(AVERAGEIFS(Data!N$4:N500,Data!$A$4:$A500,"&gt;="&amp;$A251,Data!$A$4:$A500,"&lt;="&amp;$B251),0))</f>
        <v/>
      </c>
      <c r="AE251" s="180" t="str">
        <f>IF($A251="","",IFERROR(AVERAGEIFS(Data!O$4:O500,Data!$A$4:$A500,"&gt;="&amp;$A251,Data!$A$4:$A500,"&lt;="&amp;$B251),0))</f>
        <v/>
      </c>
      <c r="AF251" s="178" t="str">
        <f>IF($A251="","",IFERROR(AVERAGEIFS(Data!P$4:P500,Data!$A$4:$A500,"&gt;="&amp;$A251,Data!$A$4:$A500,"&lt;="&amp;$B251),0))</f>
        <v/>
      </c>
      <c r="AG251" s="178" t="str">
        <f>IF($A251="","",IFERROR(AVERAGEIFS(Data!Q$4:Q500,Data!$A$4:$A500,"&gt;="&amp;$A251,Data!$A$4:$A500,"&lt;="&amp;$B251),0))</f>
        <v/>
      </c>
      <c r="AH251" s="181" t="str">
        <f t="shared" ref="AH251:DS251" si="247">IF($A251="","",AH250)</f>
        <v/>
      </c>
      <c r="AI251" s="178" t="str">
        <f t="shared" si="247"/>
        <v/>
      </c>
      <c r="AJ251" s="178" t="str">
        <f t="shared" si="247"/>
        <v/>
      </c>
      <c r="AK251" s="178" t="str">
        <f t="shared" si="247"/>
        <v/>
      </c>
      <c r="AL251" s="178" t="str">
        <f t="shared" si="247"/>
        <v/>
      </c>
      <c r="AM251" s="180" t="str">
        <f t="shared" si="247"/>
        <v/>
      </c>
      <c r="AN251" s="178" t="str">
        <f t="shared" si="247"/>
        <v/>
      </c>
      <c r="AO251" s="178" t="str">
        <f t="shared" si="247"/>
        <v/>
      </c>
      <c r="AP251" s="179" t="str">
        <f t="shared" si="247"/>
        <v/>
      </c>
      <c r="AQ251" s="180" t="str">
        <f t="shared" si="247"/>
        <v/>
      </c>
      <c r="AR251" s="179" t="str">
        <f t="shared" si="247"/>
        <v/>
      </c>
      <c r="AS251" s="178" t="str">
        <f t="shared" si="247"/>
        <v/>
      </c>
      <c r="AT251" s="180" t="str">
        <f t="shared" si="247"/>
        <v/>
      </c>
      <c r="AU251" s="178" t="str">
        <f t="shared" si="247"/>
        <v/>
      </c>
      <c r="AV251" s="178" t="str">
        <f t="shared" si="247"/>
        <v/>
      </c>
      <c r="AW251" s="181" t="str">
        <f t="shared" si="247"/>
        <v/>
      </c>
      <c r="AX251" s="178" t="str">
        <f t="shared" si="247"/>
        <v/>
      </c>
      <c r="AY251" s="178" t="str">
        <f t="shared" si="247"/>
        <v/>
      </c>
      <c r="AZ251" s="178" t="str">
        <f t="shared" si="247"/>
        <v/>
      </c>
      <c r="BA251" s="178" t="str">
        <f t="shared" si="247"/>
        <v/>
      </c>
      <c r="BB251" s="180" t="str">
        <f t="shared" si="247"/>
        <v/>
      </c>
      <c r="BC251" s="178" t="str">
        <f t="shared" si="247"/>
        <v/>
      </c>
      <c r="BD251" s="178" t="str">
        <f t="shared" si="247"/>
        <v/>
      </c>
      <c r="BE251" s="179" t="str">
        <f t="shared" si="247"/>
        <v/>
      </c>
      <c r="BF251" s="180" t="str">
        <f t="shared" si="247"/>
        <v/>
      </c>
      <c r="BG251" s="179" t="str">
        <f t="shared" si="247"/>
        <v/>
      </c>
      <c r="BH251" s="178" t="str">
        <f t="shared" si="247"/>
        <v/>
      </c>
      <c r="BI251" s="180" t="str">
        <f t="shared" si="247"/>
        <v/>
      </c>
      <c r="BJ251" s="178" t="str">
        <f t="shared" si="247"/>
        <v/>
      </c>
      <c r="BK251" s="178" t="str">
        <f t="shared" si="247"/>
        <v/>
      </c>
      <c r="BL251" s="181" t="str">
        <f t="shared" si="247"/>
        <v/>
      </c>
      <c r="BM251" s="178" t="str">
        <f t="shared" si="247"/>
        <v/>
      </c>
      <c r="BN251" s="178" t="str">
        <f t="shared" si="247"/>
        <v/>
      </c>
      <c r="BO251" s="178" t="str">
        <f t="shared" si="247"/>
        <v/>
      </c>
      <c r="BP251" s="178" t="str">
        <f t="shared" si="247"/>
        <v/>
      </c>
      <c r="BQ251" s="180" t="str">
        <f t="shared" si="247"/>
        <v/>
      </c>
      <c r="BR251" s="178" t="str">
        <f t="shared" si="247"/>
        <v/>
      </c>
      <c r="BS251" s="178" t="str">
        <f t="shared" si="247"/>
        <v/>
      </c>
      <c r="BT251" s="179" t="str">
        <f t="shared" si="247"/>
        <v/>
      </c>
      <c r="BU251" s="180" t="str">
        <f t="shared" si="247"/>
        <v/>
      </c>
      <c r="BV251" s="179" t="str">
        <f t="shared" si="247"/>
        <v/>
      </c>
      <c r="BW251" s="178" t="str">
        <f t="shared" si="247"/>
        <v/>
      </c>
      <c r="BX251" s="180" t="str">
        <f t="shared" si="247"/>
        <v/>
      </c>
      <c r="BY251" s="178" t="str">
        <f t="shared" si="247"/>
        <v/>
      </c>
      <c r="BZ251" s="178" t="str">
        <f t="shared" si="247"/>
        <v/>
      </c>
      <c r="CA251" s="181" t="str">
        <f t="shared" si="247"/>
        <v/>
      </c>
      <c r="CB251" s="178" t="str">
        <f t="shared" si="247"/>
        <v/>
      </c>
      <c r="CC251" s="178" t="str">
        <f t="shared" si="247"/>
        <v/>
      </c>
      <c r="CD251" s="178" t="str">
        <f t="shared" si="247"/>
        <v/>
      </c>
      <c r="CE251" s="178" t="str">
        <f t="shared" si="247"/>
        <v/>
      </c>
      <c r="CF251" s="180" t="str">
        <f t="shared" si="247"/>
        <v/>
      </c>
      <c r="CG251" s="178" t="str">
        <f t="shared" si="247"/>
        <v/>
      </c>
      <c r="CH251" s="178" t="str">
        <f t="shared" si="247"/>
        <v/>
      </c>
      <c r="CI251" s="179" t="str">
        <f t="shared" si="247"/>
        <v/>
      </c>
      <c r="CJ251" s="180" t="str">
        <f t="shared" si="247"/>
        <v/>
      </c>
      <c r="CK251" s="179" t="str">
        <f t="shared" si="247"/>
        <v/>
      </c>
      <c r="CL251" s="178" t="str">
        <f t="shared" si="247"/>
        <v/>
      </c>
      <c r="CM251" s="180" t="str">
        <f t="shared" si="247"/>
        <v/>
      </c>
      <c r="CN251" s="178" t="str">
        <f t="shared" si="247"/>
        <v/>
      </c>
      <c r="CO251" s="178" t="str">
        <f t="shared" si="247"/>
        <v/>
      </c>
      <c r="CP251" s="181" t="str">
        <f t="shared" si="247"/>
        <v/>
      </c>
      <c r="CQ251" s="178" t="str">
        <f t="shared" si="247"/>
        <v/>
      </c>
      <c r="CR251" s="178" t="str">
        <f t="shared" si="247"/>
        <v/>
      </c>
      <c r="CS251" s="178" t="str">
        <f t="shared" si="247"/>
        <v/>
      </c>
      <c r="CT251" s="178" t="str">
        <f t="shared" si="247"/>
        <v/>
      </c>
      <c r="CU251" s="180" t="str">
        <f t="shared" si="247"/>
        <v/>
      </c>
      <c r="CV251" s="178" t="str">
        <f t="shared" si="247"/>
        <v/>
      </c>
      <c r="CW251" s="178" t="str">
        <f t="shared" si="247"/>
        <v/>
      </c>
      <c r="CX251" s="179" t="str">
        <f t="shared" si="247"/>
        <v/>
      </c>
      <c r="CY251" s="180" t="str">
        <f t="shared" si="247"/>
        <v/>
      </c>
      <c r="CZ251" s="179" t="str">
        <f t="shared" si="247"/>
        <v/>
      </c>
      <c r="DA251" s="178" t="str">
        <f t="shared" si="247"/>
        <v/>
      </c>
      <c r="DB251" s="180" t="str">
        <f t="shared" si="247"/>
        <v/>
      </c>
      <c r="DC251" s="178" t="str">
        <f t="shared" si="247"/>
        <v/>
      </c>
      <c r="DD251" s="178" t="str">
        <f t="shared" si="247"/>
        <v/>
      </c>
      <c r="DE251" s="181" t="str">
        <f t="shared" si="247"/>
        <v/>
      </c>
      <c r="DF251" s="178" t="str">
        <f t="shared" si="247"/>
        <v/>
      </c>
      <c r="DG251" s="178" t="str">
        <f t="shared" si="247"/>
        <v/>
      </c>
      <c r="DH251" s="178" t="str">
        <f t="shared" si="247"/>
        <v/>
      </c>
      <c r="DI251" s="178" t="str">
        <f t="shared" si="247"/>
        <v/>
      </c>
      <c r="DJ251" s="180" t="str">
        <f t="shared" si="247"/>
        <v/>
      </c>
      <c r="DK251" s="178" t="str">
        <f t="shared" si="247"/>
        <v/>
      </c>
      <c r="DL251" s="178" t="str">
        <f t="shared" si="247"/>
        <v/>
      </c>
      <c r="DM251" s="179" t="str">
        <f t="shared" si="247"/>
        <v/>
      </c>
      <c r="DN251" s="180" t="str">
        <f t="shared" si="247"/>
        <v/>
      </c>
      <c r="DO251" s="179" t="str">
        <f t="shared" si="247"/>
        <v/>
      </c>
      <c r="DP251" s="178" t="str">
        <f t="shared" si="247"/>
        <v/>
      </c>
      <c r="DQ251" s="180" t="str">
        <f t="shared" si="247"/>
        <v/>
      </c>
      <c r="DR251" s="178" t="str">
        <f t="shared" si="247"/>
        <v/>
      </c>
      <c r="DS251" s="178" t="str">
        <f t="shared" si="247"/>
        <v/>
      </c>
      <c r="DT251" s="178"/>
      <c r="DU251" s="178"/>
      <c r="DV251" s="178"/>
      <c r="DW251" s="178"/>
      <c r="DX251" s="178"/>
      <c r="DY251" s="178"/>
    </row>
    <row r="252">
      <c r="A252" s="176" t="str">
        <f>IF(A251="","",IF(B251+1&gt;EndDate,"",B251))</f>
        <v/>
      </c>
      <c r="B252" s="176" t="str">
        <f>IF(A252="","",SWITCH(Seg,"Daily",A252+1,"Weekly",A252+7,"Monthly",DATE(YEAR(A252),MONTH(A252)+1,1),"Quarterly",DATE(YEAR(A252),MONTH(A252)+3,1),"Yearly",DATE(YEAR(A252)+1,1,1)))</f>
        <v/>
      </c>
      <c r="C252" s="177" t="str">
        <f>IF(A252="","",SWITCH(Seg,"Daily",TEXT(A252,"dd/MM/YYYY"),"Weekly","W"&amp;WEEKNUM(A252,2)&amp;" "&amp;YEAR(A252),"Monthly",PROPER(TEXT(A252,"MMM yyyy")),"Quarterly","Q"&amp;ROUNDUP(MONTH($A252)/3,0)&amp;" "&amp;YEAR($A252),"Yearly",YEAR(A252),TEXT(A252,"dd/MM/YYYY")))</f>
        <v/>
      </c>
      <c r="D252" s="178" t="str">
        <f>IF(OR($A252="",D$2="Percentage"),"",SUMIFS(Data!B$4:B500,Data!$A$4:$A500,"&gt;="&amp;$A252,Data!$A$4:$A500,"&lt;="&amp;$B252))</f>
        <v>#REF!</v>
      </c>
      <c r="E252" s="179" t="str">
        <f>IF(OR($A252="",E$2="Percentage"),"",SUMIFS(Data!C$4:C500,Data!$A$4:$A500,"&gt;="&amp;$A252,Data!$A$4:$A500,"&lt;="&amp;$B252))</f>
        <v/>
      </c>
      <c r="F252" s="179" t="str">
        <f>IF(OR($A252="",F$2="Percentage"),"",SUMIFS(Data!D$4:D500,Data!$A$4:$A500,"&gt;="&amp;$A252,Data!$A$4:$A500,"&lt;="&amp;$B252))</f>
        <v/>
      </c>
      <c r="G252" s="179" t="str">
        <f>IF(OR($A252="",G$2="Percentage"),"",SUMIFS(Data!F$4:F500,Data!$A$4:$A500,"&gt;="&amp;$A252,Data!$A$4:$A500,"&lt;="&amp;$B252))</f>
        <v/>
      </c>
      <c r="H252" s="180" t="str">
        <f>IF(OR($A252="",H$2="Percentage"),"",SUMIFS(Data!G$4:G500,Data!$A$4:$A500,"&gt;="&amp;$A252,Data!$A$4:$A500,"&lt;="&amp;$B252))</f>
        <v/>
      </c>
      <c r="I252" s="180" t="str">
        <f>IF(OR($A252="",I$2="Percentage"),"",SUMIFS(Data!H$4:H500,Data!$A$4:$A500,"&gt;="&amp;$A252,Data!$A$4:$A500,"&lt;="&amp;$B252))</f>
        <v/>
      </c>
      <c r="J252" s="178" t="str">
        <f>IF(OR($A252="",J$2="Percentage"),"",SUMIFS(Data!I$4:I500,Data!$A$4:$A500,"&gt;="&amp;$A252,Data!$A$4:$A500,"&lt;="&amp;$B252))</f>
        <v/>
      </c>
      <c r="K252" s="178" t="str">
        <f>IF(OR($A252="",K$2="Percentage"),"",SUMIFS(Data!J$4:J500,Data!$A$4:$A500,"&gt;="&amp;$A252,Data!$A$4:$A500,"&lt;="&amp;$B252))</f>
        <v/>
      </c>
      <c r="L252" s="179" t="str">
        <f>IF(OR($A252="",L$2="Percentage"),"",SUMIFS(Data!K$4:K500,Data!$A$4:$A500,"&gt;="&amp;$A252,Data!$A$4:$A500,"&lt;="&amp;$B252))</f>
        <v/>
      </c>
      <c r="M252" s="180" t="str">
        <f>IF(OR($A252="",M$2="Percentage"),"",SUMIFS(Data!L$4:L500,Data!$A$4:$A500,"&gt;="&amp;$A252,Data!$A$4:$A500,"&lt;="&amp;$B252))</f>
        <v/>
      </c>
      <c r="N252" s="179" t="str">
        <f>IF(OR($A252="",N$2="Percentage"),"",SUMIFS(Data!M$4:M500,Data!$A$4:$A500,"&gt;="&amp;$A252,Data!$A$4:$A500,"&lt;="&amp;$B252))</f>
        <v/>
      </c>
      <c r="O252" s="178" t="str">
        <f>IF(OR($A252="",O$2="Percentage"),"",SUMIFS(Data!N$4:N500,Data!$A$4:$A500,"&gt;="&amp;$A252,Data!$A$4:$A500,"&lt;="&amp;$B252))</f>
        <v/>
      </c>
      <c r="P252" s="180" t="str">
        <f>IF(OR($A252="",P$2="Percentage"),"",SUMIFS(Data!O$4:O500,Data!$A$4:$A500,"&gt;="&amp;$A252,Data!$A$4:$A500,"&lt;="&amp;$B252))</f>
        <v/>
      </c>
      <c r="Q252" s="178" t="str">
        <f>IF(OR($A252="",Q$2="Percentage"),"",SUMIFS(Data!P$4:P500,Data!$A$4:$A500,"&gt;="&amp;$A252,Data!$A$4:$A500,"&lt;="&amp;$B252))</f>
        <v/>
      </c>
      <c r="R252" s="178" t="str">
        <f>IF(OR($A252="",R$2="Percentage"),"",SUMIFS(Data!Q$4:Q500,Data!$A$4:$A500,"&gt;="&amp;$A252,Data!$A$4:$A500,"&lt;="&amp;$B252))</f>
        <v/>
      </c>
      <c r="S252" s="181" t="str">
        <f>IF($A252="","",IFERROR(AVERAGEIFS(Data!B$4:B500,Data!$A$4:$A500,"&gt;="&amp;$A252,Data!$A$4:$A500,"&lt;="&amp;$B252),0))</f>
        <v/>
      </c>
      <c r="T252" s="178" t="str">
        <f>IF($A252="","",IFERROR(AVERAGEIFS(Data!C$4:C500,Data!$A$4:$A500,"&gt;="&amp;$A252,Data!$A$4:$A500,"&lt;="&amp;$B252),0))</f>
        <v/>
      </c>
      <c r="U252" s="178" t="str">
        <f>IF($A252="","",IFERROR(AVERAGEIFS(Data!D$4:D500,Data!$A$4:$A500,"&gt;="&amp;$A252,Data!$A$4:$A500,"&lt;="&amp;$B252),0))</f>
        <v/>
      </c>
      <c r="V252" s="178" t="str">
        <f>IF($A252="","",IFERROR(AVERAGEIFS(Data!F$4:F500,Data!$A$4:$A500,"&gt;="&amp;$A252,Data!$A$4:$A500,"&lt;="&amp;$B252),0))</f>
        <v/>
      </c>
      <c r="W252" s="178" t="str">
        <f>IF($A252="","",IFERROR(AVERAGEIFS(Data!G$4:G500,Data!$A$4:$A500,"&gt;="&amp;$A252,Data!$A$4:$A500,"&lt;="&amp;$B252),0))</f>
        <v/>
      </c>
      <c r="X252" s="180" t="str">
        <f>IF($A252="","",IFERROR(AVERAGEIFS(Data!H$4:H500,Data!$A$4:$A500,"&gt;="&amp;$A252,Data!$A$4:$A500,"&lt;="&amp;$B252),0))</f>
        <v/>
      </c>
      <c r="Y252" s="178" t="str">
        <f>IF($A252="","",IFERROR(AVERAGEIFS(Data!I$4:I500,Data!$A$4:$A500,"&gt;="&amp;$A252,Data!$A$4:$A500,"&lt;="&amp;$B252),0))</f>
        <v/>
      </c>
      <c r="Z252" s="178" t="str">
        <f>IF($A252="","",IFERROR(AVERAGEIFS(Data!J$4:J500,Data!$A$4:$A500,"&gt;="&amp;$A252,Data!$A$4:$A500,"&lt;="&amp;$B252),0))</f>
        <v/>
      </c>
      <c r="AA252" s="179" t="str">
        <f>IF($A252="","",IFERROR(AVERAGEIFS(Data!K$4:K500,Data!$A$4:$A500,"&gt;="&amp;$A252,Data!$A$4:$A500,"&lt;="&amp;$B252),0))</f>
        <v/>
      </c>
      <c r="AB252" s="180" t="str">
        <f>IF($A252="","",IFERROR(AVERAGEIFS(Data!L$4:L500,Data!$A$4:$A500,"&gt;="&amp;$A252,Data!$A$4:$A500,"&lt;="&amp;$B252),0))</f>
        <v/>
      </c>
      <c r="AC252" s="179" t="str">
        <f>IF($A252="","",IFERROR(AVERAGEIFS(Data!M$4:M500,Data!$A$4:$A500,"&gt;="&amp;$A252,Data!$A$4:$A500,"&lt;="&amp;$B252),0))</f>
        <v/>
      </c>
      <c r="AD252" s="178" t="str">
        <f>IF($A252="","",IFERROR(AVERAGEIFS(Data!N$4:N500,Data!$A$4:$A500,"&gt;="&amp;$A252,Data!$A$4:$A500,"&lt;="&amp;$B252),0))</f>
        <v/>
      </c>
      <c r="AE252" s="180" t="str">
        <f>IF($A252="","",IFERROR(AVERAGEIFS(Data!O$4:O500,Data!$A$4:$A500,"&gt;="&amp;$A252,Data!$A$4:$A500,"&lt;="&amp;$B252),0))</f>
        <v/>
      </c>
      <c r="AF252" s="178" t="str">
        <f>IF($A252="","",IFERROR(AVERAGEIFS(Data!P$4:P500,Data!$A$4:$A500,"&gt;="&amp;$A252,Data!$A$4:$A500,"&lt;="&amp;$B252),0))</f>
        <v/>
      </c>
      <c r="AG252" s="178" t="str">
        <f>IF($A252="","",IFERROR(AVERAGEIFS(Data!Q$4:Q500,Data!$A$4:$A500,"&gt;="&amp;$A252,Data!$A$4:$A500,"&lt;="&amp;$B252),0))</f>
        <v/>
      </c>
      <c r="AH252" s="181" t="str">
        <f t="shared" ref="AH252:DS252" si="248">IF($A252="","",AH251)</f>
        <v/>
      </c>
      <c r="AI252" s="178" t="str">
        <f t="shared" si="248"/>
        <v/>
      </c>
      <c r="AJ252" s="178" t="str">
        <f t="shared" si="248"/>
        <v/>
      </c>
      <c r="AK252" s="178" t="str">
        <f t="shared" si="248"/>
        <v/>
      </c>
      <c r="AL252" s="178" t="str">
        <f t="shared" si="248"/>
        <v/>
      </c>
      <c r="AM252" s="180" t="str">
        <f t="shared" si="248"/>
        <v/>
      </c>
      <c r="AN252" s="178" t="str">
        <f t="shared" si="248"/>
        <v/>
      </c>
      <c r="AO252" s="178" t="str">
        <f t="shared" si="248"/>
        <v/>
      </c>
      <c r="AP252" s="179" t="str">
        <f t="shared" si="248"/>
        <v/>
      </c>
      <c r="AQ252" s="180" t="str">
        <f t="shared" si="248"/>
        <v/>
      </c>
      <c r="AR252" s="179" t="str">
        <f t="shared" si="248"/>
        <v/>
      </c>
      <c r="AS252" s="178" t="str">
        <f t="shared" si="248"/>
        <v/>
      </c>
      <c r="AT252" s="180" t="str">
        <f t="shared" si="248"/>
        <v/>
      </c>
      <c r="AU252" s="178" t="str">
        <f t="shared" si="248"/>
        <v/>
      </c>
      <c r="AV252" s="178" t="str">
        <f t="shared" si="248"/>
        <v/>
      </c>
      <c r="AW252" s="181" t="str">
        <f t="shared" si="248"/>
        <v/>
      </c>
      <c r="AX252" s="178" t="str">
        <f t="shared" si="248"/>
        <v/>
      </c>
      <c r="AY252" s="178" t="str">
        <f t="shared" si="248"/>
        <v/>
      </c>
      <c r="AZ252" s="178" t="str">
        <f t="shared" si="248"/>
        <v/>
      </c>
      <c r="BA252" s="178" t="str">
        <f t="shared" si="248"/>
        <v/>
      </c>
      <c r="BB252" s="180" t="str">
        <f t="shared" si="248"/>
        <v/>
      </c>
      <c r="BC252" s="178" t="str">
        <f t="shared" si="248"/>
        <v/>
      </c>
      <c r="BD252" s="178" t="str">
        <f t="shared" si="248"/>
        <v/>
      </c>
      <c r="BE252" s="179" t="str">
        <f t="shared" si="248"/>
        <v/>
      </c>
      <c r="BF252" s="180" t="str">
        <f t="shared" si="248"/>
        <v/>
      </c>
      <c r="BG252" s="179" t="str">
        <f t="shared" si="248"/>
        <v/>
      </c>
      <c r="BH252" s="178" t="str">
        <f t="shared" si="248"/>
        <v/>
      </c>
      <c r="BI252" s="180" t="str">
        <f t="shared" si="248"/>
        <v/>
      </c>
      <c r="BJ252" s="178" t="str">
        <f t="shared" si="248"/>
        <v/>
      </c>
      <c r="BK252" s="178" t="str">
        <f t="shared" si="248"/>
        <v/>
      </c>
      <c r="BL252" s="181" t="str">
        <f t="shared" si="248"/>
        <v/>
      </c>
      <c r="BM252" s="178" t="str">
        <f t="shared" si="248"/>
        <v/>
      </c>
      <c r="BN252" s="178" t="str">
        <f t="shared" si="248"/>
        <v/>
      </c>
      <c r="BO252" s="178" t="str">
        <f t="shared" si="248"/>
        <v/>
      </c>
      <c r="BP252" s="178" t="str">
        <f t="shared" si="248"/>
        <v/>
      </c>
      <c r="BQ252" s="180" t="str">
        <f t="shared" si="248"/>
        <v/>
      </c>
      <c r="BR252" s="178" t="str">
        <f t="shared" si="248"/>
        <v/>
      </c>
      <c r="BS252" s="178" t="str">
        <f t="shared" si="248"/>
        <v/>
      </c>
      <c r="BT252" s="179" t="str">
        <f t="shared" si="248"/>
        <v/>
      </c>
      <c r="BU252" s="180" t="str">
        <f t="shared" si="248"/>
        <v/>
      </c>
      <c r="BV252" s="179" t="str">
        <f t="shared" si="248"/>
        <v/>
      </c>
      <c r="BW252" s="178" t="str">
        <f t="shared" si="248"/>
        <v/>
      </c>
      <c r="BX252" s="180" t="str">
        <f t="shared" si="248"/>
        <v/>
      </c>
      <c r="BY252" s="178" t="str">
        <f t="shared" si="248"/>
        <v/>
      </c>
      <c r="BZ252" s="178" t="str">
        <f t="shared" si="248"/>
        <v/>
      </c>
      <c r="CA252" s="181" t="str">
        <f t="shared" si="248"/>
        <v/>
      </c>
      <c r="CB252" s="178" t="str">
        <f t="shared" si="248"/>
        <v/>
      </c>
      <c r="CC252" s="178" t="str">
        <f t="shared" si="248"/>
        <v/>
      </c>
      <c r="CD252" s="178" t="str">
        <f t="shared" si="248"/>
        <v/>
      </c>
      <c r="CE252" s="178" t="str">
        <f t="shared" si="248"/>
        <v/>
      </c>
      <c r="CF252" s="180" t="str">
        <f t="shared" si="248"/>
        <v/>
      </c>
      <c r="CG252" s="178" t="str">
        <f t="shared" si="248"/>
        <v/>
      </c>
      <c r="CH252" s="178" t="str">
        <f t="shared" si="248"/>
        <v/>
      </c>
      <c r="CI252" s="179" t="str">
        <f t="shared" si="248"/>
        <v/>
      </c>
      <c r="CJ252" s="180" t="str">
        <f t="shared" si="248"/>
        <v/>
      </c>
      <c r="CK252" s="179" t="str">
        <f t="shared" si="248"/>
        <v/>
      </c>
      <c r="CL252" s="178" t="str">
        <f t="shared" si="248"/>
        <v/>
      </c>
      <c r="CM252" s="180" t="str">
        <f t="shared" si="248"/>
        <v/>
      </c>
      <c r="CN252" s="178" t="str">
        <f t="shared" si="248"/>
        <v/>
      </c>
      <c r="CO252" s="178" t="str">
        <f t="shared" si="248"/>
        <v/>
      </c>
      <c r="CP252" s="181" t="str">
        <f t="shared" si="248"/>
        <v/>
      </c>
      <c r="CQ252" s="178" t="str">
        <f t="shared" si="248"/>
        <v/>
      </c>
      <c r="CR252" s="178" t="str">
        <f t="shared" si="248"/>
        <v/>
      </c>
      <c r="CS252" s="178" t="str">
        <f t="shared" si="248"/>
        <v/>
      </c>
      <c r="CT252" s="178" t="str">
        <f t="shared" si="248"/>
        <v/>
      </c>
      <c r="CU252" s="180" t="str">
        <f t="shared" si="248"/>
        <v/>
      </c>
      <c r="CV252" s="178" t="str">
        <f t="shared" si="248"/>
        <v/>
      </c>
      <c r="CW252" s="178" t="str">
        <f t="shared" si="248"/>
        <v/>
      </c>
      <c r="CX252" s="179" t="str">
        <f t="shared" si="248"/>
        <v/>
      </c>
      <c r="CY252" s="180" t="str">
        <f t="shared" si="248"/>
        <v/>
      </c>
      <c r="CZ252" s="179" t="str">
        <f t="shared" si="248"/>
        <v/>
      </c>
      <c r="DA252" s="178" t="str">
        <f t="shared" si="248"/>
        <v/>
      </c>
      <c r="DB252" s="180" t="str">
        <f t="shared" si="248"/>
        <v/>
      </c>
      <c r="DC252" s="178" t="str">
        <f t="shared" si="248"/>
        <v/>
      </c>
      <c r="DD252" s="178" t="str">
        <f t="shared" si="248"/>
        <v/>
      </c>
      <c r="DE252" s="181" t="str">
        <f t="shared" si="248"/>
        <v/>
      </c>
      <c r="DF252" s="178" t="str">
        <f t="shared" si="248"/>
        <v/>
      </c>
      <c r="DG252" s="178" t="str">
        <f t="shared" si="248"/>
        <v/>
      </c>
      <c r="DH252" s="178" t="str">
        <f t="shared" si="248"/>
        <v/>
      </c>
      <c r="DI252" s="178" t="str">
        <f t="shared" si="248"/>
        <v/>
      </c>
      <c r="DJ252" s="180" t="str">
        <f t="shared" si="248"/>
        <v/>
      </c>
      <c r="DK252" s="178" t="str">
        <f t="shared" si="248"/>
        <v/>
      </c>
      <c r="DL252" s="178" t="str">
        <f t="shared" si="248"/>
        <v/>
      </c>
      <c r="DM252" s="179" t="str">
        <f t="shared" si="248"/>
        <v/>
      </c>
      <c r="DN252" s="180" t="str">
        <f t="shared" si="248"/>
        <v/>
      </c>
      <c r="DO252" s="179" t="str">
        <f t="shared" si="248"/>
        <v/>
      </c>
      <c r="DP252" s="178" t="str">
        <f t="shared" si="248"/>
        <v/>
      </c>
      <c r="DQ252" s="180" t="str">
        <f t="shared" si="248"/>
        <v/>
      </c>
      <c r="DR252" s="178" t="str">
        <f t="shared" si="248"/>
        <v/>
      </c>
      <c r="DS252" s="178" t="str">
        <f t="shared" si="248"/>
        <v/>
      </c>
      <c r="DT252" s="178"/>
      <c r="DU252" s="178"/>
      <c r="DV252" s="178"/>
      <c r="DW252" s="178"/>
      <c r="DX252" s="178"/>
      <c r="DY252" s="178"/>
    </row>
    <row r="253">
      <c r="A253" s="176" t="str">
        <f>IF(A252="","",IF(B252+1&gt;EndDate,"",B252))</f>
        <v/>
      </c>
      <c r="B253" s="176" t="str">
        <f>IF(A253="","",SWITCH(Seg,"Daily",A253+1,"Weekly",A253+7,"Monthly",DATE(YEAR(A253),MONTH(A253)+1,1),"Quarterly",DATE(YEAR(A253),MONTH(A253)+3,1),"Yearly",DATE(YEAR(A253)+1,1,1)))</f>
        <v/>
      </c>
      <c r="C253" s="177" t="str">
        <f>IF(A253="","",SWITCH(Seg,"Daily",TEXT(A253,"dd/MM/YYYY"),"Weekly","W"&amp;WEEKNUM(A253,2)&amp;" "&amp;YEAR(A253),"Monthly",PROPER(TEXT(A253,"MMM yyyy")),"Quarterly","Q"&amp;ROUNDUP(MONTH($A253)/3,0)&amp;" "&amp;YEAR($A253),"Yearly",YEAR(A253),TEXT(A253,"dd/MM/YYYY")))</f>
        <v/>
      </c>
      <c r="D253" s="178" t="str">
        <f>IF(OR($A253="",D$2="Percentage"),"",SUMIFS(Data!B$4:B500,Data!$A$4:$A500,"&gt;="&amp;$A253,Data!$A$4:$A500,"&lt;="&amp;$B253))</f>
        <v>#REF!</v>
      </c>
      <c r="E253" s="179" t="str">
        <f>IF(OR($A253="",E$2="Percentage"),"",SUMIFS(Data!C$4:C500,Data!$A$4:$A500,"&gt;="&amp;$A253,Data!$A$4:$A500,"&lt;="&amp;$B253))</f>
        <v/>
      </c>
      <c r="F253" s="179" t="str">
        <f>IF(OR($A253="",F$2="Percentage"),"",SUMIFS(Data!D$4:D500,Data!$A$4:$A500,"&gt;="&amp;$A253,Data!$A$4:$A500,"&lt;="&amp;$B253))</f>
        <v/>
      </c>
      <c r="G253" s="179" t="str">
        <f>IF(OR($A253="",G$2="Percentage"),"",SUMIFS(Data!F$4:F500,Data!$A$4:$A500,"&gt;="&amp;$A253,Data!$A$4:$A500,"&lt;="&amp;$B253))</f>
        <v/>
      </c>
      <c r="H253" s="180" t="str">
        <f>IF(OR($A253="",H$2="Percentage"),"",SUMIFS(Data!G$4:G500,Data!$A$4:$A500,"&gt;="&amp;$A253,Data!$A$4:$A500,"&lt;="&amp;$B253))</f>
        <v/>
      </c>
      <c r="I253" s="180" t="str">
        <f>IF(OR($A253="",I$2="Percentage"),"",SUMIFS(Data!H$4:H500,Data!$A$4:$A500,"&gt;="&amp;$A253,Data!$A$4:$A500,"&lt;="&amp;$B253))</f>
        <v/>
      </c>
      <c r="J253" s="178" t="str">
        <f>IF(OR($A253="",J$2="Percentage"),"",SUMIFS(Data!I$4:I500,Data!$A$4:$A500,"&gt;="&amp;$A253,Data!$A$4:$A500,"&lt;="&amp;$B253))</f>
        <v/>
      </c>
      <c r="K253" s="178" t="str">
        <f>IF(OR($A253="",K$2="Percentage"),"",SUMIFS(Data!J$4:J500,Data!$A$4:$A500,"&gt;="&amp;$A253,Data!$A$4:$A500,"&lt;="&amp;$B253))</f>
        <v/>
      </c>
      <c r="L253" s="179" t="str">
        <f>IF(OR($A253="",L$2="Percentage"),"",SUMIFS(Data!K$4:K500,Data!$A$4:$A500,"&gt;="&amp;$A253,Data!$A$4:$A500,"&lt;="&amp;$B253))</f>
        <v/>
      </c>
      <c r="M253" s="180" t="str">
        <f>IF(OR($A253="",M$2="Percentage"),"",SUMIFS(Data!L$4:L500,Data!$A$4:$A500,"&gt;="&amp;$A253,Data!$A$4:$A500,"&lt;="&amp;$B253))</f>
        <v/>
      </c>
      <c r="N253" s="179" t="str">
        <f>IF(OR($A253="",N$2="Percentage"),"",SUMIFS(Data!M$4:M500,Data!$A$4:$A500,"&gt;="&amp;$A253,Data!$A$4:$A500,"&lt;="&amp;$B253))</f>
        <v/>
      </c>
      <c r="O253" s="178" t="str">
        <f>IF(OR($A253="",O$2="Percentage"),"",SUMIFS(Data!N$4:N500,Data!$A$4:$A500,"&gt;="&amp;$A253,Data!$A$4:$A500,"&lt;="&amp;$B253))</f>
        <v/>
      </c>
      <c r="P253" s="180" t="str">
        <f>IF(OR($A253="",P$2="Percentage"),"",SUMIFS(Data!O$4:O500,Data!$A$4:$A500,"&gt;="&amp;$A253,Data!$A$4:$A500,"&lt;="&amp;$B253))</f>
        <v/>
      </c>
      <c r="Q253" s="178" t="str">
        <f>IF(OR($A253="",Q$2="Percentage"),"",SUMIFS(Data!P$4:P500,Data!$A$4:$A500,"&gt;="&amp;$A253,Data!$A$4:$A500,"&lt;="&amp;$B253))</f>
        <v/>
      </c>
      <c r="R253" s="178" t="str">
        <f>IF(OR($A253="",R$2="Percentage"),"",SUMIFS(Data!Q$4:Q500,Data!$A$4:$A500,"&gt;="&amp;$A253,Data!$A$4:$A500,"&lt;="&amp;$B253))</f>
        <v/>
      </c>
      <c r="S253" s="181" t="str">
        <f>IF($A253="","",IFERROR(AVERAGEIFS(Data!B$4:B500,Data!$A$4:$A500,"&gt;="&amp;$A253,Data!$A$4:$A500,"&lt;="&amp;$B253),0))</f>
        <v/>
      </c>
      <c r="T253" s="178" t="str">
        <f>IF($A253="","",IFERROR(AVERAGEIFS(Data!C$4:C500,Data!$A$4:$A500,"&gt;="&amp;$A253,Data!$A$4:$A500,"&lt;="&amp;$B253),0))</f>
        <v/>
      </c>
      <c r="U253" s="178" t="str">
        <f>IF($A253="","",IFERROR(AVERAGEIFS(Data!D$4:D500,Data!$A$4:$A500,"&gt;="&amp;$A253,Data!$A$4:$A500,"&lt;="&amp;$B253),0))</f>
        <v/>
      </c>
      <c r="V253" s="178" t="str">
        <f>IF($A253="","",IFERROR(AVERAGEIFS(Data!F$4:F500,Data!$A$4:$A500,"&gt;="&amp;$A253,Data!$A$4:$A500,"&lt;="&amp;$B253),0))</f>
        <v/>
      </c>
      <c r="W253" s="178" t="str">
        <f>IF($A253="","",IFERROR(AVERAGEIFS(Data!G$4:G500,Data!$A$4:$A500,"&gt;="&amp;$A253,Data!$A$4:$A500,"&lt;="&amp;$B253),0))</f>
        <v/>
      </c>
      <c r="X253" s="180" t="str">
        <f>IF($A253="","",IFERROR(AVERAGEIFS(Data!H$4:H500,Data!$A$4:$A500,"&gt;="&amp;$A253,Data!$A$4:$A500,"&lt;="&amp;$B253),0))</f>
        <v/>
      </c>
      <c r="Y253" s="178" t="str">
        <f>IF($A253="","",IFERROR(AVERAGEIFS(Data!I$4:I500,Data!$A$4:$A500,"&gt;="&amp;$A253,Data!$A$4:$A500,"&lt;="&amp;$B253),0))</f>
        <v/>
      </c>
      <c r="Z253" s="178" t="str">
        <f>IF($A253="","",IFERROR(AVERAGEIFS(Data!J$4:J500,Data!$A$4:$A500,"&gt;="&amp;$A253,Data!$A$4:$A500,"&lt;="&amp;$B253),0))</f>
        <v/>
      </c>
      <c r="AA253" s="179" t="str">
        <f>IF($A253="","",IFERROR(AVERAGEIFS(Data!K$4:K500,Data!$A$4:$A500,"&gt;="&amp;$A253,Data!$A$4:$A500,"&lt;="&amp;$B253),0))</f>
        <v/>
      </c>
      <c r="AB253" s="180" t="str">
        <f>IF($A253="","",IFERROR(AVERAGEIFS(Data!L$4:L500,Data!$A$4:$A500,"&gt;="&amp;$A253,Data!$A$4:$A500,"&lt;="&amp;$B253),0))</f>
        <v/>
      </c>
      <c r="AC253" s="179" t="str">
        <f>IF($A253="","",IFERROR(AVERAGEIFS(Data!M$4:M500,Data!$A$4:$A500,"&gt;="&amp;$A253,Data!$A$4:$A500,"&lt;="&amp;$B253),0))</f>
        <v/>
      </c>
      <c r="AD253" s="178" t="str">
        <f>IF($A253="","",IFERROR(AVERAGEIFS(Data!N$4:N500,Data!$A$4:$A500,"&gt;="&amp;$A253,Data!$A$4:$A500,"&lt;="&amp;$B253),0))</f>
        <v/>
      </c>
      <c r="AE253" s="180" t="str">
        <f>IF($A253="","",IFERROR(AVERAGEIFS(Data!O$4:O500,Data!$A$4:$A500,"&gt;="&amp;$A253,Data!$A$4:$A500,"&lt;="&amp;$B253),0))</f>
        <v/>
      </c>
      <c r="AF253" s="178" t="str">
        <f>IF($A253="","",IFERROR(AVERAGEIFS(Data!P$4:P500,Data!$A$4:$A500,"&gt;="&amp;$A253,Data!$A$4:$A500,"&lt;="&amp;$B253),0))</f>
        <v/>
      </c>
      <c r="AG253" s="178" t="str">
        <f>IF($A253="","",IFERROR(AVERAGEIFS(Data!Q$4:Q500,Data!$A$4:$A500,"&gt;="&amp;$A253,Data!$A$4:$A500,"&lt;="&amp;$B253),0))</f>
        <v/>
      </c>
      <c r="AH253" s="181" t="str">
        <f t="shared" ref="AH253:DS253" si="249">IF($A253="","",AH252)</f>
        <v/>
      </c>
      <c r="AI253" s="178" t="str">
        <f t="shared" si="249"/>
        <v/>
      </c>
      <c r="AJ253" s="178" t="str">
        <f t="shared" si="249"/>
        <v/>
      </c>
      <c r="AK253" s="178" t="str">
        <f t="shared" si="249"/>
        <v/>
      </c>
      <c r="AL253" s="178" t="str">
        <f t="shared" si="249"/>
        <v/>
      </c>
      <c r="AM253" s="180" t="str">
        <f t="shared" si="249"/>
        <v/>
      </c>
      <c r="AN253" s="178" t="str">
        <f t="shared" si="249"/>
        <v/>
      </c>
      <c r="AO253" s="178" t="str">
        <f t="shared" si="249"/>
        <v/>
      </c>
      <c r="AP253" s="179" t="str">
        <f t="shared" si="249"/>
        <v/>
      </c>
      <c r="AQ253" s="180" t="str">
        <f t="shared" si="249"/>
        <v/>
      </c>
      <c r="AR253" s="179" t="str">
        <f t="shared" si="249"/>
        <v/>
      </c>
      <c r="AS253" s="178" t="str">
        <f t="shared" si="249"/>
        <v/>
      </c>
      <c r="AT253" s="180" t="str">
        <f t="shared" si="249"/>
        <v/>
      </c>
      <c r="AU253" s="178" t="str">
        <f t="shared" si="249"/>
        <v/>
      </c>
      <c r="AV253" s="178" t="str">
        <f t="shared" si="249"/>
        <v/>
      </c>
      <c r="AW253" s="181" t="str">
        <f t="shared" si="249"/>
        <v/>
      </c>
      <c r="AX253" s="178" t="str">
        <f t="shared" si="249"/>
        <v/>
      </c>
      <c r="AY253" s="178" t="str">
        <f t="shared" si="249"/>
        <v/>
      </c>
      <c r="AZ253" s="178" t="str">
        <f t="shared" si="249"/>
        <v/>
      </c>
      <c r="BA253" s="178" t="str">
        <f t="shared" si="249"/>
        <v/>
      </c>
      <c r="BB253" s="180" t="str">
        <f t="shared" si="249"/>
        <v/>
      </c>
      <c r="BC253" s="178" t="str">
        <f t="shared" si="249"/>
        <v/>
      </c>
      <c r="BD253" s="178" t="str">
        <f t="shared" si="249"/>
        <v/>
      </c>
      <c r="BE253" s="179" t="str">
        <f t="shared" si="249"/>
        <v/>
      </c>
      <c r="BF253" s="180" t="str">
        <f t="shared" si="249"/>
        <v/>
      </c>
      <c r="BG253" s="179" t="str">
        <f t="shared" si="249"/>
        <v/>
      </c>
      <c r="BH253" s="178" t="str">
        <f t="shared" si="249"/>
        <v/>
      </c>
      <c r="BI253" s="180" t="str">
        <f t="shared" si="249"/>
        <v/>
      </c>
      <c r="BJ253" s="178" t="str">
        <f t="shared" si="249"/>
        <v/>
      </c>
      <c r="BK253" s="178" t="str">
        <f t="shared" si="249"/>
        <v/>
      </c>
      <c r="BL253" s="181" t="str">
        <f t="shared" si="249"/>
        <v/>
      </c>
      <c r="BM253" s="178" t="str">
        <f t="shared" si="249"/>
        <v/>
      </c>
      <c r="BN253" s="178" t="str">
        <f t="shared" si="249"/>
        <v/>
      </c>
      <c r="BO253" s="178" t="str">
        <f t="shared" si="249"/>
        <v/>
      </c>
      <c r="BP253" s="178" t="str">
        <f t="shared" si="249"/>
        <v/>
      </c>
      <c r="BQ253" s="180" t="str">
        <f t="shared" si="249"/>
        <v/>
      </c>
      <c r="BR253" s="178" t="str">
        <f t="shared" si="249"/>
        <v/>
      </c>
      <c r="BS253" s="178" t="str">
        <f t="shared" si="249"/>
        <v/>
      </c>
      <c r="BT253" s="179" t="str">
        <f t="shared" si="249"/>
        <v/>
      </c>
      <c r="BU253" s="180" t="str">
        <f t="shared" si="249"/>
        <v/>
      </c>
      <c r="BV253" s="179" t="str">
        <f t="shared" si="249"/>
        <v/>
      </c>
      <c r="BW253" s="178" t="str">
        <f t="shared" si="249"/>
        <v/>
      </c>
      <c r="BX253" s="180" t="str">
        <f t="shared" si="249"/>
        <v/>
      </c>
      <c r="BY253" s="178" t="str">
        <f t="shared" si="249"/>
        <v/>
      </c>
      <c r="BZ253" s="178" t="str">
        <f t="shared" si="249"/>
        <v/>
      </c>
      <c r="CA253" s="181" t="str">
        <f t="shared" si="249"/>
        <v/>
      </c>
      <c r="CB253" s="178" t="str">
        <f t="shared" si="249"/>
        <v/>
      </c>
      <c r="CC253" s="178" t="str">
        <f t="shared" si="249"/>
        <v/>
      </c>
      <c r="CD253" s="178" t="str">
        <f t="shared" si="249"/>
        <v/>
      </c>
      <c r="CE253" s="178" t="str">
        <f t="shared" si="249"/>
        <v/>
      </c>
      <c r="CF253" s="180" t="str">
        <f t="shared" si="249"/>
        <v/>
      </c>
      <c r="CG253" s="178" t="str">
        <f t="shared" si="249"/>
        <v/>
      </c>
      <c r="CH253" s="178" t="str">
        <f t="shared" si="249"/>
        <v/>
      </c>
      <c r="CI253" s="179" t="str">
        <f t="shared" si="249"/>
        <v/>
      </c>
      <c r="CJ253" s="180" t="str">
        <f t="shared" si="249"/>
        <v/>
      </c>
      <c r="CK253" s="179" t="str">
        <f t="shared" si="249"/>
        <v/>
      </c>
      <c r="CL253" s="178" t="str">
        <f t="shared" si="249"/>
        <v/>
      </c>
      <c r="CM253" s="180" t="str">
        <f t="shared" si="249"/>
        <v/>
      </c>
      <c r="CN253" s="178" t="str">
        <f t="shared" si="249"/>
        <v/>
      </c>
      <c r="CO253" s="178" t="str">
        <f t="shared" si="249"/>
        <v/>
      </c>
      <c r="CP253" s="181" t="str">
        <f t="shared" si="249"/>
        <v/>
      </c>
      <c r="CQ253" s="178" t="str">
        <f t="shared" si="249"/>
        <v/>
      </c>
      <c r="CR253" s="178" t="str">
        <f t="shared" si="249"/>
        <v/>
      </c>
      <c r="CS253" s="178" t="str">
        <f t="shared" si="249"/>
        <v/>
      </c>
      <c r="CT253" s="178" t="str">
        <f t="shared" si="249"/>
        <v/>
      </c>
      <c r="CU253" s="180" t="str">
        <f t="shared" si="249"/>
        <v/>
      </c>
      <c r="CV253" s="178" t="str">
        <f t="shared" si="249"/>
        <v/>
      </c>
      <c r="CW253" s="178" t="str">
        <f t="shared" si="249"/>
        <v/>
      </c>
      <c r="CX253" s="179" t="str">
        <f t="shared" si="249"/>
        <v/>
      </c>
      <c r="CY253" s="180" t="str">
        <f t="shared" si="249"/>
        <v/>
      </c>
      <c r="CZ253" s="179" t="str">
        <f t="shared" si="249"/>
        <v/>
      </c>
      <c r="DA253" s="178" t="str">
        <f t="shared" si="249"/>
        <v/>
      </c>
      <c r="DB253" s="180" t="str">
        <f t="shared" si="249"/>
        <v/>
      </c>
      <c r="DC253" s="178" t="str">
        <f t="shared" si="249"/>
        <v/>
      </c>
      <c r="DD253" s="178" t="str">
        <f t="shared" si="249"/>
        <v/>
      </c>
      <c r="DE253" s="181" t="str">
        <f t="shared" si="249"/>
        <v/>
      </c>
      <c r="DF253" s="178" t="str">
        <f t="shared" si="249"/>
        <v/>
      </c>
      <c r="DG253" s="178" t="str">
        <f t="shared" si="249"/>
        <v/>
      </c>
      <c r="DH253" s="178" t="str">
        <f t="shared" si="249"/>
        <v/>
      </c>
      <c r="DI253" s="178" t="str">
        <f t="shared" si="249"/>
        <v/>
      </c>
      <c r="DJ253" s="180" t="str">
        <f t="shared" si="249"/>
        <v/>
      </c>
      <c r="DK253" s="178" t="str">
        <f t="shared" si="249"/>
        <v/>
      </c>
      <c r="DL253" s="178" t="str">
        <f t="shared" si="249"/>
        <v/>
      </c>
      <c r="DM253" s="179" t="str">
        <f t="shared" si="249"/>
        <v/>
      </c>
      <c r="DN253" s="180" t="str">
        <f t="shared" si="249"/>
        <v/>
      </c>
      <c r="DO253" s="179" t="str">
        <f t="shared" si="249"/>
        <v/>
      </c>
      <c r="DP253" s="178" t="str">
        <f t="shared" si="249"/>
        <v/>
      </c>
      <c r="DQ253" s="180" t="str">
        <f t="shared" si="249"/>
        <v/>
      </c>
      <c r="DR253" s="178" t="str">
        <f t="shared" si="249"/>
        <v/>
      </c>
      <c r="DS253" s="178" t="str">
        <f t="shared" si="249"/>
        <v/>
      </c>
      <c r="DT253" s="178"/>
      <c r="DU253" s="178"/>
      <c r="DV253" s="178"/>
      <c r="DW253" s="178"/>
      <c r="DX253" s="178"/>
      <c r="DY253" s="178"/>
    </row>
    <row r="254">
      <c r="A254" s="176" t="str">
        <f>IF(A253="","",IF(B253+1&gt;EndDate,"",B253))</f>
        <v/>
      </c>
      <c r="B254" s="176" t="str">
        <f>IF(A254="","",SWITCH(Seg,"Daily",A254+1,"Weekly",A254+7,"Monthly",DATE(YEAR(A254),MONTH(A254)+1,1),"Quarterly",DATE(YEAR(A254),MONTH(A254)+3,1),"Yearly",DATE(YEAR(A254)+1,1,1)))</f>
        <v/>
      </c>
      <c r="C254" s="177" t="str">
        <f>IF(A254="","",SWITCH(Seg,"Daily",TEXT(A254,"dd/MM/YYYY"),"Weekly","W"&amp;WEEKNUM(A254,2)&amp;" "&amp;YEAR(A254),"Monthly",PROPER(TEXT(A254,"MMM yyyy")),"Quarterly","Q"&amp;ROUNDUP(MONTH($A254)/3,0)&amp;" "&amp;YEAR($A254),"Yearly",YEAR(A254),TEXT(A254,"dd/MM/YYYY")))</f>
        <v/>
      </c>
      <c r="D254" s="178" t="str">
        <f>IF(OR($A254="",D$2="Percentage"),"",SUMIFS(Data!B$4:B500,Data!$A$4:$A500,"&gt;="&amp;$A254,Data!$A$4:$A500,"&lt;="&amp;$B254))</f>
        <v>#REF!</v>
      </c>
      <c r="E254" s="179" t="str">
        <f>IF(OR($A254="",E$2="Percentage"),"",SUMIFS(Data!C$4:C500,Data!$A$4:$A500,"&gt;="&amp;$A254,Data!$A$4:$A500,"&lt;="&amp;$B254))</f>
        <v/>
      </c>
      <c r="F254" s="179" t="str">
        <f>IF(OR($A254="",F$2="Percentage"),"",SUMIFS(Data!D$4:D500,Data!$A$4:$A500,"&gt;="&amp;$A254,Data!$A$4:$A500,"&lt;="&amp;$B254))</f>
        <v/>
      </c>
      <c r="G254" s="179" t="str">
        <f>IF(OR($A254="",G$2="Percentage"),"",SUMIFS(Data!F$4:F500,Data!$A$4:$A500,"&gt;="&amp;$A254,Data!$A$4:$A500,"&lt;="&amp;$B254))</f>
        <v/>
      </c>
      <c r="H254" s="180" t="str">
        <f>IF(OR($A254="",H$2="Percentage"),"",SUMIFS(Data!G$4:G500,Data!$A$4:$A500,"&gt;="&amp;$A254,Data!$A$4:$A500,"&lt;="&amp;$B254))</f>
        <v/>
      </c>
      <c r="I254" s="180" t="str">
        <f>IF(OR($A254="",I$2="Percentage"),"",SUMIFS(Data!H$4:H500,Data!$A$4:$A500,"&gt;="&amp;$A254,Data!$A$4:$A500,"&lt;="&amp;$B254))</f>
        <v/>
      </c>
      <c r="J254" s="178" t="str">
        <f>IF(OR($A254="",J$2="Percentage"),"",SUMIFS(Data!I$4:I500,Data!$A$4:$A500,"&gt;="&amp;$A254,Data!$A$4:$A500,"&lt;="&amp;$B254))</f>
        <v/>
      </c>
      <c r="K254" s="178" t="str">
        <f>IF(OR($A254="",K$2="Percentage"),"",SUMIFS(Data!J$4:J500,Data!$A$4:$A500,"&gt;="&amp;$A254,Data!$A$4:$A500,"&lt;="&amp;$B254))</f>
        <v/>
      </c>
      <c r="L254" s="179" t="str">
        <f>IF(OR($A254="",L$2="Percentage"),"",SUMIFS(Data!K$4:K500,Data!$A$4:$A500,"&gt;="&amp;$A254,Data!$A$4:$A500,"&lt;="&amp;$B254))</f>
        <v/>
      </c>
      <c r="M254" s="180" t="str">
        <f>IF(OR($A254="",M$2="Percentage"),"",SUMIFS(Data!L$4:L500,Data!$A$4:$A500,"&gt;="&amp;$A254,Data!$A$4:$A500,"&lt;="&amp;$B254))</f>
        <v/>
      </c>
      <c r="N254" s="179" t="str">
        <f>IF(OR($A254="",N$2="Percentage"),"",SUMIFS(Data!M$4:M500,Data!$A$4:$A500,"&gt;="&amp;$A254,Data!$A$4:$A500,"&lt;="&amp;$B254))</f>
        <v/>
      </c>
      <c r="O254" s="178" t="str">
        <f>IF(OR($A254="",O$2="Percentage"),"",SUMIFS(Data!N$4:N500,Data!$A$4:$A500,"&gt;="&amp;$A254,Data!$A$4:$A500,"&lt;="&amp;$B254))</f>
        <v/>
      </c>
      <c r="P254" s="180" t="str">
        <f>IF(OR($A254="",P$2="Percentage"),"",SUMIFS(Data!O$4:O500,Data!$A$4:$A500,"&gt;="&amp;$A254,Data!$A$4:$A500,"&lt;="&amp;$B254))</f>
        <v/>
      </c>
      <c r="Q254" s="178" t="str">
        <f>IF(OR($A254="",Q$2="Percentage"),"",SUMIFS(Data!P$4:P500,Data!$A$4:$A500,"&gt;="&amp;$A254,Data!$A$4:$A500,"&lt;="&amp;$B254))</f>
        <v/>
      </c>
      <c r="R254" s="178" t="str">
        <f>IF(OR($A254="",R$2="Percentage"),"",SUMIFS(Data!Q$4:Q500,Data!$A$4:$A500,"&gt;="&amp;$A254,Data!$A$4:$A500,"&lt;="&amp;$B254))</f>
        <v/>
      </c>
      <c r="S254" s="181" t="str">
        <f>IF($A254="","",IFERROR(AVERAGEIFS(Data!B$4:B500,Data!$A$4:$A500,"&gt;="&amp;$A254,Data!$A$4:$A500,"&lt;="&amp;$B254),0))</f>
        <v/>
      </c>
      <c r="T254" s="178" t="str">
        <f>IF($A254="","",IFERROR(AVERAGEIFS(Data!C$4:C500,Data!$A$4:$A500,"&gt;="&amp;$A254,Data!$A$4:$A500,"&lt;="&amp;$B254),0))</f>
        <v/>
      </c>
      <c r="U254" s="178" t="str">
        <f>IF($A254="","",IFERROR(AVERAGEIFS(Data!D$4:D500,Data!$A$4:$A500,"&gt;="&amp;$A254,Data!$A$4:$A500,"&lt;="&amp;$B254),0))</f>
        <v/>
      </c>
      <c r="V254" s="178" t="str">
        <f>IF($A254="","",IFERROR(AVERAGEIFS(Data!F$4:F500,Data!$A$4:$A500,"&gt;="&amp;$A254,Data!$A$4:$A500,"&lt;="&amp;$B254),0))</f>
        <v/>
      </c>
      <c r="W254" s="178" t="str">
        <f>IF($A254="","",IFERROR(AVERAGEIFS(Data!G$4:G500,Data!$A$4:$A500,"&gt;="&amp;$A254,Data!$A$4:$A500,"&lt;="&amp;$B254),0))</f>
        <v/>
      </c>
      <c r="X254" s="180" t="str">
        <f>IF($A254="","",IFERROR(AVERAGEIFS(Data!H$4:H500,Data!$A$4:$A500,"&gt;="&amp;$A254,Data!$A$4:$A500,"&lt;="&amp;$B254),0))</f>
        <v/>
      </c>
      <c r="Y254" s="178" t="str">
        <f>IF($A254="","",IFERROR(AVERAGEIFS(Data!I$4:I500,Data!$A$4:$A500,"&gt;="&amp;$A254,Data!$A$4:$A500,"&lt;="&amp;$B254),0))</f>
        <v/>
      </c>
      <c r="Z254" s="178" t="str">
        <f>IF($A254="","",IFERROR(AVERAGEIFS(Data!J$4:J500,Data!$A$4:$A500,"&gt;="&amp;$A254,Data!$A$4:$A500,"&lt;="&amp;$B254),0))</f>
        <v/>
      </c>
      <c r="AA254" s="179" t="str">
        <f>IF($A254="","",IFERROR(AVERAGEIFS(Data!K$4:K500,Data!$A$4:$A500,"&gt;="&amp;$A254,Data!$A$4:$A500,"&lt;="&amp;$B254),0))</f>
        <v/>
      </c>
      <c r="AB254" s="180" t="str">
        <f>IF($A254="","",IFERROR(AVERAGEIFS(Data!L$4:L500,Data!$A$4:$A500,"&gt;="&amp;$A254,Data!$A$4:$A500,"&lt;="&amp;$B254),0))</f>
        <v/>
      </c>
      <c r="AC254" s="179" t="str">
        <f>IF($A254="","",IFERROR(AVERAGEIFS(Data!M$4:M500,Data!$A$4:$A500,"&gt;="&amp;$A254,Data!$A$4:$A500,"&lt;="&amp;$B254),0))</f>
        <v/>
      </c>
      <c r="AD254" s="178" t="str">
        <f>IF($A254="","",IFERROR(AVERAGEIFS(Data!N$4:N500,Data!$A$4:$A500,"&gt;="&amp;$A254,Data!$A$4:$A500,"&lt;="&amp;$B254),0))</f>
        <v/>
      </c>
      <c r="AE254" s="180" t="str">
        <f>IF($A254="","",IFERROR(AVERAGEIFS(Data!O$4:O500,Data!$A$4:$A500,"&gt;="&amp;$A254,Data!$A$4:$A500,"&lt;="&amp;$B254),0))</f>
        <v/>
      </c>
      <c r="AF254" s="178" t="str">
        <f>IF($A254="","",IFERROR(AVERAGEIFS(Data!P$4:P500,Data!$A$4:$A500,"&gt;="&amp;$A254,Data!$A$4:$A500,"&lt;="&amp;$B254),0))</f>
        <v/>
      </c>
      <c r="AG254" s="178" t="str">
        <f>IF($A254="","",IFERROR(AVERAGEIFS(Data!Q$4:Q500,Data!$A$4:$A500,"&gt;="&amp;$A254,Data!$A$4:$A500,"&lt;="&amp;$B254),0))</f>
        <v/>
      </c>
      <c r="AH254" s="181" t="str">
        <f t="shared" ref="AH254:DS254" si="250">IF($A254="","",AH253)</f>
        <v/>
      </c>
      <c r="AI254" s="178" t="str">
        <f t="shared" si="250"/>
        <v/>
      </c>
      <c r="AJ254" s="178" t="str">
        <f t="shared" si="250"/>
        <v/>
      </c>
      <c r="AK254" s="178" t="str">
        <f t="shared" si="250"/>
        <v/>
      </c>
      <c r="AL254" s="178" t="str">
        <f t="shared" si="250"/>
        <v/>
      </c>
      <c r="AM254" s="180" t="str">
        <f t="shared" si="250"/>
        <v/>
      </c>
      <c r="AN254" s="178" t="str">
        <f t="shared" si="250"/>
        <v/>
      </c>
      <c r="AO254" s="178" t="str">
        <f t="shared" si="250"/>
        <v/>
      </c>
      <c r="AP254" s="179" t="str">
        <f t="shared" si="250"/>
        <v/>
      </c>
      <c r="AQ254" s="180" t="str">
        <f t="shared" si="250"/>
        <v/>
      </c>
      <c r="AR254" s="179" t="str">
        <f t="shared" si="250"/>
        <v/>
      </c>
      <c r="AS254" s="178" t="str">
        <f t="shared" si="250"/>
        <v/>
      </c>
      <c r="AT254" s="180" t="str">
        <f t="shared" si="250"/>
        <v/>
      </c>
      <c r="AU254" s="178" t="str">
        <f t="shared" si="250"/>
        <v/>
      </c>
      <c r="AV254" s="178" t="str">
        <f t="shared" si="250"/>
        <v/>
      </c>
      <c r="AW254" s="181" t="str">
        <f t="shared" si="250"/>
        <v/>
      </c>
      <c r="AX254" s="178" t="str">
        <f t="shared" si="250"/>
        <v/>
      </c>
      <c r="AY254" s="178" t="str">
        <f t="shared" si="250"/>
        <v/>
      </c>
      <c r="AZ254" s="178" t="str">
        <f t="shared" si="250"/>
        <v/>
      </c>
      <c r="BA254" s="178" t="str">
        <f t="shared" si="250"/>
        <v/>
      </c>
      <c r="BB254" s="180" t="str">
        <f t="shared" si="250"/>
        <v/>
      </c>
      <c r="BC254" s="178" t="str">
        <f t="shared" si="250"/>
        <v/>
      </c>
      <c r="BD254" s="178" t="str">
        <f t="shared" si="250"/>
        <v/>
      </c>
      <c r="BE254" s="179" t="str">
        <f t="shared" si="250"/>
        <v/>
      </c>
      <c r="BF254" s="180" t="str">
        <f t="shared" si="250"/>
        <v/>
      </c>
      <c r="BG254" s="179" t="str">
        <f t="shared" si="250"/>
        <v/>
      </c>
      <c r="BH254" s="178" t="str">
        <f t="shared" si="250"/>
        <v/>
      </c>
      <c r="BI254" s="180" t="str">
        <f t="shared" si="250"/>
        <v/>
      </c>
      <c r="BJ254" s="178" t="str">
        <f t="shared" si="250"/>
        <v/>
      </c>
      <c r="BK254" s="178" t="str">
        <f t="shared" si="250"/>
        <v/>
      </c>
      <c r="BL254" s="181" t="str">
        <f t="shared" si="250"/>
        <v/>
      </c>
      <c r="BM254" s="178" t="str">
        <f t="shared" si="250"/>
        <v/>
      </c>
      <c r="BN254" s="178" t="str">
        <f t="shared" si="250"/>
        <v/>
      </c>
      <c r="BO254" s="178" t="str">
        <f t="shared" si="250"/>
        <v/>
      </c>
      <c r="BP254" s="178" t="str">
        <f t="shared" si="250"/>
        <v/>
      </c>
      <c r="BQ254" s="180" t="str">
        <f t="shared" si="250"/>
        <v/>
      </c>
      <c r="BR254" s="178" t="str">
        <f t="shared" si="250"/>
        <v/>
      </c>
      <c r="BS254" s="178" t="str">
        <f t="shared" si="250"/>
        <v/>
      </c>
      <c r="BT254" s="179" t="str">
        <f t="shared" si="250"/>
        <v/>
      </c>
      <c r="BU254" s="180" t="str">
        <f t="shared" si="250"/>
        <v/>
      </c>
      <c r="BV254" s="179" t="str">
        <f t="shared" si="250"/>
        <v/>
      </c>
      <c r="BW254" s="178" t="str">
        <f t="shared" si="250"/>
        <v/>
      </c>
      <c r="BX254" s="180" t="str">
        <f t="shared" si="250"/>
        <v/>
      </c>
      <c r="BY254" s="178" t="str">
        <f t="shared" si="250"/>
        <v/>
      </c>
      <c r="BZ254" s="178" t="str">
        <f t="shared" si="250"/>
        <v/>
      </c>
      <c r="CA254" s="181" t="str">
        <f t="shared" si="250"/>
        <v/>
      </c>
      <c r="CB254" s="178" t="str">
        <f t="shared" si="250"/>
        <v/>
      </c>
      <c r="CC254" s="178" t="str">
        <f t="shared" si="250"/>
        <v/>
      </c>
      <c r="CD254" s="178" t="str">
        <f t="shared" si="250"/>
        <v/>
      </c>
      <c r="CE254" s="178" t="str">
        <f t="shared" si="250"/>
        <v/>
      </c>
      <c r="CF254" s="180" t="str">
        <f t="shared" si="250"/>
        <v/>
      </c>
      <c r="CG254" s="178" t="str">
        <f t="shared" si="250"/>
        <v/>
      </c>
      <c r="CH254" s="178" t="str">
        <f t="shared" si="250"/>
        <v/>
      </c>
      <c r="CI254" s="179" t="str">
        <f t="shared" si="250"/>
        <v/>
      </c>
      <c r="CJ254" s="180" t="str">
        <f t="shared" si="250"/>
        <v/>
      </c>
      <c r="CK254" s="179" t="str">
        <f t="shared" si="250"/>
        <v/>
      </c>
      <c r="CL254" s="178" t="str">
        <f t="shared" si="250"/>
        <v/>
      </c>
      <c r="CM254" s="180" t="str">
        <f t="shared" si="250"/>
        <v/>
      </c>
      <c r="CN254" s="178" t="str">
        <f t="shared" si="250"/>
        <v/>
      </c>
      <c r="CO254" s="178" t="str">
        <f t="shared" si="250"/>
        <v/>
      </c>
      <c r="CP254" s="181" t="str">
        <f t="shared" si="250"/>
        <v/>
      </c>
      <c r="CQ254" s="178" t="str">
        <f t="shared" si="250"/>
        <v/>
      </c>
      <c r="CR254" s="178" t="str">
        <f t="shared" si="250"/>
        <v/>
      </c>
      <c r="CS254" s="178" t="str">
        <f t="shared" si="250"/>
        <v/>
      </c>
      <c r="CT254" s="178" t="str">
        <f t="shared" si="250"/>
        <v/>
      </c>
      <c r="CU254" s="180" t="str">
        <f t="shared" si="250"/>
        <v/>
      </c>
      <c r="CV254" s="178" t="str">
        <f t="shared" si="250"/>
        <v/>
      </c>
      <c r="CW254" s="178" t="str">
        <f t="shared" si="250"/>
        <v/>
      </c>
      <c r="CX254" s="179" t="str">
        <f t="shared" si="250"/>
        <v/>
      </c>
      <c r="CY254" s="180" t="str">
        <f t="shared" si="250"/>
        <v/>
      </c>
      <c r="CZ254" s="179" t="str">
        <f t="shared" si="250"/>
        <v/>
      </c>
      <c r="DA254" s="178" t="str">
        <f t="shared" si="250"/>
        <v/>
      </c>
      <c r="DB254" s="180" t="str">
        <f t="shared" si="250"/>
        <v/>
      </c>
      <c r="DC254" s="178" t="str">
        <f t="shared" si="250"/>
        <v/>
      </c>
      <c r="DD254" s="178" t="str">
        <f t="shared" si="250"/>
        <v/>
      </c>
      <c r="DE254" s="181" t="str">
        <f t="shared" si="250"/>
        <v/>
      </c>
      <c r="DF254" s="178" t="str">
        <f t="shared" si="250"/>
        <v/>
      </c>
      <c r="DG254" s="178" t="str">
        <f t="shared" si="250"/>
        <v/>
      </c>
      <c r="DH254" s="178" t="str">
        <f t="shared" si="250"/>
        <v/>
      </c>
      <c r="DI254" s="178" t="str">
        <f t="shared" si="250"/>
        <v/>
      </c>
      <c r="DJ254" s="180" t="str">
        <f t="shared" si="250"/>
        <v/>
      </c>
      <c r="DK254" s="178" t="str">
        <f t="shared" si="250"/>
        <v/>
      </c>
      <c r="DL254" s="178" t="str">
        <f t="shared" si="250"/>
        <v/>
      </c>
      <c r="DM254" s="179" t="str">
        <f t="shared" si="250"/>
        <v/>
      </c>
      <c r="DN254" s="180" t="str">
        <f t="shared" si="250"/>
        <v/>
      </c>
      <c r="DO254" s="179" t="str">
        <f t="shared" si="250"/>
        <v/>
      </c>
      <c r="DP254" s="178" t="str">
        <f t="shared" si="250"/>
        <v/>
      </c>
      <c r="DQ254" s="180" t="str">
        <f t="shared" si="250"/>
        <v/>
      </c>
      <c r="DR254" s="178" t="str">
        <f t="shared" si="250"/>
        <v/>
      </c>
      <c r="DS254" s="178" t="str">
        <f t="shared" si="250"/>
        <v/>
      </c>
      <c r="DT254" s="178"/>
      <c r="DU254" s="178"/>
      <c r="DV254" s="178"/>
      <c r="DW254" s="178"/>
      <c r="DX254" s="178"/>
      <c r="DY254" s="178"/>
    </row>
    <row r="255">
      <c r="A255" s="176" t="str">
        <f>IF(A254="","",IF(B254+1&gt;EndDate,"",B254))</f>
        <v/>
      </c>
      <c r="B255" s="176" t="str">
        <f>IF(A255="","",SWITCH(Seg,"Daily",A255+1,"Weekly",A255+7,"Monthly",DATE(YEAR(A255),MONTH(A255)+1,1),"Quarterly",DATE(YEAR(A255),MONTH(A255)+3,1),"Yearly",DATE(YEAR(A255)+1,1,1)))</f>
        <v/>
      </c>
      <c r="C255" s="177" t="str">
        <f>IF(A255="","",SWITCH(Seg,"Daily",TEXT(A255,"dd/MM/YYYY"),"Weekly","W"&amp;WEEKNUM(A255,2)&amp;" "&amp;YEAR(A255),"Monthly",PROPER(TEXT(A255,"MMM yyyy")),"Quarterly","Q"&amp;ROUNDUP(MONTH($A255)/3,0)&amp;" "&amp;YEAR($A255),"Yearly",YEAR(A255),TEXT(A255,"dd/MM/YYYY")))</f>
        <v/>
      </c>
      <c r="D255" s="178" t="str">
        <f>IF(OR($A255="",D$2="Percentage"),"",SUMIFS(Data!B$4:B500,Data!$A$4:$A500,"&gt;="&amp;$A255,Data!$A$4:$A500,"&lt;="&amp;$B255))</f>
        <v>#REF!</v>
      </c>
      <c r="E255" s="179" t="str">
        <f>IF(OR($A255="",E$2="Percentage"),"",SUMIFS(Data!C$4:C500,Data!$A$4:$A500,"&gt;="&amp;$A255,Data!$A$4:$A500,"&lt;="&amp;$B255))</f>
        <v/>
      </c>
      <c r="F255" s="179" t="str">
        <f>IF(OR($A255="",F$2="Percentage"),"",SUMIFS(Data!D$4:D500,Data!$A$4:$A500,"&gt;="&amp;$A255,Data!$A$4:$A500,"&lt;="&amp;$B255))</f>
        <v/>
      </c>
      <c r="G255" s="179" t="str">
        <f>IF(OR($A255="",G$2="Percentage"),"",SUMIFS(Data!F$4:F500,Data!$A$4:$A500,"&gt;="&amp;$A255,Data!$A$4:$A500,"&lt;="&amp;$B255))</f>
        <v/>
      </c>
      <c r="H255" s="180" t="str">
        <f>IF(OR($A255="",H$2="Percentage"),"",SUMIFS(Data!G$4:G500,Data!$A$4:$A500,"&gt;="&amp;$A255,Data!$A$4:$A500,"&lt;="&amp;$B255))</f>
        <v/>
      </c>
      <c r="I255" s="180" t="str">
        <f>IF(OR($A255="",I$2="Percentage"),"",SUMIFS(Data!H$4:H500,Data!$A$4:$A500,"&gt;="&amp;$A255,Data!$A$4:$A500,"&lt;="&amp;$B255))</f>
        <v/>
      </c>
      <c r="J255" s="178" t="str">
        <f>IF(OR($A255="",J$2="Percentage"),"",SUMIFS(Data!I$4:I500,Data!$A$4:$A500,"&gt;="&amp;$A255,Data!$A$4:$A500,"&lt;="&amp;$B255))</f>
        <v/>
      </c>
      <c r="K255" s="178" t="str">
        <f>IF(OR($A255="",K$2="Percentage"),"",SUMIFS(Data!J$4:J500,Data!$A$4:$A500,"&gt;="&amp;$A255,Data!$A$4:$A500,"&lt;="&amp;$B255))</f>
        <v/>
      </c>
      <c r="L255" s="179" t="str">
        <f>IF(OR($A255="",L$2="Percentage"),"",SUMIFS(Data!K$4:K500,Data!$A$4:$A500,"&gt;="&amp;$A255,Data!$A$4:$A500,"&lt;="&amp;$B255))</f>
        <v/>
      </c>
      <c r="M255" s="180" t="str">
        <f>IF(OR($A255="",M$2="Percentage"),"",SUMIFS(Data!L$4:L500,Data!$A$4:$A500,"&gt;="&amp;$A255,Data!$A$4:$A500,"&lt;="&amp;$B255))</f>
        <v/>
      </c>
      <c r="N255" s="179" t="str">
        <f>IF(OR($A255="",N$2="Percentage"),"",SUMIFS(Data!M$4:M500,Data!$A$4:$A500,"&gt;="&amp;$A255,Data!$A$4:$A500,"&lt;="&amp;$B255))</f>
        <v/>
      </c>
      <c r="O255" s="178" t="str">
        <f>IF(OR($A255="",O$2="Percentage"),"",SUMIFS(Data!N$4:N500,Data!$A$4:$A500,"&gt;="&amp;$A255,Data!$A$4:$A500,"&lt;="&amp;$B255))</f>
        <v/>
      </c>
      <c r="P255" s="180" t="str">
        <f>IF(OR($A255="",P$2="Percentage"),"",SUMIFS(Data!O$4:O500,Data!$A$4:$A500,"&gt;="&amp;$A255,Data!$A$4:$A500,"&lt;="&amp;$B255))</f>
        <v/>
      </c>
      <c r="Q255" s="178" t="str">
        <f>IF(OR($A255="",Q$2="Percentage"),"",SUMIFS(Data!P$4:P500,Data!$A$4:$A500,"&gt;="&amp;$A255,Data!$A$4:$A500,"&lt;="&amp;$B255))</f>
        <v/>
      </c>
      <c r="R255" s="178" t="str">
        <f>IF(OR($A255="",R$2="Percentage"),"",SUMIFS(Data!Q$4:Q500,Data!$A$4:$A500,"&gt;="&amp;$A255,Data!$A$4:$A500,"&lt;="&amp;$B255))</f>
        <v/>
      </c>
      <c r="S255" s="181" t="str">
        <f>IF($A255="","",IFERROR(AVERAGEIFS(Data!B$4:B500,Data!$A$4:$A500,"&gt;="&amp;$A255,Data!$A$4:$A500,"&lt;="&amp;$B255),0))</f>
        <v/>
      </c>
      <c r="T255" s="178" t="str">
        <f>IF($A255="","",IFERROR(AVERAGEIFS(Data!C$4:C500,Data!$A$4:$A500,"&gt;="&amp;$A255,Data!$A$4:$A500,"&lt;="&amp;$B255),0))</f>
        <v/>
      </c>
      <c r="U255" s="178" t="str">
        <f>IF($A255="","",IFERROR(AVERAGEIFS(Data!D$4:D500,Data!$A$4:$A500,"&gt;="&amp;$A255,Data!$A$4:$A500,"&lt;="&amp;$B255),0))</f>
        <v/>
      </c>
      <c r="V255" s="178" t="str">
        <f>IF($A255="","",IFERROR(AVERAGEIFS(Data!F$4:F500,Data!$A$4:$A500,"&gt;="&amp;$A255,Data!$A$4:$A500,"&lt;="&amp;$B255),0))</f>
        <v/>
      </c>
      <c r="W255" s="178" t="str">
        <f>IF($A255="","",IFERROR(AVERAGEIFS(Data!G$4:G500,Data!$A$4:$A500,"&gt;="&amp;$A255,Data!$A$4:$A500,"&lt;="&amp;$B255),0))</f>
        <v/>
      </c>
      <c r="X255" s="180" t="str">
        <f>IF($A255="","",IFERROR(AVERAGEIFS(Data!H$4:H500,Data!$A$4:$A500,"&gt;="&amp;$A255,Data!$A$4:$A500,"&lt;="&amp;$B255),0))</f>
        <v/>
      </c>
      <c r="Y255" s="178" t="str">
        <f>IF($A255="","",IFERROR(AVERAGEIFS(Data!I$4:I500,Data!$A$4:$A500,"&gt;="&amp;$A255,Data!$A$4:$A500,"&lt;="&amp;$B255),0))</f>
        <v/>
      </c>
      <c r="Z255" s="178" t="str">
        <f>IF($A255="","",IFERROR(AVERAGEIFS(Data!J$4:J500,Data!$A$4:$A500,"&gt;="&amp;$A255,Data!$A$4:$A500,"&lt;="&amp;$B255),0))</f>
        <v/>
      </c>
      <c r="AA255" s="179" t="str">
        <f>IF($A255="","",IFERROR(AVERAGEIFS(Data!K$4:K500,Data!$A$4:$A500,"&gt;="&amp;$A255,Data!$A$4:$A500,"&lt;="&amp;$B255),0))</f>
        <v/>
      </c>
      <c r="AB255" s="180" t="str">
        <f>IF($A255="","",IFERROR(AVERAGEIFS(Data!L$4:L500,Data!$A$4:$A500,"&gt;="&amp;$A255,Data!$A$4:$A500,"&lt;="&amp;$B255),0))</f>
        <v/>
      </c>
      <c r="AC255" s="179" t="str">
        <f>IF($A255="","",IFERROR(AVERAGEIFS(Data!M$4:M500,Data!$A$4:$A500,"&gt;="&amp;$A255,Data!$A$4:$A500,"&lt;="&amp;$B255),0))</f>
        <v/>
      </c>
      <c r="AD255" s="178" t="str">
        <f>IF($A255="","",IFERROR(AVERAGEIFS(Data!N$4:N500,Data!$A$4:$A500,"&gt;="&amp;$A255,Data!$A$4:$A500,"&lt;="&amp;$B255),0))</f>
        <v/>
      </c>
      <c r="AE255" s="180" t="str">
        <f>IF($A255="","",IFERROR(AVERAGEIFS(Data!O$4:O500,Data!$A$4:$A500,"&gt;="&amp;$A255,Data!$A$4:$A500,"&lt;="&amp;$B255),0))</f>
        <v/>
      </c>
      <c r="AF255" s="178" t="str">
        <f>IF($A255="","",IFERROR(AVERAGEIFS(Data!P$4:P500,Data!$A$4:$A500,"&gt;="&amp;$A255,Data!$A$4:$A500,"&lt;="&amp;$B255),0))</f>
        <v/>
      </c>
      <c r="AG255" s="178" t="str">
        <f>IF($A255="","",IFERROR(AVERAGEIFS(Data!Q$4:Q500,Data!$A$4:$A500,"&gt;="&amp;$A255,Data!$A$4:$A500,"&lt;="&amp;$B255),0))</f>
        <v/>
      </c>
      <c r="AH255" s="181" t="str">
        <f t="shared" ref="AH255:DS255" si="251">IF($A255="","",AH254)</f>
        <v/>
      </c>
      <c r="AI255" s="178" t="str">
        <f t="shared" si="251"/>
        <v/>
      </c>
      <c r="AJ255" s="178" t="str">
        <f t="shared" si="251"/>
        <v/>
      </c>
      <c r="AK255" s="178" t="str">
        <f t="shared" si="251"/>
        <v/>
      </c>
      <c r="AL255" s="178" t="str">
        <f t="shared" si="251"/>
        <v/>
      </c>
      <c r="AM255" s="180" t="str">
        <f t="shared" si="251"/>
        <v/>
      </c>
      <c r="AN255" s="178" t="str">
        <f t="shared" si="251"/>
        <v/>
      </c>
      <c r="AO255" s="178" t="str">
        <f t="shared" si="251"/>
        <v/>
      </c>
      <c r="AP255" s="179" t="str">
        <f t="shared" si="251"/>
        <v/>
      </c>
      <c r="AQ255" s="180" t="str">
        <f t="shared" si="251"/>
        <v/>
      </c>
      <c r="AR255" s="179" t="str">
        <f t="shared" si="251"/>
        <v/>
      </c>
      <c r="AS255" s="178" t="str">
        <f t="shared" si="251"/>
        <v/>
      </c>
      <c r="AT255" s="180" t="str">
        <f t="shared" si="251"/>
        <v/>
      </c>
      <c r="AU255" s="178" t="str">
        <f t="shared" si="251"/>
        <v/>
      </c>
      <c r="AV255" s="178" t="str">
        <f t="shared" si="251"/>
        <v/>
      </c>
      <c r="AW255" s="181" t="str">
        <f t="shared" si="251"/>
        <v/>
      </c>
      <c r="AX255" s="178" t="str">
        <f t="shared" si="251"/>
        <v/>
      </c>
      <c r="AY255" s="178" t="str">
        <f t="shared" si="251"/>
        <v/>
      </c>
      <c r="AZ255" s="178" t="str">
        <f t="shared" si="251"/>
        <v/>
      </c>
      <c r="BA255" s="178" t="str">
        <f t="shared" si="251"/>
        <v/>
      </c>
      <c r="BB255" s="180" t="str">
        <f t="shared" si="251"/>
        <v/>
      </c>
      <c r="BC255" s="178" t="str">
        <f t="shared" si="251"/>
        <v/>
      </c>
      <c r="BD255" s="178" t="str">
        <f t="shared" si="251"/>
        <v/>
      </c>
      <c r="BE255" s="179" t="str">
        <f t="shared" si="251"/>
        <v/>
      </c>
      <c r="BF255" s="180" t="str">
        <f t="shared" si="251"/>
        <v/>
      </c>
      <c r="BG255" s="179" t="str">
        <f t="shared" si="251"/>
        <v/>
      </c>
      <c r="BH255" s="178" t="str">
        <f t="shared" si="251"/>
        <v/>
      </c>
      <c r="BI255" s="180" t="str">
        <f t="shared" si="251"/>
        <v/>
      </c>
      <c r="BJ255" s="178" t="str">
        <f t="shared" si="251"/>
        <v/>
      </c>
      <c r="BK255" s="178" t="str">
        <f t="shared" si="251"/>
        <v/>
      </c>
      <c r="BL255" s="181" t="str">
        <f t="shared" si="251"/>
        <v/>
      </c>
      <c r="BM255" s="178" t="str">
        <f t="shared" si="251"/>
        <v/>
      </c>
      <c r="BN255" s="178" t="str">
        <f t="shared" si="251"/>
        <v/>
      </c>
      <c r="BO255" s="178" t="str">
        <f t="shared" si="251"/>
        <v/>
      </c>
      <c r="BP255" s="178" t="str">
        <f t="shared" si="251"/>
        <v/>
      </c>
      <c r="BQ255" s="180" t="str">
        <f t="shared" si="251"/>
        <v/>
      </c>
      <c r="BR255" s="178" t="str">
        <f t="shared" si="251"/>
        <v/>
      </c>
      <c r="BS255" s="178" t="str">
        <f t="shared" si="251"/>
        <v/>
      </c>
      <c r="BT255" s="179" t="str">
        <f t="shared" si="251"/>
        <v/>
      </c>
      <c r="BU255" s="180" t="str">
        <f t="shared" si="251"/>
        <v/>
      </c>
      <c r="BV255" s="179" t="str">
        <f t="shared" si="251"/>
        <v/>
      </c>
      <c r="BW255" s="178" t="str">
        <f t="shared" si="251"/>
        <v/>
      </c>
      <c r="BX255" s="180" t="str">
        <f t="shared" si="251"/>
        <v/>
      </c>
      <c r="BY255" s="178" t="str">
        <f t="shared" si="251"/>
        <v/>
      </c>
      <c r="BZ255" s="178" t="str">
        <f t="shared" si="251"/>
        <v/>
      </c>
      <c r="CA255" s="181" t="str">
        <f t="shared" si="251"/>
        <v/>
      </c>
      <c r="CB255" s="178" t="str">
        <f t="shared" si="251"/>
        <v/>
      </c>
      <c r="CC255" s="178" t="str">
        <f t="shared" si="251"/>
        <v/>
      </c>
      <c r="CD255" s="178" t="str">
        <f t="shared" si="251"/>
        <v/>
      </c>
      <c r="CE255" s="178" t="str">
        <f t="shared" si="251"/>
        <v/>
      </c>
      <c r="CF255" s="180" t="str">
        <f t="shared" si="251"/>
        <v/>
      </c>
      <c r="CG255" s="178" t="str">
        <f t="shared" si="251"/>
        <v/>
      </c>
      <c r="CH255" s="178" t="str">
        <f t="shared" si="251"/>
        <v/>
      </c>
      <c r="CI255" s="179" t="str">
        <f t="shared" si="251"/>
        <v/>
      </c>
      <c r="CJ255" s="180" t="str">
        <f t="shared" si="251"/>
        <v/>
      </c>
      <c r="CK255" s="179" t="str">
        <f t="shared" si="251"/>
        <v/>
      </c>
      <c r="CL255" s="178" t="str">
        <f t="shared" si="251"/>
        <v/>
      </c>
      <c r="CM255" s="180" t="str">
        <f t="shared" si="251"/>
        <v/>
      </c>
      <c r="CN255" s="178" t="str">
        <f t="shared" si="251"/>
        <v/>
      </c>
      <c r="CO255" s="178" t="str">
        <f t="shared" si="251"/>
        <v/>
      </c>
      <c r="CP255" s="181" t="str">
        <f t="shared" si="251"/>
        <v/>
      </c>
      <c r="CQ255" s="178" t="str">
        <f t="shared" si="251"/>
        <v/>
      </c>
      <c r="CR255" s="178" t="str">
        <f t="shared" si="251"/>
        <v/>
      </c>
      <c r="CS255" s="178" t="str">
        <f t="shared" si="251"/>
        <v/>
      </c>
      <c r="CT255" s="178" t="str">
        <f t="shared" si="251"/>
        <v/>
      </c>
      <c r="CU255" s="180" t="str">
        <f t="shared" si="251"/>
        <v/>
      </c>
      <c r="CV255" s="178" t="str">
        <f t="shared" si="251"/>
        <v/>
      </c>
      <c r="CW255" s="178" t="str">
        <f t="shared" si="251"/>
        <v/>
      </c>
      <c r="CX255" s="179" t="str">
        <f t="shared" si="251"/>
        <v/>
      </c>
      <c r="CY255" s="180" t="str">
        <f t="shared" si="251"/>
        <v/>
      </c>
      <c r="CZ255" s="179" t="str">
        <f t="shared" si="251"/>
        <v/>
      </c>
      <c r="DA255" s="178" t="str">
        <f t="shared" si="251"/>
        <v/>
      </c>
      <c r="DB255" s="180" t="str">
        <f t="shared" si="251"/>
        <v/>
      </c>
      <c r="DC255" s="178" t="str">
        <f t="shared" si="251"/>
        <v/>
      </c>
      <c r="DD255" s="178" t="str">
        <f t="shared" si="251"/>
        <v/>
      </c>
      <c r="DE255" s="181" t="str">
        <f t="shared" si="251"/>
        <v/>
      </c>
      <c r="DF255" s="178" t="str">
        <f t="shared" si="251"/>
        <v/>
      </c>
      <c r="DG255" s="178" t="str">
        <f t="shared" si="251"/>
        <v/>
      </c>
      <c r="DH255" s="178" t="str">
        <f t="shared" si="251"/>
        <v/>
      </c>
      <c r="DI255" s="178" t="str">
        <f t="shared" si="251"/>
        <v/>
      </c>
      <c r="DJ255" s="180" t="str">
        <f t="shared" si="251"/>
        <v/>
      </c>
      <c r="DK255" s="178" t="str">
        <f t="shared" si="251"/>
        <v/>
      </c>
      <c r="DL255" s="178" t="str">
        <f t="shared" si="251"/>
        <v/>
      </c>
      <c r="DM255" s="179" t="str">
        <f t="shared" si="251"/>
        <v/>
      </c>
      <c r="DN255" s="180" t="str">
        <f t="shared" si="251"/>
        <v/>
      </c>
      <c r="DO255" s="179" t="str">
        <f t="shared" si="251"/>
        <v/>
      </c>
      <c r="DP255" s="178" t="str">
        <f t="shared" si="251"/>
        <v/>
      </c>
      <c r="DQ255" s="180" t="str">
        <f t="shared" si="251"/>
        <v/>
      </c>
      <c r="DR255" s="178" t="str">
        <f t="shared" si="251"/>
        <v/>
      </c>
      <c r="DS255" s="178" t="str">
        <f t="shared" si="251"/>
        <v/>
      </c>
      <c r="DT255" s="178"/>
      <c r="DU255" s="178"/>
      <c r="DV255" s="178"/>
      <c r="DW255" s="178"/>
      <c r="DX255" s="178"/>
      <c r="DY255" s="178"/>
    </row>
    <row r="256">
      <c r="A256" s="176" t="str">
        <f>IF(A255="","",IF(B255+1&gt;EndDate,"",B255))</f>
        <v/>
      </c>
      <c r="B256" s="176" t="str">
        <f>IF(A256="","",SWITCH(Seg,"Daily",A256+1,"Weekly",A256+7,"Monthly",DATE(YEAR(A256),MONTH(A256)+1,1),"Quarterly",DATE(YEAR(A256),MONTH(A256)+3,1),"Yearly",DATE(YEAR(A256)+1,1,1)))</f>
        <v/>
      </c>
      <c r="C256" s="177" t="str">
        <f>IF(A256="","",SWITCH(Seg,"Daily",TEXT(A256,"dd/MM/YYYY"),"Weekly","W"&amp;WEEKNUM(A256,2)&amp;" "&amp;YEAR(A256),"Monthly",PROPER(TEXT(A256,"MMM yyyy")),"Quarterly","Q"&amp;ROUNDUP(MONTH($A256)/3,0)&amp;" "&amp;YEAR($A256),"Yearly",YEAR(A256),TEXT(A256,"dd/MM/YYYY")))</f>
        <v/>
      </c>
      <c r="D256" s="178" t="str">
        <f>IF(OR($A256="",D$2="Percentage"),"",SUMIFS(Data!B$4:B500,Data!$A$4:$A500,"&gt;="&amp;$A256,Data!$A$4:$A500,"&lt;="&amp;$B256))</f>
        <v>#REF!</v>
      </c>
      <c r="E256" s="179" t="str">
        <f>IF(OR($A256="",E$2="Percentage"),"",SUMIFS(Data!C$4:C500,Data!$A$4:$A500,"&gt;="&amp;$A256,Data!$A$4:$A500,"&lt;="&amp;$B256))</f>
        <v/>
      </c>
      <c r="F256" s="179" t="str">
        <f>IF(OR($A256="",F$2="Percentage"),"",SUMIFS(Data!D$4:D500,Data!$A$4:$A500,"&gt;="&amp;$A256,Data!$A$4:$A500,"&lt;="&amp;$B256))</f>
        <v/>
      </c>
      <c r="G256" s="179" t="str">
        <f>IF(OR($A256="",G$2="Percentage"),"",SUMIFS(Data!F$4:F500,Data!$A$4:$A500,"&gt;="&amp;$A256,Data!$A$4:$A500,"&lt;="&amp;$B256))</f>
        <v/>
      </c>
      <c r="H256" s="180" t="str">
        <f>IF(OR($A256="",H$2="Percentage"),"",SUMIFS(Data!G$4:G500,Data!$A$4:$A500,"&gt;="&amp;$A256,Data!$A$4:$A500,"&lt;="&amp;$B256))</f>
        <v/>
      </c>
      <c r="I256" s="180" t="str">
        <f>IF(OR($A256="",I$2="Percentage"),"",SUMIFS(Data!H$4:H500,Data!$A$4:$A500,"&gt;="&amp;$A256,Data!$A$4:$A500,"&lt;="&amp;$B256))</f>
        <v/>
      </c>
      <c r="J256" s="178" t="str">
        <f>IF(OR($A256="",J$2="Percentage"),"",SUMIFS(Data!I$4:I500,Data!$A$4:$A500,"&gt;="&amp;$A256,Data!$A$4:$A500,"&lt;="&amp;$B256))</f>
        <v/>
      </c>
      <c r="K256" s="178" t="str">
        <f>IF(OR($A256="",K$2="Percentage"),"",SUMIFS(Data!J$4:J500,Data!$A$4:$A500,"&gt;="&amp;$A256,Data!$A$4:$A500,"&lt;="&amp;$B256))</f>
        <v/>
      </c>
      <c r="L256" s="179" t="str">
        <f>IF(OR($A256="",L$2="Percentage"),"",SUMIFS(Data!K$4:K500,Data!$A$4:$A500,"&gt;="&amp;$A256,Data!$A$4:$A500,"&lt;="&amp;$B256))</f>
        <v/>
      </c>
      <c r="M256" s="180" t="str">
        <f>IF(OR($A256="",M$2="Percentage"),"",SUMIFS(Data!L$4:L500,Data!$A$4:$A500,"&gt;="&amp;$A256,Data!$A$4:$A500,"&lt;="&amp;$B256))</f>
        <v/>
      </c>
      <c r="N256" s="179" t="str">
        <f>IF(OR($A256="",N$2="Percentage"),"",SUMIFS(Data!M$4:M500,Data!$A$4:$A500,"&gt;="&amp;$A256,Data!$A$4:$A500,"&lt;="&amp;$B256))</f>
        <v/>
      </c>
      <c r="O256" s="178" t="str">
        <f>IF(OR($A256="",O$2="Percentage"),"",SUMIFS(Data!N$4:N500,Data!$A$4:$A500,"&gt;="&amp;$A256,Data!$A$4:$A500,"&lt;="&amp;$B256))</f>
        <v/>
      </c>
      <c r="P256" s="180" t="str">
        <f>IF(OR($A256="",P$2="Percentage"),"",SUMIFS(Data!O$4:O500,Data!$A$4:$A500,"&gt;="&amp;$A256,Data!$A$4:$A500,"&lt;="&amp;$B256))</f>
        <v/>
      </c>
      <c r="Q256" s="178" t="str">
        <f>IF(OR($A256="",Q$2="Percentage"),"",SUMIFS(Data!P$4:P500,Data!$A$4:$A500,"&gt;="&amp;$A256,Data!$A$4:$A500,"&lt;="&amp;$B256))</f>
        <v/>
      </c>
      <c r="R256" s="178" t="str">
        <f>IF(OR($A256="",R$2="Percentage"),"",SUMIFS(Data!Q$4:Q500,Data!$A$4:$A500,"&gt;="&amp;$A256,Data!$A$4:$A500,"&lt;="&amp;$B256))</f>
        <v/>
      </c>
      <c r="S256" s="181" t="str">
        <f>IF($A256="","",IFERROR(AVERAGEIFS(Data!B$4:B500,Data!$A$4:$A500,"&gt;="&amp;$A256,Data!$A$4:$A500,"&lt;="&amp;$B256),0))</f>
        <v/>
      </c>
      <c r="T256" s="178" t="str">
        <f>IF($A256="","",IFERROR(AVERAGEIFS(Data!C$4:C500,Data!$A$4:$A500,"&gt;="&amp;$A256,Data!$A$4:$A500,"&lt;="&amp;$B256),0))</f>
        <v/>
      </c>
      <c r="U256" s="178" t="str">
        <f>IF($A256="","",IFERROR(AVERAGEIFS(Data!D$4:D500,Data!$A$4:$A500,"&gt;="&amp;$A256,Data!$A$4:$A500,"&lt;="&amp;$B256),0))</f>
        <v/>
      </c>
      <c r="V256" s="178" t="str">
        <f>IF($A256="","",IFERROR(AVERAGEIFS(Data!F$4:F500,Data!$A$4:$A500,"&gt;="&amp;$A256,Data!$A$4:$A500,"&lt;="&amp;$B256),0))</f>
        <v/>
      </c>
      <c r="W256" s="178" t="str">
        <f>IF($A256="","",IFERROR(AVERAGEIFS(Data!G$4:G500,Data!$A$4:$A500,"&gt;="&amp;$A256,Data!$A$4:$A500,"&lt;="&amp;$B256),0))</f>
        <v/>
      </c>
      <c r="X256" s="180" t="str">
        <f>IF($A256="","",IFERROR(AVERAGEIFS(Data!H$4:H500,Data!$A$4:$A500,"&gt;="&amp;$A256,Data!$A$4:$A500,"&lt;="&amp;$B256),0))</f>
        <v/>
      </c>
      <c r="Y256" s="178" t="str">
        <f>IF($A256="","",IFERROR(AVERAGEIFS(Data!I$4:I500,Data!$A$4:$A500,"&gt;="&amp;$A256,Data!$A$4:$A500,"&lt;="&amp;$B256),0))</f>
        <v/>
      </c>
      <c r="Z256" s="178" t="str">
        <f>IF($A256="","",IFERROR(AVERAGEIFS(Data!J$4:J500,Data!$A$4:$A500,"&gt;="&amp;$A256,Data!$A$4:$A500,"&lt;="&amp;$B256),0))</f>
        <v/>
      </c>
      <c r="AA256" s="179" t="str">
        <f>IF($A256="","",IFERROR(AVERAGEIFS(Data!K$4:K500,Data!$A$4:$A500,"&gt;="&amp;$A256,Data!$A$4:$A500,"&lt;="&amp;$B256),0))</f>
        <v/>
      </c>
      <c r="AB256" s="180" t="str">
        <f>IF($A256="","",IFERROR(AVERAGEIFS(Data!L$4:L500,Data!$A$4:$A500,"&gt;="&amp;$A256,Data!$A$4:$A500,"&lt;="&amp;$B256),0))</f>
        <v/>
      </c>
      <c r="AC256" s="179" t="str">
        <f>IF($A256="","",IFERROR(AVERAGEIFS(Data!M$4:M500,Data!$A$4:$A500,"&gt;="&amp;$A256,Data!$A$4:$A500,"&lt;="&amp;$B256),0))</f>
        <v/>
      </c>
      <c r="AD256" s="178" t="str">
        <f>IF($A256="","",IFERROR(AVERAGEIFS(Data!N$4:N500,Data!$A$4:$A500,"&gt;="&amp;$A256,Data!$A$4:$A500,"&lt;="&amp;$B256),0))</f>
        <v/>
      </c>
      <c r="AE256" s="180" t="str">
        <f>IF($A256="","",IFERROR(AVERAGEIFS(Data!O$4:O500,Data!$A$4:$A500,"&gt;="&amp;$A256,Data!$A$4:$A500,"&lt;="&amp;$B256),0))</f>
        <v/>
      </c>
      <c r="AF256" s="178" t="str">
        <f>IF($A256="","",IFERROR(AVERAGEIFS(Data!P$4:P500,Data!$A$4:$A500,"&gt;="&amp;$A256,Data!$A$4:$A500,"&lt;="&amp;$B256),0))</f>
        <v/>
      </c>
      <c r="AG256" s="178" t="str">
        <f>IF($A256="","",IFERROR(AVERAGEIFS(Data!Q$4:Q500,Data!$A$4:$A500,"&gt;="&amp;$A256,Data!$A$4:$A500,"&lt;="&amp;$B256),0))</f>
        <v/>
      </c>
      <c r="AH256" s="181" t="str">
        <f t="shared" ref="AH256:DS256" si="252">IF($A256="","",AH255)</f>
        <v/>
      </c>
      <c r="AI256" s="178" t="str">
        <f t="shared" si="252"/>
        <v/>
      </c>
      <c r="AJ256" s="178" t="str">
        <f t="shared" si="252"/>
        <v/>
      </c>
      <c r="AK256" s="178" t="str">
        <f t="shared" si="252"/>
        <v/>
      </c>
      <c r="AL256" s="178" t="str">
        <f t="shared" si="252"/>
        <v/>
      </c>
      <c r="AM256" s="180" t="str">
        <f t="shared" si="252"/>
        <v/>
      </c>
      <c r="AN256" s="178" t="str">
        <f t="shared" si="252"/>
        <v/>
      </c>
      <c r="AO256" s="178" t="str">
        <f t="shared" si="252"/>
        <v/>
      </c>
      <c r="AP256" s="179" t="str">
        <f t="shared" si="252"/>
        <v/>
      </c>
      <c r="AQ256" s="180" t="str">
        <f t="shared" si="252"/>
        <v/>
      </c>
      <c r="AR256" s="179" t="str">
        <f t="shared" si="252"/>
        <v/>
      </c>
      <c r="AS256" s="178" t="str">
        <f t="shared" si="252"/>
        <v/>
      </c>
      <c r="AT256" s="180" t="str">
        <f t="shared" si="252"/>
        <v/>
      </c>
      <c r="AU256" s="178" t="str">
        <f t="shared" si="252"/>
        <v/>
      </c>
      <c r="AV256" s="178" t="str">
        <f t="shared" si="252"/>
        <v/>
      </c>
      <c r="AW256" s="181" t="str">
        <f t="shared" si="252"/>
        <v/>
      </c>
      <c r="AX256" s="178" t="str">
        <f t="shared" si="252"/>
        <v/>
      </c>
      <c r="AY256" s="178" t="str">
        <f t="shared" si="252"/>
        <v/>
      </c>
      <c r="AZ256" s="178" t="str">
        <f t="shared" si="252"/>
        <v/>
      </c>
      <c r="BA256" s="178" t="str">
        <f t="shared" si="252"/>
        <v/>
      </c>
      <c r="BB256" s="180" t="str">
        <f t="shared" si="252"/>
        <v/>
      </c>
      <c r="BC256" s="178" t="str">
        <f t="shared" si="252"/>
        <v/>
      </c>
      <c r="BD256" s="178" t="str">
        <f t="shared" si="252"/>
        <v/>
      </c>
      <c r="BE256" s="179" t="str">
        <f t="shared" si="252"/>
        <v/>
      </c>
      <c r="BF256" s="180" t="str">
        <f t="shared" si="252"/>
        <v/>
      </c>
      <c r="BG256" s="179" t="str">
        <f t="shared" si="252"/>
        <v/>
      </c>
      <c r="BH256" s="178" t="str">
        <f t="shared" si="252"/>
        <v/>
      </c>
      <c r="BI256" s="180" t="str">
        <f t="shared" si="252"/>
        <v/>
      </c>
      <c r="BJ256" s="178" t="str">
        <f t="shared" si="252"/>
        <v/>
      </c>
      <c r="BK256" s="178" t="str">
        <f t="shared" si="252"/>
        <v/>
      </c>
      <c r="BL256" s="181" t="str">
        <f t="shared" si="252"/>
        <v/>
      </c>
      <c r="BM256" s="178" t="str">
        <f t="shared" si="252"/>
        <v/>
      </c>
      <c r="BN256" s="178" t="str">
        <f t="shared" si="252"/>
        <v/>
      </c>
      <c r="BO256" s="178" t="str">
        <f t="shared" si="252"/>
        <v/>
      </c>
      <c r="BP256" s="178" t="str">
        <f t="shared" si="252"/>
        <v/>
      </c>
      <c r="BQ256" s="180" t="str">
        <f t="shared" si="252"/>
        <v/>
      </c>
      <c r="BR256" s="178" t="str">
        <f t="shared" si="252"/>
        <v/>
      </c>
      <c r="BS256" s="178" t="str">
        <f t="shared" si="252"/>
        <v/>
      </c>
      <c r="BT256" s="179" t="str">
        <f t="shared" si="252"/>
        <v/>
      </c>
      <c r="BU256" s="180" t="str">
        <f t="shared" si="252"/>
        <v/>
      </c>
      <c r="BV256" s="179" t="str">
        <f t="shared" si="252"/>
        <v/>
      </c>
      <c r="BW256" s="178" t="str">
        <f t="shared" si="252"/>
        <v/>
      </c>
      <c r="BX256" s="180" t="str">
        <f t="shared" si="252"/>
        <v/>
      </c>
      <c r="BY256" s="178" t="str">
        <f t="shared" si="252"/>
        <v/>
      </c>
      <c r="BZ256" s="178" t="str">
        <f t="shared" si="252"/>
        <v/>
      </c>
      <c r="CA256" s="181" t="str">
        <f t="shared" si="252"/>
        <v/>
      </c>
      <c r="CB256" s="178" t="str">
        <f t="shared" si="252"/>
        <v/>
      </c>
      <c r="CC256" s="178" t="str">
        <f t="shared" si="252"/>
        <v/>
      </c>
      <c r="CD256" s="178" t="str">
        <f t="shared" si="252"/>
        <v/>
      </c>
      <c r="CE256" s="178" t="str">
        <f t="shared" si="252"/>
        <v/>
      </c>
      <c r="CF256" s="180" t="str">
        <f t="shared" si="252"/>
        <v/>
      </c>
      <c r="CG256" s="178" t="str">
        <f t="shared" si="252"/>
        <v/>
      </c>
      <c r="CH256" s="178" t="str">
        <f t="shared" si="252"/>
        <v/>
      </c>
      <c r="CI256" s="179" t="str">
        <f t="shared" si="252"/>
        <v/>
      </c>
      <c r="CJ256" s="180" t="str">
        <f t="shared" si="252"/>
        <v/>
      </c>
      <c r="CK256" s="179" t="str">
        <f t="shared" si="252"/>
        <v/>
      </c>
      <c r="CL256" s="178" t="str">
        <f t="shared" si="252"/>
        <v/>
      </c>
      <c r="CM256" s="180" t="str">
        <f t="shared" si="252"/>
        <v/>
      </c>
      <c r="CN256" s="178" t="str">
        <f t="shared" si="252"/>
        <v/>
      </c>
      <c r="CO256" s="178" t="str">
        <f t="shared" si="252"/>
        <v/>
      </c>
      <c r="CP256" s="181" t="str">
        <f t="shared" si="252"/>
        <v/>
      </c>
      <c r="CQ256" s="178" t="str">
        <f t="shared" si="252"/>
        <v/>
      </c>
      <c r="CR256" s="178" t="str">
        <f t="shared" si="252"/>
        <v/>
      </c>
      <c r="CS256" s="178" t="str">
        <f t="shared" si="252"/>
        <v/>
      </c>
      <c r="CT256" s="178" t="str">
        <f t="shared" si="252"/>
        <v/>
      </c>
      <c r="CU256" s="180" t="str">
        <f t="shared" si="252"/>
        <v/>
      </c>
      <c r="CV256" s="178" t="str">
        <f t="shared" si="252"/>
        <v/>
      </c>
      <c r="CW256" s="178" t="str">
        <f t="shared" si="252"/>
        <v/>
      </c>
      <c r="CX256" s="179" t="str">
        <f t="shared" si="252"/>
        <v/>
      </c>
      <c r="CY256" s="180" t="str">
        <f t="shared" si="252"/>
        <v/>
      </c>
      <c r="CZ256" s="179" t="str">
        <f t="shared" si="252"/>
        <v/>
      </c>
      <c r="DA256" s="178" t="str">
        <f t="shared" si="252"/>
        <v/>
      </c>
      <c r="DB256" s="180" t="str">
        <f t="shared" si="252"/>
        <v/>
      </c>
      <c r="DC256" s="178" t="str">
        <f t="shared" si="252"/>
        <v/>
      </c>
      <c r="DD256" s="178" t="str">
        <f t="shared" si="252"/>
        <v/>
      </c>
      <c r="DE256" s="181" t="str">
        <f t="shared" si="252"/>
        <v/>
      </c>
      <c r="DF256" s="178" t="str">
        <f t="shared" si="252"/>
        <v/>
      </c>
      <c r="DG256" s="178" t="str">
        <f t="shared" si="252"/>
        <v/>
      </c>
      <c r="DH256" s="178" t="str">
        <f t="shared" si="252"/>
        <v/>
      </c>
      <c r="DI256" s="178" t="str">
        <f t="shared" si="252"/>
        <v/>
      </c>
      <c r="DJ256" s="180" t="str">
        <f t="shared" si="252"/>
        <v/>
      </c>
      <c r="DK256" s="178" t="str">
        <f t="shared" si="252"/>
        <v/>
      </c>
      <c r="DL256" s="178" t="str">
        <f t="shared" si="252"/>
        <v/>
      </c>
      <c r="DM256" s="179" t="str">
        <f t="shared" si="252"/>
        <v/>
      </c>
      <c r="DN256" s="180" t="str">
        <f t="shared" si="252"/>
        <v/>
      </c>
      <c r="DO256" s="179" t="str">
        <f t="shared" si="252"/>
        <v/>
      </c>
      <c r="DP256" s="178" t="str">
        <f t="shared" si="252"/>
        <v/>
      </c>
      <c r="DQ256" s="180" t="str">
        <f t="shared" si="252"/>
        <v/>
      </c>
      <c r="DR256" s="178" t="str">
        <f t="shared" si="252"/>
        <v/>
      </c>
      <c r="DS256" s="178" t="str">
        <f t="shared" si="252"/>
        <v/>
      </c>
      <c r="DT256" s="178"/>
      <c r="DU256" s="178"/>
      <c r="DV256" s="178"/>
      <c r="DW256" s="178"/>
      <c r="DX256" s="178"/>
      <c r="DY256" s="178"/>
    </row>
    <row r="257">
      <c r="A257" s="176" t="str">
        <f>IF(A256="","",IF(B256+1&gt;EndDate,"",B256))</f>
        <v/>
      </c>
      <c r="B257" s="176" t="str">
        <f>IF(A257="","",SWITCH(Seg,"Daily",A257+1,"Weekly",A257+7,"Monthly",DATE(YEAR(A257),MONTH(A257)+1,1),"Quarterly",DATE(YEAR(A257),MONTH(A257)+3,1),"Yearly",DATE(YEAR(A257)+1,1,1)))</f>
        <v/>
      </c>
      <c r="C257" s="177" t="str">
        <f>IF(A257="","",SWITCH(Seg,"Daily",TEXT(A257,"dd/MM/YYYY"),"Weekly","W"&amp;WEEKNUM(A257,2)&amp;" "&amp;YEAR(A257),"Monthly",PROPER(TEXT(A257,"MMM yyyy")),"Quarterly","Q"&amp;ROUNDUP(MONTH($A257)/3,0)&amp;" "&amp;YEAR($A257),"Yearly",YEAR(A257),TEXT(A257,"dd/MM/YYYY")))</f>
        <v/>
      </c>
      <c r="D257" s="178" t="str">
        <f>IF(OR($A257="",D$2="Percentage"),"",SUMIFS(Data!B$4:B500,Data!$A$4:$A500,"&gt;="&amp;$A257,Data!$A$4:$A500,"&lt;="&amp;$B257))</f>
        <v>#REF!</v>
      </c>
      <c r="E257" s="179" t="str">
        <f>IF(OR($A257="",E$2="Percentage"),"",SUMIFS(Data!C$4:C500,Data!$A$4:$A500,"&gt;="&amp;$A257,Data!$A$4:$A500,"&lt;="&amp;$B257))</f>
        <v/>
      </c>
      <c r="F257" s="179" t="str">
        <f>IF(OR($A257="",F$2="Percentage"),"",SUMIFS(Data!D$4:D500,Data!$A$4:$A500,"&gt;="&amp;$A257,Data!$A$4:$A500,"&lt;="&amp;$B257))</f>
        <v/>
      </c>
      <c r="G257" s="179" t="str">
        <f>IF(OR($A257="",G$2="Percentage"),"",SUMIFS(Data!F$4:F500,Data!$A$4:$A500,"&gt;="&amp;$A257,Data!$A$4:$A500,"&lt;="&amp;$B257))</f>
        <v/>
      </c>
      <c r="H257" s="180" t="str">
        <f>IF(OR($A257="",H$2="Percentage"),"",SUMIFS(Data!G$4:G500,Data!$A$4:$A500,"&gt;="&amp;$A257,Data!$A$4:$A500,"&lt;="&amp;$B257))</f>
        <v/>
      </c>
      <c r="I257" s="180" t="str">
        <f>IF(OR($A257="",I$2="Percentage"),"",SUMIFS(Data!H$4:H500,Data!$A$4:$A500,"&gt;="&amp;$A257,Data!$A$4:$A500,"&lt;="&amp;$B257))</f>
        <v/>
      </c>
      <c r="J257" s="178" t="str">
        <f>IF(OR($A257="",J$2="Percentage"),"",SUMIFS(Data!I$4:I500,Data!$A$4:$A500,"&gt;="&amp;$A257,Data!$A$4:$A500,"&lt;="&amp;$B257))</f>
        <v/>
      </c>
      <c r="K257" s="178" t="str">
        <f>IF(OR($A257="",K$2="Percentage"),"",SUMIFS(Data!J$4:J500,Data!$A$4:$A500,"&gt;="&amp;$A257,Data!$A$4:$A500,"&lt;="&amp;$B257))</f>
        <v/>
      </c>
      <c r="L257" s="179" t="str">
        <f>IF(OR($A257="",L$2="Percentage"),"",SUMIFS(Data!K$4:K500,Data!$A$4:$A500,"&gt;="&amp;$A257,Data!$A$4:$A500,"&lt;="&amp;$B257))</f>
        <v/>
      </c>
      <c r="M257" s="180" t="str">
        <f>IF(OR($A257="",M$2="Percentage"),"",SUMIFS(Data!L$4:L500,Data!$A$4:$A500,"&gt;="&amp;$A257,Data!$A$4:$A500,"&lt;="&amp;$B257))</f>
        <v/>
      </c>
      <c r="N257" s="179" t="str">
        <f>IF(OR($A257="",N$2="Percentage"),"",SUMIFS(Data!M$4:M500,Data!$A$4:$A500,"&gt;="&amp;$A257,Data!$A$4:$A500,"&lt;="&amp;$B257))</f>
        <v/>
      </c>
      <c r="O257" s="178" t="str">
        <f>IF(OR($A257="",O$2="Percentage"),"",SUMIFS(Data!N$4:N500,Data!$A$4:$A500,"&gt;="&amp;$A257,Data!$A$4:$A500,"&lt;="&amp;$B257))</f>
        <v/>
      </c>
      <c r="P257" s="180" t="str">
        <f>IF(OR($A257="",P$2="Percentage"),"",SUMIFS(Data!O$4:O500,Data!$A$4:$A500,"&gt;="&amp;$A257,Data!$A$4:$A500,"&lt;="&amp;$B257))</f>
        <v/>
      </c>
      <c r="Q257" s="178" t="str">
        <f>IF(OR($A257="",Q$2="Percentage"),"",SUMIFS(Data!P$4:P500,Data!$A$4:$A500,"&gt;="&amp;$A257,Data!$A$4:$A500,"&lt;="&amp;$B257))</f>
        <v/>
      </c>
      <c r="R257" s="178" t="str">
        <f>IF(OR($A257="",R$2="Percentage"),"",SUMIFS(Data!Q$4:Q500,Data!$A$4:$A500,"&gt;="&amp;$A257,Data!$A$4:$A500,"&lt;="&amp;$B257))</f>
        <v/>
      </c>
      <c r="S257" s="181" t="str">
        <f>IF($A257="","",IFERROR(AVERAGEIFS(Data!B$4:B500,Data!$A$4:$A500,"&gt;="&amp;$A257,Data!$A$4:$A500,"&lt;="&amp;$B257),0))</f>
        <v/>
      </c>
      <c r="T257" s="178" t="str">
        <f>IF($A257="","",IFERROR(AVERAGEIFS(Data!C$4:C500,Data!$A$4:$A500,"&gt;="&amp;$A257,Data!$A$4:$A500,"&lt;="&amp;$B257),0))</f>
        <v/>
      </c>
      <c r="U257" s="178" t="str">
        <f>IF($A257="","",IFERROR(AVERAGEIFS(Data!D$4:D500,Data!$A$4:$A500,"&gt;="&amp;$A257,Data!$A$4:$A500,"&lt;="&amp;$B257),0))</f>
        <v/>
      </c>
      <c r="V257" s="178" t="str">
        <f>IF($A257="","",IFERROR(AVERAGEIFS(Data!F$4:F500,Data!$A$4:$A500,"&gt;="&amp;$A257,Data!$A$4:$A500,"&lt;="&amp;$B257),0))</f>
        <v/>
      </c>
      <c r="W257" s="178" t="str">
        <f>IF($A257="","",IFERROR(AVERAGEIFS(Data!G$4:G500,Data!$A$4:$A500,"&gt;="&amp;$A257,Data!$A$4:$A500,"&lt;="&amp;$B257),0))</f>
        <v/>
      </c>
      <c r="X257" s="180" t="str">
        <f>IF($A257="","",IFERROR(AVERAGEIFS(Data!H$4:H500,Data!$A$4:$A500,"&gt;="&amp;$A257,Data!$A$4:$A500,"&lt;="&amp;$B257),0))</f>
        <v/>
      </c>
      <c r="Y257" s="178" t="str">
        <f>IF($A257="","",IFERROR(AVERAGEIFS(Data!I$4:I500,Data!$A$4:$A500,"&gt;="&amp;$A257,Data!$A$4:$A500,"&lt;="&amp;$B257),0))</f>
        <v/>
      </c>
      <c r="Z257" s="178" t="str">
        <f>IF($A257="","",IFERROR(AVERAGEIFS(Data!J$4:J500,Data!$A$4:$A500,"&gt;="&amp;$A257,Data!$A$4:$A500,"&lt;="&amp;$B257),0))</f>
        <v/>
      </c>
      <c r="AA257" s="179" t="str">
        <f>IF($A257="","",IFERROR(AVERAGEIFS(Data!K$4:K500,Data!$A$4:$A500,"&gt;="&amp;$A257,Data!$A$4:$A500,"&lt;="&amp;$B257),0))</f>
        <v/>
      </c>
      <c r="AB257" s="180" t="str">
        <f>IF($A257="","",IFERROR(AVERAGEIFS(Data!L$4:L500,Data!$A$4:$A500,"&gt;="&amp;$A257,Data!$A$4:$A500,"&lt;="&amp;$B257),0))</f>
        <v/>
      </c>
      <c r="AC257" s="179" t="str">
        <f>IF($A257="","",IFERROR(AVERAGEIFS(Data!M$4:M500,Data!$A$4:$A500,"&gt;="&amp;$A257,Data!$A$4:$A500,"&lt;="&amp;$B257),0))</f>
        <v/>
      </c>
      <c r="AD257" s="178" t="str">
        <f>IF($A257="","",IFERROR(AVERAGEIFS(Data!N$4:N500,Data!$A$4:$A500,"&gt;="&amp;$A257,Data!$A$4:$A500,"&lt;="&amp;$B257),0))</f>
        <v/>
      </c>
      <c r="AE257" s="180" t="str">
        <f>IF($A257="","",IFERROR(AVERAGEIFS(Data!O$4:O500,Data!$A$4:$A500,"&gt;="&amp;$A257,Data!$A$4:$A500,"&lt;="&amp;$B257),0))</f>
        <v/>
      </c>
      <c r="AF257" s="178" t="str">
        <f>IF($A257="","",IFERROR(AVERAGEIFS(Data!P$4:P500,Data!$A$4:$A500,"&gt;="&amp;$A257,Data!$A$4:$A500,"&lt;="&amp;$B257),0))</f>
        <v/>
      </c>
      <c r="AG257" s="178" t="str">
        <f>IF($A257="","",IFERROR(AVERAGEIFS(Data!Q$4:Q500,Data!$A$4:$A500,"&gt;="&amp;$A257,Data!$A$4:$A500,"&lt;="&amp;$B257),0))</f>
        <v/>
      </c>
      <c r="AH257" s="181" t="str">
        <f t="shared" ref="AH257:DS257" si="253">IF($A257="","",AH256)</f>
        <v/>
      </c>
      <c r="AI257" s="178" t="str">
        <f t="shared" si="253"/>
        <v/>
      </c>
      <c r="AJ257" s="178" t="str">
        <f t="shared" si="253"/>
        <v/>
      </c>
      <c r="AK257" s="178" t="str">
        <f t="shared" si="253"/>
        <v/>
      </c>
      <c r="AL257" s="178" t="str">
        <f t="shared" si="253"/>
        <v/>
      </c>
      <c r="AM257" s="180" t="str">
        <f t="shared" si="253"/>
        <v/>
      </c>
      <c r="AN257" s="178" t="str">
        <f t="shared" si="253"/>
        <v/>
      </c>
      <c r="AO257" s="178" t="str">
        <f t="shared" si="253"/>
        <v/>
      </c>
      <c r="AP257" s="179" t="str">
        <f t="shared" si="253"/>
        <v/>
      </c>
      <c r="AQ257" s="180" t="str">
        <f t="shared" si="253"/>
        <v/>
      </c>
      <c r="AR257" s="179" t="str">
        <f t="shared" si="253"/>
        <v/>
      </c>
      <c r="AS257" s="178" t="str">
        <f t="shared" si="253"/>
        <v/>
      </c>
      <c r="AT257" s="180" t="str">
        <f t="shared" si="253"/>
        <v/>
      </c>
      <c r="AU257" s="178" t="str">
        <f t="shared" si="253"/>
        <v/>
      </c>
      <c r="AV257" s="178" t="str">
        <f t="shared" si="253"/>
        <v/>
      </c>
      <c r="AW257" s="181" t="str">
        <f t="shared" si="253"/>
        <v/>
      </c>
      <c r="AX257" s="178" t="str">
        <f t="shared" si="253"/>
        <v/>
      </c>
      <c r="AY257" s="178" t="str">
        <f t="shared" si="253"/>
        <v/>
      </c>
      <c r="AZ257" s="178" t="str">
        <f t="shared" si="253"/>
        <v/>
      </c>
      <c r="BA257" s="178" t="str">
        <f t="shared" si="253"/>
        <v/>
      </c>
      <c r="BB257" s="180" t="str">
        <f t="shared" si="253"/>
        <v/>
      </c>
      <c r="BC257" s="178" t="str">
        <f t="shared" si="253"/>
        <v/>
      </c>
      <c r="BD257" s="178" t="str">
        <f t="shared" si="253"/>
        <v/>
      </c>
      <c r="BE257" s="179" t="str">
        <f t="shared" si="253"/>
        <v/>
      </c>
      <c r="BF257" s="180" t="str">
        <f t="shared" si="253"/>
        <v/>
      </c>
      <c r="BG257" s="179" t="str">
        <f t="shared" si="253"/>
        <v/>
      </c>
      <c r="BH257" s="178" t="str">
        <f t="shared" si="253"/>
        <v/>
      </c>
      <c r="BI257" s="180" t="str">
        <f t="shared" si="253"/>
        <v/>
      </c>
      <c r="BJ257" s="178" t="str">
        <f t="shared" si="253"/>
        <v/>
      </c>
      <c r="BK257" s="178" t="str">
        <f t="shared" si="253"/>
        <v/>
      </c>
      <c r="BL257" s="181" t="str">
        <f t="shared" si="253"/>
        <v/>
      </c>
      <c r="BM257" s="178" t="str">
        <f t="shared" si="253"/>
        <v/>
      </c>
      <c r="BN257" s="178" t="str">
        <f t="shared" si="253"/>
        <v/>
      </c>
      <c r="BO257" s="178" t="str">
        <f t="shared" si="253"/>
        <v/>
      </c>
      <c r="BP257" s="178" t="str">
        <f t="shared" si="253"/>
        <v/>
      </c>
      <c r="BQ257" s="180" t="str">
        <f t="shared" si="253"/>
        <v/>
      </c>
      <c r="BR257" s="178" t="str">
        <f t="shared" si="253"/>
        <v/>
      </c>
      <c r="BS257" s="178" t="str">
        <f t="shared" si="253"/>
        <v/>
      </c>
      <c r="BT257" s="179" t="str">
        <f t="shared" si="253"/>
        <v/>
      </c>
      <c r="BU257" s="180" t="str">
        <f t="shared" si="253"/>
        <v/>
      </c>
      <c r="BV257" s="179" t="str">
        <f t="shared" si="253"/>
        <v/>
      </c>
      <c r="BW257" s="178" t="str">
        <f t="shared" si="253"/>
        <v/>
      </c>
      <c r="BX257" s="180" t="str">
        <f t="shared" si="253"/>
        <v/>
      </c>
      <c r="BY257" s="178" t="str">
        <f t="shared" si="253"/>
        <v/>
      </c>
      <c r="BZ257" s="178" t="str">
        <f t="shared" si="253"/>
        <v/>
      </c>
      <c r="CA257" s="181" t="str">
        <f t="shared" si="253"/>
        <v/>
      </c>
      <c r="CB257" s="178" t="str">
        <f t="shared" si="253"/>
        <v/>
      </c>
      <c r="CC257" s="178" t="str">
        <f t="shared" si="253"/>
        <v/>
      </c>
      <c r="CD257" s="178" t="str">
        <f t="shared" si="253"/>
        <v/>
      </c>
      <c r="CE257" s="178" t="str">
        <f t="shared" si="253"/>
        <v/>
      </c>
      <c r="CF257" s="180" t="str">
        <f t="shared" si="253"/>
        <v/>
      </c>
      <c r="CG257" s="178" t="str">
        <f t="shared" si="253"/>
        <v/>
      </c>
      <c r="CH257" s="178" t="str">
        <f t="shared" si="253"/>
        <v/>
      </c>
      <c r="CI257" s="179" t="str">
        <f t="shared" si="253"/>
        <v/>
      </c>
      <c r="CJ257" s="180" t="str">
        <f t="shared" si="253"/>
        <v/>
      </c>
      <c r="CK257" s="179" t="str">
        <f t="shared" si="253"/>
        <v/>
      </c>
      <c r="CL257" s="178" t="str">
        <f t="shared" si="253"/>
        <v/>
      </c>
      <c r="CM257" s="180" t="str">
        <f t="shared" si="253"/>
        <v/>
      </c>
      <c r="CN257" s="178" t="str">
        <f t="shared" si="253"/>
        <v/>
      </c>
      <c r="CO257" s="178" t="str">
        <f t="shared" si="253"/>
        <v/>
      </c>
      <c r="CP257" s="181" t="str">
        <f t="shared" si="253"/>
        <v/>
      </c>
      <c r="CQ257" s="178" t="str">
        <f t="shared" si="253"/>
        <v/>
      </c>
      <c r="CR257" s="178" t="str">
        <f t="shared" si="253"/>
        <v/>
      </c>
      <c r="CS257" s="178" t="str">
        <f t="shared" si="253"/>
        <v/>
      </c>
      <c r="CT257" s="178" t="str">
        <f t="shared" si="253"/>
        <v/>
      </c>
      <c r="CU257" s="180" t="str">
        <f t="shared" si="253"/>
        <v/>
      </c>
      <c r="CV257" s="178" t="str">
        <f t="shared" si="253"/>
        <v/>
      </c>
      <c r="CW257" s="178" t="str">
        <f t="shared" si="253"/>
        <v/>
      </c>
      <c r="CX257" s="179" t="str">
        <f t="shared" si="253"/>
        <v/>
      </c>
      <c r="CY257" s="180" t="str">
        <f t="shared" si="253"/>
        <v/>
      </c>
      <c r="CZ257" s="179" t="str">
        <f t="shared" si="253"/>
        <v/>
      </c>
      <c r="DA257" s="178" t="str">
        <f t="shared" si="253"/>
        <v/>
      </c>
      <c r="DB257" s="180" t="str">
        <f t="shared" si="253"/>
        <v/>
      </c>
      <c r="DC257" s="178" t="str">
        <f t="shared" si="253"/>
        <v/>
      </c>
      <c r="DD257" s="178" t="str">
        <f t="shared" si="253"/>
        <v/>
      </c>
      <c r="DE257" s="181" t="str">
        <f t="shared" si="253"/>
        <v/>
      </c>
      <c r="DF257" s="178" t="str">
        <f t="shared" si="253"/>
        <v/>
      </c>
      <c r="DG257" s="178" t="str">
        <f t="shared" si="253"/>
        <v/>
      </c>
      <c r="DH257" s="178" t="str">
        <f t="shared" si="253"/>
        <v/>
      </c>
      <c r="DI257" s="178" t="str">
        <f t="shared" si="253"/>
        <v/>
      </c>
      <c r="DJ257" s="180" t="str">
        <f t="shared" si="253"/>
        <v/>
      </c>
      <c r="DK257" s="178" t="str">
        <f t="shared" si="253"/>
        <v/>
      </c>
      <c r="DL257" s="178" t="str">
        <f t="shared" si="253"/>
        <v/>
      </c>
      <c r="DM257" s="179" t="str">
        <f t="shared" si="253"/>
        <v/>
      </c>
      <c r="DN257" s="180" t="str">
        <f t="shared" si="253"/>
        <v/>
      </c>
      <c r="DO257" s="179" t="str">
        <f t="shared" si="253"/>
        <v/>
      </c>
      <c r="DP257" s="178" t="str">
        <f t="shared" si="253"/>
        <v/>
      </c>
      <c r="DQ257" s="180" t="str">
        <f t="shared" si="253"/>
        <v/>
      </c>
      <c r="DR257" s="178" t="str">
        <f t="shared" si="253"/>
        <v/>
      </c>
      <c r="DS257" s="178" t="str">
        <f t="shared" si="253"/>
        <v/>
      </c>
      <c r="DT257" s="178"/>
      <c r="DU257" s="178"/>
      <c r="DV257" s="178"/>
      <c r="DW257" s="178"/>
      <c r="DX257" s="178"/>
      <c r="DY257" s="178"/>
    </row>
    <row r="258">
      <c r="A258" s="176" t="str">
        <f>IF(A257="","",IF(B257+1&gt;EndDate,"",B257))</f>
        <v/>
      </c>
      <c r="B258" s="176" t="str">
        <f>IF(A258="","",SWITCH(Seg,"Daily",A258+1,"Weekly",A258+7,"Monthly",DATE(YEAR(A258),MONTH(A258)+1,1),"Quarterly",DATE(YEAR(A258),MONTH(A258)+3,1),"Yearly",DATE(YEAR(A258)+1,1,1)))</f>
        <v/>
      </c>
      <c r="C258" s="177" t="str">
        <f>IF(A258="","",SWITCH(Seg,"Daily",TEXT(A258,"dd/MM/YYYY"),"Weekly","W"&amp;WEEKNUM(A258,2)&amp;" "&amp;YEAR(A258),"Monthly",PROPER(TEXT(A258,"MMM yyyy")),"Quarterly","Q"&amp;ROUNDUP(MONTH($A258)/3,0)&amp;" "&amp;YEAR($A258),"Yearly",YEAR(A258),TEXT(A258,"dd/MM/YYYY")))</f>
        <v/>
      </c>
      <c r="D258" s="178" t="str">
        <f>IF(OR($A258="",D$2="Percentage"),"",SUMIFS(Data!B$4:B500,Data!$A$4:$A500,"&gt;="&amp;$A258,Data!$A$4:$A500,"&lt;="&amp;$B258))</f>
        <v>#REF!</v>
      </c>
      <c r="E258" s="179" t="str">
        <f>IF(OR($A258="",E$2="Percentage"),"",SUMIFS(Data!C$4:C500,Data!$A$4:$A500,"&gt;="&amp;$A258,Data!$A$4:$A500,"&lt;="&amp;$B258))</f>
        <v/>
      </c>
      <c r="F258" s="179" t="str">
        <f>IF(OR($A258="",F$2="Percentage"),"",SUMIFS(Data!D$4:D500,Data!$A$4:$A500,"&gt;="&amp;$A258,Data!$A$4:$A500,"&lt;="&amp;$B258))</f>
        <v/>
      </c>
      <c r="G258" s="179" t="str">
        <f>IF(OR($A258="",G$2="Percentage"),"",SUMIFS(Data!F$4:F500,Data!$A$4:$A500,"&gt;="&amp;$A258,Data!$A$4:$A500,"&lt;="&amp;$B258))</f>
        <v/>
      </c>
      <c r="H258" s="180" t="str">
        <f>IF(OR($A258="",H$2="Percentage"),"",SUMIFS(Data!G$4:G500,Data!$A$4:$A500,"&gt;="&amp;$A258,Data!$A$4:$A500,"&lt;="&amp;$B258))</f>
        <v/>
      </c>
      <c r="I258" s="180" t="str">
        <f>IF(OR($A258="",I$2="Percentage"),"",SUMIFS(Data!H$4:H500,Data!$A$4:$A500,"&gt;="&amp;$A258,Data!$A$4:$A500,"&lt;="&amp;$B258))</f>
        <v/>
      </c>
      <c r="J258" s="178" t="str">
        <f>IF(OR($A258="",J$2="Percentage"),"",SUMIFS(Data!I$4:I500,Data!$A$4:$A500,"&gt;="&amp;$A258,Data!$A$4:$A500,"&lt;="&amp;$B258))</f>
        <v/>
      </c>
      <c r="K258" s="178" t="str">
        <f>IF(OR($A258="",K$2="Percentage"),"",SUMIFS(Data!J$4:J500,Data!$A$4:$A500,"&gt;="&amp;$A258,Data!$A$4:$A500,"&lt;="&amp;$B258))</f>
        <v/>
      </c>
      <c r="L258" s="179" t="str">
        <f>IF(OR($A258="",L$2="Percentage"),"",SUMIFS(Data!K$4:K500,Data!$A$4:$A500,"&gt;="&amp;$A258,Data!$A$4:$A500,"&lt;="&amp;$B258))</f>
        <v/>
      </c>
      <c r="M258" s="180" t="str">
        <f>IF(OR($A258="",M$2="Percentage"),"",SUMIFS(Data!L$4:L500,Data!$A$4:$A500,"&gt;="&amp;$A258,Data!$A$4:$A500,"&lt;="&amp;$B258))</f>
        <v/>
      </c>
      <c r="N258" s="179" t="str">
        <f>IF(OR($A258="",N$2="Percentage"),"",SUMIFS(Data!M$4:M500,Data!$A$4:$A500,"&gt;="&amp;$A258,Data!$A$4:$A500,"&lt;="&amp;$B258))</f>
        <v/>
      </c>
      <c r="O258" s="178" t="str">
        <f>IF(OR($A258="",O$2="Percentage"),"",SUMIFS(Data!N$4:N500,Data!$A$4:$A500,"&gt;="&amp;$A258,Data!$A$4:$A500,"&lt;="&amp;$B258))</f>
        <v/>
      </c>
      <c r="P258" s="180" t="str">
        <f>IF(OR($A258="",P$2="Percentage"),"",SUMIFS(Data!O$4:O500,Data!$A$4:$A500,"&gt;="&amp;$A258,Data!$A$4:$A500,"&lt;="&amp;$B258))</f>
        <v/>
      </c>
      <c r="Q258" s="178" t="str">
        <f>IF(OR($A258="",Q$2="Percentage"),"",SUMIFS(Data!P$4:P500,Data!$A$4:$A500,"&gt;="&amp;$A258,Data!$A$4:$A500,"&lt;="&amp;$B258))</f>
        <v/>
      </c>
      <c r="R258" s="178" t="str">
        <f>IF(OR($A258="",R$2="Percentage"),"",SUMIFS(Data!Q$4:Q500,Data!$A$4:$A500,"&gt;="&amp;$A258,Data!$A$4:$A500,"&lt;="&amp;$B258))</f>
        <v/>
      </c>
      <c r="S258" s="181" t="str">
        <f>IF($A258="","",IFERROR(AVERAGEIFS(Data!B$4:B500,Data!$A$4:$A500,"&gt;="&amp;$A258,Data!$A$4:$A500,"&lt;="&amp;$B258),0))</f>
        <v/>
      </c>
      <c r="T258" s="178" t="str">
        <f>IF($A258="","",IFERROR(AVERAGEIFS(Data!C$4:C500,Data!$A$4:$A500,"&gt;="&amp;$A258,Data!$A$4:$A500,"&lt;="&amp;$B258),0))</f>
        <v/>
      </c>
      <c r="U258" s="178" t="str">
        <f>IF($A258="","",IFERROR(AVERAGEIFS(Data!D$4:D500,Data!$A$4:$A500,"&gt;="&amp;$A258,Data!$A$4:$A500,"&lt;="&amp;$B258),0))</f>
        <v/>
      </c>
      <c r="V258" s="178" t="str">
        <f>IF($A258="","",IFERROR(AVERAGEIFS(Data!F$4:F500,Data!$A$4:$A500,"&gt;="&amp;$A258,Data!$A$4:$A500,"&lt;="&amp;$B258),0))</f>
        <v/>
      </c>
      <c r="W258" s="178" t="str">
        <f>IF($A258="","",IFERROR(AVERAGEIFS(Data!G$4:G500,Data!$A$4:$A500,"&gt;="&amp;$A258,Data!$A$4:$A500,"&lt;="&amp;$B258),0))</f>
        <v/>
      </c>
      <c r="X258" s="180" t="str">
        <f>IF($A258="","",IFERROR(AVERAGEIFS(Data!H$4:H500,Data!$A$4:$A500,"&gt;="&amp;$A258,Data!$A$4:$A500,"&lt;="&amp;$B258),0))</f>
        <v/>
      </c>
      <c r="Y258" s="178" t="str">
        <f>IF($A258="","",IFERROR(AVERAGEIFS(Data!I$4:I500,Data!$A$4:$A500,"&gt;="&amp;$A258,Data!$A$4:$A500,"&lt;="&amp;$B258),0))</f>
        <v/>
      </c>
      <c r="Z258" s="178" t="str">
        <f>IF($A258="","",IFERROR(AVERAGEIFS(Data!J$4:J500,Data!$A$4:$A500,"&gt;="&amp;$A258,Data!$A$4:$A500,"&lt;="&amp;$B258),0))</f>
        <v/>
      </c>
      <c r="AA258" s="179" t="str">
        <f>IF($A258="","",IFERROR(AVERAGEIFS(Data!K$4:K500,Data!$A$4:$A500,"&gt;="&amp;$A258,Data!$A$4:$A500,"&lt;="&amp;$B258),0))</f>
        <v/>
      </c>
      <c r="AB258" s="180" t="str">
        <f>IF($A258="","",IFERROR(AVERAGEIFS(Data!L$4:L500,Data!$A$4:$A500,"&gt;="&amp;$A258,Data!$A$4:$A500,"&lt;="&amp;$B258),0))</f>
        <v/>
      </c>
      <c r="AC258" s="179" t="str">
        <f>IF($A258="","",IFERROR(AVERAGEIFS(Data!M$4:M500,Data!$A$4:$A500,"&gt;="&amp;$A258,Data!$A$4:$A500,"&lt;="&amp;$B258),0))</f>
        <v/>
      </c>
      <c r="AD258" s="178" t="str">
        <f>IF($A258="","",IFERROR(AVERAGEIFS(Data!N$4:N500,Data!$A$4:$A500,"&gt;="&amp;$A258,Data!$A$4:$A500,"&lt;="&amp;$B258),0))</f>
        <v/>
      </c>
      <c r="AE258" s="180" t="str">
        <f>IF($A258="","",IFERROR(AVERAGEIFS(Data!O$4:O500,Data!$A$4:$A500,"&gt;="&amp;$A258,Data!$A$4:$A500,"&lt;="&amp;$B258),0))</f>
        <v/>
      </c>
      <c r="AF258" s="178" t="str">
        <f>IF($A258="","",IFERROR(AVERAGEIFS(Data!P$4:P500,Data!$A$4:$A500,"&gt;="&amp;$A258,Data!$A$4:$A500,"&lt;="&amp;$B258),0))</f>
        <v/>
      </c>
      <c r="AG258" s="178" t="str">
        <f>IF($A258="","",IFERROR(AVERAGEIFS(Data!Q$4:Q500,Data!$A$4:$A500,"&gt;="&amp;$A258,Data!$A$4:$A500,"&lt;="&amp;$B258),0))</f>
        <v/>
      </c>
      <c r="AH258" s="181" t="str">
        <f t="shared" ref="AH258:DS258" si="254">IF($A258="","",AH257)</f>
        <v/>
      </c>
      <c r="AI258" s="178" t="str">
        <f t="shared" si="254"/>
        <v/>
      </c>
      <c r="AJ258" s="178" t="str">
        <f t="shared" si="254"/>
        <v/>
      </c>
      <c r="AK258" s="178" t="str">
        <f t="shared" si="254"/>
        <v/>
      </c>
      <c r="AL258" s="178" t="str">
        <f t="shared" si="254"/>
        <v/>
      </c>
      <c r="AM258" s="180" t="str">
        <f t="shared" si="254"/>
        <v/>
      </c>
      <c r="AN258" s="178" t="str">
        <f t="shared" si="254"/>
        <v/>
      </c>
      <c r="AO258" s="178" t="str">
        <f t="shared" si="254"/>
        <v/>
      </c>
      <c r="AP258" s="179" t="str">
        <f t="shared" si="254"/>
        <v/>
      </c>
      <c r="AQ258" s="180" t="str">
        <f t="shared" si="254"/>
        <v/>
      </c>
      <c r="AR258" s="179" t="str">
        <f t="shared" si="254"/>
        <v/>
      </c>
      <c r="AS258" s="178" t="str">
        <f t="shared" si="254"/>
        <v/>
      </c>
      <c r="AT258" s="180" t="str">
        <f t="shared" si="254"/>
        <v/>
      </c>
      <c r="AU258" s="178" t="str">
        <f t="shared" si="254"/>
        <v/>
      </c>
      <c r="AV258" s="178" t="str">
        <f t="shared" si="254"/>
        <v/>
      </c>
      <c r="AW258" s="181" t="str">
        <f t="shared" si="254"/>
        <v/>
      </c>
      <c r="AX258" s="178" t="str">
        <f t="shared" si="254"/>
        <v/>
      </c>
      <c r="AY258" s="178" t="str">
        <f t="shared" si="254"/>
        <v/>
      </c>
      <c r="AZ258" s="178" t="str">
        <f t="shared" si="254"/>
        <v/>
      </c>
      <c r="BA258" s="178" t="str">
        <f t="shared" si="254"/>
        <v/>
      </c>
      <c r="BB258" s="180" t="str">
        <f t="shared" si="254"/>
        <v/>
      </c>
      <c r="BC258" s="178" t="str">
        <f t="shared" si="254"/>
        <v/>
      </c>
      <c r="BD258" s="178" t="str">
        <f t="shared" si="254"/>
        <v/>
      </c>
      <c r="BE258" s="179" t="str">
        <f t="shared" si="254"/>
        <v/>
      </c>
      <c r="BF258" s="180" t="str">
        <f t="shared" si="254"/>
        <v/>
      </c>
      <c r="BG258" s="179" t="str">
        <f t="shared" si="254"/>
        <v/>
      </c>
      <c r="BH258" s="178" t="str">
        <f t="shared" si="254"/>
        <v/>
      </c>
      <c r="BI258" s="180" t="str">
        <f t="shared" si="254"/>
        <v/>
      </c>
      <c r="BJ258" s="178" t="str">
        <f t="shared" si="254"/>
        <v/>
      </c>
      <c r="BK258" s="178" t="str">
        <f t="shared" si="254"/>
        <v/>
      </c>
      <c r="BL258" s="181" t="str">
        <f t="shared" si="254"/>
        <v/>
      </c>
      <c r="BM258" s="178" t="str">
        <f t="shared" si="254"/>
        <v/>
      </c>
      <c r="BN258" s="178" t="str">
        <f t="shared" si="254"/>
        <v/>
      </c>
      <c r="BO258" s="178" t="str">
        <f t="shared" si="254"/>
        <v/>
      </c>
      <c r="BP258" s="178" t="str">
        <f t="shared" si="254"/>
        <v/>
      </c>
      <c r="BQ258" s="180" t="str">
        <f t="shared" si="254"/>
        <v/>
      </c>
      <c r="BR258" s="178" t="str">
        <f t="shared" si="254"/>
        <v/>
      </c>
      <c r="BS258" s="178" t="str">
        <f t="shared" si="254"/>
        <v/>
      </c>
      <c r="BT258" s="179" t="str">
        <f t="shared" si="254"/>
        <v/>
      </c>
      <c r="BU258" s="180" t="str">
        <f t="shared" si="254"/>
        <v/>
      </c>
      <c r="BV258" s="179" t="str">
        <f t="shared" si="254"/>
        <v/>
      </c>
      <c r="BW258" s="178" t="str">
        <f t="shared" si="254"/>
        <v/>
      </c>
      <c r="BX258" s="180" t="str">
        <f t="shared" si="254"/>
        <v/>
      </c>
      <c r="BY258" s="178" t="str">
        <f t="shared" si="254"/>
        <v/>
      </c>
      <c r="BZ258" s="178" t="str">
        <f t="shared" si="254"/>
        <v/>
      </c>
      <c r="CA258" s="181" t="str">
        <f t="shared" si="254"/>
        <v/>
      </c>
      <c r="CB258" s="178" t="str">
        <f t="shared" si="254"/>
        <v/>
      </c>
      <c r="CC258" s="178" t="str">
        <f t="shared" si="254"/>
        <v/>
      </c>
      <c r="CD258" s="178" t="str">
        <f t="shared" si="254"/>
        <v/>
      </c>
      <c r="CE258" s="178" t="str">
        <f t="shared" si="254"/>
        <v/>
      </c>
      <c r="CF258" s="180" t="str">
        <f t="shared" si="254"/>
        <v/>
      </c>
      <c r="CG258" s="178" t="str">
        <f t="shared" si="254"/>
        <v/>
      </c>
      <c r="CH258" s="178" t="str">
        <f t="shared" si="254"/>
        <v/>
      </c>
      <c r="CI258" s="179" t="str">
        <f t="shared" si="254"/>
        <v/>
      </c>
      <c r="CJ258" s="180" t="str">
        <f t="shared" si="254"/>
        <v/>
      </c>
      <c r="CK258" s="179" t="str">
        <f t="shared" si="254"/>
        <v/>
      </c>
      <c r="CL258" s="178" t="str">
        <f t="shared" si="254"/>
        <v/>
      </c>
      <c r="CM258" s="180" t="str">
        <f t="shared" si="254"/>
        <v/>
      </c>
      <c r="CN258" s="178" t="str">
        <f t="shared" si="254"/>
        <v/>
      </c>
      <c r="CO258" s="178" t="str">
        <f t="shared" si="254"/>
        <v/>
      </c>
      <c r="CP258" s="181" t="str">
        <f t="shared" si="254"/>
        <v/>
      </c>
      <c r="CQ258" s="178" t="str">
        <f t="shared" si="254"/>
        <v/>
      </c>
      <c r="CR258" s="178" t="str">
        <f t="shared" si="254"/>
        <v/>
      </c>
      <c r="CS258" s="178" t="str">
        <f t="shared" si="254"/>
        <v/>
      </c>
      <c r="CT258" s="178" t="str">
        <f t="shared" si="254"/>
        <v/>
      </c>
      <c r="CU258" s="180" t="str">
        <f t="shared" si="254"/>
        <v/>
      </c>
      <c r="CV258" s="178" t="str">
        <f t="shared" si="254"/>
        <v/>
      </c>
      <c r="CW258" s="178" t="str">
        <f t="shared" si="254"/>
        <v/>
      </c>
      <c r="CX258" s="179" t="str">
        <f t="shared" si="254"/>
        <v/>
      </c>
      <c r="CY258" s="180" t="str">
        <f t="shared" si="254"/>
        <v/>
      </c>
      <c r="CZ258" s="179" t="str">
        <f t="shared" si="254"/>
        <v/>
      </c>
      <c r="DA258" s="178" t="str">
        <f t="shared" si="254"/>
        <v/>
      </c>
      <c r="DB258" s="180" t="str">
        <f t="shared" si="254"/>
        <v/>
      </c>
      <c r="DC258" s="178" t="str">
        <f t="shared" si="254"/>
        <v/>
      </c>
      <c r="DD258" s="178" t="str">
        <f t="shared" si="254"/>
        <v/>
      </c>
      <c r="DE258" s="181" t="str">
        <f t="shared" si="254"/>
        <v/>
      </c>
      <c r="DF258" s="178" t="str">
        <f t="shared" si="254"/>
        <v/>
      </c>
      <c r="DG258" s="178" t="str">
        <f t="shared" si="254"/>
        <v/>
      </c>
      <c r="DH258" s="178" t="str">
        <f t="shared" si="254"/>
        <v/>
      </c>
      <c r="DI258" s="178" t="str">
        <f t="shared" si="254"/>
        <v/>
      </c>
      <c r="DJ258" s="180" t="str">
        <f t="shared" si="254"/>
        <v/>
      </c>
      <c r="DK258" s="178" t="str">
        <f t="shared" si="254"/>
        <v/>
      </c>
      <c r="DL258" s="178" t="str">
        <f t="shared" si="254"/>
        <v/>
      </c>
      <c r="DM258" s="179" t="str">
        <f t="shared" si="254"/>
        <v/>
      </c>
      <c r="DN258" s="180" t="str">
        <f t="shared" si="254"/>
        <v/>
      </c>
      <c r="DO258" s="179" t="str">
        <f t="shared" si="254"/>
        <v/>
      </c>
      <c r="DP258" s="178" t="str">
        <f t="shared" si="254"/>
        <v/>
      </c>
      <c r="DQ258" s="180" t="str">
        <f t="shared" si="254"/>
        <v/>
      </c>
      <c r="DR258" s="178" t="str">
        <f t="shared" si="254"/>
        <v/>
      </c>
      <c r="DS258" s="178" t="str">
        <f t="shared" si="254"/>
        <v/>
      </c>
      <c r="DT258" s="178"/>
      <c r="DU258" s="178"/>
      <c r="DV258" s="178"/>
      <c r="DW258" s="178"/>
      <c r="DX258" s="178"/>
      <c r="DY258" s="178"/>
    </row>
    <row r="259">
      <c r="A259" s="176" t="str">
        <f>IF(A258="","",IF(B258+1&gt;EndDate,"",B258))</f>
        <v/>
      </c>
      <c r="B259" s="176" t="str">
        <f>IF(A259="","",SWITCH(Seg,"Daily",A259+1,"Weekly",A259+7,"Monthly",DATE(YEAR(A259),MONTH(A259)+1,1),"Quarterly",DATE(YEAR(A259),MONTH(A259)+3,1),"Yearly",DATE(YEAR(A259)+1,1,1)))</f>
        <v/>
      </c>
      <c r="C259" s="177" t="str">
        <f>IF(A259="","",SWITCH(Seg,"Daily",TEXT(A259,"dd/MM/YYYY"),"Weekly","W"&amp;WEEKNUM(A259,2)&amp;" "&amp;YEAR(A259),"Monthly",PROPER(TEXT(A259,"MMM yyyy")),"Quarterly","Q"&amp;ROUNDUP(MONTH($A259)/3,0)&amp;" "&amp;YEAR($A259),"Yearly",YEAR(A259),TEXT(A259,"dd/MM/YYYY")))</f>
        <v/>
      </c>
      <c r="D259" s="178" t="str">
        <f>IF(OR($A259="",D$2="Percentage"),"",SUMIFS(Data!B$4:B500,Data!$A$4:$A500,"&gt;="&amp;$A259,Data!$A$4:$A500,"&lt;="&amp;$B259))</f>
        <v>#REF!</v>
      </c>
      <c r="E259" s="179" t="str">
        <f>IF(OR($A259="",E$2="Percentage"),"",SUMIFS(Data!C$4:C500,Data!$A$4:$A500,"&gt;="&amp;$A259,Data!$A$4:$A500,"&lt;="&amp;$B259))</f>
        <v/>
      </c>
      <c r="F259" s="179" t="str">
        <f>IF(OR($A259="",F$2="Percentage"),"",SUMIFS(Data!D$4:D500,Data!$A$4:$A500,"&gt;="&amp;$A259,Data!$A$4:$A500,"&lt;="&amp;$B259))</f>
        <v/>
      </c>
      <c r="G259" s="179" t="str">
        <f>IF(OR($A259="",G$2="Percentage"),"",SUMIFS(Data!F$4:F500,Data!$A$4:$A500,"&gt;="&amp;$A259,Data!$A$4:$A500,"&lt;="&amp;$B259))</f>
        <v/>
      </c>
      <c r="H259" s="180" t="str">
        <f>IF(OR($A259="",H$2="Percentage"),"",SUMIFS(Data!G$4:G500,Data!$A$4:$A500,"&gt;="&amp;$A259,Data!$A$4:$A500,"&lt;="&amp;$B259))</f>
        <v/>
      </c>
      <c r="I259" s="180" t="str">
        <f>IF(OR($A259="",I$2="Percentage"),"",SUMIFS(Data!H$4:H500,Data!$A$4:$A500,"&gt;="&amp;$A259,Data!$A$4:$A500,"&lt;="&amp;$B259))</f>
        <v/>
      </c>
      <c r="J259" s="178" t="str">
        <f>IF(OR($A259="",J$2="Percentage"),"",SUMIFS(Data!I$4:I500,Data!$A$4:$A500,"&gt;="&amp;$A259,Data!$A$4:$A500,"&lt;="&amp;$B259))</f>
        <v/>
      </c>
      <c r="K259" s="178" t="str">
        <f>IF(OR($A259="",K$2="Percentage"),"",SUMIFS(Data!J$4:J500,Data!$A$4:$A500,"&gt;="&amp;$A259,Data!$A$4:$A500,"&lt;="&amp;$B259))</f>
        <v/>
      </c>
      <c r="L259" s="179" t="str">
        <f>IF(OR($A259="",L$2="Percentage"),"",SUMIFS(Data!K$4:K500,Data!$A$4:$A500,"&gt;="&amp;$A259,Data!$A$4:$A500,"&lt;="&amp;$B259))</f>
        <v/>
      </c>
      <c r="M259" s="180" t="str">
        <f>IF(OR($A259="",M$2="Percentage"),"",SUMIFS(Data!L$4:L500,Data!$A$4:$A500,"&gt;="&amp;$A259,Data!$A$4:$A500,"&lt;="&amp;$B259))</f>
        <v/>
      </c>
      <c r="N259" s="179" t="str">
        <f>IF(OR($A259="",N$2="Percentage"),"",SUMIFS(Data!M$4:M500,Data!$A$4:$A500,"&gt;="&amp;$A259,Data!$A$4:$A500,"&lt;="&amp;$B259))</f>
        <v/>
      </c>
      <c r="O259" s="178" t="str">
        <f>IF(OR($A259="",O$2="Percentage"),"",SUMIFS(Data!N$4:N500,Data!$A$4:$A500,"&gt;="&amp;$A259,Data!$A$4:$A500,"&lt;="&amp;$B259))</f>
        <v/>
      </c>
      <c r="P259" s="180" t="str">
        <f>IF(OR($A259="",P$2="Percentage"),"",SUMIFS(Data!O$4:O500,Data!$A$4:$A500,"&gt;="&amp;$A259,Data!$A$4:$A500,"&lt;="&amp;$B259))</f>
        <v/>
      </c>
      <c r="Q259" s="178" t="str">
        <f>IF(OR($A259="",Q$2="Percentage"),"",SUMIFS(Data!P$4:P500,Data!$A$4:$A500,"&gt;="&amp;$A259,Data!$A$4:$A500,"&lt;="&amp;$B259))</f>
        <v/>
      </c>
      <c r="R259" s="178" t="str">
        <f>IF(OR($A259="",R$2="Percentage"),"",SUMIFS(Data!Q$4:Q500,Data!$A$4:$A500,"&gt;="&amp;$A259,Data!$A$4:$A500,"&lt;="&amp;$B259))</f>
        <v/>
      </c>
      <c r="S259" s="181" t="str">
        <f>IF($A259="","",IFERROR(AVERAGEIFS(Data!B$4:B500,Data!$A$4:$A500,"&gt;="&amp;$A259,Data!$A$4:$A500,"&lt;="&amp;$B259),0))</f>
        <v/>
      </c>
      <c r="T259" s="178" t="str">
        <f>IF($A259="","",IFERROR(AVERAGEIFS(Data!C$4:C500,Data!$A$4:$A500,"&gt;="&amp;$A259,Data!$A$4:$A500,"&lt;="&amp;$B259),0))</f>
        <v/>
      </c>
      <c r="U259" s="178" t="str">
        <f>IF($A259="","",IFERROR(AVERAGEIFS(Data!D$4:D500,Data!$A$4:$A500,"&gt;="&amp;$A259,Data!$A$4:$A500,"&lt;="&amp;$B259),0))</f>
        <v/>
      </c>
      <c r="V259" s="178" t="str">
        <f>IF($A259="","",IFERROR(AVERAGEIFS(Data!F$4:F500,Data!$A$4:$A500,"&gt;="&amp;$A259,Data!$A$4:$A500,"&lt;="&amp;$B259),0))</f>
        <v/>
      </c>
      <c r="W259" s="178" t="str">
        <f>IF($A259="","",IFERROR(AVERAGEIFS(Data!G$4:G500,Data!$A$4:$A500,"&gt;="&amp;$A259,Data!$A$4:$A500,"&lt;="&amp;$B259),0))</f>
        <v/>
      </c>
      <c r="X259" s="180" t="str">
        <f>IF($A259="","",IFERROR(AVERAGEIFS(Data!H$4:H500,Data!$A$4:$A500,"&gt;="&amp;$A259,Data!$A$4:$A500,"&lt;="&amp;$B259),0))</f>
        <v/>
      </c>
      <c r="Y259" s="178" t="str">
        <f>IF($A259="","",IFERROR(AVERAGEIFS(Data!I$4:I500,Data!$A$4:$A500,"&gt;="&amp;$A259,Data!$A$4:$A500,"&lt;="&amp;$B259),0))</f>
        <v/>
      </c>
      <c r="Z259" s="178" t="str">
        <f>IF($A259="","",IFERROR(AVERAGEIFS(Data!J$4:J500,Data!$A$4:$A500,"&gt;="&amp;$A259,Data!$A$4:$A500,"&lt;="&amp;$B259),0))</f>
        <v/>
      </c>
      <c r="AA259" s="179" t="str">
        <f>IF($A259="","",IFERROR(AVERAGEIFS(Data!K$4:K500,Data!$A$4:$A500,"&gt;="&amp;$A259,Data!$A$4:$A500,"&lt;="&amp;$B259),0))</f>
        <v/>
      </c>
      <c r="AB259" s="180" t="str">
        <f>IF($A259="","",IFERROR(AVERAGEIFS(Data!L$4:L500,Data!$A$4:$A500,"&gt;="&amp;$A259,Data!$A$4:$A500,"&lt;="&amp;$B259),0))</f>
        <v/>
      </c>
      <c r="AC259" s="179" t="str">
        <f>IF($A259="","",IFERROR(AVERAGEIFS(Data!M$4:M500,Data!$A$4:$A500,"&gt;="&amp;$A259,Data!$A$4:$A500,"&lt;="&amp;$B259),0))</f>
        <v/>
      </c>
      <c r="AD259" s="178" t="str">
        <f>IF($A259="","",IFERROR(AVERAGEIFS(Data!N$4:N500,Data!$A$4:$A500,"&gt;="&amp;$A259,Data!$A$4:$A500,"&lt;="&amp;$B259),0))</f>
        <v/>
      </c>
      <c r="AE259" s="180" t="str">
        <f>IF($A259="","",IFERROR(AVERAGEIFS(Data!O$4:O500,Data!$A$4:$A500,"&gt;="&amp;$A259,Data!$A$4:$A500,"&lt;="&amp;$B259),0))</f>
        <v/>
      </c>
      <c r="AF259" s="178" t="str">
        <f>IF($A259="","",IFERROR(AVERAGEIFS(Data!P$4:P500,Data!$A$4:$A500,"&gt;="&amp;$A259,Data!$A$4:$A500,"&lt;="&amp;$B259),0))</f>
        <v/>
      </c>
      <c r="AG259" s="178" t="str">
        <f>IF($A259="","",IFERROR(AVERAGEIFS(Data!Q$4:Q500,Data!$A$4:$A500,"&gt;="&amp;$A259,Data!$A$4:$A500,"&lt;="&amp;$B259),0))</f>
        <v/>
      </c>
      <c r="AH259" s="181" t="str">
        <f t="shared" ref="AH259:DS259" si="255">IF($A259="","",AH258)</f>
        <v/>
      </c>
      <c r="AI259" s="178" t="str">
        <f t="shared" si="255"/>
        <v/>
      </c>
      <c r="AJ259" s="178" t="str">
        <f t="shared" si="255"/>
        <v/>
      </c>
      <c r="AK259" s="178" t="str">
        <f t="shared" si="255"/>
        <v/>
      </c>
      <c r="AL259" s="178" t="str">
        <f t="shared" si="255"/>
        <v/>
      </c>
      <c r="AM259" s="180" t="str">
        <f t="shared" si="255"/>
        <v/>
      </c>
      <c r="AN259" s="178" t="str">
        <f t="shared" si="255"/>
        <v/>
      </c>
      <c r="AO259" s="178" t="str">
        <f t="shared" si="255"/>
        <v/>
      </c>
      <c r="AP259" s="179" t="str">
        <f t="shared" si="255"/>
        <v/>
      </c>
      <c r="AQ259" s="180" t="str">
        <f t="shared" si="255"/>
        <v/>
      </c>
      <c r="AR259" s="179" t="str">
        <f t="shared" si="255"/>
        <v/>
      </c>
      <c r="AS259" s="178" t="str">
        <f t="shared" si="255"/>
        <v/>
      </c>
      <c r="AT259" s="180" t="str">
        <f t="shared" si="255"/>
        <v/>
      </c>
      <c r="AU259" s="178" t="str">
        <f t="shared" si="255"/>
        <v/>
      </c>
      <c r="AV259" s="178" t="str">
        <f t="shared" si="255"/>
        <v/>
      </c>
      <c r="AW259" s="181" t="str">
        <f t="shared" si="255"/>
        <v/>
      </c>
      <c r="AX259" s="178" t="str">
        <f t="shared" si="255"/>
        <v/>
      </c>
      <c r="AY259" s="178" t="str">
        <f t="shared" si="255"/>
        <v/>
      </c>
      <c r="AZ259" s="178" t="str">
        <f t="shared" si="255"/>
        <v/>
      </c>
      <c r="BA259" s="178" t="str">
        <f t="shared" si="255"/>
        <v/>
      </c>
      <c r="BB259" s="180" t="str">
        <f t="shared" si="255"/>
        <v/>
      </c>
      <c r="BC259" s="178" t="str">
        <f t="shared" si="255"/>
        <v/>
      </c>
      <c r="BD259" s="178" t="str">
        <f t="shared" si="255"/>
        <v/>
      </c>
      <c r="BE259" s="179" t="str">
        <f t="shared" si="255"/>
        <v/>
      </c>
      <c r="BF259" s="180" t="str">
        <f t="shared" si="255"/>
        <v/>
      </c>
      <c r="BG259" s="179" t="str">
        <f t="shared" si="255"/>
        <v/>
      </c>
      <c r="BH259" s="178" t="str">
        <f t="shared" si="255"/>
        <v/>
      </c>
      <c r="BI259" s="180" t="str">
        <f t="shared" si="255"/>
        <v/>
      </c>
      <c r="BJ259" s="178" t="str">
        <f t="shared" si="255"/>
        <v/>
      </c>
      <c r="BK259" s="178" t="str">
        <f t="shared" si="255"/>
        <v/>
      </c>
      <c r="BL259" s="181" t="str">
        <f t="shared" si="255"/>
        <v/>
      </c>
      <c r="BM259" s="178" t="str">
        <f t="shared" si="255"/>
        <v/>
      </c>
      <c r="BN259" s="178" t="str">
        <f t="shared" si="255"/>
        <v/>
      </c>
      <c r="BO259" s="178" t="str">
        <f t="shared" si="255"/>
        <v/>
      </c>
      <c r="BP259" s="178" t="str">
        <f t="shared" si="255"/>
        <v/>
      </c>
      <c r="BQ259" s="180" t="str">
        <f t="shared" si="255"/>
        <v/>
      </c>
      <c r="BR259" s="178" t="str">
        <f t="shared" si="255"/>
        <v/>
      </c>
      <c r="BS259" s="178" t="str">
        <f t="shared" si="255"/>
        <v/>
      </c>
      <c r="BT259" s="179" t="str">
        <f t="shared" si="255"/>
        <v/>
      </c>
      <c r="BU259" s="180" t="str">
        <f t="shared" si="255"/>
        <v/>
      </c>
      <c r="BV259" s="179" t="str">
        <f t="shared" si="255"/>
        <v/>
      </c>
      <c r="BW259" s="178" t="str">
        <f t="shared" si="255"/>
        <v/>
      </c>
      <c r="BX259" s="180" t="str">
        <f t="shared" si="255"/>
        <v/>
      </c>
      <c r="BY259" s="178" t="str">
        <f t="shared" si="255"/>
        <v/>
      </c>
      <c r="BZ259" s="178" t="str">
        <f t="shared" si="255"/>
        <v/>
      </c>
      <c r="CA259" s="181" t="str">
        <f t="shared" si="255"/>
        <v/>
      </c>
      <c r="CB259" s="178" t="str">
        <f t="shared" si="255"/>
        <v/>
      </c>
      <c r="CC259" s="178" t="str">
        <f t="shared" si="255"/>
        <v/>
      </c>
      <c r="CD259" s="178" t="str">
        <f t="shared" si="255"/>
        <v/>
      </c>
      <c r="CE259" s="178" t="str">
        <f t="shared" si="255"/>
        <v/>
      </c>
      <c r="CF259" s="180" t="str">
        <f t="shared" si="255"/>
        <v/>
      </c>
      <c r="CG259" s="178" t="str">
        <f t="shared" si="255"/>
        <v/>
      </c>
      <c r="CH259" s="178" t="str">
        <f t="shared" si="255"/>
        <v/>
      </c>
      <c r="CI259" s="179" t="str">
        <f t="shared" si="255"/>
        <v/>
      </c>
      <c r="CJ259" s="180" t="str">
        <f t="shared" si="255"/>
        <v/>
      </c>
      <c r="CK259" s="179" t="str">
        <f t="shared" si="255"/>
        <v/>
      </c>
      <c r="CL259" s="178" t="str">
        <f t="shared" si="255"/>
        <v/>
      </c>
      <c r="CM259" s="180" t="str">
        <f t="shared" si="255"/>
        <v/>
      </c>
      <c r="CN259" s="178" t="str">
        <f t="shared" si="255"/>
        <v/>
      </c>
      <c r="CO259" s="178" t="str">
        <f t="shared" si="255"/>
        <v/>
      </c>
      <c r="CP259" s="181" t="str">
        <f t="shared" si="255"/>
        <v/>
      </c>
      <c r="CQ259" s="178" t="str">
        <f t="shared" si="255"/>
        <v/>
      </c>
      <c r="CR259" s="178" t="str">
        <f t="shared" si="255"/>
        <v/>
      </c>
      <c r="CS259" s="178" t="str">
        <f t="shared" si="255"/>
        <v/>
      </c>
      <c r="CT259" s="178" t="str">
        <f t="shared" si="255"/>
        <v/>
      </c>
      <c r="CU259" s="180" t="str">
        <f t="shared" si="255"/>
        <v/>
      </c>
      <c r="CV259" s="178" t="str">
        <f t="shared" si="255"/>
        <v/>
      </c>
      <c r="CW259" s="178" t="str">
        <f t="shared" si="255"/>
        <v/>
      </c>
      <c r="CX259" s="179" t="str">
        <f t="shared" si="255"/>
        <v/>
      </c>
      <c r="CY259" s="180" t="str">
        <f t="shared" si="255"/>
        <v/>
      </c>
      <c r="CZ259" s="179" t="str">
        <f t="shared" si="255"/>
        <v/>
      </c>
      <c r="DA259" s="178" t="str">
        <f t="shared" si="255"/>
        <v/>
      </c>
      <c r="DB259" s="180" t="str">
        <f t="shared" si="255"/>
        <v/>
      </c>
      <c r="DC259" s="178" t="str">
        <f t="shared" si="255"/>
        <v/>
      </c>
      <c r="DD259" s="178" t="str">
        <f t="shared" si="255"/>
        <v/>
      </c>
      <c r="DE259" s="181" t="str">
        <f t="shared" si="255"/>
        <v/>
      </c>
      <c r="DF259" s="178" t="str">
        <f t="shared" si="255"/>
        <v/>
      </c>
      <c r="DG259" s="178" t="str">
        <f t="shared" si="255"/>
        <v/>
      </c>
      <c r="DH259" s="178" t="str">
        <f t="shared" si="255"/>
        <v/>
      </c>
      <c r="DI259" s="178" t="str">
        <f t="shared" si="255"/>
        <v/>
      </c>
      <c r="DJ259" s="180" t="str">
        <f t="shared" si="255"/>
        <v/>
      </c>
      <c r="DK259" s="178" t="str">
        <f t="shared" si="255"/>
        <v/>
      </c>
      <c r="DL259" s="178" t="str">
        <f t="shared" si="255"/>
        <v/>
      </c>
      <c r="DM259" s="179" t="str">
        <f t="shared" si="255"/>
        <v/>
      </c>
      <c r="DN259" s="180" t="str">
        <f t="shared" si="255"/>
        <v/>
      </c>
      <c r="DO259" s="179" t="str">
        <f t="shared" si="255"/>
        <v/>
      </c>
      <c r="DP259" s="178" t="str">
        <f t="shared" si="255"/>
        <v/>
      </c>
      <c r="DQ259" s="180" t="str">
        <f t="shared" si="255"/>
        <v/>
      </c>
      <c r="DR259" s="178" t="str">
        <f t="shared" si="255"/>
        <v/>
      </c>
      <c r="DS259" s="178" t="str">
        <f t="shared" si="255"/>
        <v/>
      </c>
      <c r="DT259" s="178"/>
      <c r="DU259" s="178"/>
      <c r="DV259" s="178"/>
      <c r="DW259" s="178"/>
      <c r="DX259" s="178"/>
      <c r="DY259" s="178"/>
    </row>
    <row r="260">
      <c r="A260" s="176" t="str">
        <f>IF(A259="","",IF(B259+1&gt;EndDate,"",B259))</f>
        <v/>
      </c>
      <c r="B260" s="176" t="str">
        <f>IF(A260="","",SWITCH(Seg,"Daily",A260+1,"Weekly",A260+7,"Monthly",DATE(YEAR(A260),MONTH(A260)+1,1),"Quarterly",DATE(YEAR(A260),MONTH(A260)+3,1),"Yearly",DATE(YEAR(A260)+1,1,1)))</f>
        <v/>
      </c>
      <c r="C260" s="177" t="str">
        <f>IF(A260="","",SWITCH(Seg,"Daily",TEXT(A260,"dd/MM/YYYY"),"Weekly","W"&amp;WEEKNUM(A260,2)&amp;" "&amp;YEAR(A260),"Monthly",PROPER(TEXT(A260,"MMM yyyy")),"Quarterly","Q"&amp;ROUNDUP(MONTH($A260)/3,0)&amp;" "&amp;YEAR($A260),"Yearly",YEAR(A260),TEXT(A260,"dd/MM/YYYY")))</f>
        <v/>
      </c>
      <c r="D260" s="178" t="str">
        <f>IF(OR($A260="",D$2="Percentage"),"",SUMIFS(Data!B$4:B500,Data!$A$4:$A500,"&gt;="&amp;$A260,Data!$A$4:$A500,"&lt;="&amp;$B260))</f>
        <v>#REF!</v>
      </c>
      <c r="E260" s="179" t="str">
        <f>IF(OR($A260="",E$2="Percentage"),"",SUMIFS(Data!C$4:C500,Data!$A$4:$A500,"&gt;="&amp;$A260,Data!$A$4:$A500,"&lt;="&amp;$B260))</f>
        <v/>
      </c>
      <c r="F260" s="179" t="str">
        <f>IF(OR($A260="",F$2="Percentage"),"",SUMIFS(Data!D$4:D500,Data!$A$4:$A500,"&gt;="&amp;$A260,Data!$A$4:$A500,"&lt;="&amp;$B260))</f>
        <v/>
      </c>
      <c r="G260" s="179" t="str">
        <f>IF(OR($A260="",G$2="Percentage"),"",SUMIFS(Data!F$4:F500,Data!$A$4:$A500,"&gt;="&amp;$A260,Data!$A$4:$A500,"&lt;="&amp;$B260))</f>
        <v/>
      </c>
      <c r="H260" s="180" t="str">
        <f>IF(OR($A260="",H$2="Percentage"),"",SUMIFS(Data!G$4:G500,Data!$A$4:$A500,"&gt;="&amp;$A260,Data!$A$4:$A500,"&lt;="&amp;$B260))</f>
        <v/>
      </c>
      <c r="I260" s="180" t="str">
        <f>IF(OR($A260="",I$2="Percentage"),"",SUMIFS(Data!H$4:H500,Data!$A$4:$A500,"&gt;="&amp;$A260,Data!$A$4:$A500,"&lt;="&amp;$B260))</f>
        <v/>
      </c>
      <c r="J260" s="178" t="str">
        <f>IF(OR($A260="",J$2="Percentage"),"",SUMIFS(Data!I$4:I500,Data!$A$4:$A500,"&gt;="&amp;$A260,Data!$A$4:$A500,"&lt;="&amp;$B260))</f>
        <v/>
      </c>
      <c r="K260" s="178" t="str">
        <f>IF(OR($A260="",K$2="Percentage"),"",SUMIFS(Data!J$4:J500,Data!$A$4:$A500,"&gt;="&amp;$A260,Data!$A$4:$A500,"&lt;="&amp;$B260))</f>
        <v/>
      </c>
      <c r="L260" s="179" t="str">
        <f>IF(OR($A260="",L$2="Percentage"),"",SUMIFS(Data!K$4:K500,Data!$A$4:$A500,"&gt;="&amp;$A260,Data!$A$4:$A500,"&lt;="&amp;$B260))</f>
        <v/>
      </c>
      <c r="M260" s="180" t="str">
        <f>IF(OR($A260="",M$2="Percentage"),"",SUMIFS(Data!L$4:L500,Data!$A$4:$A500,"&gt;="&amp;$A260,Data!$A$4:$A500,"&lt;="&amp;$B260))</f>
        <v/>
      </c>
      <c r="N260" s="179" t="str">
        <f>IF(OR($A260="",N$2="Percentage"),"",SUMIFS(Data!M$4:M500,Data!$A$4:$A500,"&gt;="&amp;$A260,Data!$A$4:$A500,"&lt;="&amp;$B260))</f>
        <v/>
      </c>
      <c r="O260" s="178" t="str">
        <f>IF(OR($A260="",O$2="Percentage"),"",SUMIFS(Data!N$4:N500,Data!$A$4:$A500,"&gt;="&amp;$A260,Data!$A$4:$A500,"&lt;="&amp;$B260))</f>
        <v/>
      </c>
      <c r="P260" s="180" t="str">
        <f>IF(OR($A260="",P$2="Percentage"),"",SUMIFS(Data!O$4:O500,Data!$A$4:$A500,"&gt;="&amp;$A260,Data!$A$4:$A500,"&lt;="&amp;$B260))</f>
        <v/>
      </c>
      <c r="Q260" s="178" t="str">
        <f>IF(OR($A260="",Q$2="Percentage"),"",SUMIFS(Data!P$4:P500,Data!$A$4:$A500,"&gt;="&amp;$A260,Data!$A$4:$A500,"&lt;="&amp;$B260))</f>
        <v/>
      </c>
      <c r="R260" s="178" t="str">
        <f>IF(OR($A260="",R$2="Percentage"),"",SUMIFS(Data!Q$4:Q500,Data!$A$4:$A500,"&gt;="&amp;$A260,Data!$A$4:$A500,"&lt;="&amp;$B260))</f>
        <v/>
      </c>
      <c r="S260" s="181" t="str">
        <f>IF($A260="","",IFERROR(AVERAGEIFS(Data!B$4:B500,Data!$A$4:$A500,"&gt;="&amp;$A260,Data!$A$4:$A500,"&lt;="&amp;$B260),0))</f>
        <v/>
      </c>
      <c r="T260" s="178" t="str">
        <f>IF($A260="","",IFERROR(AVERAGEIFS(Data!C$4:C500,Data!$A$4:$A500,"&gt;="&amp;$A260,Data!$A$4:$A500,"&lt;="&amp;$B260),0))</f>
        <v/>
      </c>
      <c r="U260" s="178" t="str">
        <f>IF($A260="","",IFERROR(AVERAGEIFS(Data!D$4:D500,Data!$A$4:$A500,"&gt;="&amp;$A260,Data!$A$4:$A500,"&lt;="&amp;$B260),0))</f>
        <v/>
      </c>
      <c r="V260" s="178" t="str">
        <f>IF($A260="","",IFERROR(AVERAGEIFS(Data!F$4:F500,Data!$A$4:$A500,"&gt;="&amp;$A260,Data!$A$4:$A500,"&lt;="&amp;$B260),0))</f>
        <v/>
      </c>
      <c r="W260" s="178" t="str">
        <f>IF($A260="","",IFERROR(AVERAGEIFS(Data!G$4:G500,Data!$A$4:$A500,"&gt;="&amp;$A260,Data!$A$4:$A500,"&lt;="&amp;$B260),0))</f>
        <v/>
      </c>
      <c r="X260" s="180" t="str">
        <f>IF($A260="","",IFERROR(AVERAGEIFS(Data!H$4:H500,Data!$A$4:$A500,"&gt;="&amp;$A260,Data!$A$4:$A500,"&lt;="&amp;$B260),0))</f>
        <v/>
      </c>
      <c r="Y260" s="178" t="str">
        <f>IF($A260="","",IFERROR(AVERAGEIFS(Data!I$4:I500,Data!$A$4:$A500,"&gt;="&amp;$A260,Data!$A$4:$A500,"&lt;="&amp;$B260),0))</f>
        <v/>
      </c>
      <c r="Z260" s="178" t="str">
        <f>IF($A260="","",IFERROR(AVERAGEIFS(Data!J$4:J500,Data!$A$4:$A500,"&gt;="&amp;$A260,Data!$A$4:$A500,"&lt;="&amp;$B260),0))</f>
        <v/>
      </c>
      <c r="AA260" s="179" t="str">
        <f>IF($A260="","",IFERROR(AVERAGEIFS(Data!K$4:K500,Data!$A$4:$A500,"&gt;="&amp;$A260,Data!$A$4:$A500,"&lt;="&amp;$B260),0))</f>
        <v/>
      </c>
      <c r="AB260" s="180" t="str">
        <f>IF($A260="","",IFERROR(AVERAGEIFS(Data!L$4:L500,Data!$A$4:$A500,"&gt;="&amp;$A260,Data!$A$4:$A500,"&lt;="&amp;$B260),0))</f>
        <v/>
      </c>
      <c r="AC260" s="179" t="str">
        <f>IF($A260="","",IFERROR(AVERAGEIFS(Data!M$4:M500,Data!$A$4:$A500,"&gt;="&amp;$A260,Data!$A$4:$A500,"&lt;="&amp;$B260),0))</f>
        <v/>
      </c>
      <c r="AD260" s="178" t="str">
        <f>IF($A260="","",IFERROR(AVERAGEIFS(Data!N$4:N500,Data!$A$4:$A500,"&gt;="&amp;$A260,Data!$A$4:$A500,"&lt;="&amp;$B260),0))</f>
        <v/>
      </c>
      <c r="AE260" s="180" t="str">
        <f>IF($A260="","",IFERROR(AVERAGEIFS(Data!O$4:O500,Data!$A$4:$A500,"&gt;="&amp;$A260,Data!$A$4:$A500,"&lt;="&amp;$B260),0))</f>
        <v/>
      </c>
      <c r="AF260" s="178" t="str">
        <f>IF($A260="","",IFERROR(AVERAGEIFS(Data!P$4:P500,Data!$A$4:$A500,"&gt;="&amp;$A260,Data!$A$4:$A500,"&lt;="&amp;$B260),0))</f>
        <v/>
      </c>
      <c r="AG260" s="178" t="str">
        <f>IF($A260="","",IFERROR(AVERAGEIFS(Data!Q$4:Q500,Data!$A$4:$A500,"&gt;="&amp;$A260,Data!$A$4:$A500,"&lt;="&amp;$B260),0))</f>
        <v/>
      </c>
      <c r="AH260" s="181" t="str">
        <f t="shared" ref="AH260:DS260" si="256">IF($A260="","",AH259)</f>
        <v/>
      </c>
      <c r="AI260" s="178" t="str">
        <f t="shared" si="256"/>
        <v/>
      </c>
      <c r="AJ260" s="178" t="str">
        <f t="shared" si="256"/>
        <v/>
      </c>
      <c r="AK260" s="178" t="str">
        <f t="shared" si="256"/>
        <v/>
      </c>
      <c r="AL260" s="178" t="str">
        <f t="shared" si="256"/>
        <v/>
      </c>
      <c r="AM260" s="180" t="str">
        <f t="shared" si="256"/>
        <v/>
      </c>
      <c r="AN260" s="178" t="str">
        <f t="shared" si="256"/>
        <v/>
      </c>
      <c r="AO260" s="178" t="str">
        <f t="shared" si="256"/>
        <v/>
      </c>
      <c r="AP260" s="179" t="str">
        <f t="shared" si="256"/>
        <v/>
      </c>
      <c r="AQ260" s="180" t="str">
        <f t="shared" si="256"/>
        <v/>
      </c>
      <c r="AR260" s="179" t="str">
        <f t="shared" si="256"/>
        <v/>
      </c>
      <c r="AS260" s="178" t="str">
        <f t="shared" si="256"/>
        <v/>
      </c>
      <c r="AT260" s="180" t="str">
        <f t="shared" si="256"/>
        <v/>
      </c>
      <c r="AU260" s="178" t="str">
        <f t="shared" si="256"/>
        <v/>
      </c>
      <c r="AV260" s="178" t="str">
        <f t="shared" si="256"/>
        <v/>
      </c>
      <c r="AW260" s="181" t="str">
        <f t="shared" si="256"/>
        <v/>
      </c>
      <c r="AX260" s="178" t="str">
        <f t="shared" si="256"/>
        <v/>
      </c>
      <c r="AY260" s="178" t="str">
        <f t="shared" si="256"/>
        <v/>
      </c>
      <c r="AZ260" s="178" t="str">
        <f t="shared" si="256"/>
        <v/>
      </c>
      <c r="BA260" s="178" t="str">
        <f t="shared" si="256"/>
        <v/>
      </c>
      <c r="BB260" s="180" t="str">
        <f t="shared" si="256"/>
        <v/>
      </c>
      <c r="BC260" s="178" t="str">
        <f t="shared" si="256"/>
        <v/>
      </c>
      <c r="BD260" s="178" t="str">
        <f t="shared" si="256"/>
        <v/>
      </c>
      <c r="BE260" s="179" t="str">
        <f t="shared" si="256"/>
        <v/>
      </c>
      <c r="BF260" s="180" t="str">
        <f t="shared" si="256"/>
        <v/>
      </c>
      <c r="BG260" s="179" t="str">
        <f t="shared" si="256"/>
        <v/>
      </c>
      <c r="BH260" s="178" t="str">
        <f t="shared" si="256"/>
        <v/>
      </c>
      <c r="BI260" s="180" t="str">
        <f t="shared" si="256"/>
        <v/>
      </c>
      <c r="BJ260" s="178" t="str">
        <f t="shared" si="256"/>
        <v/>
      </c>
      <c r="BK260" s="178" t="str">
        <f t="shared" si="256"/>
        <v/>
      </c>
      <c r="BL260" s="181" t="str">
        <f t="shared" si="256"/>
        <v/>
      </c>
      <c r="BM260" s="178" t="str">
        <f t="shared" si="256"/>
        <v/>
      </c>
      <c r="BN260" s="178" t="str">
        <f t="shared" si="256"/>
        <v/>
      </c>
      <c r="BO260" s="178" t="str">
        <f t="shared" si="256"/>
        <v/>
      </c>
      <c r="BP260" s="178" t="str">
        <f t="shared" si="256"/>
        <v/>
      </c>
      <c r="BQ260" s="180" t="str">
        <f t="shared" si="256"/>
        <v/>
      </c>
      <c r="BR260" s="178" t="str">
        <f t="shared" si="256"/>
        <v/>
      </c>
      <c r="BS260" s="178" t="str">
        <f t="shared" si="256"/>
        <v/>
      </c>
      <c r="BT260" s="179" t="str">
        <f t="shared" si="256"/>
        <v/>
      </c>
      <c r="BU260" s="180" t="str">
        <f t="shared" si="256"/>
        <v/>
      </c>
      <c r="BV260" s="179" t="str">
        <f t="shared" si="256"/>
        <v/>
      </c>
      <c r="BW260" s="178" t="str">
        <f t="shared" si="256"/>
        <v/>
      </c>
      <c r="BX260" s="180" t="str">
        <f t="shared" si="256"/>
        <v/>
      </c>
      <c r="BY260" s="178" t="str">
        <f t="shared" si="256"/>
        <v/>
      </c>
      <c r="BZ260" s="178" t="str">
        <f t="shared" si="256"/>
        <v/>
      </c>
      <c r="CA260" s="181" t="str">
        <f t="shared" si="256"/>
        <v/>
      </c>
      <c r="CB260" s="178" t="str">
        <f t="shared" si="256"/>
        <v/>
      </c>
      <c r="CC260" s="178" t="str">
        <f t="shared" si="256"/>
        <v/>
      </c>
      <c r="CD260" s="178" t="str">
        <f t="shared" si="256"/>
        <v/>
      </c>
      <c r="CE260" s="178" t="str">
        <f t="shared" si="256"/>
        <v/>
      </c>
      <c r="CF260" s="180" t="str">
        <f t="shared" si="256"/>
        <v/>
      </c>
      <c r="CG260" s="178" t="str">
        <f t="shared" si="256"/>
        <v/>
      </c>
      <c r="CH260" s="178" t="str">
        <f t="shared" si="256"/>
        <v/>
      </c>
      <c r="CI260" s="179" t="str">
        <f t="shared" si="256"/>
        <v/>
      </c>
      <c r="CJ260" s="180" t="str">
        <f t="shared" si="256"/>
        <v/>
      </c>
      <c r="CK260" s="179" t="str">
        <f t="shared" si="256"/>
        <v/>
      </c>
      <c r="CL260" s="178" t="str">
        <f t="shared" si="256"/>
        <v/>
      </c>
      <c r="CM260" s="180" t="str">
        <f t="shared" si="256"/>
        <v/>
      </c>
      <c r="CN260" s="178" t="str">
        <f t="shared" si="256"/>
        <v/>
      </c>
      <c r="CO260" s="178" t="str">
        <f t="shared" si="256"/>
        <v/>
      </c>
      <c r="CP260" s="181" t="str">
        <f t="shared" si="256"/>
        <v/>
      </c>
      <c r="CQ260" s="178" t="str">
        <f t="shared" si="256"/>
        <v/>
      </c>
      <c r="CR260" s="178" t="str">
        <f t="shared" si="256"/>
        <v/>
      </c>
      <c r="CS260" s="178" t="str">
        <f t="shared" si="256"/>
        <v/>
      </c>
      <c r="CT260" s="178" t="str">
        <f t="shared" si="256"/>
        <v/>
      </c>
      <c r="CU260" s="180" t="str">
        <f t="shared" si="256"/>
        <v/>
      </c>
      <c r="CV260" s="178" t="str">
        <f t="shared" si="256"/>
        <v/>
      </c>
      <c r="CW260" s="178" t="str">
        <f t="shared" si="256"/>
        <v/>
      </c>
      <c r="CX260" s="179" t="str">
        <f t="shared" si="256"/>
        <v/>
      </c>
      <c r="CY260" s="180" t="str">
        <f t="shared" si="256"/>
        <v/>
      </c>
      <c r="CZ260" s="179" t="str">
        <f t="shared" si="256"/>
        <v/>
      </c>
      <c r="DA260" s="178" t="str">
        <f t="shared" si="256"/>
        <v/>
      </c>
      <c r="DB260" s="180" t="str">
        <f t="shared" si="256"/>
        <v/>
      </c>
      <c r="DC260" s="178" t="str">
        <f t="shared" si="256"/>
        <v/>
      </c>
      <c r="DD260" s="178" t="str">
        <f t="shared" si="256"/>
        <v/>
      </c>
      <c r="DE260" s="181" t="str">
        <f t="shared" si="256"/>
        <v/>
      </c>
      <c r="DF260" s="178" t="str">
        <f t="shared" si="256"/>
        <v/>
      </c>
      <c r="DG260" s="178" t="str">
        <f t="shared" si="256"/>
        <v/>
      </c>
      <c r="DH260" s="178" t="str">
        <f t="shared" si="256"/>
        <v/>
      </c>
      <c r="DI260" s="178" t="str">
        <f t="shared" si="256"/>
        <v/>
      </c>
      <c r="DJ260" s="180" t="str">
        <f t="shared" si="256"/>
        <v/>
      </c>
      <c r="DK260" s="178" t="str">
        <f t="shared" si="256"/>
        <v/>
      </c>
      <c r="DL260" s="178" t="str">
        <f t="shared" si="256"/>
        <v/>
      </c>
      <c r="DM260" s="179" t="str">
        <f t="shared" si="256"/>
        <v/>
      </c>
      <c r="DN260" s="180" t="str">
        <f t="shared" si="256"/>
        <v/>
      </c>
      <c r="DO260" s="179" t="str">
        <f t="shared" si="256"/>
        <v/>
      </c>
      <c r="DP260" s="178" t="str">
        <f t="shared" si="256"/>
        <v/>
      </c>
      <c r="DQ260" s="180" t="str">
        <f t="shared" si="256"/>
        <v/>
      </c>
      <c r="DR260" s="178" t="str">
        <f t="shared" si="256"/>
        <v/>
      </c>
      <c r="DS260" s="178" t="str">
        <f t="shared" si="256"/>
        <v/>
      </c>
      <c r="DT260" s="178"/>
      <c r="DU260" s="178"/>
      <c r="DV260" s="178"/>
      <c r="DW260" s="178"/>
      <c r="DX260" s="178"/>
      <c r="DY260" s="178"/>
    </row>
    <row r="261">
      <c r="A261" s="176" t="str">
        <f>IF(A260="","",IF(B260+1&gt;EndDate,"",B260))</f>
        <v/>
      </c>
      <c r="B261" s="176" t="str">
        <f>IF(A261="","",SWITCH(Seg,"Daily",A261+1,"Weekly",A261+7,"Monthly",DATE(YEAR(A261),MONTH(A261)+1,1),"Quarterly",DATE(YEAR(A261),MONTH(A261)+3,1),"Yearly",DATE(YEAR(A261)+1,1,1)))</f>
        <v/>
      </c>
      <c r="C261" s="177" t="str">
        <f>IF(A261="","",SWITCH(Seg,"Daily",TEXT(A261,"dd/MM/YYYY"),"Weekly","W"&amp;WEEKNUM(A261,2)&amp;" "&amp;YEAR(A261),"Monthly",PROPER(TEXT(A261,"MMM yyyy")),"Quarterly","Q"&amp;ROUNDUP(MONTH($A261)/3,0)&amp;" "&amp;YEAR($A261),"Yearly",YEAR(A261),TEXT(A261,"dd/MM/YYYY")))</f>
        <v/>
      </c>
      <c r="D261" s="178" t="str">
        <f>IF(OR($A261="",D$2="Percentage"),"",SUMIFS(Data!B$4:B500,Data!$A$4:$A500,"&gt;="&amp;$A261,Data!$A$4:$A500,"&lt;="&amp;$B261))</f>
        <v>#REF!</v>
      </c>
      <c r="E261" s="179" t="str">
        <f>IF(OR($A261="",E$2="Percentage"),"",SUMIFS(Data!C$4:C500,Data!$A$4:$A500,"&gt;="&amp;$A261,Data!$A$4:$A500,"&lt;="&amp;$B261))</f>
        <v/>
      </c>
      <c r="F261" s="179" t="str">
        <f>IF(OR($A261="",F$2="Percentage"),"",SUMIFS(Data!D$4:D500,Data!$A$4:$A500,"&gt;="&amp;$A261,Data!$A$4:$A500,"&lt;="&amp;$B261))</f>
        <v/>
      </c>
      <c r="G261" s="179" t="str">
        <f>IF(OR($A261="",G$2="Percentage"),"",SUMIFS(Data!F$4:F500,Data!$A$4:$A500,"&gt;="&amp;$A261,Data!$A$4:$A500,"&lt;="&amp;$B261))</f>
        <v/>
      </c>
      <c r="H261" s="180" t="str">
        <f>IF(OR($A261="",H$2="Percentage"),"",SUMIFS(Data!G$4:G500,Data!$A$4:$A500,"&gt;="&amp;$A261,Data!$A$4:$A500,"&lt;="&amp;$B261))</f>
        <v/>
      </c>
      <c r="I261" s="180" t="str">
        <f>IF(OR($A261="",I$2="Percentage"),"",SUMIFS(Data!H$4:H500,Data!$A$4:$A500,"&gt;="&amp;$A261,Data!$A$4:$A500,"&lt;="&amp;$B261))</f>
        <v/>
      </c>
      <c r="J261" s="178" t="str">
        <f>IF(OR($A261="",J$2="Percentage"),"",SUMIFS(Data!I$4:I500,Data!$A$4:$A500,"&gt;="&amp;$A261,Data!$A$4:$A500,"&lt;="&amp;$B261))</f>
        <v/>
      </c>
      <c r="K261" s="178" t="str">
        <f>IF(OR($A261="",K$2="Percentage"),"",SUMIFS(Data!J$4:J500,Data!$A$4:$A500,"&gt;="&amp;$A261,Data!$A$4:$A500,"&lt;="&amp;$B261))</f>
        <v/>
      </c>
      <c r="L261" s="179" t="str">
        <f>IF(OR($A261="",L$2="Percentage"),"",SUMIFS(Data!K$4:K500,Data!$A$4:$A500,"&gt;="&amp;$A261,Data!$A$4:$A500,"&lt;="&amp;$B261))</f>
        <v/>
      </c>
      <c r="M261" s="180" t="str">
        <f>IF(OR($A261="",M$2="Percentage"),"",SUMIFS(Data!L$4:L500,Data!$A$4:$A500,"&gt;="&amp;$A261,Data!$A$4:$A500,"&lt;="&amp;$B261))</f>
        <v/>
      </c>
      <c r="N261" s="179" t="str">
        <f>IF(OR($A261="",N$2="Percentage"),"",SUMIFS(Data!M$4:M500,Data!$A$4:$A500,"&gt;="&amp;$A261,Data!$A$4:$A500,"&lt;="&amp;$B261))</f>
        <v/>
      </c>
      <c r="O261" s="178" t="str">
        <f>IF(OR($A261="",O$2="Percentage"),"",SUMIFS(Data!N$4:N500,Data!$A$4:$A500,"&gt;="&amp;$A261,Data!$A$4:$A500,"&lt;="&amp;$B261))</f>
        <v/>
      </c>
      <c r="P261" s="180" t="str">
        <f>IF(OR($A261="",P$2="Percentage"),"",SUMIFS(Data!O$4:O500,Data!$A$4:$A500,"&gt;="&amp;$A261,Data!$A$4:$A500,"&lt;="&amp;$B261))</f>
        <v/>
      </c>
      <c r="Q261" s="178" t="str">
        <f>IF(OR($A261="",Q$2="Percentage"),"",SUMIFS(Data!P$4:P500,Data!$A$4:$A500,"&gt;="&amp;$A261,Data!$A$4:$A500,"&lt;="&amp;$B261))</f>
        <v/>
      </c>
      <c r="R261" s="178" t="str">
        <f>IF(OR($A261="",R$2="Percentage"),"",SUMIFS(Data!Q$4:Q500,Data!$A$4:$A500,"&gt;="&amp;$A261,Data!$A$4:$A500,"&lt;="&amp;$B261))</f>
        <v/>
      </c>
      <c r="S261" s="181" t="str">
        <f>IF($A261="","",IFERROR(AVERAGEIFS(Data!B$4:B500,Data!$A$4:$A500,"&gt;="&amp;$A261,Data!$A$4:$A500,"&lt;="&amp;$B261),0))</f>
        <v/>
      </c>
      <c r="T261" s="178" t="str">
        <f>IF($A261="","",IFERROR(AVERAGEIFS(Data!C$4:C500,Data!$A$4:$A500,"&gt;="&amp;$A261,Data!$A$4:$A500,"&lt;="&amp;$B261),0))</f>
        <v/>
      </c>
      <c r="U261" s="178" t="str">
        <f>IF($A261="","",IFERROR(AVERAGEIFS(Data!D$4:D500,Data!$A$4:$A500,"&gt;="&amp;$A261,Data!$A$4:$A500,"&lt;="&amp;$B261),0))</f>
        <v/>
      </c>
      <c r="V261" s="178" t="str">
        <f>IF($A261="","",IFERROR(AVERAGEIFS(Data!F$4:F500,Data!$A$4:$A500,"&gt;="&amp;$A261,Data!$A$4:$A500,"&lt;="&amp;$B261),0))</f>
        <v/>
      </c>
      <c r="W261" s="178" t="str">
        <f>IF($A261="","",IFERROR(AVERAGEIFS(Data!G$4:G500,Data!$A$4:$A500,"&gt;="&amp;$A261,Data!$A$4:$A500,"&lt;="&amp;$B261),0))</f>
        <v/>
      </c>
      <c r="X261" s="180" t="str">
        <f>IF($A261="","",IFERROR(AVERAGEIFS(Data!H$4:H500,Data!$A$4:$A500,"&gt;="&amp;$A261,Data!$A$4:$A500,"&lt;="&amp;$B261),0))</f>
        <v/>
      </c>
      <c r="Y261" s="178" t="str">
        <f>IF($A261="","",IFERROR(AVERAGEIFS(Data!I$4:I500,Data!$A$4:$A500,"&gt;="&amp;$A261,Data!$A$4:$A500,"&lt;="&amp;$B261),0))</f>
        <v/>
      </c>
      <c r="Z261" s="178" t="str">
        <f>IF($A261="","",IFERROR(AVERAGEIFS(Data!J$4:J500,Data!$A$4:$A500,"&gt;="&amp;$A261,Data!$A$4:$A500,"&lt;="&amp;$B261),0))</f>
        <v/>
      </c>
      <c r="AA261" s="179" t="str">
        <f>IF($A261="","",IFERROR(AVERAGEIFS(Data!K$4:K500,Data!$A$4:$A500,"&gt;="&amp;$A261,Data!$A$4:$A500,"&lt;="&amp;$B261),0))</f>
        <v/>
      </c>
      <c r="AB261" s="180" t="str">
        <f>IF($A261="","",IFERROR(AVERAGEIFS(Data!L$4:L500,Data!$A$4:$A500,"&gt;="&amp;$A261,Data!$A$4:$A500,"&lt;="&amp;$B261),0))</f>
        <v/>
      </c>
      <c r="AC261" s="179" t="str">
        <f>IF($A261="","",IFERROR(AVERAGEIFS(Data!M$4:M500,Data!$A$4:$A500,"&gt;="&amp;$A261,Data!$A$4:$A500,"&lt;="&amp;$B261),0))</f>
        <v/>
      </c>
      <c r="AD261" s="178" t="str">
        <f>IF($A261="","",IFERROR(AVERAGEIFS(Data!N$4:N500,Data!$A$4:$A500,"&gt;="&amp;$A261,Data!$A$4:$A500,"&lt;="&amp;$B261),0))</f>
        <v/>
      </c>
      <c r="AE261" s="180" t="str">
        <f>IF($A261="","",IFERROR(AVERAGEIFS(Data!O$4:O500,Data!$A$4:$A500,"&gt;="&amp;$A261,Data!$A$4:$A500,"&lt;="&amp;$B261),0))</f>
        <v/>
      </c>
      <c r="AF261" s="178" t="str">
        <f>IF($A261="","",IFERROR(AVERAGEIFS(Data!P$4:P500,Data!$A$4:$A500,"&gt;="&amp;$A261,Data!$A$4:$A500,"&lt;="&amp;$B261),0))</f>
        <v/>
      </c>
      <c r="AG261" s="178" t="str">
        <f>IF($A261="","",IFERROR(AVERAGEIFS(Data!Q$4:Q500,Data!$A$4:$A500,"&gt;="&amp;$A261,Data!$A$4:$A500,"&lt;="&amp;$B261),0))</f>
        <v/>
      </c>
      <c r="AH261" s="181" t="str">
        <f t="shared" ref="AH261:DS261" si="257">IF($A261="","",AH260)</f>
        <v/>
      </c>
      <c r="AI261" s="178" t="str">
        <f t="shared" si="257"/>
        <v/>
      </c>
      <c r="AJ261" s="178" t="str">
        <f t="shared" si="257"/>
        <v/>
      </c>
      <c r="AK261" s="178" t="str">
        <f t="shared" si="257"/>
        <v/>
      </c>
      <c r="AL261" s="178" t="str">
        <f t="shared" si="257"/>
        <v/>
      </c>
      <c r="AM261" s="180" t="str">
        <f t="shared" si="257"/>
        <v/>
      </c>
      <c r="AN261" s="178" t="str">
        <f t="shared" si="257"/>
        <v/>
      </c>
      <c r="AO261" s="178" t="str">
        <f t="shared" si="257"/>
        <v/>
      </c>
      <c r="AP261" s="179" t="str">
        <f t="shared" si="257"/>
        <v/>
      </c>
      <c r="AQ261" s="180" t="str">
        <f t="shared" si="257"/>
        <v/>
      </c>
      <c r="AR261" s="179" t="str">
        <f t="shared" si="257"/>
        <v/>
      </c>
      <c r="AS261" s="178" t="str">
        <f t="shared" si="257"/>
        <v/>
      </c>
      <c r="AT261" s="180" t="str">
        <f t="shared" si="257"/>
        <v/>
      </c>
      <c r="AU261" s="178" t="str">
        <f t="shared" si="257"/>
        <v/>
      </c>
      <c r="AV261" s="178" t="str">
        <f t="shared" si="257"/>
        <v/>
      </c>
      <c r="AW261" s="181" t="str">
        <f t="shared" si="257"/>
        <v/>
      </c>
      <c r="AX261" s="178" t="str">
        <f t="shared" si="257"/>
        <v/>
      </c>
      <c r="AY261" s="178" t="str">
        <f t="shared" si="257"/>
        <v/>
      </c>
      <c r="AZ261" s="178" t="str">
        <f t="shared" si="257"/>
        <v/>
      </c>
      <c r="BA261" s="178" t="str">
        <f t="shared" si="257"/>
        <v/>
      </c>
      <c r="BB261" s="180" t="str">
        <f t="shared" si="257"/>
        <v/>
      </c>
      <c r="BC261" s="178" t="str">
        <f t="shared" si="257"/>
        <v/>
      </c>
      <c r="BD261" s="178" t="str">
        <f t="shared" si="257"/>
        <v/>
      </c>
      <c r="BE261" s="179" t="str">
        <f t="shared" si="257"/>
        <v/>
      </c>
      <c r="BF261" s="180" t="str">
        <f t="shared" si="257"/>
        <v/>
      </c>
      <c r="BG261" s="179" t="str">
        <f t="shared" si="257"/>
        <v/>
      </c>
      <c r="BH261" s="178" t="str">
        <f t="shared" si="257"/>
        <v/>
      </c>
      <c r="BI261" s="180" t="str">
        <f t="shared" si="257"/>
        <v/>
      </c>
      <c r="BJ261" s="178" t="str">
        <f t="shared" si="257"/>
        <v/>
      </c>
      <c r="BK261" s="178" t="str">
        <f t="shared" si="257"/>
        <v/>
      </c>
      <c r="BL261" s="181" t="str">
        <f t="shared" si="257"/>
        <v/>
      </c>
      <c r="BM261" s="178" t="str">
        <f t="shared" si="257"/>
        <v/>
      </c>
      <c r="BN261" s="178" t="str">
        <f t="shared" si="257"/>
        <v/>
      </c>
      <c r="BO261" s="178" t="str">
        <f t="shared" si="257"/>
        <v/>
      </c>
      <c r="BP261" s="178" t="str">
        <f t="shared" si="257"/>
        <v/>
      </c>
      <c r="BQ261" s="180" t="str">
        <f t="shared" si="257"/>
        <v/>
      </c>
      <c r="BR261" s="178" t="str">
        <f t="shared" si="257"/>
        <v/>
      </c>
      <c r="BS261" s="178" t="str">
        <f t="shared" si="257"/>
        <v/>
      </c>
      <c r="BT261" s="179" t="str">
        <f t="shared" si="257"/>
        <v/>
      </c>
      <c r="BU261" s="180" t="str">
        <f t="shared" si="257"/>
        <v/>
      </c>
      <c r="BV261" s="179" t="str">
        <f t="shared" si="257"/>
        <v/>
      </c>
      <c r="BW261" s="178" t="str">
        <f t="shared" si="257"/>
        <v/>
      </c>
      <c r="BX261" s="180" t="str">
        <f t="shared" si="257"/>
        <v/>
      </c>
      <c r="BY261" s="178" t="str">
        <f t="shared" si="257"/>
        <v/>
      </c>
      <c r="BZ261" s="178" t="str">
        <f t="shared" si="257"/>
        <v/>
      </c>
      <c r="CA261" s="181" t="str">
        <f t="shared" si="257"/>
        <v/>
      </c>
      <c r="CB261" s="178" t="str">
        <f t="shared" si="257"/>
        <v/>
      </c>
      <c r="CC261" s="178" t="str">
        <f t="shared" si="257"/>
        <v/>
      </c>
      <c r="CD261" s="178" t="str">
        <f t="shared" si="257"/>
        <v/>
      </c>
      <c r="CE261" s="178" t="str">
        <f t="shared" si="257"/>
        <v/>
      </c>
      <c r="CF261" s="180" t="str">
        <f t="shared" si="257"/>
        <v/>
      </c>
      <c r="CG261" s="178" t="str">
        <f t="shared" si="257"/>
        <v/>
      </c>
      <c r="CH261" s="178" t="str">
        <f t="shared" si="257"/>
        <v/>
      </c>
      <c r="CI261" s="179" t="str">
        <f t="shared" si="257"/>
        <v/>
      </c>
      <c r="CJ261" s="180" t="str">
        <f t="shared" si="257"/>
        <v/>
      </c>
      <c r="CK261" s="179" t="str">
        <f t="shared" si="257"/>
        <v/>
      </c>
      <c r="CL261" s="178" t="str">
        <f t="shared" si="257"/>
        <v/>
      </c>
      <c r="CM261" s="180" t="str">
        <f t="shared" si="257"/>
        <v/>
      </c>
      <c r="CN261" s="178" t="str">
        <f t="shared" si="257"/>
        <v/>
      </c>
      <c r="CO261" s="178" t="str">
        <f t="shared" si="257"/>
        <v/>
      </c>
      <c r="CP261" s="181" t="str">
        <f t="shared" si="257"/>
        <v/>
      </c>
      <c r="CQ261" s="178" t="str">
        <f t="shared" si="257"/>
        <v/>
      </c>
      <c r="CR261" s="178" t="str">
        <f t="shared" si="257"/>
        <v/>
      </c>
      <c r="CS261" s="178" t="str">
        <f t="shared" si="257"/>
        <v/>
      </c>
      <c r="CT261" s="178" t="str">
        <f t="shared" si="257"/>
        <v/>
      </c>
      <c r="CU261" s="180" t="str">
        <f t="shared" si="257"/>
        <v/>
      </c>
      <c r="CV261" s="178" t="str">
        <f t="shared" si="257"/>
        <v/>
      </c>
      <c r="CW261" s="178" t="str">
        <f t="shared" si="257"/>
        <v/>
      </c>
      <c r="CX261" s="179" t="str">
        <f t="shared" si="257"/>
        <v/>
      </c>
      <c r="CY261" s="180" t="str">
        <f t="shared" si="257"/>
        <v/>
      </c>
      <c r="CZ261" s="179" t="str">
        <f t="shared" si="257"/>
        <v/>
      </c>
      <c r="DA261" s="178" t="str">
        <f t="shared" si="257"/>
        <v/>
      </c>
      <c r="DB261" s="180" t="str">
        <f t="shared" si="257"/>
        <v/>
      </c>
      <c r="DC261" s="178" t="str">
        <f t="shared" si="257"/>
        <v/>
      </c>
      <c r="DD261" s="178" t="str">
        <f t="shared" si="257"/>
        <v/>
      </c>
      <c r="DE261" s="181" t="str">
        <f t="shared" si="257"/>
        <v/>
      </c>
      <c r="DF261" s="178" t="str">
        <f t="shared" si="257"/>
        <v/>
      </c>
      <c r="DG261" s="178" t="str">
        <f t="shared" si="257"/>
        <v/>
      </c>
      <c r="DH261" s="178" t="str">
        <f t="shared" si="257"/>
        <v/>
      </c>
      <c r="DI261" s="178" t="str">
        <f t="shared" si="257"/>
        <v/>
      </c>
      <c r="DJ261" s="180" t="str">
        <f t="shared" si="257"/>
        <v/>
      </c>
      <c r="DK261" s="178" t="str">
        <f t="shared" si="257"/>
        <v/>
      </c>
      <c r="DL261" s="178" t="str">
        <f t="shared" si="257"/>
        <v/>
      </c>
      <c r="DM261" s="179" t="str">
        <f t="shared" si="257"/>
        <v/>
      </c>
      <c r="DN261" s="180" t="str">
        <f t="shared" si="257"/>
        <v/>
      </c>
      <c r="DO261" s="179" t="str">
        <f t="shared" si="257"/>
        <v/>
      </c>
      <c r="DP261" s="178" t="str">
        <f t="shared" si="257"/>
        <v/>
      </c>
      <c r="DQ261" s="180" t="str">
        <f t="shared" si="257"/>
        <v/>
      </c>
      <c r="DR261" s="178" t="str">
        <f t="shared" si="257"/>
        <v/>
      </c>
      <c r="DS261" s="178" t="str">
        <f t="shared" si="257"/>
        <v/>
      </c>
      <c r="DT261" s="178"/>
      <c r="DU261" s="178"/>
      <c r="DV261" s="178"/>
      <c r="DW261" s="178"/>
      <c r="DX261" s="178"/>
      <c r="DY261" s="178"/>
    </row>
    <row r="262">
      <c r="A262" s="176" t="str">
        <f>IF(A261="","",IF(B261+1&gt;EndDate,"",B261))</f>
        <v/>
      </c>
      <c r="B262" s="176" t="str">
        <f>IF(A262="","",SWITCH(Seg,"Daily",A262+1,"Weekly",A262+7,"Monthly",DATE(YEAR(A262),MONTH(A262)+1,1),"Quarterly",DATE(YEAR(A262),MONTH(A262)+3,1),"Yearly",DATE(YEAR(A262)+1,1,1)))</f>
        <v/>
      </c>
      <c r="C262" s="177" t="str">
        <f>IF(A262="","",SWITCH(Seg,"Daily",TEXT(A262,"dd/MM/YYYY"),"Weekly","W"&amp;WEEKNUM(A262,2)&amp;" "&amp;YEAR(A262),"Monthly",PROPER(TEXT(A262,"MMM yyyy")),"Quarterly","Q"&amp;ROUNDUP(MONTH($A262)/3,0)&amp;" "&amp;YEAR($A262),"Yearly",YEAR(A262),TEXT(A262,"dd/MM/YYYY")))</f>
        <v/>
      </c>
      <c r="D262" s="178" t="str">
        <f>IF(OR($A262="",D$2="Percentage"),"",SUMIFS(Data!B$4:B500,Data!$A$4:$A500,"&gt;="&amp;$A262,Data!$A$4:$A500,"&lt;="&amp;$B262))</f>
        <v>#REF!</v>
      </c>
      <c r="E262" s="179" t="str">
        <f>IF(OR($A262="",E$2="Percentage"),"",SUMIFS(Data!C$4:C500,Data!$A$4:$A500,"&gt;="&amp;$A262,Data!$A$4:$A500,"&lt;="&amp;$B262))</f>
        <v/>
      </c>
      <c r="F262" s="179" t="str">
        <f>IF(OR($A262="",F$2="Percentage"),"",SUMIFS(Data!D$4:D500,Data!$A$4:$A500,"&gt;="&amp;$A262,Data!$A$4:$A500,"&lt;="&amp;$B262))</f>
        <v/>
      </c>
      <c r="G262" s="179" t="str">
        <f>IF(OR($A262="",G$2="Percentage"),"",SUMIFS(Data!F$4:F500,Data!$A$4:$A500,"&gt;="&amp;$A262,Data!$A$4:$A500,"&lt;="&amp;$B262))</f>
        <v/>
      </c>
      <c r="H262" s="180" t="str">
        <f>IF(OR($A262="",H$2="Percentage"),"",SUMIFS(Data!G$4:G500,Data!$A$4:$A500,"&gt;="&amp;$A262,Data!$A$4:$A500,"&lt;="&amp;$B262))</f>
        <v/>
      </c>
      <c r="I262" s="180" t="str">
        <f>IF(OR($A262="",I$2="Percentage"),"",SUMIFS(Data!H$4:H500,Data!$A$4:$A500,"&gt;="&amp;$A262,Data!$A$4:$A500,"&lt;="&amp;$B262))</f>
        <v/>
      </c>
      <c r="J262" s="178" t="str">
        <f>IF(OR($A262="",J$2="Percentage"),"",SUMIFS(Data!I$4:I500,Data!$A$4:$A500,"&gt;="&amp;$A262,Data!$A$4:$A500,"&lt;="&amp;$B262))</f>
        <v/>
      </c>
      <c r="K262" s="178" t="str">
        <f>IF(OR($A262="",K$2="Percentage"),"",SUMIFS(Data!J$4:J500,Data!$A$4:$A500,"&gt;="&amp;$A262,Data!$A$4:$A500,"&lt;="&amp;$B262))</f>
        <v/>
      </c>
      <c r="L262" s="179" t="str">
        <f>IF(OR($A262="",L$2="Percentage"),"",SUMIFS(Data!K$4:K500,Data!$A$4:$A500,"&gt;="&amp;$A262,Data!$A$4:$A500,"&lt;="&amp;$B262))</f>
        <v/>
      </c>
      <c r="M262" s="180" t="str">
        <f>IF(OR($A262="",M$2="Percentage"),"",SUMIFS(Data!L$4:L500,Data!$A$4:$A500,"&gt;="&amp;$A262,Data!$A$4:$A500,"&lt;="&amp;$B262))</f>
        <v/>
      </c>
      <c r="N262" s="179" t="str">
        <f>IF(OR($A262="",N$2="Percentage"),"",SUMIFS(Data!M$4:M500,Data!$A$4:$A500,"&gt;="&amp;$A262,Data!$A$4:$A500,"&lt;="&amp;$B262))</f>
        <v/>
      </c>
      <c r="O262" s="178" t="str">
        <f>IF(OR($A262="",O$2="Percentage"),"",SUMIFS(Data!N$4:N500,Data!$A$4:$A500,"&gt;="&amp;$A262,Data!$A$4:$A500,"&lt;="&amp;$B262))</f>
        <v/>
      </c>
      <c r="P262" s="180" t="str">
        <f>IF(OR($A262="",P$2="Percentage"),"",SUMIFS(Data!O$4:O500,Data!$A$4:$A500,"&gt;="&amp;$A262,Data!$A$4:$A500,"&lt;="&amp;$B262))</f>
        <v/>
      </c>
      <c r="Q262" s="178" t="str">
        <f>IF(OR($A262="",Q$2="Percentage"),"",SUMIFS(Data!P$4:P500,Data!$A$4:$A500,"&gt;="&amp;$A262,Data!$A$4:$A500,"&lt;="&amp;$B262))</f>
        <v/>
      </c>
      <c r="R262" s="178" t="str">
        <f>IF(OR($A262="",R$2="Percentage"),"",SUMIFS(Data!Q$4:Q500,Data!$A$4:$A500,"&gt;="&amp;$A262,Data!$A$4:$A500,"&lt;="&amp;$B262))</f>
        <v/>
      </c>
      <c r="S262" s="181" t="str">
        <f>IF($A262="","",IFERROR(AVERAGEIFS(Data!B$4:B500,Data!$A$4:$A500,"&gt;="&amp;$A262,Data!$A$4:$A500,"&lt;="&amp;$B262),0))</f>
        <v/>
      </c>
      <c r="T262" s="178" t="str">
        <f>IF($A262="","",IFERROR(AVERAGEIFS(Data!C$4:C500,Data!$A$4:$A500,"&gt;="&amp;$A262,Data!$A$4:$A500,"&lt;="&amp;$B262),0))</f>
        <v/>
      </c>
      <c r="U262" s="178" t="str">
        <f>IF($A262="","",IFERROR(AVERAGEIFS(Data!D$4:D500,Data!$A$4:$A500,"&gt;="&amp;$A262,Data!$A$4:$A500,"&lt;="&amp;$B262),0))</f>
        <v/>
      </c>
      <c r="V262" s="178" t="str">
        <f>IF($A262="","",IFERROR(AVERAGEIFS(Data!F$4:F500,Data!$A$4:$A500,"&gt;="&amp;$A262,Data!$A$4:$A500,"&lt;="&amp;$B262),0))</f>
        <v/>
      </c>
      <c r="W262" s="178" t="str">
        <f>IF($A262="","",IFERROR(AVERAGEIFS(Data!G$4:G500,Data!$A$4:$A500,"&gt;="&amp;$A262,Data!$A$4:$A500,"&lt;="&amp;$B262),0))</f>
        <v/>
      </c>
      <c r="X262" s="180" t="str">
        <f>IF($A262="","",IFERROR(AVERAGEIFS(Data!H$4:H500,Data!$A$4:$A500,"&gt;="&amp;$A262,Data!$A$4:$A500,"&lt;="&amp;$B262),0))</f>
        <v/>
      </c>
      <c r="Y262" s="178" t="str">
        <f>IF($A262="","",IFERROR(AVERAGEIFS(Data!I$4:I500,Data!$A$4:$A500,"&gt;="&amp;$A262,Data!$A$4:$A500,"&lt;="&amp;$B262),0))</f>
        <v/>
      </c>
      <c r="Z262" s="178" t="str">
        <f>IF($A262="","",IFERROR(AVERAGEIFS(Data!J$4:J500,Data!$A$4:$A500,"&gt;="&amp;$A262,Data!$A$4:$A500,"&lt;="&amp;$B262),0))</f>
        <v/>
      </c>
      <c r="AA262" s="179" t="str">
        <f>IF($A262="","",IFERROR(AVERAGEIFS(Data!K$4:K500,Data!$A$4:$A500,"&gt;="&amp;$A262,Data!$A$4:$A500,"&lt;="&amp;$B262),0))</f>
        <v/>
      </c>
      <c r="AB262" s="180" t="str">
        <f>IF($A262="","",IFERROR(AVERAGEIFS(Data!L$4:L500,Data!$A$4:$A500,"&gt;="&amp;$A262,Data!$A$4:$A500,"&lt;="&amp;$B262),0))</f>
        <v/>
      </c>
      <c r="AC262" s="179" t="str">
        <f>IF($A262="","",IFERROR(AVERAGEIFS(Data!M$4:M500,Data!$A$4:$A500,"&gt;="&amp;$A262,Data!$A$4:$A500,"&lt;="&amp;$B262),0))</f>
        <v/>
      </c>
      <c r="AD262" s="178" t="str">
        <f>IF($A262="","",IFERROR(AVERAGEIFS(Data!N$4:N500,Data!$A$4:$A500,"&gt;="&amp;$A262,Data!$A$4:$A500,"&lt;="&amp;$B262),0))</f>
        <v/>
      </c>
      <c r="AE262" s="180" t="str">
        <f>IF($A262="","",IFERROR(AVERAGEIFS(Data!O$4:O500,Data!$A$4:$A500,"&gt;="&amp;$A262,Data!$A$4:$A500,"&lt;="&amp;$B262),0))</f>
        <v/>
      </c>
      <c r="AF262" s="178" t="str">
        <f>IF($A262="","",IFERROR(AVERAGEIFS(Data!P$4:P500,Data!$A$4:$A500,"&gt;="&amp;$A262,Data!$A$4:$A500,"&lt;="&amp;$B262),0))</f>
        <v/>
      </c>
      <c r="AG262" s="178" t="str">
        <f>IF($A262="","",IFERROR(AVERAGEIFS(Data!Q$4:Q500,Data!$A$4:$A500,"&gt;="&amp;$A262,Data!$A$4:$A500,"&lt;="&amp;$B262),0))</f>
        <v/>
      </c>
      <c r="AH262" s="181" t="str">
        <f t="shared" ref="AH262:DS262" si="258">IF($A262="","",AH261)</f>
        <v/>
      </c>
      <c r="AI262" s="178" t="str">
        <f t="shared" si="258"/>
        <v/>
      </c>
      <c r="AJ262" s="178" t="str">
        <f t="shared" si="258"/>
        <v/>
      </c>
      <c r="AK262" s="178" t="str">
        <f t="shared" si="258"/>
        <v/>
      </c>
      <c r="AL262" s="178" t="str">
        <f t="shared" si="258"/>
        <v/>
      </c>
      <c r="AM262" s="180" t="str">
        <f t="shared" si="258"/>
        <v/>
      </c>
      <c r="AN262" s="178" t="str">
        <f t="shared" si="258"/>
        <v/>
      </c>
      <c r="AO262" s="178" t="str">
        <f t="shared" si="258"/>
        <v/>
      </c>
      <c r="AP262" s="179" t="str">
        <f t="shared" si="258"/>
        <v/>
      </c>
      <c r="AQ262" s="180" t="str">
        <f t="shared" si="258"/>
        <v/>
      </c>
      <c r="AR262" s="179" t="str">
        <f t="shared" si="258"/>
        <v/>
      </c>
      <c r="AS262" s="178" t="str">
        <f t="shared" si="258"/>
        <v/>
      </c>
      <c r="AT262" s="180" t="str">
        <f t="shared" si="258"/>
        <v/>
      </c>
      <c r="AU262" s="178" t="str">
        <f t="shared" si="258"/>
        <v/>
      </c>
      <c r="AV262" s="178" t="str">
        <f t="shared" si="258"/>
        <v/>
      </c>
      <c r="AW262" s="181" t="str">
        <f t="shared" si="258"/>
        <v/>
      </c>
      <c r="AX262" s="178" t="str">
        <f t="shared" si="258"/>
        <v/>
      </c>
      <c r="AY262" s="178" t="str">
        <f t="shared" si="258"/>
        <v/>
      </c>
      <c r="AZ262" s="178" t="str">
        <f t="shared" si="258"/>
        <v/>
      </c>
      <c r="BA262" s="178" t="str">
        <f t="shared" si="258"/>
        <v/>
      </c>
      <c r="BB262" s="180" t="str">
        <f t="shared" si="258"/>
        <v/>
      </c>
      <c r="BC262" s="178" t="str">
        <f t="shared" si="258"/>
        <v/>
      </c>
      <c r="BD262" s="178" t="str">
        <f t="shared" si="258"/>
        <v/>
      </c>
      <c r="BE262" s="179" t="str">
        <f t="shared" si="258"/>
        <v/>
      </c>
      <c r="BF262" s="180" t="str">
        <f t="shared" si="258"/>
        <v/>
      </c>
      <c r="BG262" s="179" t="str">
        <f t="shared" si="258"/>
        <v/>
      </c>
      <c r="BH262" s="178" t="str">
        <f t="shared" si="258"/>
        <v/>
      </c>
      <c r="BI262" s="180" t="str">
        <f t="shared" si="258"/>
        <v/>
      </c>
      <c r="BJ262" s="178" t="str">
        <f t="shared" si="258"/>
        <v/>
      </c>
      <c r="BK262" s="178" t="str">
        <f t="shared" si="258"/>
        <v/>
      </c>
      <c r="BL262" s="181" t="str">
        <f t="shared" si="258"/>
        <v/>
      </c>
      <c r="BM262" s="178" t="str">
        <f t="shared" si="258"/>
        <v/>
      </c>
      <c r="BN262" s="178" t="str">
        <f t="shared" si="258"/>
        <v/>
      </c>
      <c r="BO262" s="178" t="str">
        <f t="shared" si="258"/>
        <v/>
      </c>
      <c r="BP262" s="178" t="str">
        <f t="shared" si="258"/>
        <v/>
      </c>
      <c r="BQ262" s="180" t="str">
        <f t="shared" si="258"/>
        <v/>
      </c>
      <c r="BR262" s="178" t="str">
        <f t="shared" si="258"/>
        <v/>
      </c>
      <c r="BS262" s="178" t="str">
        <f t="shared" si="258"/>
        <v/>
      </c>
      <c r="BT262" s="179" t="str">
        <f t="shared" si="258"/>
        <v/>
      </c>
      <c r="BU262" s="180" t="str">
        <f t="shared" si="258"/>
        <v/>
      </c>
      <c r="BV262" s="179" t="str">
        <f t="shared" si="258"/>
        <v/>
      </c>
      <c r="BW262" s="178" t="str">
        <f t="shared" si="258"/>
        <v/>
      </c>
      <c r="BX262" s="180" t="str">
        <f t="shared" si="258"/>
        <v/>
      </c>
      <c r="BY262" s="178" t="str">
        <f t="shared" si="258"/>
        <v/>
      </c>
      <c r="BZ262" s="178" t="str">
        <f t="shared" si="258"/>
        <v/>
      </c>
      <c r="CA262" s="181" t="str">
        <f t="shared" si="258"/>
        <v/>
      </c>
      <c r="CB262" s="178" t="str">
        <f t="shared" si="258"/>
        <v/>
      </c>
      <c r="CC262" s="178" t="str">
        <f t="shared" si="258"/>
        <v/>
      </c>
      <c r="CD262" s="178" t="str">
        <f t="shared" si="258"/>
        <v/>
      </c>
      <c r="CE262" s="178" t="str">
        <f t="shared" si="258"/>
        <v/>
      </c>
      <c r="CF262" s="180" t="str">
        <f t="shared" si="258"/>
        <v/>
      </c>
      <c r="CG262" s="178" t="str">
        <f t="shared" si="258"/>
        <v/>
      </c>
      <c r="CH262" s="178" t="str">
        <f t="shared" si="258"/>
        <v/>
      </c>
      <c r="CI262" s="179" t="str">
        <f t="shared" si="258"/>
        <v/>
      </c>
      <c r="CJ262" s="180" t="str">
        <f t="shared" si="258"/>
        <v/>
      </c>
      <c r="CK262" s="179" t="str">
        <f t="shared" si="258"/>
        <v/>
      </c>
      <c r="CL262" s="178" t="str">
        <f t="shared" si="258"/>
        <v/>
      </c>
      <c r="CM262" s="180" t="str">
        <f t="shared" si="258"/>
        <v/>
      </c>
      <c r="CN262" s="178" t="str">
        <f t="shared" si="258"/>
        <v/>
      </c>
      <c r="CO262" s="178" t="str">
        <f t="shared" si="258"/>
        <v/>
      </c>
      <c r="CP262" s="181" t="str">
        <f t="shared" si="258"/>
        <v/>
      </c>
      <c r="CQ262" s="178" t="str">
        <f t="shared" si="258"/>
        <v/>
      </c>
      <c r="CR262" s="178" t="str">
        <f t="shared" si="258"/>
        <v/>
      </c>
      <c r="CS262" s="178" t="str">
        <f t="shared" si="258"/>
        <v/>
      </c>
      <c r="CT262" s="178" t="str">
        <f t="shared" si="258"/>
        <v/>
      </c>
      <c r="CU262" s="180" t="str">
        <f t="shared" si="258"/>
        <v/>
      </c>
      <c r="CV262" s="178" t="str">
        <f t="shared" si="258"/>
        <v/>
      </c>
      <c r="CW262" s="178" t="str">
        <f t="shared" si="258"/>
        <v/>
      </c>
      <c r="CX262" s="179" t="str">
        <f t="shared" si="258"/>
        <v/>
      </c>
      <c r="CY262" s="180" t="str">
        <f t="shared" si="258"/>
        <v/>
      </c>
      <c r="CZ262" s="179" t="str">
        <f t="shared" si="258"/>
        <v/>
      </c>
      <c r="DA262" s="178" t="str">
        <f t="shared" si="258"/>
        <v/>
      </c>
      <c r="DB262" s="180" t="str">
        <f t="shared" si="258"/>
        <v/>
      </c>
      <c r="DC262" s="178" t="str">
        <f t="shared" si="258"/>
        <v/>
      </c>
      <c r="DD262" s="178" t="str">
        <f t="shared" si="258"/>
        <v/>
      </c>
      <c r="DE262" s="181" t="str">
        <f t="shared" si="258"/>
        <v/>
      </c>
      <c r="DF262" s="178" t="str">
        <f t="shared" si="258"/>
        <v/>
      </c>
      <c r="DG262" s="178" t="str">
        <f t="shared" si="258"/>
        <v/>
      </c>
      <c r="DH262" s="178" t="str">
        <f t="shared" si="258"/>
        <v/>
      </c>
      <c r="DI262" s="178" t="str">
        <f t="shared" si="258"/>
        <v/>
      </c>
      <c r="DJ262" s="180" t="str">
        <f t="shared" si="258"/>
        <v/>
      </c>
      <c r="DK262" s="178" t="str">
        <f t="shared" si="258"/>
        <v/>
      </c>
      <c r="DL262" s="178" t="str">
        <f t="shared" si="258"/>
        <v/>
      </c>
      <c r="DM262" s="179" t="str">
        <f t="shared" si="258"/>
        <v/>
      </c>
      <c r="DN262" s="180" t="str">
        <f t="shared" si="258"/>
        <v/>
      </c>
      <c r="DO262" s="179" t="str">
        <f t="shared" si="258"/>
        <v/>
      </c>
      <c r="DP262" s="178" t="str">
        <f t="shared" si="258"/>
        <v/>
      </c>
      <c r="DQ262" s="180" t="str">
        <f t="shared" si="258"/>
        <v/>
      </c>
      <c r="DR262" s="178" t="str">
        <f t="shared" si="258"/>
        <v/>
      </c>
      <c r="DS262" s="178" t="str">
        <f t="shared" si="258"/>
        <v/>
      </c>
      <c r="DT262" s="178"/>
      <c r="DU262" s="178"/>
      <c r="DV262" s="178"/>
      <c r="DW262" s="178"/>
      <c r="DX262" s="178"/>
      <c r="DY262" s="178"/>
    </row>
    <row r="263">
      <c r="A263" s="176" t="str">
        <f>IF(A262="","",IF(B262+1&gt;EndDate,"",B262))</f>
        <v/>
      </c>
      <c r="B263" s="176" t="str">
        <f>IF(A263="","",SWITCH(Seg,"Daily",A263+1,"Weekly",A263+7,"Monthly",DATE(YEAR(A263),MONTH(A263)+1,1),"Quarterly",DATE(YEAR(A263),MONTH(A263)+3,1),"Yearly",DATE(YEAR(A263)+1,1,1)))</f>
        <v/>
      </c>
      <c r="C263" s="177" t="str">
        <f>IF(A263="","",SWITCH(Seg,"Daily",TEXT(A263,"dd/MM/YYYY"),"Weekly","W"&amp;WEEKNUM(A263,2)&amp;" "&amp;YEAR(A263),"Monthly",PROPER(TEXT(A263,"MMM yyyy")),"Quarterly","Q"&amp;ROUNDUP(MONTH($A263)/3,0)&amp;" "&amp;YEAR($A263),"Yearly",YEAR(A263),TEXT(A263,"dd/MM/YYYY")))</f>
        <v/>
      </c>
      <c r="D263" s="178" t="str">
        <f>IF(OR($A263="",D$2="Percentage"),"",SUMIFS(Data!B$4:B500,Data!$A$4:$A500,"&gt;="&amp;$A263,Data!$A$4:$A500,"&lt;="&amp;$B263))</f>
        <v>#REF!</v>
      </c>
      <c r="E263" s="179" t="str">
        <f>IF(OR($A263="",E$2="Percentage"),"",SUMIFS(Data!C$4:C500,Data!$A$4:$A500,"&gt;="&amp;$A263,Data!$A$4:$A500,"&lt;="&amp;$B263))</f>
        <v/>
      </c>
      <c r="F263" s="179" t="str">
        <f>IF(OR($A263="",F$2="Percentage"),"",SUMIFS(Data!D$4:D500,Data!$A$4:$A500,"&gt;="&amp;$A263,Data!$A$4:$A500,"&lt;="&amp;$B263))</f>
        <v/>
      </c>
      <c r="G263" s="179" t="str">
        <f>IF(OR($A263="",G$2="Percentage"),"",SUMIFS(Data!F$4:F500,Data!$A$4:$A500,"&gt;="&amp;$A263,Data!$A$4:$A500,"&lt;="&amp;$B263))</f>
        <v/>
      </c>
      <c r="H263" s="180" t="str">
        <f>IF(OR($A263="",H$2="Percentage"),"",SUMIFS(Data!G$4:G500,Data!$A$4:$A500,"&gt;="&amp;$A263,Data!$A$4:$A500,"&lt;="&amp;$B263))</f>
        <v/>
      </c>
      <c r="I263" s="180" t="str">
        <f>IF(OR($A263="",I$2="Percentage"),"",SUMIFS(Data!H$4:H500,Data!$A$4:$A500,"&gt;="&amp;$A263,Data!$A$4:$A500,"&lt;="&amp;$B263))</f>
        <v/>
      </c>
      <c r="J263" s="178" t="str">
        <f>IF(OR($A263="",J$2="Percentage"),"",SUMIFS(Data!I$4:I500,Data!$A$4:$A500,"&gt;="&amp;$A263,Data!$A$4:$A500,"&lt;="&amp;$B263))</f>
        <v/>
      </c>
      <c r="K263" s="178" t="str">
        <f>IF(OR($A263="",K$2="Percentage"),"",SUMIFS(Data!J$4:J500,Data!$A$4:$A500,"&gt;="&amp;$A263,Data!$A$4:$A500,"&lt;="&amp;$B263))</f>
        <v/>
      </c>
      <c r="L263" s="179" t="str">
        <f>IF(OR($A263="",L$2="Percentage"),"",SUMIFS(Data!K$4:K500,Data!$A$4:$A500,"&gt;="&amp;$A263,Data!$A$4:$A500,"&lt;="&amp;$B263))</f>
        <v/>
      </c>
      <c r="M263" s="180" t="str">
        <f>IF(OR($A263="",M$2="Percentage"),"",SUMIFS(Data!L$4:L500,Data!$A$4:$A500,"&gt;="&amp;$A263,Data!$A$4:$A500,"&lt;="&amp;$B263))</f>
        <v/>
      </c>
      <c r="N263" s="179" t="str">
        <f>IF(OR($A263="",N$2="Percentage"),"",SUMIFS(Data!M$4:M500,Data!$A$4:$A500,"&gt;="&amp;$A263,Data!$A$4:$A500,"&lt;="&amp;$B263))</f>
        <v/>
      </c>
      <c r="O263" s="178" t="str">
        <f>IF(OR($A263="",O$2="Percentage"),"",SUMIFS(Data!N$4:N500,Data!$A$4:$A500,"&gt;="&amp;$A263,Data!$A$4:$A500,"&lt;="&amp;$B263))</f>
        <v/>
      </c>
      <c r="P263" s="180" t="str">
        <f>IF(OR($A263="",P$2="Percentage"),"",SUMIFS(Data!O$4:O500,Data!$A$4:$A500,"&gt;="&amp;$A263,Data!$A$4:$A500,"&lt;="&amp;$B263))</f>
        <v/>
      </c>
      <c r="Q263" s="178" t="str">
        <f>IF(OR($A263="",Q$2="Percentage"),"",SUMIFS(Data!P$4:P500,Data!$A$4:$A500,"&gt;="&amp;$A263,Data!$A$4:$A500,"&lt;="&amp;$B263))</f>
        <v/>
      </c>
      <c r="R263" s="178" t="str">
        <f>IF(OR($A263="",R$2="Percentage"),"",SUMIFS(Data!Q$4:Q500,Data!$A$4:$A500,"&gt;="&amp;$A263,Data!$A$4:$A500,"&lt;="&amp;$B263))</f>
        <v/>
      </c>
      <c r="S263" s="181" t="str">
        <f>IF($A263="","",IFERROR(AVERAGEIFS(Data!B$4:B500,Data!$A$4:$A500,"&gt;="&amp;$A263,Data!$A$4:$A500,"&lt;="&amp;$B263),0))</f>
        <v/>
      </c>
      <c r="T263" s="178" t="str">
        <f>IF($A263="","",IFERROR(AVERAGEIFS(Data!C$4:C500,Data!$A$4:$A500,"&gt;="&amp;$A263,Data!$A$4:$A500,"&lt;="&amp;$B263),0))</f>
        <v/>
      </c>
      <c r="U263" s="178" t="str">
        <f>IF($A263="","",IFERROR(AVERAGEIFS(Data!D$4:D500,Data!$A$4:$A500,"&gt;="&amp;$A263,Data!$A$4:$A500,"&lt;="&amp;$B263),0))</f>
        <v/>
      </c>
      <c r="V263" s="178" t="str">
        <f>IF($A263="","",IFERROR(AVERAGEIFS(Data!F$4:F500,Data!$A$4:$A500,"&gt;="&amp;$A263,Data!$A$4:$A500,"&lt;="&amp;$B263),0))</f>
        <v/>
      </c>
      <c r="W263" s="178" t="str">
        <f>IF($A263="","",IFERROR(AVERAGEIFS(Data!G$4:G500,Data!$A$4:$A500,"&gt;="&amp;$A263,Data!$A$4:$A500,"&lt;="&amp;$B263),0))</f>
        <v/>
      </c>
      <c r="X263" s="180" t="str">
        <f>IF($A263="","",IFERROR(AVERAGEIFS(Data!H$4:H500,Data!$A$4:$A500,"&gt;="&amp;$A263,Data!$A$4:$A500,"&lt;="&amp;$B263),0))</f>
        <v/>
      </c>
      <c r="Y263" s="178" t="str">
        <f>IF($A263="","",IFERROR(AVERAGEIFS(Data!I$4:I500,Data!$A$4:$A500,"&gt;="&amp;$A263,Data!$A$4:$A500,"&lt;="&amp;$B263),0))</f>
        <v/>
      </c>
      <c r="Z263" s="178" t="str">
        <f>IF($A263="","",IFERROR(AVERAGEIFS(Data!J$4:J500,Data!$A$4:$A500,"&gt;="&amp;$A263,Data!$A$4:$A500,"&lt;="&amp;$B263),0))</f>
        <v/>
      </c>
      <c r="AA263" s="179" t="str">
        <f>IF($A263="","",IFERROR(AVERAGEIFS(Data!K$4:K500,Data!$A$4:$A500,"&gt;="&amp;$A263,Data!$A$4:$A500,"&lt;="&amp;$B263),0))</f>
        <v/>
      </c>
      <c r="AB263" s="180" t="str">
        <f>IF($A263="","",IFERROR(AVERAGEIFS(Data!L$4:L500,Data!$A$4:$A500,"&gt;="&amp;$A263,Data!$A$4:$A500,"&lt;="&amp;$B263),0))</f>
        <v/>
      </c>
      <c r="AC263" s="179" t="str">
        <f>IF($A263="","",IFERROR(AVERAGEIFS(Data!M$4:M500,Data!$A$4:$A500,"&gt;="&amp;$A263,Data!$A$4:$A500,"&lt;="&amp;$B263),0))</f>
        <v/>
      </c>
      <c r="AD263" s="178" t="str">
        <f>IF($A263="","",IFERROR(AVERAGEIFS(Data!N$4:N500,Data!$A$4:$A500,"&gt;="&amp;$A263,Data!$A$4:$A500,"&lt;="&amp;$B263),0))</f>
        <v/>
      </c>
      <c r="AE263" s="180" t="str">
        <f>IF($A263="","",IFERROR(AVERAGEIFS(Data!O$4:O500,Data!$A$4:$A500,"&gt;="&amp;$A263,Data!$A$4:$A500,"&lt;="&amp;$B263),0))</f>
        <v/>
      </c>
      <c r="AF263" s="178" t="str">
        <f>IF($A263="","",IFERROR(AVERAGEIFS(Data!P$4:P500,Data!$A$4:$A500,"&gt;="&amp;$A263,Data!$A$4:$A500,"&lt;="&amp;$B263),0))</f>
        <v/>
      </c>
      <c r="AG263" s="178" t="str">
        <f>IF($A263="","",IFERROR(AVERAGEIFS(Data!Q$4:Q500,Data!$A$4:$A500,"&gt;="&amp;$A263,Data!$A$4:$A500,"&lt;="&amp;$B263),0))</f>
        <v/>
      </c>
      <c r="AH263" s="181" t="str">
        <f t="shared" ref="AH263:DS263" si="259">IF($A263="","",AH262)</f>
        <v/>
      </c>
      <c r="AI263" s="178" t="str">
        <f t="shared" si="259"/>
        <v/>
      </c>
      <c r="AJ263" s="178" t="str">
        <f t="shared" si="259"/>
        <v/>
      </c>
      <c r="AK263" s="178" t="str">
        <f t="shared" si="259"/>
        <v/>
      </c>
      <c r="AL263" s="178" t="str">
        <f t="shared" si="259"/>
        <v/>
      </c>
      <c r="AM263" s="180" t="str">
        <f t="shared" si="259"/>
        <v/>
      </c>
      <c r="AN263" s="178" t="str">
        <f t="shared" si="259"/>
        <v/>
      </c>
      <c r="AO263" s="178" t="str">
        <f t="shared" si="259"/>
        <v/>
      </c>
      <c r="AP263" s="179" t="str">
        <f t="shared" si="259"/>
        <v/>
      </c>
      <c r="AQ263" s="180" t="str">
        <f t="shared" si="259"/>
        <v/>
      </c>
      <c r="AR263" s="179" t="str">
        <f t="shared" si="259"/>
        <v/>
      </c>
      <c r="AS263" s="178" t="str">
        <f t="shared" si="259"/>
        <v/>
      </c>
      <c r="AT263" s="180" t="str">
        <f t="shared" si="259"/>
        <v/>
      </c>
      <c r="AU263" s="178" t="str">
        <f t="shared" si="259"/>
        <v/>
      </c>
      <c r="AV263" s="178" t="str">
        <f t="shared" si="259"/>
        <v/>
      </c>
      <c r="AW263" s="181" t="str">
        <f t="shared" si="259"/>
        <v/>
      </c>
      <c r="AX263" s="178" t="str">
        <f t="shared" si="259"/>
        <v/>
      </c>
      <c r="AY263" s="178" t="str">
        <f t="shared" si="259"/>
        <v/>
      </c>
      <c r="AZ263" s="178" t="str">
        <f t="shared" si="259"/>
        <v/>
      </c>
      <c r="BA263" s="178" t="str">
        <f t="shared" si="259"/>
        <v/>
      </c>
      <c r="BB263" s="180" t="str">
        <f t="shared" si="259"/>
        <v/>
      </c>
      <c r="BC263" s="178" t="str">
        <f t="shared" si="259"/>
        <v/>
      </c>
      <c r="BD263" s="178" t="str">
        <f t="shared" si="259"/>
        <v/>
      </c>
      <c r="BE263" s="179" t="str">
        <f t="shared" si="259"/>
        <v/>
      </c>
      <c r="BF263" s="180" t="str">
        <f t="shared" si="259"/>
        <v/>
      </c>
      <c r="BG263" s="179" t="str">
        <f t="shared" si="259"/>
        <v/>
      </c>
      <c r="BH263" s="178" t="str">
        <f t="shared" si="259"/>
        <v/>
      </c>
      <c r="BI263" s="180" t="str">
        <f t="shared" si="259"/>
        <v/>
      </c>
      <c r="BJ263" s="178" t="str">
        <f t="shared" si="259"/>
        <v/>
      </c>
      <c r="BK263" s="178" t="str">
        <f t="shared" si="259"/>
        <v/>
      </c>
      <c r="BL263" s="181" t="str">
        <f t="shared" si="259"/>
        <v/>
      </c>
      <c r="BM263" s="178" t="str">
        <f t="shared" si="259"/>
        <v/>
      </c>
      <c r="BN263" s="178" t="str">
        <f t="shared" si="259"/>
        <v/>
      </c>
      <c r="BO263" s="178" t="str">
        <f t="shared" si="259"/>
        <v/>
      </c>
      <c r="BP263" s="178" t="str">
        <f t="shared" si="259"/>
        <v/>
      </c>
      <c r="BQ263" s="180" t="str">
        <f t="shared" si="259"/>
        <v/>
      </c>
      <c r="BR263" s="178" t="str">
        <f t="shared" si="259"/>
        <v/>
      </c>
      <c r="BS263" s="178" t="str">
        <f t="shared" si="259"/>
        <v/>
      </c>
      <c r="BT263" s="179" t="str">
        <f t="shared" si="259"/>
        <v/>
      </c>
      <c r="BU263" s="180" t="str">
        <f t="shared" si="259"/>
        <v/>
      </c>
      <c r="BV263" s="179" t="str">
        <f t="shared" si="259"/>
        <v/>
      </c>
      <c r="BW263" s="178" t="str">
        <f t="shared" si="259"/>
        <v/>
      </c>
      <c r="BX263" s="180" t="str">
        <f t="shared" si="259"/>
        <v/>
      </c>
      <c r="BY263" s="178" t="str">
        <f t="shared" si="259"/>
        <v/>
      </c>
      <c r="BZ263" s="178" t="str">
        <f t="shared" si="259"/>
        <v/>
      </c>
      <c r="CA263" s="181" t="str">
        <f t="shared" si="259"/>
        <v/>
      </c>
      <c r="CB263" s="178" t="str">
        <f t="shared" si="259"/>
        <v/>
      </c>
      <c r="CC263" s="178" t="str">
        <f t="shared" si="259"/>
        <v/>
      </c>
      <c r="CD263" s="178" t="str">
        <f t="shared" si="259"/>
        <v/>
      </c>
      <c r="CE263" s="178" t="str">
        <f t="shared" si="259"/>
        <v/>
      </c>
      <c r="CF263" s="180" t="str">
        <f t="shared" si="259"/>
        <v/>
      </c>
      <c r="CG263" s="178" t="str">
        <f t="shared" si="259"/>
        <v/>
      </c>
      <c r="CH263" s="178" t="str">
        <f t="shared" si="259"/>
        <v/>
      </c>
      <c r="CI263" s="179" t="str">
        <f t="shared" si="259"/>
        <v/>
      </c>
      <c r="CJ263" s="180" t="str">
        <f t="shared" si="259"/>
        <v/>
      </c>
      <c r="CK263" s="179" t="str">
        <f t="shared" si="259"/>
        <v/>
      </c>
      <c r="CL263" s="178" t="str">
        <f t="shared" si="259"/>
        <v/>
      </c>
      <c r="CM263" s="180" t="str">
        <f t="shared" si="259"/>
        <v/>
      </c>
      <c r="CN263" s="178" t="str">
        <f t="shared" si="259"/>
        <v/>
      </c>
      <c r="CO263" s="178" t="str">
        <f t="shared" si="259"/>
        <v/>
      </c>
      <c r="CP263" s="181" t="str">
        <f t="shared" si="259"/>
        <v/>
      </c>
      <c r="CQ263" s="178" t="str">
        <f t="shared" si="259"/>
        <v/>
      </c>
      <c r="CR263" s="178" t="str">
        <f t="shared" si="259"/>
        <v/>
      </c>
      <c r="CS263" s="178" t="str">
        <f t="shared" si="259"/>
        <v/>
      </c>
      <c r="CT263" s="178" t="str">
        <f t="shared" si="259"/>
        <v/>
      </c>
      <c r="CU263" s="180" t="str">
        <f t="shared" si="259"/>
        <v/>
      </c>
      <c r="CV263" s="178" t="str">
        <f t="shared" si="259"/>
        <v/>
      </c>
      <c r="CW263" s="178" t="str">
        <f t="shared" si="259"/>
        <v/>
      </c>
      <c r="CX263" s="179" t="str">
        <f t="shared" si="259"/>
        <v/>
      </c>
      <c r="CY263" s="180" t="str">
        <f t="shared" si="259"/>
        <v/>
      </c>
      <c r="CZ263" s="179" t="str">
        <f t="shared" si="259"/>
        <v/>
      </c>
      <c r="DA263" s="178" t="str">
        <f t="shared" si="259"/>
        <v/>
      </c>
      <c r="DB263" s="180" t="str">
        <f t="shared" si="259"/>
        <v/>
      </c>
      <c r="DC263" s="178" t="str">
        <f t="shared" si="259"/>
        <v/>
      </c>
      <c r="DD263" s="178" t="str">
        <f t="shared" si="259"/>
        <v/>
      </c>
      <c r="DE263" s="181" t="str">
        <f t="shared" si="259"/>
        <v/>
      </c>
      <c r="DF263" s="178" t="str">
        <f t="shared" si="259"/>
        <v/>
      </c>
      <c r="DG263" s="178" t="str">
        <f t="shared" si="259"/>
        <v/>
      </c>
      <c r="DH263" s="178" t="str">
        <f t="shared" si="259"/>
        <v/>
      </c>
      <c r="DI263" s="178" t="str">
        <f t="shared" si="259"/>
        <v/>
      </c>
      <c r="DJ263" s="180" t="str">
        <f t="shared" si="259"/>
        <v/>
      </c>
      <c r="DK263" s="178" t="str">
        <f t="shared" si="259"/>
        <v/>
      </c>
      <c r="DL263" s="178" t="str">
        <f t="shared" si="259"/>
        <v/>
      </c>
      <c r="DM263" s="179" t="str">
        <f t="shared" si="259"/>
        <v/>
      </c>
      <c r="DN263" s="180" t="str">
        <f t="shared" si="259"/>
        <v/>
      </c>
      <c r="DO263" s="179" t="str">
        <f t="shared" si="259"/>
        <v/>
      </c>
      <c r="DP263" s="178" t="str">
        <f t="shared" si="259"/>
        <v/>
      </c>
      <c r="DQ263" s="180" t="str">
        <f t="shared" si="259"/>
        <v/>
      </c>
      <c r="DR263" s="178" t="str">
        <f t="shared" si="259"/>
        <v/>
      </c>
      <c r="DS263" s="178" t="str">
        <f t="shared" si="259"/>
        <v/>
      </c>
      <c r="DT263" s="178"/>
      <c r="DU263" s="178"/>
      <c r="DV263" s="178"/>
      <c r="DW263" s="178"/>
      <c r="DX263" s="178"/>
      <c r="DY263" s="178"/>
    </row>
    <row r="264">
      <c r="A264" s="176" t="str">
        <f>IF(A263="","",IF(B263+1&gt;EndDate,"",B263))</f>
        <v/>
      </c>
      <c r="B264" s="176" t="str">
        <f>IF(A264="","",SWITCH(Seg,"Daily",A264+1,"Weekly",A264+7,"Monthly",DATE(YEAR(A264),MONTH(A264)+1,1),"Quarterly",DATE(YEAR(A264),MONTH(A264)+3,1),"Yearly",DATE(YEAR(A264)+1,1,1)))</f>
        <v/>
      </c>
      <c r="C264" s="177" t="str">
        <f>IF(A264="","",SWITCH(Seg,"Daily",TEXT(A264,"dd/MM/YYYY"),"Weekly","W"&amp;WEEKNUM(A264,2)&amp;" "&amp;YEAR(A264),"Monthly",PROPER(TEXT(A264,"MMM yyyy")),"Quarterly","Q"&amp;ROUNDUP(MONTH($A264)/3,0)&amp;" "&amp;YEAR($A264),"Yearly",YEAR(A264),TEXT(A264,"dd/MM/YYYY")))</f>
        <v/>
      </c>
      <c r="D264" s="178" t="str">
        <f>IF(OR($A264="",D$2="Percentage"),"",SUMIFS(Data!B$4:B500,Data!$A$4:$A500,"&gt;="&amp;$A264,Data!$A$4:$A500,"&lt;="&amp;$B264))</f>
        <v>#REF!</v>
      </c>
      <c r="E264" s="179" t="str">
        <f>IF(OR($A264="",E$2="Percentage"),"",SUMIFS(Data!C$4:C500,Data!$A$4:$A500,"&gt;="&amp;$A264,Data!$A$4:$A500,"&lt;="&amp;$B264))</f>
        <v/>
      </c>
      <c r="F264" s="179" t="str">
        <f>IF(OR($A264="",F$2="Percentage"),"",SUMIFS(Data!D$4:D500,Data!$A$4:$A500,"&gt;="&amp;$A264,Data!$A$4:$A500,"&lt;="&amp;$B264))</f>
        <v/>
      </c>
      <c r="G264" s="179" t="str">
        <f>IF(OR($A264="",G$2="Percentage"),"",SUMIFS(Data!F$4:F500,Data!$A$4:$A500,"&gt;="&amp;$A264,Data!$A$4:$A500,"&lt;="&amp;$B264))</f>
        <v/>
      </c>
      <c r="H264" s="180" t="str">
        <f>IF(OR($A264="",H$2="Percentage"),"",SUMIFS(Data!G$4:G500,Data!$A$4:$A500,"&gt;="&amp;$A264,Data!$A$4:$A500,"&lt;="&amp;$B264))</f>
        <v/>
      </c>
      <c r="I264" s="180" t="str">
        <f>IF(OR($A264="",I$2="Percentage"),"",SUMIFS(Data!H$4:H500,Data!$A$4:$A500,"&gt;="&amp;$A264,Data!$A$4:$A500,"&lt;="&amp;$B264))</f>
        <v/>
      </c>
      <c r="J264" s="178" t="str">
        <f>IF(OR($A264="",J$2="Percentage"),"",SUMIFS(Data!I$4:I500,Data!$A$4:$A500,"&gt;="&amp;$A264,Data!$A$4:$A500,"&lt;="&amp;$B264))</f>
        <v/>
      </c>
      <c r="K264" s="178" t="str">
        <f>IF(OR($A264="",K$2="Percentage"),"",SUMIFS(Data!J$4:J500,Data!$A$4:$A500,"&gt;="&amp;$A264,Data!$A$4:$A500,"&lt;="&amp;$B264))</f>
        <v/>
      </c>
      <c r="L264" s="179" t="str">
        <f>IF(OR($A264="",L$2="Percentage"),"",SUMIFS(Data!K$4:K500,Data!$A$4:$A500,"&gt;="&amp;$A264,Data!$A$4:$A500,"&lt;="&amp;$B264))</f>
        <v/>
      </c>
      <c r="M264" s="180" t="str">
        <f>IF(OR($A264="",M$2="Percentage"),"",SUMIFS(Data!L$4:L500,Data!$A$4:$A500,"&gt;="&amp;$A264,Data!$A$4:$A500,"&lt;="&amp;$B264))</f>
        <v/>
      </c>
      <c r="N264" s="179" t="str">
        <f>IF(OR($A264="",N$2="Percentage"),"",SUMIFS(Data!M$4:M500,Data!$A$4:$A500,"&gt;="&amp;$A264,Data!$A$4:$A500,"&lt;="&amp;$B264))</f>
        <v/>
      </c>
      <c r="O264" s="178" t="str">
        <f>IF(OR($A264="",O$2="Percentage"),"",SUMIFS(Data!N$4:N500,Data!$A$4:$A500,"&gt;="&amp;$A264,Data!$A$4:$A500,"&lt;="&amp;$B264))</f>
        <v/>
      </c>
      <c r="P264" s="180" t="str">
        <f>IF(OR($A264="",P$2="Percentage"),"",SUMIFS(Data!O$4:O500,Data!$A$4:$A500,"&gt;="&amp;$A264,Data!$A$4:$A500,"&lt;="&amp;$B264))</f>
        <v/>
      </c>
      <c r="Q264" s="178" t="str">
        <f>IF(OR($A264="",Q$2="Percentage"),"",SUMIFS(Data!P$4:P500,Data!$A$4:$A500,"&gt;="&amp;$A264,Data!$A$4:$A500,"&lt;="&amp;$B264))</f>
        <v/>
      </c>
      <c r="R264" s="178" t="str">
        <f>IF(OR($A264="",R$2="Percentage"),"",SUMIFS(Data!Q$4:Q500,Data!$A$4:$A500,"&gt;="&amp;$A264,Data!$A$4:$A500,"&lt;="&amp;$B264))</f>
        <v/>
      </c>
      <c r="S264" s="181" t="str">
        <f>IF($A264="","",IFERROR(AVERAGEIFS(Data!B$4:B500,Data!$A$4:$A500,"&gt;="&amp;$A264,Data!$A$4:$A500,"&lt;="&amp;$B264),0))</f>
        <v/>
      </c>
      <c r="T264" s="178" t="str">
        <f>IF($A264="","",IFERROR(AVERAGEIFS(Data!C$4:C500,Data!$A$4:$A500,"&gt;="&amp;$A264,Data!$A$4:$A500,"&lt;="&amp;$B264),0))</f>
        <v/>
      </c>
      <c r="U264" s="178" t="str">
        <f>IF($A264="","",IFERROR(AVERAGEIFS(Data!D$4:D500,Data!$A$4:$A500,"&gt;="&amp;$A264,Data!$A$4:$A500,"&lt;="&amp;$B264),0))</f>
        <v/>
      </c>
      <c r="V264" s="178" t="str">
        <f>IF($A264="","",IFERROR(AVERAGEIFS(Data!F$4:F500,Data!$A$4:$A500,"&gt;="&amp;$A264,Data!$A$4:$A500,"&lt;="&amp;$B264),0))</f>
        <v/>
      </c>
      <c r="W264" s="178" t="str">
        <f>IF($A264="","",IFERROR(AVERAGEIFS(Data!G$4:G500,Data!$A$4:$A500,"&gt;="&amp;$A264,Data!$A$4:$A500,"&lt;="&amp;$B264),0))</f>
        <v/>
      </c>
      <c r="X264" s="180" t="str">
        <f>IF($A264="","",IFERROR(AVERAGEIFS(Data!H$4:H500,Data!$A$4:$A500,"&gt;="&amp;$A264,Data!$A$4:$A500,"&lt;="&amp;$B264),0))</f>
        <v/>
      </c>
      <c r="Y264" s="178" t="str">
        <f>IF($A264="","",IFERROR(AVERAGEIFS(Data!I$4:I500,Data!$A$4:$A500,"&gt;="&amp;$A264,Data!$A$4:$A500,"&lt;="&amp;$B264),0))</f>
        <v/>
      </c>
      <c r="Z264" s="178" t="str">
        <f>IF($A264="","",IFERROR(AVERAGEIFS(Data!J$4:J500,Data!$A$4:$A500,"&gt;="&amp;$A264,Data!$A$4:$A500,"&lt;="&amp;$B264),0))</f>
        <v/>
      </c>
      <c r="AA264" s="179" t="str">
        <f>IF($A264="","",IFERROR(AVERAGEIFS(Data!K$4:K500,Data!$A$4:$A500,"&gt;="&amp;$A264,Data!$A$4:$A500,"&lt;="&amp;$B264),0))</f>
        <v/>
      </c>
      <c r="AB264" s="180" t="str">
        <f>IF($A264="","",IFERROR(AVERAGEIFS(Data!L$4:L500,Data!$A$4:$A500,"&gt;="&amp;$A264,Data!$A$4:$A500,"&lt;="&amp;$B264),0))</f>
        <v/>
      </c>
      <c r="AC264" s="179" t="str">
        <f>IF($A264="","",IFERROR(AVERAGEIFS(Data!M$4:M500,Data!$A$4:$A500,"&gt;="&amp;$A264,Data!$A$4:$A500,"&lt;="&amp;$B264),0))</f>
        <v/>
      </c>
      <c r="AD264" s="178" t="str">
        <f>IF($A264="","",IFERROR(AVERAGEIFS(Data!N$4:N500,Data!$A$4:$A500,"&gt;="&amp;$A264,Data!$A$4:$A500,"&lt;="&amp;$B264),0))</f>
        <v/>
      </c>
      <c r="AE264" s="180" t="str">
        <f>IF($A264="","",IFERROR(AVERAGEIFS(Data!O$4:O500,Data!$A$4:$A500,"&gt;="&amp;$A264,Data!$A$4:$A500,"&lt;="&amp;$B264),0))</f>
        <v/>
      </c>
      <c r="AF264" s="178" t="str">
        <f>IF($A264="","",IFERROR(AVERAGEIFS(Data!P$4:P500,Data!$A$4:$A500,"&gt;="&amp;$A264,Data!$A$4:$A500,"&lt;="&amp;$B264),0))</f>
        <v/>
      </c>
      <c r="AG264" s="178" t="str">
        <f>IF($A264="","",IFERROR(AVERAGEIFS(Data!Q$4:Q500,Data!$A$4:$A500,"&gt;="&amp;$A264,Data!$A$4:$A500,"&lt;="&amp;$B264),0))</f>
        <v/>
      </c>
      <c r="AH264" s="181" t="str">
        <f t="shared" ref="AH264:DS264" si="260">IF($A264="","",AH263)</f>
        <v/>
      </c>
      <c r="AI264" s="178" t="str">
        <f t="shared" si="260"/>
        <v/>
      </c>
      <c r="AJ264" s="178" t="str">
        <f t="shared" si="260"/>
        <v/>
      </c>
      <c r="AK264" s="178" t="str">
        <f t="shared" si="260"/>
        <v/>
      </c>
      <c r="AL264" s="178" t="str">
        <f t="shared" si="260"/>
        <v/>
      </c>
      <c r="AM264" s="180" t="str">
        <f t="shared" si="260"/>
        <v/>
      </c>
      <c r="AN264" s="178" t="str">
        <f t="shared" si="260"/>
        <v/>
      </c>
      <c r="AO264" s="178" t="str">
        <f t="shared" si="260"/>
        <v/>
      </c>
      <c r="AP264" s="179" t="str">
        <f t="shared" si="260"/>
        <v/>
      </c>
      <c r="AQ264" s="180" t="str">
        <f t="shared" si="260"/>
        <v/>
      </c>
      <c r="AR264" s="179" t="str">
        <f t="shared" si="260"/>
        <v/>
      </c>
      <c r="AS264" s="178" t="str">
        <f t="shared" si="260"/>
        <v/>
      </c>
      <c r="AT264" s="180" t="str">
        <f t="shared" si="260"/>
        <v/>
      </c>
      <c r="AU264" s="178" t="str">
        <f t="shared" si="260"/>
        <v/>
      </c>
      <c r="AV264" s="178" t="str">
        <f t="shared" si="260"/>
        <v/>
      </c>
      <c r="AW264" s="181" t="str">
        <f t="shared" si="260"/>
        <v/>
      </c>
      <c r="AX264" s="178" t="str">
        <f t="shared" si="260"/>
        <v/>
      </c>
      <c r="AY264" s="178" t="str">
        <f t="shared" si="260"/>
        <v/>
      </c>
      <c r="AZ264" s="178" t="str">
        <f t="shared" si="260"/>
        <v/>
      </c>
      <c r="BA264" s="178" t="str">
        <f t="shared" si="260"/>
        <v/>
      </c>
      <c r="BB264" s="180" t="str">
        <f t="shared" si="260"/>
        <v/>
      </c>
      <c r="BC264" s="178" t="str">
        <f t="shared" si="260"/>
        <v/>
      </c>
      <c r="BD264" s="178" t="str">
        <f t="shared" si="260"/>
        <v/>
      </c>
      <c r="BE264" s="179" t="str">
        <f t="shared" si="260"/>
        <v/>
      </c>
      <c r="BF264" s="180" t="str">
        <f t="shared" si="260"/>
        <v/>
      </c>
      <c r="BG264" s="179" t="str">
        <f t="shared" si="260"/>
        <v/>
      </c>
      <c r="BH264" s="178" t="str">
        <f t="shared" si="260"/>
        <v/>
      </c>
      <c r="BI264" s="180" t="str">
        <f t="shared" si="260"/>
        <v/>
      </c>
      <c r="BJ264" s="178" t="str">
        <f t="shared" si="260"/>
        <v/>
      </c>
      <c r="BK264" s="178" t="str">
        <f t="shared" si="260"/>
        <v/>
      </c>
      <c r="BL264" s="181" t="str">
        <f t="shared" si="260"/>
        <v/>
      </c>
      <c r="BM264" s="178" t="str">
        <f t="shared" si="260"/>
        <v/>
      </c>
      <c r="BN264" s="178" t="str">
        <f t="shared" si="260"/>
        <v/>
      </c>
      <c r="BO264" s="178" t="str">
        <f t="shared" si="260"/>
        <v/>
      </c>
      <c r="BP264" s="178" t="str">
        <f t="shared" si="260"/>
        <v/>
      </c>
      <c r="BQ264" s="180" t="str">
        <f t="shared" si="260"/>
        <v/>
      </c>
      <c r="BR264" s="178" t="str">
        <f t="shared" si="260"/>
        <v/>
      </c>
      <c r="BS264" s="178" t="str">
        <f t="shared" si="260"/>
        <v/>
      </c>
      <c r="BT264" s="179" t="str">
        <f t="shared" si="260"/>
        <v/>
      </c>
      <c r="BU264" s="180" t="str">
        <f t="shared" si="260"/>
        <v/>
      </c>
      <c r="BV264" s="179" t="str">
        <f t="shared" si="260"/>
        <v/>
      </c>
      <c r="BW264" s="178" t="str">
        <f t="shared" si="260"/>
        <v/>
      </c>
      <c r="BX264" s="180" t="str">
        <f t="shared" si="260"/>
        <v/>
      </c>
      <c r="BY264" s="178" t="str">
        <f t="shared" si="260"/>
        <v/>
      </c>
      <c r="BZ264" s="178" t="str">
        <f t="shared" si="260"/>
        <v/>
      </c>
      <c r="CA264" s="181" t="str">
        <f t="shared" si="260"/>
        <v/>
      </c>
      <c r="CB264" s="178" t="str">
        <f t="shared" si="260"/>
        <v/>
      </c>
      <c r="CC264" s="178" t="str">
        <f t="shared" si="260"/>
        <v/>
      </c>
      <c r="CD264" s="178" t="str">
        <f t="shared" si="260"/>
        <v/>
      </c>
      <c r="CE264" s="178" t="str">
        <f t="shared" si="260"/>
        <v/>
      </c>
      <c r="CF264" s="180" t="str">
        <f t="shared" si="260"/>
        <v/>
      </c>
      <c r="CG264" s="178" t="str">
        <f t="shared" si="260"/>
        <v/>
      </c>
      <c r="CH264" s="178" t="str">
        <f t="shared" si="260"/>
        <v/>
      </c>
      <c r="CI264" s="179" t="str">
        <f t="shared" si="260"/>
        <v/>
      </c>
      <c r="CJ264" s="180" t="str">
        <f t="shared" si="260"/>
        <v/>
      </c>
      <c r="CK264" s="179" t="str">
        <f t="shared" si="260"/>
        <v/>
      </c>
      <c r="CL264" s="178" t="str">
        <f t="shared" si="260"/>
        <v/>
      </c>
      <c r="CM264" s="180" t="str">
        <f t="shared" si="260"/>
        <v/>
      </c>
      <c r="CN264" s="178" t="str">
        <f t="shared" si="260"/>
        <v/>
      </c>
      <c r="CO264" s="178" t="str">
        <f t="shared" si="260"/>
        <v/>
      </c>
      <c r="CP264" s="181" t="str">
        <f t="shared" si="260"/>
        <v/>
      </c>
      <c r="CQ264" s="178" t="str">
        <f t="shared" si="260"/>
        <v/>
      </c>
      <c r="CR264" s="178" t="str">
        <f t="shared" si="260"/>
        <v/>
      </c>
      <c r="CS264" s="178" t="str">
        <f t="shared" si="260"/>
        <v/>
      </c>
      <c r="CT264" s="178" t="str">
        <f t="shared" si="260"/>
        <v/>
      </c>
      <c r="CU264" s="180" t="str">
        <f t="shared" si="260"/>
        <v/>
      </c>
      <c r="CV264" s="178" t="str">
        <f t="shared" si="260"/>
        <v/>
      </c>
      <c r="CW264" s="178" t="str">
        <f t="shared" si="260"/>
        <v/>
      </c>
      <c r="CX264" s="179" t="str">
        <f t="shared" si="260"/>
        <v/>
      </c>
      <c r="CY264" s="180" t="str">
        <f t="shared" si="260"/>
        <v/>
      </c>
      <c r="CZ264" s="179" t="str">
        <f t="shared" si="260"/>
        <v/>
      </c>
      <c r="DA264" s="178" t="str">
        <f t="shared" si="260"/>
        <v/>
      </c>
      <c r="DB264" s="180" t="str">
        <f t="shared" si="260"/>
        <v/>
      </c>
      <c r="DC264" s="178" t="str">
        <f t="shared" si="260"/>
        <v/>
      </c>
      <c r="DD264" s="178" t="str">
        <f t="shared" si="260"/>
        <v/>
      </c>
      <c r="DE264" s="181" t="str">
        <f t="shared" si="260"/>
        <v/>
      </c>
      <c r="DF264" s="178" t="str">
        <f t="shared" si="260"/>
        <v/>
      </c>
      <c r="DG264" s="178" t="str">
        <f t="shared" si="260"/>
        <v/>
      </c>
      <c r="DH264" s="178" t="str">
        <f t="shared" si="260"/>
        <v/>
      </c>
      <c r="DI264" s="178" t="str">
        <f t="shared" si="260"/>
        <v/>
      </c>
      <c r="DJ264" s="180" t="str">
        <f t="shared" si="260"/>
        <v/>
      </c>
      <c r="DK264" s="178" t="str">
        <f t="shared" si="260"/>
        <v/>
      </c>
      <c r="DL264" s="178" t="str">
        <f t="shared" si="260"/>
        <v/>
      </c>
      <c r="DM264" s="179" t="str">
        <f t="shared" si="260"/>
        <v/>
      </c>
      <c r="DN264" s="180" t="str">
        <f t="shared" si="260"/>
        <v/>
      </c>
      <c r="DO264" s="179" t="str">
        <f t="shared" si="260"/>
        <v/>
      </c>
      <c r="DP264" s="178" t="str">
        <f t="shared" si="260"/>
        <v/>
      </c>
      <c r="DQ264" s="180" t="str">
        <f t="shared" si="260"/>
        <v/>
      </c>
      <c r="DR264" s="178" t="str">
        <f t="shared" si="260"/>
        <v/>
      </c>
      <c r="DS264" s="178" t="str">
        <f t="shared" si="260"/>
        <v/>
      </c>
      <c r="DT264" s="178"/>
      <c r="DU264" s="178"/>
      <c r="DV264" s="178"/>
      <c r="DW264" s="178"/>
      <c r="DX264" s="178"/>
      <c r="DY264" s="178"/>
    </row>
    <row r="265">
      <c r="A265" s="176" t="str">
        <f>IF(A264="","",IF(B264+1&gt;EndDate,"",B264))</f>
        <v/>
      </c>
      <c r="B265" s="176" t="str">
        <f>IF(A265="","",SWITCH(Seg,"Daily",A265+1,"Weekly",A265+7,"Monthly",DATE(YEAR(A265),MONTH(A265)+1,1),"Quarterly",DATE(YEAR(A265),MONTH(A265)+3,1),"Yearly",DATE(YEAR(A265)+1,1,1)))</f>
        <v/>
      </c>
      <c r="C265" s="177" t="str">
        <f>IF(A265="","",SWITCH(Seg,"Daily",TEXT(A265,"dd/MM/YYYY"),"Weekly","W"&amp;WEEKNUM(A265,2)&amp;" "&amp;YEAR(A265),"Monthly",PROPER(TEXT(A265,"MMM yyyy")),"Quarterly","Q"&amp;ROUNDUP(MONTH($A265)/3,0)&amp;" "&amp;YEAR($A265),"Yearly",YEAR(A265),TEXT(A265,"dd/MM/YYYY")))</f>
        <v/>
      </c>
      <c r="D265" s="178" t="str">
        <f>IF(OR($A265="",D$2="Percentage"),"",SUMIFS(Data!B$4:B500,Data!$A$4:$A500,"&gt;="&amp;$A265,Data!$A$4:$A500,"&lt;="&amp;$B265))</f>
        <v>#REF!</v>
      </c>
      <c r="E265" s="179" t="str">
        <f>IF(OR($A265="",E$2="Percentage"),"",SUMIFS(Data!C$4:C500,Data!$A$4:$A500,"&gt;="&amp;$A265,Data!$A$4:$A500,"&lt;="&amp;$B265))</f>
        <v/>
      </c>
      <c r="F265" s="179" t="str">
        <f>IF(OR($A265="",F$2="Percentage"),"",SUMIFS(Data!D$4:D500,Data!$A$4:$A500,"&gt;="&amp;$A265,Data!$A$4:$A500,"&lt;="&amp;$B265))</f>
        <v/>
      </c>
      <c r="G265" s="179" t="str">
        <f>IF(OR($A265="",G$2="Percentage"),"",SUMIFS(Data!F$4:F500,Data!$A$4:$A500,"&gt;="&amp;$A265,Data!$A$4:$A500,"&lt;="&amp;$B265))</f>
        <v/>
      </c>
      <c r="H265" s="180" t="str">
        <f>IF(OR($A265="",H$2="Percentage"),"",SUMIFS(Data!G$4:G500,Data!$A$4:$A500,"&gt;="&amp;$A265,Data!$A$4:$A500,"&lt;="&amp;$B265))</f>
        <v/>
      </c>
      <c r="I265" s="180" t="str">
        <f>IF(OR($A265="",I$2="Percentage"),"",SUMIFS(Data!H$4:H500,Data!$A$4:$A500,"&gt;="&amp;$A265,Data!$A$4:$A500,"&lt;="&amp;$B265))</f>
        <v/>
      </c>
      <c r="J265" s="178" t="str">
        <f>IF(OR($A265="",J$2="Percentage"),"",SUMIFS(Data!I$4:I500,Data!$A$4:$A500,"&gt;="&amp;$A265,Data!$A$4:$A500,"&lt;="&amp;$B265))</f>
        <v/>
      </c>
      <c r="K265" s="178" t="str">
        <f>IF(OR($A265="",K$2="Percentage"),"",SUMIFS(Data!J$4:J500,Data!$A$4:$A500,"&gt;="&amp;$A265,Data!$A$4:$A500,"&lt;="&amp;$B265))</f>
        <v/>
      </c>
      <c r="L265" s="179" t="str">
        <f>IF(OR($A265="",L$2="Percentage"),"",SUMIFS(Data!K$4:K500,Data!$A$4:$A500,"&gt;="&amp;$A265,Data!$A$4:$A500,"&lt;="&amp;$B265))</f>
        <v/>
      </c>
      <c r="M265" s="180" t="str">
        <f>IF(OR($A265="",M$2="Percentage"),"",SUMIFS(Data!L$4:L500,Data!$A$4:$A500,"&gt;="&amp;$A265,Data!$A$4:$A500,"&lt;="&amp;$B265))</f>
        <v/>
      </c>
      <c r="N265" s="179" t="str">
        <f>IF(OR($A265="",N$2="Percentage"),"",SUMIFS(Data!M$4:M500,Data!$A$4:$A500,"&gt;="&amp;$A265,Data!$A$4:$A500,"&lt;="&amp;$B265))</f>
        <v/>
      </c>
      <c r="O265" s="178" t="str">
        <f>IF(OR($A265="",O$2="Percentage"),"",SUMIFS(Data!N$4:N500,Data!$A$4:$A500,"&gt;="&amp;$A265,Data!$A$4:$A500,"&lt;="&amp;$B265))</f>
        <v/>
      </c>
      <c r="P265" s="180" t="str">
        <f>IF(OR($A265="",P$2="Percentage"),"",SUMIFS(Data!O$4:O500,Data!$A$4:$A500,"&gt;="&amp;$A265,Data!$A$4:$A500,"&lt;="&amp;$B265))</f>
        <v/>
      </c>
      <c r="Q265" s="178" t="str">
        <f>IF(OR($A265="",Q$2="Percentage"),"",SUMIFS(Data!P$4:P500,Data!$A$4:$A500,"&gt;="&amp;$A265,Data!$A$4:$A500,"&lt;="&amp;$B265))</f>
        <v/>
      </c>
      <c r="R265" s="178" t="str">
        <f>IF(OR($A265="",R$2="Percentage"),"",SUMIFS(Data!Q$4:Q500,Data!$A$4:$A500,"&gt;="&amp;$A265,Data!$A$4:$A500,"&lt;="&amp;$B265))</f>
        <v/>
      </c>
      <c r="S265" s="181" t="str">
        <f>IF($A265="","",IFERROR(AVERAGEIFS(Data!B$4:B500,Data!$A$4:$A500,"&gt;="&amp;$A265,Data!$A$4:$A500,"&lt;="&amp;$B265),0))</f>
        <v/>
      </c>
      <c r="T265" s="178" t="str">
        <f>IF($A265="","",IFERROR(AVERAGEIFS(Data!C$4:C500,Data!$A$4:$A500,"&gt;="&amp;$A265,Data!$A$4:$A500,"&lt;="&amp;$B265),0))</f>
        <v/>
      </c>
      <c r="U265" s="178" t="str">
        <f>IF($A265="","",IFERROR(AVERAGEIFS(Data!D$4:D500,Data!$A$4:$A500,"&gt;="&amp;$A265,Data!$A$4:$A500,"&lt;="&amp;$B265),0))</f>
        <v/>
      </c>
      <c r="V265" s="178" t="str">
        <f>IF($A265="","",IFERROR(AVERAGEIFS(Data!F$4:F500,Data!$A$4:$A500,"&gt;="&amp;$A265,Data!$A$4:$A500,"&lt;="&amp;$B265),0))</f>
        <v/>
      </c>
      <c r="W265" s="178" t="str">
        <f>IF($A265="","",IFERROR(AVERAGEIFS(Data!G$4:G500,Data!$A$4:$A500,"&gt;="&amp;$A265,Data!$A$4:$A500,"&lt;="&amp;$B265),0))</f>
        <v/>
      </c>
      <c r="X265" s="180" t="str">
        <f>IF($A265="","",IFERROR(AVERAGEIFS(Data!H$4:H500,Data!$A$4:$A500,"&gt;="&amp;$A265,Data!$A$4:$A500,"&lt;="&amp;$B265),0))</f>
        <v/>
      </c>
      <c r="Y265" s="178" t="str">
        <f>IF($A265="","",IFERROR(AVERAGEIFS(Data!I$4:I500,Data!$A$4:$A500,"&gt;="&amp;$A265,Data!$A$4:$A500,"&lt;="&amp;$B265),0))</f>
        <v/>
      </c>
      <c r="Z265" s="178" t="str">
        <f>IF($A265="","",IFERROR(AVERAGEIFS(Data!J$4:J500,Data!$A$4:$A500,"&gt;="&amp;$A265,Data!$A$4:$A500,"&lt;="&amp;$B265),0))</f>
        <v/>
      </c>
      <c r="AA265" s="179" t="str">
        <f>IF($A265="","",IFERROR(AVERAGEIFS(Data!K$4:K500,Data!$A$4:$A500,"&gt;="&amp;$A265,Data!$A$4:$A500,"&lt;="&amp;$B265),0))</f>
        <v/>
      </c>
      <c r="AB265" s="180" t="str">
        <f>IF($A265="","",IFERROR(AVERAGEIFS(Data!L$4:L500,Data!$A$4:$A500,"&gt;="&amp;$A265,Data!$A$4:$A500,"&lt;="&amp;$B265),0))</f>
        <v/>
      </c>
      <c r="AC265" s="179" t="str">
        <f>IF($A265="","",IFERROR(AVERAGEIFS(Data!M$4:M500,Data!$A$4:$A500,"&gt;="&amp;$A265,Data!$A$4:$A500,"&lt;="&amp;$B265),0))</f>
        <v/>
      </c>
      <c r="AD265" s="178" t="str">
        <f>IF($A265="","",IFERROR(AVERAGEIFS(Data!N$4:N500,Data!$A$4:$A500,"&gt;="&amp;$A265,Data!$A$4:$A500,"&lt;="&amp;$B265),0))</f>
        <v/>
      </c>
      <c r="AE265" s="180" t="str">
        <f>IF($A265="","",IFERROR(AVERAGEIFS(Data!O$4:O500,Data!$A$4:$A500,"&gt;="&amp;$A265,Data!$A$4:$A500,"&lt;="&amp;$B265),0))</f>
        <v/>
      </c>
      <c r="AF265" s="178" t="str">
        <f>IF($A265="","",IFERROR(AVERAGEIFS(Data!P$4:P500,Data!$A$4:$A500,"&gt;="&amp;$A265,Data!$A$4:$A500,"&lt;="&amp;$B265),0))</f>
        <v/>
      </c>
      <c r="AG265" s="178" t="str">
        <f>IF($A265="","",IFERROR(AVERAGEIFS(Data!Q$4:Q500,Data!$A$4:$A500,"&gt;="&amp;$A265,Data!$A$4:$A500,"&lt;="&amp;$B265),0))</f>
        <v/>
      </c>
      <c r="AH265" s="181" t="str">
        <f t="shared" ref="AH265:DS265" si="261">IF($A265="","",AH264)</f>
        <v/>
      </c>
      <c r="AI265" s="178" t="str">
        <f t="shared" si="261"/>
        <v/>
      </c>
      <c r="AJ265" s="178" t="str">
        <f t="shared" si="261"/>
        <v/>
      </c>
      <c r="AK265" s="178" t="str">
        <f t="shared" si="261"/>
        <v/>
      </c>
      <c r="AL265" s="178" t="str">
        <f t="shared" si="261"/>
        <v/>
      </c>
      <c r="AM265" s="180" t="str">
        <f t="shared" si="261"/>
        <v/>
      </c>
      <c r="AN265" s="178" t="str">
        <f t="shared" si="261"/>
        <v/>
      </c>
      <c r="AO265" s="178" t="str">
        <f t="shared" si="261"/>
        <v/>
      </c>
      <c r="AP265" s="179" t="str">
        <f t="shared" si="261"/>
        <v/>
      </c>
      <c r="AQ265" s="180" t="str">
        <f t="shared" si="261"/>
        <v/>
      </c>
      <c r="AR265" s="179" t="str">
        <f t="shared" si="261"/>
        <v/>
      </c>
      <c r="AS265" s="178" t="str">
        <f t="shared" si="261"/>
        <v/>
      </c>
      <c r="AT265" s="180" t="str">
        <f t="shared" si="261"/>
        <v/>
      </c>
      <c r="AU265" s="178" t="str">
        <f t="shared" si="261"/>
        <v/>
      </c>
      <c r="AV265" s="178" t="str">
        <f t="shared" si="261"/>
        <v/>
      </c>
      <c r="AW265" s="181" t="str">
        <f t="shared" si="261"/>
        <v/>
      </c>
      <c r="AX265" s="178" t="str">
        <f t="shared" si="261"/>
        <v/>
      </c>
      <c r="AY265" s="178" t="str">
        <f t="shared" si="261"/>
        <v/>
      </c>
      <c r="AZ265" s="178" t="str">
        <f t="shared" si="261"/>
        <v/>
      </c>
      <c r="BA265" s="178" t="str">
        <f t="shared" si="261"/>
        <v/>
      </c>
      <c r="BB265" s="180" t="str">
        <f t="shared" si="261"/>
        <v/>
      </c>
      <c r="BC265" s="178" t="str">
        <f t="shared" si="261"/>
        <v/>
      </c>
      <c r="BD265" s="178" t="str">
        <f t="shared" si="261"/>
        <v/>
      </c>
      <c r="BE265" s="179" t="str">
        <f t="shared" si="261"/>
        <v/>
      </c>
      <c r="BF265" s="180" t="str">
        <f t="shared" si="261"/>
        <v/>
      </c>
      <c r="BG265" s="179" t="str">
        <f t="shared" si="261"/>
        <v/>
      </c>
      <c r="BH265" s="178" t="str">
        <f t="shared" si="261"/>
        <v/>
      </c>
      <c r="BI265" s="180" t="str">
        <f t="shared" si="261"/>
        <v/>
      </c>
      <c r="BJ265" s="178" t="str">
        <f t="shared" si="261"/>
        <v/>
      </c>
      <c r="BK265" s="178" t="str">
        <f t="shared" si="261"/>
        <v/>
      </c>
      <c r="BL265" s="181" t="str">
        <f t="shared" si="261"/>
        <v/>
      </c>
      <c r="BM265" s="178" t="str">
        <f t="shared" si="261"/>
        <v/>
      </c>
      <c r="BN265" s="178" t="str">
        <f t="shared" si="261"/>
        <v/>
      </c>
      <c r="BO265" s="178" t="str">
        <f t="shared" si="261"/>
        <v/>
      </c>
      <c r="BP265" s="178" t="str">
        <f t="shared" si="261"/>
        <v/>
      </c>
      <c r="BQ265" s="180" t="str">
        <f t="shared" si="261"/>
        <v/>
      </c>
      <c r="BR265" s="178" t="str">
        <f t="shared" si="261"/>
        <v/>
      </c>
      <c r="BS265" s="178" t="str">
        <f t="shared" si="261"/>
        <v/>
      </c>
      <c r="BT265" s="179" t="str">
        <f t="shared" si="261"/>
        <v/>
      </c>
      <c r="BU265" s="180" t="str">
        <f t="shared" si="261"/>
        <v/>
      </c>
      <c r="BV265" s="179" t="str">
        <f t="shared" si="261"/>
        <v/>
      </c>
      <c r="BW265" s="178" t="str">
        <f t="shared" si="261"/>
        <v/>
      </c>
      <c r="BX265" s="180" t="str">
        <f t="shared" si="261"/>
        <v/>
      </c>
      <c r="BY265" s="178" t="str">
        <f t="shared" si="261"/>
        <v/>
      </c>
      <c r="BZ265" s="178" t="str">
        <f t="shared" si="261"/>
        <v/>
      </c>
      <c r="CA265" s="181" t="str">
        <f t="shared" si="261"/>
        <v/>
      </c>
      <c r="CB265" s="178" t="str">
        <f t="shared" si="261"/>
        <v/>
      </c>
      <c r="CC265" s="178" t="str">
        <f t="shared" si="261"/>
        <v/>
      </c>
      <c r="CD265" s="178" t="str">
        <f t="shared" si="261"/>
        <v/>
      </c>
      <c r="CE265" s="178" t="str">
        <f t="shared" si="261"/>
        <v/>
      </c>
      <c r="CF265" s="180" t="str">
        <f t="shared" si="261"/>
        <v/>
      </c>
      <c r="CG265" s="178" t="str">
        <f t="shared" si="261"/>
        <v/>
      </c>
      <c r="CH265" s="178" t="str">
        <f t="shared" si="261"/>
        <v/>
      </c>
      <c r="CI265" s="179" t="str">
        <f t="shared" si="261"/>
        <v/>
      </c>
      <c r="CJ265" s="180" t="str">
        <f t="shared" si="261"/>
        <v/>
      </c>
      <c r="CK265" s="179" t="str">
        <f t="shared" si="261"/>
        <v/>
      </c>
      <c r="CL265" s="178" t="str">
        <f t="shared" si="261"/>
        <v/>
      </c>
      <c r="CM265" s="180" t="str">
        <f t="shared" si="261"/>
        <v/>
      </c>
      <c r="CN265" s="178" t="str">
        <f t="shared" si="261"/>
        <v/>
      </c>
      <c r="CO265" s="178" t="str">
        <f t="shared" si="261"/>
        <v/>
      </c>
      <c r="CP265" s="181" t="str">
        <f t="shared" si="261"/>
        <v/>
      </c>
      <c r="CQ265" s="178" t="str">
        <f t="shared" si="261"/>
        <v/>
      </c>
      <c r="CR265" s="178" t="str">
        <f t="shared" si="261"/>
        <v/>
      </c>
      <c r="CS265" s="178" t="str">
        <f t="shared" si="261"/>
        <v/>
      </c>
      <c r="CT265" s="178" t="str">
        <f t="shared" si="261"/>
        <v/>
      </c>
      <c r="CU265" s="180" t="str">
        <f t="shared" si="261"/>
        <v/>
      </c>
      <c r="CV265" s="178" t="str">
        <f t="shared" si="261"/>
        <v/>
      </c>
      <c r="CW265" s="178" t="str">
        <f t="shared" si="261"/>
        <v/>
      </c>
      <c r="CX265" s="179" t="str">
        <f t="shared" si="261"/>
        <v/>
      </c>
      <c r="CY265" s="180" t="str">
        <f t="shared" si="261"/>
        <v/>
      </c>
      <c r="CZ265" s="179" t="str">
        <f t="shared" si="261"/>
        <v/>
      </c>
      <c r="DA265" s="178" t="str">
        <f t="shared" si="261"/>
        <v/>
      </c>
      <c r="DB265" s="180" t="str">
        <f t="shared" si="261"/>
        <v/>
      </c>
      <c r="DC265" s="178" t="str">
        <f t="shared" si="261"/>
        <v/>
      </c>
      <c r="DD265" s="178" t="str">
        <f t="shared" si="261"/>
        <v/>
      </c>
      <c r="DE265" s="181" t="str">
        <f t="shared" si="261"/>
        <v/>
      </c>
      <c r="DF265" s="178" t="str">
        <f t="shared" si="261"/>
        <v/>
      </c>
      <c r="DG265" s="178" t="str">
        <f t="shared" si="261"/>
        <v/>
      </c>
      <c r="DH265" s="178" t="str">
        <f t="shared" si="261"/>
        <v/>
      </c>
      <c r="DI265" s="178" t="str">
        <f t="shared" si="261"/>
        <v/>
      </c>
      <c r="DJ265" s="180" t="str">
        <f t="shared" si="261"/>
        <v/>
      </c>
      <c r="DK265" s="178" t="str">
        <f t="shared" si="261"/>
        <v/>
      </c>
      <c r="DL265" s="178" t="str">
        <f t="shared" si="261"/>
        <v/>
      </c>
      <c r="DM265" s="179" t="str">
        <f t="shared" si="261"/>
        <v/>
      </c>
      <c r="DN265" s="180" t="str">
        <f t="shared" si="261"/>
        <v/>
      </c>
      <c r="DO265" s="179" t="str">
        <f t="shared" si="261"/>
        <v/>
      </c>
      <c r="DP265" s="178" t="str">
        <f t="shared" si="261"/>
        <v/>
      </c>
      <c r="DQ265" s="180" t="str">
        <f t="shared" si="261"/>
        <v/>
      </c>
      <c r="DR265" s="178" t="str">
        <f t="shared" si="261"/>
        <v/>
      </c>
      <c r="DS265" s="178" t="str">
        <f t="shared" si="261"/>
        <v/>
      </c>
      <c r="DT265" s="178"/>
      <c r="DU265" s="178"/>
      <c r="DV265" s="178"/>
      <c r="DW265" s="178"/>
      <c r="DX265" s="178"/>
      <c r="DY265" s="178"/>
    </row>
    <row r="266">
      <c r="A266" s="176" t="str">
        <f>IF(A265="","",IF(B265+1&gt;EndDate,"",B265))</f>
        <v/>
      </c>
      <c r="B266" s="176" t="str">
        <f>IF(A266="","",SWITCH(Seg,"Daily",A266+1,"Weekly",A266+7,"Monthly",DATE(YEAR(A266),MONTH(A266)+1,1),"Quarterly",DATE(YEAR(A266),MONTH(A266)+3,1),"Yearly",DATE(YEAR(A266)+1,1,1)))</f>
        <v/>
      </c>
      <c r="C266" s="177" t="str">
        <f>IF(A266="","",SWITCH(Seg,"Daily",TEXT(A266,"dd/MM/YYYY"),"Weekly","W"&amp;WEEKNUM(A266,2)&amp;" "&amp;YEAR(A266),"Monthly",PROPER(TEXT(A266,"MMM yyyy")),"Quarterly","Q"&amp;ROUNDUP(MONTH($A266)/3,0)&amp;" "&amp;YEAR($A266),"Yearly",YEAR(A266),TEXT(A266,"dd/MM/YYYY")))</f>
        <v/>
      </c>
      <c r="D266" s="178" t="str">
        <f>IF(OR($A266="",D$2="Percentage"),"",SUMIFS(Data!B$4:B500,Data!$A$4:$A500,"&gt;="&amp;$A266,Data!$A$4:$A500,"&lt;="&amp;$B266))</f>
        <v>#REF!</v>
      </c>
      <c r="E266" s="179" t="str">
        <f>IF(OR($A266="",E$2="Percentage"),"",SUMIFS(Data!C$4:C500,Data!$A$4:$A500,"&gt;="&amp;$A266,Data!$A$4:$A500,"&lt;="&amp;$B266))</f>
        <v/>
      </c>
      <c r="F266" s="179" t="str">
        <f>IF(OR($A266="",F$2="Percentage"),"",SUMIFS(Data!D$4:D500,Data!$A$4:$A500,"&gt;="&amp;$A266,Data!$A$4:$A500,"&lt;="&amp;$B266))</f>
        <v/>
      </c>
      <c r="G266" s="179" t="str">
        <f>IF(OR($A266="",G$2="Percentage"),"",SUMIFS(Data!F$4:F500,Data!$A$4:$A500,"&gt;="&amp;$A266,Data!$A$4:$A500,"&lt;="&amp;$B266))</f>
        <v/>
      </c>
      <c r="H266" s="180" t="str">
        <f>IF(OR($A266="",H$2="Percentage"),"",SUMIFS(Data!G$4:G500,Data!$A$4:$A500,"&gt;="&amp;$A266,Data!$A$4:$A500,"&lt;="&amp;$B266))</f>
        <v/>
      </c>
      <c r="I266" s="180" t="str">
        <f>IF(OR($A266="",I$2="Percentage"),"",SUMIFS(Data!H$4:H500,Data!$A$4:$A500,"&gt;="&amp;$A266,Data!$A$4:$A500,"&lt;="&amp;$B266))</f>
        <v/>
      </c>
      <c r="J266" s="178" t="str">
        <f>IF(OR($A266="",J$2="Percentage"),"",SUMIFS(Data!I$4:I500,Data!$A$4:$A500,"&gt;="&amp;$A266,Data!$A$4:$A500,"&lt;="&amp;$B266))</f>
        <v/>
      </c>
      <c r="K266" s="178" t="str">
        <f>IF(OR($A266="",K$2="Percentage"),"",SUMIFS(Data!J$4:J500,Data!$A$4:$A500,"&gt;="&amp;$A266,Data!$A$4:$A500,"&lt;="&amp;$B266))</f>
        <v/>
      </c>
      <c r="L266" s="179" t="str">
        <f>IF(OR($A266="",L$2="Percentage"),"",SUMIFS(Data!K$4:K500,Data!$A$4:$A500,"&gt;="&amp;$A266,Data!$A$4:$A500,"&lt;="&amp;$B266))</f>
        <v/>
      </c>
      <c r="M266" s="180" t="str">
        <f>IF(OR($A266="",M$2="Percentage"),"",SUMIFS(Data!L$4:L500,Data!$A$4:$A500,"&gt;="&amp;$A266,Data!$A$4:$A500,"&lt;="&amp;$B266))</f>
        <v/>
      </c>
      <c r="N266" s="179" t="str">
        <f>IF(OR($A266="",N$2="Percentage"),"",SUMIFS(Data!M$4:M500,Data!$A$4:$A500,"&gt;="&amp;$A266,Data!$A$4:$A500,"&lt;="&amp;$B266))</f>
        <v/>
      </c>
      <c r="O266" s="178" t="str">
        <f>IF(OR($A266="",O$2="Percentage"),"",SUMIFS(Data!N$4:N500,Data!$A$4:$A500,"&gt;="&amp;$A266,Data!$A$4:$A500,"&lt;="&amp;$B266))</f>
        <v/>
      </c>
      <c r="P266" s="180" t="str">
        <f>IF(OR($A266="",P$2="Percentage"),"",SUMIFS(Data!O$4:O500,Data!$A$4:$A500,"&gt;="&amp;$A266,Data!$A$4:$A500,"&lt;="&amp;$B266))</f>
        <v/>
      </c>
      <c r="Q266" s="178" t="str">
        <f>IF(OR($A266="",Q$2="Percentage"),"",SUMIFS(Data!P$4:P500,Data!$A$4:$A500,"&gt;="&amp;$A266,Data!$A$4:$A500,"&lt;="&amp;$B266))</f>
        <v/>
      </c>
      <c r="R266" s="178" t="str">
        <f>IF(OR($A266="",R$2="Percentage"),"",SUMIFS(Data!Q$4:Q500,Data!$A$4:$A500,"&gt;="&amp;$A266,Data!$A$4:$A500,"&lt;="&amp;$B266))</f>
        <v/>
      </c>
      <c r="S266" s="181" t="str">
        <f>IF($A266="","",IFERROR(AVERAGEIFS(Data!B$4:B500,Data!$A$4:$A500,"&gt;="&amp;$A266,Data!$A$4:$A500,"&lt;="&amp;$B266),0))</f>
        <v/>
      </c>
      <c r="T266" s="178" t="str">
        <f>IF($A266="","",IFERROR(AVERAGEIFS(Data!C$4:C500,Data!$A$4:$A500,"&gt;="&amp;$A266,Data!$A$4:$A500,"&lt;="&amp;$B266),0))</f>
        <v/>
      </c>
      <c r="U266" s="178" t="str">
        <f>IF($A266="","",IFERROR(AVERAGEIFS(Data!D$4:D500,Data!$A$4:$A500,"&gt;="&amp;$A266,Data!$A$4:$A500,"&lt;="&amp;$B266),0))</f>
        <v/>
      </c>
      <c r="V266" s="178" t="str">
        <f>IF($A266="","",IFERROR(AVERAGEIFS(Data!F$4:F500,Data!$A$4:$A500,"&gt;="&amp;$A266,Data!$A$4:$A500,"&lt;="&amp;$B266),0))</f>
        <v/>
      </c>
      <c r="W266" s="178" t="str">
        <f>IF($A266="","",IFERROR(AVERAGEIFS(Data!G$4:G500,Data!$A$4:$A500,"&gt;="&amp;$A266,Data!$A$4:$A500,"&lt;="&amp;$B266),0))</f>
        <v/>
      </c>
      <c r="X266" s="180" t="str">
        <f>IF($A266="","",IFERROR(AVERAGEIFS(Data!H$4:H500,Data!$A$4:$A500,"&gt;="&amp;$A266,Data!$A$4:$A500,"&lt;="&amp;$B266),0))</f>
        <v/>
      </c>
      <c r="Y266" s="178" t="str">
        <f>IF($A266="","",IFERROR(AVERAGEIFS(Data!I$4:I500,Data!$A$4:$A500,"&gt;="&amp;$A266,Data!$A$4:$A500,"&lt;="&amp;$B266),0))</f>
        <v/>
      </c>
      <c r="Z266" s="178" t="str">
        <f>IF($A266="","",IFERROR(AVERAGEIFS(Data!J$4:J500,Data!$A$4:$A500,"&gt;="&amp;$A266,Data!$A$4:$A500,"&lt;="&amp;$B266),0))</f>
        <v/>
      </c>
      <c r="AA266" s="179" t="str">
        <f>IF($A266="","",IFERROR(AVERAGEIFS(Data!K$4:K500,Data!$A$4:$A500,"&gt;="&amp;$A266,Data!$A$4:$A500,"&lt;="&amp;$B266),0))</f>
        <v/>
      </c>
      <c r="AB266" s="180" t="str">
        <f>IF($A266="","",IFERROR(AVERAGEIFS(Data!L$4:L500,Data!$A$4:$A500,"&gt;="&amp;$A266,Data!$A$4:$A500,"&lt;="&amp;$B266),0))</f>
        <v/>
      </c>
      <c r="AC266" s="179" t="str">
        <f>IF($A266="","",IFERROR(AVERAGEIFS(Data!M$4:M500,Data!$A$4:$A500,"&gt;="&amp;$A266,Data!$A$4:$A500,"&lt;="&amp;$B266),0))</f>
        <v/>
      </c>
      <c r="AD266" s="178" t="str">
        <f>IF($A266="","",IFERROR(AVERAGEIFS(Data!N$4:N500,Data!$A$4:$A500,"&gt;="&amp;$A266,Data!$A$4:$A500,"&lt;="&amp;$B266),0))</f>
        <v/>
      </c>
      <c r="AE266" s="180" t="str">
        <f>IF($A266="","",IFERROR(AVERAGEIFS(Data!O$4:O500,Data!$A$4:$A500,"&gt;="&amp;$A266,Data!$A$4:$A500,"&lt;="&amp;$B266),0))</f>
        <v/>
      </c>
      <c r="AF266" s="178" t="str">
        <f>IF($A266="","",IFERROR(AVERAGEIFS(Data!P$4:P500,Data!$A$4:$A500,"&gt;="&amp;$A266,Data!$A$4:$A500,"&lt;="&amp;$B266),0))</f>
        <v/>
      </c>
      <c r="AG266" s="178" t="str">
        <f>IF($A266="","",IFERROR(AVERAGEIFS(Data!Q$4:Q500,Data!$A$4:$A500,"&gt;="&amp;$A266,Data!$A$4:$A500,"&lt;="&amp;$B266),0))</f>
        <v/>
      </c>
      <c r="AH266" s="181" t="str">
        <f t="shared" ref="AH266:DS266" si="262">IF($A266="","",AH265)</f>
        <v/>
      </c>
      <c r="AI266" s="178" t="str">
        <f t="shared" si="262"/>
        <v/>
      </c>
      <c r="AJ266" s="178" t="str">
        <f t="shared" si="262"/>
        <v/>
      </c>
      <c r="AK266" s="178" t="str">
        <f t="shared" si="262"/>
        <v/>
      </c>
      <c r="AL266" s="178" t="str">
        <f t="shared" si="262"/>
        <v/>
      </c>
      <c r="AM266" s="180" t="str">
        <f t="shared" si="262"/>
        <v/>
      </c>
      <c r="AN266" s="178" t="str">
        <f t="shared" si="262"/>
        <v/>
      </c>
      <c r="AO266" s="178" t="str">
        <f t="shared" si="262"/>
        <v/>
      </c>
      <c r="AP266" s="179" t="str">
        <f t="shared" si="262"/>
        <v/>
      </c>
      <c r="AQ266" s="180" t="str">
        <f t="shared" si="262"/>
        <v/>
      </c>
      <c r="AR266" s="179" t="str">
        <f t="shared" si="262"/>
        <v/>
      </c>
      <c r="AS266" s="178" t="str">
        <f t="shared" si="262"/>
        <v/>
      </c>
      <c r="AT266" s="180" t="str">
        <f t="shared" si="262"/>
        <v/>
      </c>
      <c r="AU266" s="178" t="str">
        <f t="shared" si="262"/>
        <v/>
      </c>
      <c r="AV266" s="178" t="str">
        <f t="shared" si="262"/>
        <v/>
      </c>
      <c r="AW266" s="181" t="str">
        <f t="shared" si="262"/>
        <v/>
      </c>
      <c r="AX266" s="178" t="str">
        <f t="shared" si="262"/>
        <v/>
      </c>
      <c r="AY266" s="178" t="str">
        <f t="shared" si="262"/>
        <v/>
      </c>
      <c r="AZ266" s="178" t="str">
        <f t="shared" si="262"/>
        <v/>
      </c>
      <c r="BA266" s="178" t="str">
        <f t="shared" si="262"/>
        <v/>
      </c>
      <c r="BB266" s="180" t="str">
        <f t="shared" si="262"/>
        <v/>
      </c>
      <c r="BC266" s="178" t="str">
        <f t="shared" si="262"/>
        <v/>
      </c>
      <c r="BD266" s="178" t="str">
        <f t="shared" si="262"/>
        <v/>
      </c>
      <c r="BE266" s="179" t="str">
        <f t="shared" si="262"/>
        <v/>
      </c>
      <c r="BF266" s="180" t="str">
        <f t="shared" si="262"/>
        <v/>
      </c>
      <c r="BG266" s="179" t="str">
        <f t="shared" si="262"/>
        <v/>
      </c>
      <c r="BH266" s="178" t="str">
        <f t="shared" si="262"/>
        <v/>
      </c>
      <c r="BI266" s="180" t="str">
        <f t="shared" si="262"/>
        <v/>
      </c>
      <c r="BJ266" s="178" t="str">
        <f t="shared" si="262"/>
        <v/>
      </c>
      <c r="BK266" s="178" t="str">
        <f t="shared" si="262"/>
        <v/>
      </c>
      <c r="BL266" s="181" t="str">
        <f t="shared" si="262"/>
        <v/>
      </c>
      <c r="BM266" s="178" t="str">
        <f t="shared" si="262"/>
        <v/>
      </c>
      <c r="BN266" s="178" t="str">
        <f t="shared" si="262"/>
        <v/>
      </c>
      <c r="BO266" s="178" t="str">
        <f t="shared" si="262"/>
        <v/>
      </c>
      <c r="BP266" s="178" t="str">
        <f t="shared" si="262"/>
        <v/>
      </c>
      <c r="BQ266" s="180" t="str">
        <f t="shared" si="262"/>
        <v/>
      </c>
      <c r="BR266" s="178" t="str">
        <f t="shared" si="262"/>
        <v/>
      </c>
      <c r="BS266" s="178" t="str">
        <f t="shared" si="262"/>
        <v/>
      </c>
      <c r="BT266" s="179" t="str">
        <f t="shared" si="262"/>
        <v/>
      </c>
      <c r="BU266" s="180" t="str">
        <f t="shared" si="262"/>
        <v/>
      </c>
      <c r="BV266" s="179" t="str">
        <f t="shared" si="262"/>
        <v/>
      </c>
      <c r="BW266" s="178" t="str">
        <f t="shared" si="262"/>
        <v/>
      </c>
      <c r="BX266" s="180" t="str">
        <f t="shared" si="262"/>
        <v/>
      </c>
      <c r="BY266" s="178" t="str">
        <f t="shared" si="262"/>
        <v/>
      </c>
      <c r="BZ266" s="178" t="str">
        <f t="shared" si="262"/>
        <v/>
      </c>
      <c r="CA266" s="181" t="str">
        <f t="shared" si="262"/>
        <v/>
      </c>
      <c r="CB266" s="178" t="str">
        <f t="shared" si="262"/>
        <v/>
      </c>
      <c r="CC266" s="178" t="str">
        <f t="shared" si="262"/>
        <v/>
      </c>
      <c r="CD266" s="178" t="str">
        <f t="shared" si="262"/>
        <v/>
      </c>
      <c r="CE266" s="178" t="str">
        <f t="shared" si="262"/>
        <v/>
      </c>
      <c r="CF266" s="180" t="str">
        <f t="shared" si="262"/>
        <v/>
      </c>
      <c r="CG266" s="178" t="str">
        <f t="shared" si="262"/>
        <v/>
      </c>
      <c r="CH266" s="178" t="str">
        <f t="shared" si="262"/>
        <v/>
      </c>
      <c r="CI266" s="179" t="str">
        <f t="shared" si="262"/>
        <v/>
      </c>
      <c r="CJ266" s="180" t="str">
        <f t="shared" si="262"/>
        <v/>
      </c>
      <c r="CK266" s="179" t="str">
        <f t="shared" si="262"/>
        <v/>
      </c>
      <c r="CL266" s="178" t="str">
        <f t="shared" si="262"/>
        <v/>
      </c>
      <c r="CM266" s="180" t="str">
        <f t="shared" si="262"/>
        <v/>
      </c>
      <c r="CN266" s="178" t="str">
        <f t="shared" si="262"/>
        <v/>
      </c>
      <c r="CO266" s="178" t="str">
        <f t="shared" si="262"/>
        <v/>
      </c>
      <c r="CP266" s="181" t="str">
        <f t="shared" si="262"/>
        <v/>
      </c>
      <c r="CQ266" s="178" t="str">
        <f t="shared" si="262"/>
        <v/>
      </c>
      <c r="CR266" s="178" t="str">
        <f t="shared" si="262"/>
        <v/>
      </c>
      <c r="CS266" s="178" t="str">
        <f t="shared" si="262"/>
        <v/>
      </c>
      <c r="CT266" s="178" t="str">
        <f t="shared" si="262"/>
        <v/>
      </c>
      <c r="CU266" s="180" t="str">
        <f t="shared" si="262"/>
        <v/>
      </c>
      <c r="CV266" s="178" t="str">
        <f t="shared" si="262"/>
        <v/>
      </c>
      <c r="CW266" s="178" t="str">
        <f t="shared" si="262"/>
        <v/>
      </c>
      <c r="CX266" s="179" t="str">
        <f t="shared" si="262"/>
        <v/>
      </c>
      <c r="CY266" s="180" t="str">
        <f t="shared" si="262"/>
        <v/>
      </c>
      <c r="CZ266" s="179" t="str">
        <f t="shared" si="262"/>
        <v/>
      </c>
      <c r="DA266" s="178" t="str">
        <f t="shared" si="262"/>
        <v/>
      </c>
      <c r="DB266" s="180" t="str">
        <f t="shared" si="262"/>
        <v/>
      </c>
      <c r="DC266" s="178" t="str">
        <f t="shared" si="262"/>
        <v/>
      </c>
      <c r="DD266" s="178" t="str">
        <f t="shared" si="262"/>
        <v/>
      </c>
      <c r="DE266" s="181" t="str">
        <f t="shared" si="262"/>
        <v/>
      </c>
      <c r="DF266" s="178" t="str">
        <f t="shared" si="262"/>
        <v/>
      </c>
      <c r="DG266" s="178" t="str">
        <f t="shared" si="262"/>
        <v/>
      </c>
      <c r="DH266" s="178" t="str">
        <f t="shared" si="262"/>
        <v/>
      </c>
      <c r="DI266" s="178" t="str">
        <f t="shared" si="262"/>
        <v/>
      </c>
      <c r="DJ266" s="180" t="str">
        <f t="shared" si="262"/>
        <v/>
      </c>
      <c r="DK266" s="178" t="str">
        <f t="shared" si="262"/>
        <v/>
      </c>
      <c r="DL266" s="178" t="str">
        <f t="shared" si="262"/>
        <v/>
      </c>
      <c r="DM266" s="179" t="str">
        <f t="shared" si="262"/>
        <v/>
      </c>
      <c r="DN266" s="180" t="str">
        <f t="shared" si="262"/>
        <v/>
      </c>
      <c r="DO266" s="179" t="str">
        <f t="shared" si="262"/>
        <v/>
      </c>
      <c r="DP266" s="178" t="str">
        <f t="shared" si="262"/>
        <v/>
      </c>
      <c r="DQ266" s="180" t="str">
        <f t="shared" si="262"/>
        <v/>
      </c>
      <c r="DR266" s="178" t="str">
        <f t="shared" si="262"/>
        <v/>
      </c>
      <c r="DS266" s="178" t="str">
        <f t="shared" si="262"/>
        <v/>
      </c>
      <c r="DT266" s="178"/>
      <c r="DU266" s="178"/>
      <c r="DV266" s="178"/>
      <c r="DW266" s="178"/>
      <c r="DX266" s="178"/>
      <c r="DY266" s="178"/>
    </row>
    <row r="267">
      <c r="A267" s="176" t="str">
        <f>IF(A266="","",IF(B266+1&gt;EndDate,"",B266))</f>
        <v/>
      </c>
      <c r="B267" s="176" t="str">
        <f>IF(A267="","",SWITCH(Seg,"Daily",A267+1,"Weekly",A267+7,"Monthly",DATE(YEAR(A267),MONTH(A267)+1,1),"Quarterly",DATE(YEAR(A267),MONTH(A267)+3,1),"Yearly",DATE(YEAR(A267)+1,1,1)))</f>
        <v/>
      </c>
      <c r="C267" s="177" t="str">
        <f>IF(A267="","",SWITCH(Seg,"Daily",TEXT(A267,"dd/MM/YYYY"),"Weekly","W"&amp;WEEKNUM(A267,2)&amp;" "&amp;YEAR(A267),"Monthly",PROPER(TEXT(A267,"MMM yyyy")),"Quarterly","Q"&amp;ROUNDUP(MONTH($A267)/3,0)&amp;" "&amp;YEAR($A267),"Yearly",YEAR(A267),TEXT(A267,"dd/MM/YYYY")))</f>
        <v/>
      </c>
      <c r="D267" s="178" t="str">
        <f>IF(OR($A267="",D$2="Percentage"),"",SUMIFS(Data!B$4:B500,Data!$A$4:$A500,"&gt;="&amp;$A267,Data!$A$4:$A500,"&lt;="&amp;$B267))</f>
        <v>#REF!</v>
      </c>
      <c r="E267" s="179" t="str">
        <f>IF(OR($A267="",E$2="Percentage"),"",SUMIFS(Data!C$4:C500,Data!$A$4:$A500,"&gt;="&amp;$A267,Data!$A$4:$A500,"&lt;="&amp;$B267))</f>
        <v/>
      </c>
      <c r="F267" s="179" t="str">
        <f>IF(OR($A267="",F$2="Percentage"),"",SUMIFS(Data!D$4:D500,Data!$A$4:$A500,"&gt;="&amp;$A267,Data!$A$4:$A500,"&lt;="&amp;$B267))</f>
        <v/>
      </c>
      <c r="G267" s="179" t="str">
        <f>IF(OR($A267="",G$2="Percentage"),"",SUMIFS(Data!F$4:F500,Data!$A$4:$A500,"&gt;="&amp;$A267,Data!$A$4:$A500,"&lt;="&amp;$B267))</f>
        <v/>
      </c>
      <c r="H267" s="180" t="str">
        <f>IF(OR($A267="",H$2="Percentage"),"",SUMIFS(Data!G$4:G500,Data!$A$4:$A500,"&gt;="&amp;$A267,Data!$A$4:$A500,"&lt;="&amp;$B267))</f>
        <v/>
      </c>
      <c r="I267" s="180" t="str">
        <f>IF(OR($A267="",I$2="Percentage"),"",SUMIFS(Data!H$4:H500,Data!$A$4:$A500,"&gt;="&amp;$A267,Data!$A$4:$A500,"&lt;="&amp;$B267))</f>
        <v/>
      </c>
      <c r="J267" s="178" t="str">
        <f>IF(OR($A267="",J$2="Percentage"),"",SUMIFS(Data!I$4:I500,Data!$A$4:$A500,"&gt;="&amp;$A267,Data!$A$4:$A500,"&lt;="&amp;$B267))</f>
        <v/>
      </c>
      <c r="K267" s="178" t="str">
        <f>IF(OR($A267="",K$2="Percentage"),"",SUMIFS(Data!J$4:J500,Data!$A$4:$A500,"&gt;="&amp;$A267,Data!$A$4:$A500,"&lt;="&amp;$B267))</f>
        <v/>
      </c>
      <c r="L267" s="179" t="str">
        <f>IF(OR($A267="",L$2="Percentage"),"",SUMIFS(Data!K$4:K500,Data!$A$4:$A500,"&gt;="&amp;$A267,Data!$A$4:$A500,"&lt;="&amp;$B267))</f>
        <v/>
      </c>
      <c r="M267" s="180" t="str">
        <f>IF(OR($A267="",M$2="Percentage"),"",SUMIFS(Data!L$4:L500,Data!$A$4:$A500,"&gt;="&amp;$A267,Data!$A$4:$A500,"&lt;="&amp;$B267))</f>
        <v/>
      </c>
      <c r="N267" s="179" t="str">
        <f>IF(OR($A267="",N$2="Percentage"),"",SUMIFS(Data!M$4:M500,Data!$A$4:$A500,"&gt;="&amp;$A267,Data!$A$4:$A500,"&lt;="&amp;$B267))</f>
        <v/>
      </c>
      <c r="O267" s="178" t="str">
        <f>IF(OR($A267="",O$2="Percentage"),"",SUMIFS(Data!N$4:N500,Data!$A$4:$A500,"&gt;="&amp;$A267,Data!$A$4:$A500,"&lt;="&amp;$B267))</f>
        <v/>
      </c>
      <c r="P267" s="180" t="str">
        <f>IF(OR($A267="",P$2="Percentage"),"",SUMIFS(Data!O$4:O500,Data!$A$4:$A500,"&gt;="&amp;$A267,Data!$A$4:$A500,"&lt;="&amp;$B267))</f>
        <v/>
      </c>
      <c r="Q267" s="178" t="str">
        <f>IF(OR($A267="",Q$2="Percentage"),"",SUMIFS(Data!P$4:P500,Data!$A$4:$A500,"&gt;="&amp;$A267,Data!$A$4:$A500,"&lt;="&amp;$B267))</f>
        <v/>
      </c>
      <c r="R267" s="178" t="str">
        <f>IF(OR($A267="",R$2="Percentage"),"",SUMIFS(Data!Q$4:Q500,Data!$A$4:$A500,"&gt;="&amp;$A267,Data!$A$4:$A500,"&lt;="&amp;$B267))</f>
        <v/>
      </c>
      <c r="S267" s="181" t="str">
        <f>IF($A267="","",IFERROR(AVERAGEIFS(Data!B$4:B500,Data!$A$4:$A500,"&gt;="&amp;$A267,Data!$A$4:$A500,"&lt;="&amp;$B267),0))</f>
        <v/>
      </c>
      <c r="T267" s="178" t="str">
        <f>IF($A267="","",IFERROR(AVERAGEIFS(Data!C$4:C500,Data!$A$4:$A500,"&gt;="&amp;$A267,Data!$A$4:$A500,"&lt;="&amp;$B267),0))</f>
        <v/>
      </c>
      <c r="U267" s="178" t="str">
        <f>IF($A267="","",IFERROR(AVERAGEIFS(Data!D$4:D500,Data!$A$4:$A500,"&gt;="&amp;$A267,Data!$A$4:$A500,"&lt;="&amp;$B267),0))</f>
        <v/>
      </c>
      <c r="V267" s="178" t="str">
        <f>IF($A267="","",IFERROR(AVERAGEIFS(Data!F$4:F500,Data!$A$4:$A500,"&gt;="&amp;$A267,Data!$A$4:$A500,"&lt;="&amp;$B267),0))</f>
        <v/>
      </c>
      <c r="W267" s="178" t="str">
        <f>IF($A267="","",IFERROR(AVERAGEIFS(Data!G$4:G500,Data!$A$4:$A500,"&gt;="&amp;$A267,Data!$A$4:$A500,"&lt;="&amp;$B267),0))</f>
        <v/>
      </c>
      <c r="X267" s="180" t="str">
        <f>IF($A267="","",IFERROR(AVERAGEIFS(Data!H$4:H500,Data!$A$4:$A500,"&gt;="&amp;$A267,Data!$A$4:$A500,"&lt;="&amp;$B267),0))</f>
        <v/>
      </c>
      <c r="Y267" s="178" t="str">
        <f>IF($A267="","",IFERROR(AVERAGEIFS(Data!I$4:I500,Data!$A$4:$A500,"&gt;="&amp;$A267,Data!$A$4:$A500,"&lt;="&amp;$B267),0))</f>
        <v/>
      </c>
      <c r="Z267" s="178" t="str">
        <f>IF($A267="","",IFERROR(AVERAGEIFS(Data!J$4:J500,Data!$A$4:$A500,"&gt;="&amp;$A267,Data!$A$4:$A500,"&lt;="&amp;$B267),0))</f>
        <v/>
      </c>
      <c r="AA267" s="179" t="str">
        <f>IF($A267="","",IFERROR(AVERAGEIFS(Data!K$4:K500,Data!$A$4:$A500,"&gt;="&amp;$A267,Data!$A$4:$A500,"&lt;="&amp;$B267),0))</f>
        <v/>
      </c>
      <c r="AB267" s="180" t="str">
        <f>IF($A267="","",IFERROR(AVERAGEIFS(Data!L$4:L500,Data!$A$4:$A500,"&gt;="&amp;$A267,Data!$A$4:$A500,"&lt;="&amp;$B267),0))</f>
        <v/>
      </c>
      <c r="AC267" s="179" t="str">
        <f>IF($A267="","",IFERROR(AVERAGEIFS(Data!M$4:M500,Data!$A$4:$A500,"&gt;="&amp;$A267,Data!$A$4:$A500,"&lt;="&amp;$B267),0))</f>
        <v/>
      </c>
      <c r="AD267" s="178" t="str">
        <f>IF($A267="","",IFERROR(AVERAGEIFS(Data!N$4:N500,Data!$A$4:$A500,"&gt;="&amp;$A267,Data!$A$4:$A500,"&lt;="&amp;$B267),0))</f>
        <v/>
      </c>
      <c r="AE267" s="180" t="str">
        <f>IF($A267="","",IFERROR(AVERAGEIFS(Data!O$4:O500,Data!$A$4:$A500,"&gt;="&amp;$A267,Data!$A$4:$A500,"&lt;="&amp;$B267),0))</f>
        <v/>
      </c>
      <c r="AF267" s="178" t="str">
        <f>IF($A267="","",IFERROR(AVERAGEIFS(Data!P$4:P500,Data!$A$4:$A500,"&gt;="&amp;$A267,Data!$A$4:$A500,"&lt;="&amp;$B267),0))</f>
        <v/>
      </c>
      <c r="AG267" s="178" t="str">
        <f>IF($A267="","",IFERROR(AVERAGEIFS(Data!Q$4:Q500,Data!$A$4:$A500,"&gt;="&amp;$A267,Data!$A$4:$A500,"&lt;="&amp;$B267),0))</f>
        <v/>
      </c>
      <c r="AH267" s="181" t="str">
        <f t="shared" ref="AH267:DS267" si="263">IF($A267="","",AH266)</f>
        <v/>
      </c>
      <c r="AI267" s="178" t="str">
        <f t="shared" si="263"/>
        <v/>
      </c>
      <c r="AJ267" s="178" t="str">
        <f t="shared" si="263"/>
        <v/>
      </c>
      <c r="AK267" s="178" t="str">
        <f t="shared" si="263"/>
        <v/>
      </c>
      <c r="AL267" s="178" t="str">
        <f t="shared" si="263"/>
        <v/>
      </c>
      <c r="AM267" s="180" t="str">
        <f t="shared" si="263"/>
        <v/>
      </c>
      <c r="AN267" s="178" t="str">
        <f t="shared" si="263"/>
        <v/>
      </c>
      <c r="AO267" s="178" t="str">
        <f t="shared" si="263"/>
        <v/>
      </c>
      <c r="AP267" s="179" t="str">
        <f t="shared" si="263"/>
        <v/>
      </c>
      <c r="AQ267" s="180" t="str">
        <f t="shared" si="263"/>
        <v/>
      </c>
      <c r="AR267" s="179" t="str">
        <f t="shared" si="263"/>
        <v/>
      </c>
      <c r="AS267" s="178" t="str">
        <f t="shared" si="263"/>
        <v/>
      </c>
      <c r="AT267" s="180" t="str">
        <f t="shared" si="263"/>
        <v/>
      </c>
      <c r="AU267" s="178" t="str">
        <f t="shared" si="263"/>
        <v/>
      </c>
      <c r="AV267" s="178" t="str">
        <f t="shared" si="263"/>
        <v/>
      </c>
      <c r="AW267" s="181" t="str">
        <f t="shared" si="263"/>
        <v/>
      </c>
      <c r="AX267" s="178" t="str">
        <f t="shared" si="263"/>
        <v/>
      </c>
      <c r="AY267" s="178" t="str">
        <f t="shared" si="263"/>
        <v/>
      </c>
      <c r="AZ267" s="178" t="str">
        <f t="shared" si="263"/>
        <v/>
      </c>
      <c r="BA267" s="178" t="str">
        <f t="shared" si="263"/>
        <v/>
      </c>
      <c r="BB267" s="180" t="str">
        <f t="shared" si="263"/>
        <v/>
      </c>
      <c r="BC267" s="178" t="str">
        <f t="shared" si="263"/>
        <v/>
      </c>
      <c r="BD267" s="178" t="str">
        <f t="shared" si="263"/>
        <v/>
      </c>
      <c r="BE267" s="179" t="str">
        <f t="shared" si="263"/>
        <v/>
      </c>
      <c r="BF267" s="180" t="str">
        <f t="shared" si="263"/>
        <v/>
      </c>
      <c r="BG267" s="179" t="str">
        <f t="shared" si="263"/>
        <v/>
      </c>
      <c r="BH267" s="178" t="str">
        <f t="shared" si="263"/>
        <v/>
      </c>
      <c r="BI267" s="180" t="str">
        <f t="shared" si="263"/>
        <v/>
      </c>
      <c r="BJ267" s="178" t="str">
        <f t="shared" si="263"/>
        <v/>
      </c>
      <c r="BK267" s="178" t="str">
        <f t="shared" si="263"/>
        <v/>
      </c>
      <c r="BL267" s="181" t="str">
        <f t="shared" si="263"/>
        <v/>
      </c>
      <c r="BM267" s="178" t="str">
        <f t="shared" si="263"/>
        <v/>
      </c>
      <c r="BN267" s="178" t="str">
        <f t="shared" si="263"/>
        <v/>
      </c>
      <c r="BO267" s="178" t="str">
        <f t="shared" si="263"/>
        <v/>
      </c>
      <c r="BP267" s="178" t="str">
        <f t="shared" si="263"/>
        <v/>
      </c>
      <c r="BQ267" s="180" t="str">
        <f t="shared" si="263"/>
        <v/>
      </c>
      <c r="BR267" s="178" t="str">
        <f t="shared" si="263"/>
        <v/>
      </c>
      <c r="BS267" s="178" t="str">
        <f t="shared" si="263"/>
        <v/>
      </c>
      <c r="BT267" s="179" t="str">
        <f t="shared" si="263"/>
        <v/>
      </c>
      <c r="BU267" s="180" t="str">
        <f t="shared" si="263"/>
        <v/>
      </c>
      <c r="BV267" s="179" t="str">
        <f t="shared" si="263"/>
        <v/>
      </c>
      <c r="BW267" s="178" t="str">
        <f t="shared" si="263"/>
        <v/>
      </c>
      <c r="BX267" s="180" t="str">
        <f t="shared" si="263"/>
        <v/>
      </c>
      <c r="BY267" s="178" t="str">
        <f t="shared" si="263"/>
        <v/>
      </c>
      <c r="BZ267" s="178" t="str">
        <f t="shared" si="263"/>
        <v/>
      </c>
      <c r="CA267" s="181" t="str">
        <f t="shared" si="263"/>
        <v/>
      </c>
      <c r="CB267" s="178" t="str">
        <f t="shared" si="263"/>
        <v/>
      </c>
      <c r="CC267" s="178" t="str">
        <f t="shared" si="263"/>
        <v/>
      </c>
      <c r="CD267" s="178" t="str">
        <f t="shared" si="263"/>
        <v/>
      </c>
      <c r="CE267" s="178" t="str">
        <f t="shared" si="263"/>
        <v/>
      </c>
      <c r="CF267" s="180" t="str">
        <f t="shared" si="263"/>
        <v/>
      </c>
      <c r="CG267" s="178" t="str">
        <f t="shared" si="263"/>
        <v/>
      </c>
      <c r="CH267" s="178" t="str">
        <f t="shared" si="263"/>
        <v/>
      </c>
      <c r="CI267" s="179" t="str">
        <f t="shared" si="263"/>
        <v/>
      </c>
      <c r="CJ267" s="180" t="str">
        <f t="shared" si="263"/>
        <v/>
      </c>
      <c r="CK267" s="179" t="str">
        <f t="shared" si="263"/>
        <v/>
      </c>
      <c r="CL267" s="178" t="str">
        <f t="shared" si="263"/>
        <v/>
      </c>
      <c r="CM267" s="180" t="str">
        <f t="shared" si="263"/>
        <v/>
      </c>
      <c r="CN267" s="178" t="str">
        <f t="shared" si="263"/>
        <v/>
      </c>
      <c r="CO267" s="178" t="str">
        <f t="shared" si="263"/>
        <v/>
      </c>
      <c r="CP267" s="181" t="str">
        <f t="shared" si="263"/>
        <v/>
      </c>
      <c r="CQ267" s="178" t="str">
        <f t="shared" si="263"/>
        <v/>
      </c>
      <c r="CR267" s="178" t="str">
        <f t="shared" si="263"/>
        <v/>
      </c>
      <c r="CS267" s="178" t="str">
        <f t="shared" si="263"/>
        <v/>
      </c>
      <c r="CT267" s="178" t="str">
        <f t="shared" si="263"/>
        <v/>
      </c>
      <c r="CU267" s="180" t="str">
        <f t="shared" si="263"/>
        <v/>
      </c>
      <c r="CV267" s="178" t="str">
        <f t="shared" si="263"/>
        <v/>
      </c>
      <c r="CW267" s="178" t="str">
        <f t="shared" si="263"/>
        <v/>
      </c>
      <c r="CX267" s="179" t="str">
        <f t="shared" si="263"/>
        <v/>
      </c>
      <c r="CY267" s="180" t="str">
        <f t="shared" si="263"/>
        <v/>
      </c>
      <c r="CZ267" s="179" t="str">
        <f t="shared" si="263"/>
        <v/>
      </c>
      <c r="DA267" s="178" t="str">
        <f t="shared" si="263"/>
        <v/>
      </c>
      <c r="DB267" s="180" t="str">
        <f t="shared" si="263"/>
        <v/>
      </c>
      <c r="DC267" s="178" t="str">
        <f t="shared" si="263"/>
        <v/>
      </c>
      <c r="DD267" s="178" t="str">
        <f t="shared" si="263"/>
        <v/>
      </c>
      <c r="DE267" s="181" t="str">
        <f t="shared" si="263"/>
        <v/>
      </c>
      <c r="DF267" s="178" t="str">
        <f t="shared" si="263"/>
        <v/>
      </c>
      <c r="DG267" s="178" t="str">
        <f t="shared" si="263"/>
        <v/>
      </c>
      <c r="DH267" s="178" t="str">
        <f t="shared" si="263"/>
        <v/>
      </c>
      <c r="DI267" s="178" t="str">
        <f t="shared" si="263"/>
        <v/>
      </c>
      <c r="DJ267" s="180" t="str">
        <f t="shared" si="263"/>
        <v/>
      </c>
      <c r="DK267" s="178" t="str">
        <f t="shared" si="263"/>
        <v/>
      </c>
      <c r="DL267" s="178" t="str">
        <f t="shared" si="263"/>
        <v/>
      </c>
      <c r="DM267" s="179" t="str">
        <f t="shared" si="263"/>
        <v/>
      </c>
      <c r="DN267" s="180" t="str">
        <f t="shared" si="263"/>
        <v/>
      </c>
      <c r="DO267" s="179" t="str">
        <f t="shared" si="263"/>
        <v/>
      </c>
      <c r="DP267" s="178" t="str">
        <f t="shared" si="263"/>
        <v/>
      </c>
      <c r="DQ267" s="180" t="str">
        <f t="shared" si="263"/>
        <v/>
      </c>
      <c r="DR267" s="178" t="str">
        <f t="shared" si="263"/>
        <v/>
      </c>
      <c r="DS267" s="178" t="str">
        <f t="shared" si="263"/>
        <v/>
      </c>
      <c r="DT267" s="178"/>
      <c r="DU267" s="178"/>
      <c r="DV267" s="178"/>
      <c r="DW267" s="178"/>
      <c r="DX267" s="178"/>
      <c r="DY267" s="178"/>
    </row>
    <row r="268">
      <c r="A268" s="176" t="str">
        <f>IF(A267="","",IF(B267+1&gt;EndDate,"",B267))</f>
        <v/>
      </c>
      <c r="B268" s="176" t="str">
        <f>IF(A268="","",SWITCH(Seg,"Daily",A268+1,"Weekly",A268+7,"Monthly",DATE(YEAR(A268),MONTH(A268)+1,1),"Quarterly",DATE(YEAR(A268),MONTH(A268)+3,1),"Yearly",DATE(YEAR(A268)+1,1,1)))</f>
        <v/>
      </c>
      <c r="C268" s="177" t="str">
        <f>IF(A268="","",SWITCH(Seg,"Daily",TEXT(A268,"dd/MM/YYYY"),"Weekly","W"&amp;WEEKNUM(A268,2)&amp;" "&amp;YEAR(A268),"Monthly",PROPER(TEXT(A268,"MMM yyyy")),"Quarterly","Q"&amp;ROUNDUP(MONTH($A268)/3,0)&amp;" "&amp;YEAR($A268),"Yearly",YEAR(A268),TEXT(A268,"dd/MM/YYYY")))</f>
        <v/>
      </c>
      <c r="D268" s="178" t="str">
        <f>IF(OR($A268="",D$2="Percentage"),"",SUMIFS(Data!B$4:B500,Data!$A$4:$A500,"&gt;="&amp;$A268,Data!$A$4:$A500,"&lt;="&amp;$B268))</f>
        <v>#REF!</v>
      </c>
      <c r="E268" s="179" t="str">
        <f>IF(OR($A268="",E$2="Percentage"),"",SUMIFS(Data!C$4:C500,Data!$A$4:$A500,"&gt;="&amp;$A268,Data!$A$4:$A500,"&lt;="&amp;$B268))</f>
        <v/>
      </c>
      <c r="F268" s="179" t="str">
        <f>IF(OR($A268="",F$2="Percentage"),"",SUMIFS(Data!D$4:D500,Data!$A$4:$A500,"&gt;="&amp;$A268,Data!$A$4:$A500,"&lt;="&amp;$B268))</f>
        <v/>
      </c>
      <c r="G268" s="179" t="str">
        <f>IF(OR($A268="",G$2="Percentage"),"",SUMIFS(Data!F$4:F500,Data!$A$4:$A500,"&gt;="&amp;$A268,Data!$A$4:$A500,"&lt;="&amp;$B268))</f>
        <v/>
      </c>
      <c r="H268" s="180" t="str">
        <f>IF(OR($A268="",H$2="Percentage"),"",SUMIFS(Data!G$4:G500,Data!$A$4:$A500,"&gt;="&amp;$A268,Data!$A$4:$A500,"&lt;="&amp;$B268))</f>
        <v/>
      </c>
      <c r="I268" s="180" t="str">
        <f>IF(OR($A268="",I$2="Percentage"),"",SUMIFS(Data!H$4:H500,Data!$A$4:$A500,"&gt;="&amp;$A268,Data!$A$4:$A500,"&lt;="&amp;$B268))</f>
        <v/>
      </c>
      <c r="J268" s="178" t="str">
        <f>IF(OR($A268="",J$2="Percentage"),"",SUMIFS(Data!I$4:I500,Data!$A$4:$A500,"&gt;="&amp;$A268,Data!$A$4:$A500,"&lt;="&amp;$B268))</f>
        <v/>
      </c>
      <c r="K268" s="178" t="str">
        <f>IF(OR($A268="",K$2="Percentage"),"",SUMIFS(Data!J$4:J500,Data!$A$4:$A500,"&gt;="&amp;$A268,Data!$A$4:$A500,"&lt;="&amp;$B268))</f>
        <v/>
      </c>
      <c r="L268" s="179" t="str">
        <f>IF(OR($A268="",L$2="Percentage"),"",SUMIFS(Data!K$4:K500,Data!$A$4:$A500,"&gt;="&amp;$A268,Data!$A$4:$A500,"&lt;="&amp;$B268))</f>
        <v/>
      </c>
      <c r="M268" s="180" t="str">
        <f>IF(OR($A268="",M$2="Percentage"),"",SUMIFS(Data!L$4:L500,Data!$A$4:$A500,"&gt;="&amp;$A268,Data!$A$4:$A500,"&lt;="&amp;$B268))</f>
        <v/>
      </c>
      <c r="N268" s="179" t="str">
        <f>IF(OR($A268="",N$2="Percentage"),"",SUMIFS(Data!M$4:M500,Data!$A$4:$A500,"&gt;="&amp;$A268,Data!$A$4:$A500,"&lt;="&amp;$B268))</f>
        <v/>
      </c>
      <c r="O268" s="178" t="str">
        <f>IF(OR($A268="",O$2="Percentage"),"",SUMIFS(Data!N$4:N500,Data!$A$4:$A500,"&gt;="&amp;$A268,Data!$A$4:$A500,"&lt;="&amp;$B268))</f>
        <v/>
      </c>
      <c r="P268" s="180" t="str">
        <f>IF(OR($A268="",P$2="Percentage"),"",SUMIFS(Data!O$4:O500,Data!$A$4:$A500,"&gt;="&amp;$A268,Data!$A$4:$A500,"&lt;="&amp;$B268))</f>
        <v/>
      </c>
      <c r="Q268" s="178" t="str">
        <f>IF(OR($A268="",Q$2="Percentage"),"",SUMIFS(Data!P$4:P500,Data!$A$4:$A500,"&gt;="&amp;$A268,Data!$A$4:$A500,"&lt;="&amp;$B268))</f>
        <v/>
      </c>
      <c r="R268" s="178" t="str">
        <f>IF(OR($A268="",R$2="Percentage"),"",SUMIFS(Data!Q$4:Q500,Data!$A$4:$A500,"&gt;="&amp;$A268,Data!$A$4:$A500,"&lt;="&amp;$B268))</f>
        <v/>
      </c>
      <c r="S268" s="181" t="str">
        <f>IF($A268="","",IFERROR(AVERAGEIFS(Data!B$4:B500,Data!$A$4:$A500,"&gt;="&amp;$A268,Data!$A$4:$A500,"&lt;="&amp;$B268),0))</f>
        <v/>
      </c>
      <c r="T268" s="178" t="str">
        <f>IF($A268="","",IFERROR(AVERAGEIFS(Data!C$4:C500,Data!$A$4:$A500,"&gt;="&amp;$A268,Data!$A$4:$A500,"&lt;="&amp;$B268),0))</f>
        <v/>
      </c>
      <c r="U268" s="178" t="str">
        <f>IF($A268="","",IFERROR(AVERAGEIFS(Data!D$4:D500,Data!$A$4:$A500,"&gt;="&amp;$A268,Data!$A$4:$A500,"&lt;="&amp;$B268),0))</f>
        <v/>
      </c>
      <c r="V268" s="178" t="str">
        <f>IF($A268="","",IFERROR(AVERAGEIFS(Data!F$4:F500,Data!$A$4:$A500,"&gt;="&amp;$A268,Data!$A$4:$A500,"&lt;="&amp;$B268),0))</f>
        <v/>
      </c>
      <c r="W268" s="178" t="str">
        <f>IF($A268="","",IFERROR(AVERAGEIFS(Data!G$4:G500,Data!$A$4:$A500,"&gt;="&amp;$A268,Data!$A$4:$A500,"&lt;="&amp;$B268),0))</f>
        <v/>
      </c>
      <c r="X268" s="180" t="str">
        <f>IF($A268="","",IFERROR(AVERAGEIFS(Data!H$4:H500,Data!$A$4:$A500,"&gt;="&amp;$A268,Data!$A$4:$A500,"&lt;="&amp;$B268),0))</f>
        <v/>
      </c>
      <c r="Y268" s="178" t="str">
        <f>IF($A268="","",IFERROR(AVERAGEIFS(Data!I$4:I500,Data!$A$4:$A500,"&gt;="&amp;$A268,Data!$A$4:$A500,"&lt;="&amp;$B268),0))</f>
        <v/>
      </c>
      <c r="Z268" s="178" t="str">
        <f>IF($A268="","",IFERROR(AVERAGEIFS(Data!J$4:J500,Data!$A$4:$A500,"&gt;="&amp;$A268,Data!$A$4:$A500,"&lt;="&amp;$B268),0))</f>
        <v/>
      </c>
      <c r="AA268" s="179" t="str">
        <f>IF($A268="","",IFERROR(AVERAGEIFS(Data!K$4:K500,Data!$A$4:$A500,"&gt;="&amp;$A268,Data!$A$4:$A500,"&lt;="&amp;$B268),0))</f>
        <v/>
      </c>
      <c r="AB268" s="180" t="str">
        <f>IF($A268="","",IFERROR(AVERAGEIFS(Data!L$4:L500,Data!$A$4:$A500,"&gt;="&amp;$A268,Data!$A$4:$A500,"&lt;="&amp;$B268),0))</f>
        <v/>
      </c>
      <c r="AC268" s="179" t="str">
        <f>IF($A268="","",IFERROR(AVERAGEIFS(Data!M$4:M500,Data!$A$4:$A500,"&gt;="&amp;$A268,Data!$A$4:$A500,"&lt;="&amp;$B268),0))</f>
        <v/>
      </c>
      <c r="AD268" s="178" t="str">
        <f>IF($A268="","",IFERROR(AVERAGEIFS(Data!N$4:N500,Data!$A$4:$A500,"&gt;="&amp;$A268,Data!$A$4:$A500,"&lt;="&amp;$B268),0))</f>
        <v/>
      </c>
      <c r="AE268" s="180" t="str">
        <f>IF($A268="","",IFERROR(AVERAGEIFS(Data!O$4:O500,Data!$A$4:$A500,"&gt;="&amp;$A268,Data!$A$4:$A500,"&lt;="&amp;$B268),0))</f>
        <v/>
      </c>
      <c r="AF268" s="178" t="str">
        <f>IF($A268="","",IFERROR(AVERAGEIFS(Data!P$4:P500,Data!$A$4:$A500,"&gt;="&amp;$A268,Data!$A$4:$A500,"&lt;="&amp;$B268),0))</f>
        <v/>
      </c>
      <c r="AG268" s="178" t="str">
        <f>IF($A268="","",IFERROR(AVERAGEIFS(Data!Q$4:Q500,Data!$A$4:$A500,"&gt;="&amp;$A268,Data!$A$4:$A500,"&lt;="&amp;$B268),0))</f>
        <v/>
      </c>
      <c r="AH268" s="181" t="str">
        <f t="shared" ref="AH268:DS268" si="264">IF($A268="","",AH267)</f>
        <v/>
      </c>
      <c r="AI268" s="178" t="str">
        <f t="shared" si="264"/>
        <v/>
      </c>
      <c r="AJ268" s="178" t="str">
        <f t="shared" si="264"/>
        <v/>
      </c>
      <c r="AK268" s="178" t="str">
        <f t="shared" si="264"/>
        <v/>
      </c>
      <c r="AL268" s="178" t="str">
        <f t="shared" si="264"/>
        <v/>
      </c>
      <c r="AM268" s="180" t="str">
        <f t="shared" si="264"/>
        <v/>
      </c>
      <c r="AN268" s="178" t="str">
        <f t="shared" si="264"/>
        <v/>
      </c>
      <c r="AO268" s="178" t="str">
        <f t="shared" si="264"/>
        <v/>
      </c>
      <c r="AP268" s="179" t="str">
        <f t="shared" si="264"/>
        <v/>
      </c>
      <c r="AQ268" s="180" t="str">
        <f t="shared" si="264"/>
        <v/>
      </c>
      <c r="AR268" s="179" t="str">
        <f t="shared" si="264"/>
        <v/>
      </c>
      <c r="AS268" s="178" t="str">
        <f t="shared" si="264"/>
        <v/>
      </c>
      <c r="AT268" s="180" t="str">
        <f t="shared" si="264"/>
        <v/>
      </c>
      <c r="AU268" s="178" t="str">
        <f t="shared" si="264"/>
        <v/>
      </c>
      <c r="AV268" s="178" t="str">
        <f t="shared" si="264"/>
        <v/>
      </c>
      <c r="AW268" s="181" t="str">
        <f t="shared" si="264"/>
        <v/>
      </c>
      <c r="AX268" s="178" t="str">
        <f t="shared" si="264"/>
        <v/>
      </c>
      <c r="AY268" s="178" t="str">
        <f t="shared" si="264"/>
        <v/>
      </c>
      <c r="AZ268" s="178" t="str">
        <f t="shared" si="264"/>
        <v/>
      </c>
      <c r="BA268" s="178" t="str">
        <f t="shared" si="264"/>
        <v/>
      </c>
      <c r="BB268" s="180" t="str">
        <f t="shared" si="264"/>
        <v/>
      </c>
      <c r="BC268" s="178" t="str">
        <f t="shared" si="264"/>
        <v/>
      </c>
      <c r="BD268" s="178" t="str">
        <f t="shared" si="264"/>
        <v/>
      </c>
      <c r="BE268" s="179" t="str">
        <f t="shared" si="264"/>
        <v/>
      </c>
      <c r="BF268" s="180" t="str">
        <f t="shared" si="264"/>
        <v/>
      </c>
      <c r="BG268" s="179" t="str">
        <f t="shared" si="264"/>
        <v/>
      </c>
      <c r="BH268" s="178" t="str">
        <f t="shared" si="264"/>
        <v/>
      </c>
      <c r="BI268" s="180" t="str">
        <f t="shared" si="264"/>
        <v/>
      </c>
      <c r="BJ268" s="178" t="str">
        <f t="shared" si="264"/>
        <v/>
      </c>
      <c r="BK268" s="178" t="str">
        <f t="shared" si="264"/>
        <v/>
      </c>
      <c r="BL268" s="181" t="str">
        <f t="shared" si="264"/>
        <v/>
      </c>
      <c r="BM268" s="178" t="str">
        <f t="shared" si="264"/>
        <v/>
      </c>
      <c r="BN268" s="178" t="str">
        <f t="shared" si="264"/>
        <v/>
      </c>
      <c r="BO268" s="178" t="str">
        <f t="shared" si="264"/>
        <v/>
      </c>
      <c r="BP268" s="178" t="str">
        <f t="shared" si="264"/>
        <v/>
      </c>
      <c r="BQ268" s="180" t="str">
        <f t="shared" si="264"/>
        <v/>
      </c>
      <c r="BR268" s="178" t="str">
        <f t="shared" si="264"/>
        <v/>
      </c>
      <c r="BS268" s="178" t="str">
        <f t="shared" si="264"/>
        <v/>
      </c>
      <c r="BT268" s="179" t="str">
        <f t="shared" si="264"/>
        <v/>
      </c>
      <c r="BU268" s="180" t="str">
        <f t="shared" si="264"/>
        <v/>
      </c>
      <c r="BV268" s="179" t="str">
        <f t="shared" si="264"/>
        <v/>
      </c>
      <c r="BW268" s="178" t="str">
        <f t="shared" si="264"/>
        <v/>
      </c>
      <c r="BX268" s="180" t="str">
        <f t="shared" si="264"/>
        <v/>
      </c>
      <c r="BY268" s="178" t="str">
        <f t="shared" si="264"/>
        <v/>
      </c>
      <c r="BZ268" s="178" t="str">
        <f t="shared" si="264"/>
        <v/>
      </c>
      <c r="CA268" s="181" t="str">
        <f t="shared" si="264"/>
        <v/>
      </c>
      <c r="CB268" s="178" t="str">
        <f t="shared" si="264"/>
        <v/>
      </c>
      <c r="CC268" s="178" t="str">
        <f t="shared" si="264"/>
        <v/>
      </c>
      <c r="CD268" s="178" t="str">
        <f t="shared" si="264"/>
        <v/>
      </c>
      <c r="CE268" s="178" t="str">
        <f t="shared" si="264"/>
        <v/>
      </c>
      <c r="CF268" s="180" t="str">
        <f t="shared" si="264"/>
        <v/>
      </c>
      <c r="CG268" s="178" t="str">
        <f t="shared" si="264"/>
        <v/>
      </c>
      <c r="CH268" s="178" t="str">
        <f t="shared" si="264"/>
        <v/>
      </c>
      <c r="CI268" s="179" t="str">
        <f t="shared" si="264"/>
        <v/>
      </c>
      <c r="CJ268" s="180" t="str">
        <f t="shared" si="264"/>
        <v/>
      </c>
      <c r="CK268" s="179" t="str">
        <f t="shared" si="264"/>
        <v/>
      </c>
      <c r="CL268" s="178" t="str">
        <f t="shared" si="264"/>
        <v/>
      </c>
      <c r="CM268" s="180" t="str">
        <f t="shared" si="264"/>
        <v/>
      </c>
      <c r="CN268" s="178" t="str">
        <f t="shared" si="264"/>
        <v/>
      </c>
      <c r="CO268" s="178" t="str">
        <f t="shared" si="264"/>
        <v/>
      </c>
      <c r="CP268" s="181" t="str">
        <f t="shared" si="264"/>
        <v/>
      </c>
      <c r="CQ268" s="178" t="str">
        <f t="shared" si="264"/>
        <v/>
      </c>
      <c r="CR268" s="178" t="str">
        <f t="shared" si="264"/>
        <v/>
      </c>
      <c r="CS268" s="178" t="str">
        <f t="shared" si="264"/>
        <v/>
      </c>
      <c r="CT268" s="178" t="str">
        <f t="shared" si="264"/>
        <v/>
      </c>
      <c r="CU268" s="180" t="str">
        <f t="shared" si="264"/>
        <v/>
      </c>
      <c r="CV268" s="178" t="str">
        <f t="shared" si="264"/>
        <v/>
      </c>
      <c r="CW268" s="178" t="str">
        <f t="shared" si="264"/>
        <v/>
      </c>
      <c r="CX268" s="179" t="str">
        <f t="shared" si="264"/>
        <v/>
      </c>
      <c r="CY268" s="180" t="str">
        <f t="shared" si="264"/>
        <v/>
      </c>
      <c r="CZ268" s="179" t="str">
        <f t="shared" si="264"/>
        <v/>
      </c>
      <c r="DA268" s="178" t="str">
        <f t="shared" si="264"/>
        <v/>
      </c>
      <c r="DB268" s="180" t="str">
        <f t="shared" si="264"/>
        <v/>
      </c>
      <c r="DC268" s="178" t="str">
        <f t="shared" si="264"/>
        <v/>
      </c>
      <c r="DD268" s="178" t="str">
        <f t="shared" si="264"/>
        <v/>
      </c>
      <c r="DE268" s="181" t="str">
        <f t="shared" si="264"/>
        <v/>
      </c>
      <c r="DF268" s="178" t="str">
        <f t="shared" si="264"/>
        <v/>
      </c>
      <c r="DG268" s="178" t="str">
        <f t="shared" si="264"/>
        <v/>
      </c>
      <c r="DH268" s="178" t="str">
        <f t="shared" si="264"/>
        <v/>
      </c>
      <c r="DI268" s="178" t="str">
        <f t="shared" si="264"/>
        <v/>
      </c>
      <c r="DJ268" s="180" t="str">
        <f t="shared" si="264"/>
        <v/>
      </c>
      <c r="DK268" s="178" t="str">
        <f t="shared" si="264"/>
        <v/>
      </c>
      <c r="DL268" s="178" t="str">
        <f t="shared" si="264"/>
        <v/>
      </c>
      <c r="DM268" s="179" t="str">
        <f t="shared" si="264"/>
        <v/>
      </c>
      <c r="DN268" s="180" t="str">
        <f t="shared" si="264"/>
        <v/>
      </c>
      <c r="DO268" s="179" t="str">
        <f t="shared" si="264"/>
        <v/>
      </c>
      <c r="DP268" s="178" t="str">
        <f t="shared" si="264"/>
        <v/>
      </c>
      <c r="DQ268" s="180" t="str">
        <f t="shared" si="264"/>
        <v/>
      </c>
      <c r="DR268" s="178" t="str">
        <f t="shared" si="264"/>
        <v/>
      </c>
      <c r="DS268" s="178" t="str">
        <f t="shared" si="264"/>
        <v/>
      </c>
      <c r="DT268" s="178"/>
      <c r="DU268" s="178"/>
      <c r="DV268" s="178"/>
      <c r="DW268" s="178"/>
      <c r="DX268" s="178"/>
      <c r="DY268" s="178"/>
    </row>
    <row r="269">
      <c r="A269" s="176" t="str">
        <f>IF(A268="","",IF(B268+1&gt;EndDate,"",B268))</f>
        <v/>
      </c>
      <c r="B269" s="176" t="str">
        <f>IF(A269="","",SWITCH(Seg,"Daily",A269+1,"Weekly",A269+7,"Monthly",DATE(YEAR(A269),MONTH(A269)+1,1),"Quarterly",DATE(YEAR(A269),MONTH(A269)+3,1),"Yearly",DATE(YEAR(A269)+1,1,1)))</f>
        <v/>
      </c>
      <c r="C269" s="177" t="str">
        <f>IF(A269="","",SWITCH(Seg,"Daily",TEXT(A269,"dd/MM/YYYY"),"Weekly","W"&amp;WEEKNUM(A269,2)&amp;" "&amp;YEAR(A269),"Monthly",PROPER(TEXT(A269,"MMM yyyy")),"Quarterly","Q"&amp;ROUNDUP(MONTH($A269)/3,0)&amp;" "&amp;YEAR($A269),"Yearly",YEAR(A269),TEXT(A269,"dd/MM/YYYY")))</f>
        <v/>
      </c>
      <c r="D269" s="178" t="str">
        <f>IF(OR($A269="",D$2="Percentage"),"",SUMIFS(Data!B$4:B500,Data!$A$4:$A500,"&gt;="&amp;$A269,Data!$A$4:$A500,"&lt;="&amp;$B269))</f>
        <v>#REF!</v>
      </c>
      <c r="E269" s="179" t="str">
        <f>IF(OR($A269="",E$2="Percentage"),"",SUMIFS(Data!C$4:C500,Data!$A$4:$A500,"&gt;="&amp;$A269,Data!$A$4:$A500,"&lt;="&amp;$B269))</f>
        <v/>
      </c>
      <c r="F269" s="179" t="str">
        <f>IF(OR($A269="",F$2="Percentage"),"",SUMIFS(Data!D$4:D500,Data!$A$4:$A500,"&gt;="&amp;$A269,Data!$A$4:$A500,"&lt;="&amp;$B269))</f>
        <v/>
      </c>
      <c r="G269" s="179" t="str">
        <f>IF(OR($A269="",G$2="Percentage"),"",SUMIFS(Data!F$4:F500,Data!$A$4:$A500,"&gt;="&amp;$A269,Data!$A$4:$A500,"&lt;="&amp;$B269))</f>
        <v/>
      </c>
      <c r="H269" s="180" t="str">
        <f>IF(OR($A269="",H$2="Percentage"),"",SUMIFS(Data!G$4:G500,Data!$A$4:$A500,"&gt;="&amp;$A269,Data!$A$4:$A500,"&lt;="&amp;$B269))</f>
        <v/>
      </c>
      <c r="I269" s="180" t="str">
        <f>IF(OR($A269="",I$2="Percentage"),"",SUMIFS(Data!H$4:H500,Data!$A$4:$A500,"&gt;="&amp;$A269,Data!$A$4:$A500,"&lt;="&amp;$B269))</f>
        <v/>
      </c>
      <c r="J269" s="178" t="str">
        <f>IF(OR($A269="",J$2="Percentage"),"",SUMIFS(Data!I$4:I500,Data!$A$4:$A500,"&gt;="&amp;$A269,Data!$A$4:$A500,"&lt;="&amp;$B269))</f>
        <v/>
      </c>
      <c r="K269" s="178" t="str">
        <f>IF(OR($A269="",K$2="Percentage"),"",SUMIFS(Data!J$4:J500,Data!$A$4:$A500,"&gt;="&amp;$A269,Data!$A$4:$A500,"&lt;="&amp;$B269))</f>
        <v/>
      </c>
      <c r="L269" s="179" t="str">
        <f>IF(OR($A269="",L$2="Percentage"),"",SUMIFS(Data!K$4:K500,Data!$A$4:$A500,"&gt;="&amp;$A269,Data!$A$4:$A500,"&lt;="&amp;$B269))</f>
        <v/>
      </c>
      <c r="M269" s="180" t="str">
        <f>IF(OR($A269="",M$2="Percentage"),"",SUMIFS(Data!L$4:L500,Data!$A$4:$A500,"&gt;="&amp;$A269,Data!$A$4:$A500,"&lt;="&amp;$B269))</f>
        <v/>
      </c>
      <c r="N269" s="179" t="str">
        <f>IF(OR($A269="",N$2="Percentage"),"",SUMIFS(Data!M$4:M500,Data!$A$4:$A500,"&gt;="&amp;$A269,Data!$A$4:$A500,"&lt;="&amp;$B269))</f>
        <v/>
      </c>
      <c r="O269" s="178" t="str">
        <f>IF(OR($A269="",O$2="Percentage"),"",SUMIFS(Data!N$4:N500,Data!$A$4:$A500,"&gt;="&amp;$A269,Data!$A$4:$A500,"&lt;="&amp;$B269))</f>
        <v/>
      </c>
      <c r="P269" s="180" t="str">
        <f>IF(OR($A269="",P$2="Percentage"),"",SUMIFS(Data!O$4:O500,Data!$A$4:$A500,"&gt;="&amp;$A269,Data!$A$4:$A500,"&lt;="&amp;$B269))</f>
        <v/>
      </c>
      <c r="Q269" s="178" t="str">
        <f>IF(OR($A269="",Q$2="Percentage"),"",SUMIFS(Data!P$4:P500,Data!$A$4:$A500,"&gt;="&amp;$A269,Data!$A$4:$A500,"&lt;="&amp;$B269))</f>
        <v/>
      </c>
      <c r="R269" s="178" t="str">
        <f>IF(OR($A269="",R$2="Percentage"),"",SUMIFS(Data!Q$4:Q500,Data!$A$4:$A500,"&gt;="&amp;$A269,Data!$A$4:$A500,"&lt;="&amp;$B269))</f>
        <v/>
      </c>
      <c r="S269" s="181" t="str">
        <f>IF($A269="","",IFERROR(AVERAGEIFS(Data!B$4:B500,Data!$A$4:$A500,"&gt;="&amp;$A269,Data!$A$4:$A500,"&lt;="&amp;$B269),0))</f>
        <v/>
      </c>
      <c r="T269" s="178" t="str">
        <f>IF($A269="","",IFERROR(AVERAGEIFS(Data!C$4:C500,Data!$A$4:$A500,"&gt;="&amp;$A269,Data!$A$4:$A500,"&lt;="&amp;$B269),0))</f>
        <v/>
      </c>
      <c r="U269" s="178" t="str">
        <f>IF($A269="","",IFERROR(AVERAGEIFS(Data!D$4:D500,Data!$A$4:$A500,"&gt;="&amp;$A269,Data!$A$4:$A500,"&lt;="&amp;$B269),0))</f>
        <v/>
      </c>
      <c r="V269" s="178" t="str">
        <f>IF($A269="","",IFERROR(AVERAGEIFS(Data!F$4:F500,Data!$A$4:$A500,"&gt;="&amp;$A269,Data!$A$4:$A500,"&lt;="&amp;$B269),0))</f>
        <v/>
      </c>
      <c r="W269" s="178" t="str">
        <f>IF($A269="","",IFERROR(AVERAGEIFS(Data!G$4:G500,Data!$A$4:$A500,"&gt;="&amp;$A269,Data!$A$4:$A500,"&lt;="&amp;$B269),0))</f>
        <v/>
      </c>
      <c r="X269" s="180" t="str">
        <f>IF($A269="","",IFERROR(AVERAGEIFS(Data!H$4:H500,Data!$A$4:$A500,"&gt;="&amp;$A269,Data!$A$4:$A500,"&lt;="&amp;$B269),0))</f>
        <v/>
      </c>
      <c r="Y269" s="178" t="str">
        <f>IF($A269="","",IFERROR(AVERAGEIFS(Data!I$4:I500,Data!$A$4:$A500,"&gt;="&amp;$A269,Data!$A$4:$A500,"&lt;="&amp;$B269),0))</f>
        <v/>
      </c>
      <c r="Z269" s="178" t="str">
        <f>IF($A269="","",IFERROR(AVERAGEIFS(Data!J$4:J500,Data!$A$4:$A500,"&gt;="&amp;$A269,Data!$A$4:$A500,"&lt;="&amp;$B269),0))</f>
        <v/>
      </c>
      <c r="AA269" s="179" t="str">
        <f>IF($A269="","",IFERROR(AVERAGEIFS(Data!K$4:K500,Data!$A$4:$A500,"&gt;="&amp;$A269,Data!$A$4:$A500,"&lt;="&amp;$B269),0))</f>
        <v/>
      </c>
      <c r="AB269" s="180" t="str">
        <f>IF($A269="","",IFERROR(AVERAGEIFS(Data!L$4:L500,Data!$A$4:$A500,"&gt;="&amp;$A269,Data!$A$4:$A500,"&lt;="&amp;$B269),0))</f>
        <v/>
      </c>
      <c r="AC269" s="179" t="str">
        <f>IF($A269="","",IFERROR(AVERAGEIFS(Data!M$4:M500,Data!$A$4:$A500,"&gt;="&amp;$A269,Data!$A$4:$A500,"&lt;="&amp;$B269),0))</f>
        <v/>
      </c>
      <c r="AD269" s="178" t="str">
        <f>IF($A269="","",IFERROR(AVERAGEIFS(Data!N$4:N500,Data!$A$4:$A500,"&gt;="&amp;$A269,Data!$A$4:$A500,"&lt;="&amp;$B269),0))</f>
        <v/>
      </c>
      <c r="AE269" s="180" t="str">
        <f>IF($A269="","",IFERROR(AVERAGEIFS(Data!O$4:O500,Data!$A$4:$A500,"&gt;="&amp;$A269,Data!$A$4:$A500,"&lt;="&amp;$B269),0))</f>
        <v/>
      </c>
      <c r="AF269" s="178" t="str">
        <f>IF($A269="","",IFERROR(AVERAGEIFS(Data!P$4:P500,Data!$A$4:$A500,"&gt;="&amp;$A269,Data!$A$4:$A500,"&lt;="&amp;$B269),0))</f>
        <v/>
      </c>
      <c r="AG269" s="178" t="str">
        <f>IF($A269="","",IFERROR(AVERAGEIFS(Data!Q$4:Q500,Data!$A$4:$A500,"&gt;="&amp;$A269,Data!$A$4:$A500,"&lt;="&amp;$B269),0))</f>
        <v/>
      </c>
      <c r="AH269" s="181" t="str">
        <f t="shared" ref="AH269:DS269" si="265">IF($A269="","",AH268)</f>
        <v/>
      </c>
      <c r="AI269" s="178" t="str">
        <f t="shared" si="265"/>
        <v/>
      </c>
      <c r="AJ269" s="178" t="str">
        <f t="shared" si="265"/>
        <v/>
      </c>
      <c r="AK269" s="178" t="str">
        <f t="shared" si="265"/>
        <v/>
      </c>
      <c r="AL269" s="178" t="str">
        <f t="shared" si="265"/>
        <v/>
      </c>
      <c r="AM269" s="180" t="str">
        <f t="shared" si="265"/>
        <v/>
      </c>
      <c r="AN269" s="178" t="str">
        <f t="shared" si="265"/>
        <v/>
      </c>
      <c r="AO269" s="178" t="str">
        <f t="shared" si="265"/>
        <v/>
      </c>
      <c r="AP269" s="179" t="str">
        <f t="shared" si="265"/>
        <v/>
      </c>
      <c r="AQ269" s="180" t="str">
        <f t="shared" si="265"/>
        <v/>
      </c>
      <c r="AR269" s="179" t="str">
        <f t="shared" si="265"/>
        <v/>
      </c>
      <c r="AS269" s="178" t="str">
        <f t="shared" si="265"/>
        <v/>
      </c>
      <c r="AT269" s="180" t="str">
        <f t="shared" si="265"/>
        <v/>
      </c>
      <c r="AU269" s="178" t="str">
        <f t="shared" si="265"/>
        <v/>
      </c>
      <c r="AV269" s="178" t="str">
        <f t="shared" si="265"/>
        <v/>
      </c>
      <c r="AW269" s="181" t="str">
        <f t="shared" si="265"/>
        <v/>
      </c>
      <c r="AX269" s="178" t="str">
        <f t="shared" si="265"/>
        <v/>
      </c>
      <c r="AY269" s="178" t="str">
        <f t="shared" si="265"/>
        <v/>
      </c>
      <c r="AZ269" s="178" t="str">
        <f t="shared" si="265"/>
        <v/>
      </c>
      <c r="BA269" s="178" t="str">
        <f t="shared" si="265"/>
        <v/>
      </c>
      <c r="BB269" s="180" t="str">
        <f t="shared" si="265"/>
        <v/>
      </c>
      <c r="BC269" s="178" t="str">
        <f t="shared" si="265"/>
        <v/>
      </c>
      <c r="BD269" s="178" t="str">
        <f t="shared" si="265"/>
        <v/>
      </c>
      <c r="BE269" s="179" t="str">
        <f t="shared" si="265"/>
        <v/>
      </c>
      <c r="BF269" s="180" t="str">
        <f t="shared" si="265"/>
        <v/>
      </c>
      <c r="BG269" s="179" t="str">
        <f t="shared" si="265"/>
        <v/>
      </c>
      <c r="BH269" s="178" t="str">
        <f t="shared" si="265"/>
        <v/>
      </c>
      <c r="BI269" s="180" t="str">
        <f t="shared" si="265"/>
        <v/>
      </c>
      <c r="BJ269" s="178" t="str">
        <f t="shared" si="265"/>
        <v/>
      </c>
      <c r="BK269" s="178" t="str">
        <f t="shared" si="265"/>
        <v/>
      </c>
      <c r="BL269" s="181" t="str">
        <f t="shared" si="265"/>
        <v/>
      </c>
      <c r="BM269" s="178" t="str">
        <f t="shared" si="265"/>
        <v/>
      </c>
      <c r="BN269" s="178" t="str">
        <f t="shared" si="265"/>
        <v/>
      </c>
      <c r="BO269" s="178" t="str">
        <f t="shared" si="265"/>
        <v/>
      </c>
      <c r="BP269" s="178" t="str">
        <f t="shared" si="265"/>
        <v/>
      </c>
      <c r="BQ269" s="180" t="str">
        <f t="shared" si="265"/>
        <v/>
      </c>
      <c r="BR269" s="178" t="str">
        <f t="shared" si="265"/>
        <v/>
      </c>
      <c r="BS269" s="178" t="str">
        <f t="shared" si="265"/>
        <v/>
      </c>
      <c r="BT269" s="179" t="str">
        <f t="shared" si="265"/>
        <v/>
      </c>
      <c r="BU269" s="180" t="str">
        <f t="shared" si="265"/>
        <v/>
      </c>
      <c r="BV269" s="179" t="str">
        <f t="shared" si="265"/>
        <v/>
      </c>
      <c r="BW269" s="178" t="str">
        <f t="shared" si="265"/>
        <v/>
      </c>
      <c r="BX269" s="180" t="str">
        <f t="shared" si="265"/>
        <v/>
      </c>
      <c r="BY269" s="178" t="str">
        <f t="shared" si="265"/>
        <v/>
      </c>
      <c r="BZ269" s="178" t="str">
        <f t="shared" si="265"/>
        <v/>
      </c>
      <c r="CA269" s="181" t="str">
        <f t="shared" si="265"/>
        <v/>
      </c>
      <c r="CB269" s="178" t="str">
        <f t="shared" si="265"/>
        <v/>
      </c>
      <c r="CC269" s="178" t="str">
        <f t="shared" si="265"/>
        <v/>
      </c>
      <c r="CD269" s="178" t="str">
        <f t="shared" si="265"/>
        <v/>
      </c>
      <c r="CE269" s="178" t="str">
        <f t="shared" si="265"/>
        <v/>
      </c>
      <c r="CF269" s="180" t="str">
        <f t="shared" si="265"/>
        <v/>
      </c>
      <c r="CG269" s="178" t="str">
        <f t="shared" si="265"/>
        <v/>
      </c>
      <c r="CH269" s="178" t="str">
        <f t="shared" si="265"/>
        <v/>
      </c>
      <c r="CI269" s="179" t="str">
        <f t="shared" si="265"/>
        <v/>
      </c>
      <c r="CJ269" s="180" t="str">
        <f t="shared" si="265"/>
        <v/>
      </c>
      <c r="CK269" s="179" t="str">
        <f t="shared" si="265"/>
        <v/>
      </c>
      <c r="CL269" s="178" t="str">
        <f t="shared" si="265"/>
        <v/>
      </c>
      <c r="CM269" s="180" t="str">
        <f t="shared" si="265"/>
        <v/>
      </c>
      <c r="CN269" s="178" t="str">
        <f t="shared" si="265"/>
        <v/>
      </c>
      <c r="CO269" s="178" t="str">
        <f t="shared" si="265"/>
        <v/>
      </c>
      <c r="CP269" s="181" t="str">
        <f t="shared" si="265"/>
        <v/>
      </c>
      <c r="CQ269" s="178" t="str">
        <f t="shared" si="265"/>
        <v/>
      </c>
      <c r="CR269" s="178" t="str">
        <f t="shared" si="265"/>
        <v/>
      </c>
      <c r="CS269" s="178" t="str">
        <f t="shared" si="265"/>
        <v/>
      </c>
      <c r="CT269" s="178" t="str">
        <f t="shared" si="265"/>
        <v/>
      </c>
      <c r="CU269" s="180" t="str">
        <f t="shared" si="265"/>
        <v/>
      </c>
      <c r="CV269" s="178" t="str">
        <f t="shared" si="265"/>
        <v/>
      </c>
      <c r="CW269" s="178" t="str">
        <f t="shared" si="265"/>
        <v/>
      </c>
      <c r="CX269" s="179" t="str">
        <f t="shared" si="265"/>
        <v/>
      </c>
      <c r="CY269" s="180" t="str">
        <f t="shared" si="265"/>
        <v/>
      </c>
      <c r="CZ269" s="179" t="str">
        <f t="shared" si="265"/>
        <v/>
      </c>
      <c r="DA269" s="178" t="str">
        <f t="shared" si="265"/>
        <v/>
      </c>
      <c r="DB269" s="180" t="str">
        <f t="shared" si="265"/>
        <v/>
      </c>
      <c r="DC269" s="178" t="str">
        <f t="shared" si="265"/>
        <v/>
      </c>
      <c r="DD269" s="178" t="str">
        <f t="shared" si="265"/>
        <v/>
      </c>
      <c r="DE269" s="181" t="str">
        <f t="shared" si="265"/>
        <v/>
      </c>
      <c r="DF269" s="178" t="str">
        <f t="shared" si="265"/>
        <v/>
      </c>
      <c r="DG269" s="178" t="str">
        <f t="shared" si="265"/>
        <v/>
      </c>
      <c r="DH269" s="178" t="str">
        <f t="shared" si="265"/>
        <v/>
      </c>
      <c r="DI269" s="178" t="str">
        <f t="shared" si="265"/>
        <v/>
      </c>
      <c r="DJ269" s="180" t="str">
        <f t="shared" si="265"/>
        <v/>
      </c>
      <c r="DK269" s="178" t="str">
        <f t="shared" si="265"/>
        <v/>
      </c>
      <c r="DL269" s="178" t="str">
        <f t="shared" si="265"/>
        <v/>
      </c>
      <c r="DM269" s="179" t="str">
        <f t="shared" si="265"/>
        <v/>
      </c>
      <c r="DN269" s="180" t="str">
        <f t="shared" si="265"/>
        <v/>
      </c>
      <c r="DO269" s="179" t="str">
        <f t="shared" si="265"/>
        <v/>
      </c>
      <c r="DP269" s="178" t="str">
        <f t="shared" si="265"/>
        <v/>
      </c>
      <c r="DQ269" s="180" t="str">
        <f t="shared" si="265"/>
        <v/>
      </c>
      <c r="DR269" s="178" t="str">
        <f t="shared" si="265"/>
        <v/>
      </c>
      <c r="DS269" s="178" t="str">
        <f t="shared" si="265"/>
        <v/>
      </c>
      <c r="DT269" s="178"/>
      <c r="DU269" s="178"/>
      <c r="DV269" s="178"/>
      <c r="DW269" s="178"/>
      <c r="DX269" s="178"/>
      <c r="DY269" s="178"/>
    </row>
    <row r="270">
      <c r="A270" s="176" t="str">
        <f>IF(A269="","",IF(B269+1&gt;EndDate,"",B269))</f>
        <v/>
      </c>
      <c r="B270" s="176" t="str">
        <f>IF(A270="","",SWITCH(Seg,"Daily",A270+1,"Weekly",A270+7,"Monthly",DATE(YEAR(A270),MONTH(A270)+1,1),"Quarterly",DATE(YEAR(A270),MONTH(A270)+3,1),"Yearly",DATE(YEAR(A270)+1,1,1)))</f>
        <v/>
      </c>
      <c r="C270" s="177" t="str">
        <f>IF(A270="","",SWITCH(Seg,"Daily",TEXT(A270,"dd/MM/YYYY"),"Weekly","W"&amp;WEEKNUM(A270,2)&amp;" "&amp;YEAR(A270),"Monthly",PROPER(TEXT(A270,"MMM yyyy")),"Quarterly","Q"&amp;ROUNDUP(MONTH($A270)/3,0)&amp;" "&amp;YEAR($A270),"Yearly",YEAR(A270),TEXT(A270,"dd/MM/YYYY")))</f>
        <v/>
      </c>
      <c r="D270" s="178" t="str">
        <f>IF(OR($A270="",D$2="Percentage"),"",SUMIFS(Data!B$4:B500,Data!$A$4:$A500,"&gt;="&amp;$A270,Data!$A$4:$A500,"&lt;="&amp;$B270))</f>
        <v>#REF!</v>
      </c>
      <c r="E270" s="179" t="str">
        <f>IF(OR($A270="",E$2="Percentage"),"",SUMIFS(Data!C$4:C500,Data!$A$4:$A500,"&gt;="&amp;$A270,Data!$A$4:$A500,"&lt;="&amp;$B270))</f>
        <v/>
      </c>
      <c r="F270" s="179" t="str">
        <f>IF(OR($A270="",F$2="Percentage"),"",SUMIFS(Data!D$4:D500,Data!$A$4:$A500,"&gt;="&amp;$A270,Data!$A$4:$A500,"&lt;="&amp;$B270))</f>
        <v/>
      </c>
      <c r="G270" s="179" t="str">
        <f>IF(OR($A270="",G$2="Percentage"),"",SUMIFS(Data!F$4:F500,Data!$A$4:$A500,"&gt;="&amp;$A270,Data!$A$4:$A500,"&lt;="&amp;$B270))</f>
        <v/>
      </c>
      <c r="H270" s="180" t="str">
        <f>IF(OR($A270="",H$2="Percentage"),"",SUMIFS(Data!G$4:G500,Data!$A$4:$A500,"&gt;="&amp;$A270,Data!$A$4:$A500,"&lt;="&amp;$B270))</f>
        <v/>
      </c>
      <c r="I270" s="180" t="str">
        <f>IF(OR($A270="",I$2="Percentage"),"",SUMIFS(Data!H$4:H500,Data!$A$4:$A500,"&gt;="&amp;$A270,Data!$A$4:$A500,"&lt;="&amp;$B270))</f>
        <v/>
      </c>
      <c r="J270" s="178" t="str">
        <f>IF(OR($A270="",J$2="Percentage"),"",SUMIFS(Data!I$4:I500,Data!$A$4:$A500,"&gt;="&amp;$A270,Data!$A$4:$A500,"&lt;="&amp;$B270))</f>
        <v/>
      </c>
      <c r="K270" s="178" t="str">
        <f>IF(OR($A270="",K$2="Percentage"),"",SUMIFS(Data!J$4:J500,Data!$A$4:$A500,"&gt;="&amp;$A270,Data!$A$4:$A500,"&lt;="&amp;$B270))</f>
        <v/>
      </c>
      <c r="L270" s="179" t="str">
        <f>IF(OR($A270="",L$2="Percentage"),"",SUMIFS(Data!K$4:K500,Data!$A$4:$A500,"&gt;="&amp;$A270,Data!$A$4:$A500,"&lt;="&amp;$B270))</f>
        <v/>
      </c>
      <c r="M270" s="180" t="str">
        <f>IF(OR($A270="",M$2="Percentage"),"",SUMIFS(Data!L$4:L500,Data!$A$4:$A500,"&gt;="&amp;$A270,Data!$A$4:$A500,"&lt;="&amp;$B270))</f>
        <v/>
      </c>
      <c r="N270" s="179" t="str">
        <f>IF(OR($A270="",N$2="Percentage"),"",SUMIFS(Data!M$4:M500,Data!$A$4:$A500,"&gt;="&amp;$A270,Data!$A$4:$A500,"&lt;="&amp;$B270))</f>
        <v/>
      </c>
      <c r="O270" s="178" t="str">
        <f>IF(OR($A270="",O$2="Percentage"),"",SUMIFS(Data!N$4:N500,Data!$A$4:$A500,"&gt;="&amp;$A270,Data!$A$4:$A500,"&lt;="&amp;$B270))</f>
        <v/>
      </c>
      <c r="P270" s="180" t="str">
        <f>IF(OR($A270="",P$2="Percentage"),"",SUMIFS(Data!O$4:O500,Data!$A$4:$A500,"&gt;="&amp;$A270,Data!$A$4:$A500,"&lt;="&amp;$B270))</f>
        <v/>
      </c>
      <c r="Q270" s="178" t="str">
        <f>IF(OR($A270="",Q$2="Percentage"),"",SUMIFS(Data!P$4:P500,Data!$A$4:$A500,"&gt;="&amp;$A270,Data!$A$4:$A500,"&lt;="&amp;$B270))</f>
        <v/>
      </c>
      <c r="R270" s="178" t="str">
        <f>IF(OR($A270="",R$2="Percentage"),"",SUMIFS(Data!Q$4:Q500,Data!$A$4:$A500,"&gt;="&amp;$A270,Data!$A$4:$A500,"&lt;="&amp;$B270))</f>
        <v/>
      </c>
      <c r="S270" s="181" t="str">
        <f>IF($A270="","",IFERROR(AVERAGEIFS(Data!B$4:B500,Data!$A$4:$A500,"&gt;="&amp;$A270,Data!$A$4:$A500,"&lt;="&amp;$B270),0))</f>
        <v/>
      </c>
      <c r="T270" s="178" t="str">
        <f>IF($A270="","",IFERROR(AVERAGEIFS(Data!C$4:C500,Data!$A$4:$A500,"&gt;="&amp;$A270,Data!$A$4:$A500,"&lt;="&amp;$B270),0))</f>
        <v/>
      </c>
      <c r="U270" s="178" t="str">
        <f>IF($A270="","",IFERROR(AVERAGEIFS(Data!D$4:D500,Data!$A$4:$A500,"&gt;="&amp;$A270,Data!$A$4:$A500,"&lt;="&amp;$B270),0))</f>
        <v/>
      </c>
      <c r="V270" s="178" t="str">
        <f>IF($A270="","",IFERROR(AVERAGEIFS(Data!F$4:F500,Data!$A$4:$A500,"&gt;="&amp;$A270,Data!$A$4:$A500,"&lt;="&amp;$B270),0))</f>
        <v/>
      </c>
      <c r="W270" s="178" t="str">
        <f>IF($A270="","",IFERROR(AVERAGEIFS(Data!G$4:G500,Data!$A$4:$A500,"&gt;="&amp;$A270,Data!$A$4:$A500,"&lt;="&amp;$B270),0))</f>
        <v/>
      </c>
      <c r="X270" s="180" t="str">
        <f>IF($A270="","",IFERROR(AVERAGEIFS(Data!H$4:H500,Data!$A$4:$A500,"&gt;="&amp;$A270,Data!$A$4:$A500,"&lt;="&amp;$B270),0))</f>
        <v/>
      </c>
      <c r="Y270" s="178" t="str">
        <f>IF($A270="","",IFERROR(AVERAGEIFS(Data!I$4:I500,Data!$A$4:$A500,"&gt;="&amp;$A270,Data!$A$4:$A500,"&lt;="&amp;$B270),0))</f>
        <v/>
      </c>
      <c r="Z270" s="178" t="str">
        <f>IF($A270="","",IFERROR(AVERAGEIFS(Data!J$4:J500,Data!$A$4:$A500,"&gt;="&amp;$A270,Data!$A$4:$A500,"&lt;="&amp;$B270),0))</f>
        <v/>
      </c>
      <c r="AA270" s="179" t="str">
        <f>IF($A270="","",IFERROR(AVERAGEIFS(Data!K$4:K500,Data!$A$4:$A500,"&gt;="&amp;$A270,Data!$A$4:$A500,"&lt;="&amp;$B270),0))</f>
        <v/>
      </c>
      <c r="AB270" s="180" t="str">
        <f>IF($A270="","",IFERROR(AVERAGEIFS(Data!L$4:L500,Data!$A$4:$A500,"&gt;="&amp;$A270,Data!$A$4:$A500,"&lt;="&amp;$B270),0))</f>
        <v/>
      </c>
      <c r="AC270" s="179" t="str">
        <f>IF($A270="","",IFERROR(AVERAGEIFS(Data!M$4:M500,Data!$A$4:$A500,"&gt;="&amp;$A270,Data!$A$4:$A500,"&lt;="&amp;$B270),0))</f>
        <v/>
      </c>
      <c r="AD270" s="178" t="str">
        <f>IF($A270="","",IFERROR(AVERAGEIFS(Data!N$4:N500,Data!$A$4:$A500,"&gt;="&amp;$A270,Data!$A$4:$A500,"&lt;="&amp;$B270),0))</f>
        <v/>
      </c>
      <c r="AE270" s="180" t="str">
        <f>IF($A270="","",IFERROR(AVERAGEIFS(Data!O$4:O500,Data!$A$4:$A500,"&gt;="&amp;$A270,Data!$A$4:$A500,"&lt;="&amp;$B270),0))</f>
        <v/>
      </c>
      <c r="AF270" s="178" t="str">
        <f>IF($A270="","",IFERROR(AVERAGEIFS(Data!P$4:P500,Data!$A$4:$A500,"&gt;="&amp;$A270,Data!$A$4:$A500,"&lt;="&amp;$B270),0))</f>
        <v/>
      </c>
      <c r="AG270" s="178" t="str">
        <f>IF($A270="","",IFERROR(AVERAGEIFS(Data!Q$4:Q500,Data!$A$4:$A500,"&gt;="&amp;$A270,Data!$A$4:$A500,"&lt;="&amp;$B270),0))</f>
        <v/>
      </c>
      <c r="AH270" s="181" t="str">
        <f t="shared" ref="AH270:DS270" si="266">IF($A270="","",AH269)</f>
        <v/>
      </c>
      <c r="AI270" s="178" t="str">
        <f t="shared" si="266"/>
        <v/>
      </c>
      <c r="AJ270" s="178" t="str">
        <f t="shared" si="266"/>
        <v/>
      </c>
      <c r="AK270" s="178" t="str">
        <f t="shared" si="266"/>
        <v/>
      </c>
      <c r="AL270" s="178" t="str">
        <f t="shared" si="266"/>
        <v/>
      </c>
      <c r="AM270" s="180" t="str">
        <f t="shared" si="266"/>
        <v/>
      </c>
      <c r="AN270" s="178" t="str">
        <f t="shared" si="266"/>
        <v/>
      </c>
      <c r="AO270" s="178" t="str">
        <f t="shared" si="266"/>
        <v/>
      </c>
      <c r="AP270" s="179" t="str">
        <f t="shared" si="266"/>
        <v/>
      </c>
      <c r="AQ270" s="180" t="str">
        <f t="shared" si="266"/>
        <v/>
      </c>
      <c r="AR270" s="179" t="str">
        <f t="shared" si="266"/>
        <v/>
      </c>
      <c r="AS270" s="178" t="str">
        <f t="shared" si="266"/>
        <v/>
      </c>
      <c r="AT270" s="180" t="str">
        <f t="shared" si="266"/>
        <v/>
      </c>
      <c r="AU270" s="178" t="str">
        <f t="shared" si="266"/>
        <v/>
      </c>
      <c r="AV270" s="178" t="str">
        <f t="shared" si="266"/>
        <v/>
      </c>
      <c r="AW270" s="181" t="str">
        <f t="shared" si="266"/>
        <v/>
      </c>
      <c r="AX270" s="178" t="str">
        <f t="shared" si="266"/>
        <v/>
      </c>
      <c r="AY270" s="178" t="str">
        <f t="shared" si="266"/>
        <v/>
      </c>
      <c r="AZ270" s="178" t="str">
        <f t="shared" si="266"/>
        <v/>
      </c>
      <c r="BA270" s="178" t="str">
        <f t="shared" si="266"/>
        <v/>
      </c>
      <c r="BB270" s="180" t="str">
        <f t="shared" si="266"/>
        <v/>
      </c>
      <c r="BC270" s="178" t="str">
        <f t="shared" si="266"/>
        <v/>
      </c>
      <c r="BD270" s="178" t="str">
        <f t="shared" si="266"/>
        <v/>
      </c>
      <c r="BE270" s="179" t="str">
        <f t="shared" si="266"/>
        <v/>
      </c>
      <c r="BF270" s="180" t="str">
        <f t="shared" si="266"/>
        <v/>
      </c>
      <c r="BG270" s="179" t="str">
        <f t="shared" si="266"/>
        <v/>
      </c>
      <c r="BH270" s="178" t="str">
        <f t="shared" si="266"/>
        <v/>
      </c>
      <c r="BI270" s="180" t="str">
        <f t="shared" si="266"/>
        <v/>
      </c>
      <c r="BJ270" s="178" t="str">
        <f t="shared" si="266"/>
        <v/>
      </c>
      <c r="BK270" s="178" t="str">
        <f t="shared" si="266"/>
        <v/>
      </c>
      <c r="BL270" s="181" t="str">
        <f t="shared" si="266"/>
        <v/>
      </c>
      <c r="BM270" s="178" t="str">
        <f t="shared" si="266"/>
        <v/>
      </c>
      <c r="BN270" s="178" t="str">
        <f t="shared" si="266"/>
        <v/>
      </c>
      <c r="BO270" s="178" t="str">
        <f t="shared" si="266"/>
        <v/>
      </c>
      <c r="BP270" s="178" t="str">
        <f t="shared" si="266"/>
        <v/>
      </c>
      <c r="BQ270" s="180" t="str">
        <f t="shared" si="266"/>
        <v/>
      </c>
      <c r="BR270" s="178" t="str">
        <f t="shared" si="266"/>
        <v/>
      </c>
      <c r="BS270" s="178" t="str">
        <f t="shared" si="266"/>
        <v/>
      </c>
      <c r="BT270" s="179" t="str">
        <f t="shared" si="266"/>
        <v/>
      </c>
      <c r="BU270" s="180" t="str">
        <f t="shared" si="266"/>
        <v/>
      </c>
      <c r="BV270" s="179" t="str">
        <f t="shared" si="266"/>
        <v/>
      </c>
      <c r="BW270" s="178" t="str">
        <f t="shared" si="266"/>
        <v/>
      </c>
      <c r="BX270" s="180" t="str">
        <f t="shared" si="266"/>
        <v/>
      </c>
      <c r="BY270" s="178" t="str">
        <f t="shared" si="266"/>
        <v/>
      </c>
      <c r="BZ270" s="178" t="str">
        <f t="shared" si="266"/>
        <v/>
      </c>
      <c r="CA270" s="181" t="str">
        <f t="shared" si="266"/>
        <v/>
      </c>
      <c r="CB270" s="178" t="str">
        <f t="shared" si="266"/>
        <v/>
      </c>
      <c r="CC270" s="178" t="str">
        <f t="shared" si="266"/>
        <v/>
      </c>
      <c r="CD270" s="178" t="str">
        <f t="shared" si="266"/>
        <v/>
      </c>
      <c r="CE270" s="178" t="str">
        <f t="shared" si="266"/>
        <v/>
      </c>
      <c r="CF270" s="180" t="str">
        <f t="shared" si="266"/>
        <v/>
      </c>
      <c r="CG270" s="178" t="str">
        <f t="shared" si="266"/>
        <v/>
      </c>
      <c r="CH270" s="178" t="str">
        <f t="shared" si="266"/>
        <v/>
      </c>
      <c r="CI270" s="179" t="str">
        <f t="shared" si="266"/>
        <v/>
      </c>
      <c r="CJ270" s="180" t="str">
        <f t="shared" si="266"/>
        <v/>
      </c>
      <c r="CK270" s="179" t="str">
        <f t="shared" si="266"/>
        <v/>
      </c>
      <c r="CL270" s="178" t="str">
        <f t="shared" si="266"/>
        <v/>
      </c>
      <c r="CM270" s="180" t="str">
        <f t="shared" si="266"/>
        <v/>
      </c>
      <c r="CN270" s="178" t="str">
        <f t="shared" si="266"/>
        <v/>
      </c>
      <c r="CO270" s="178" t="str">
        <f t="shared" si="266"/>
        <v/>
      </c>
      <c r="CP270" s="181" t="str">
        <f t="shared" si="266"/>
        <v/>
      </c>
      <c r="CQ270" s="178" t="str">
        <f t="shared" si="266"/>
        <v/>
      </c>
      <c r="CR270" s="178" t="str">
        <f t="shared" si="266"/>
        <v/>
      </c>
      <c r="CS270" s="178" t="str">
        <f t="shared" si="266"/>
        <v/>
      </c>
      <c r="CT270" s="178" t="str">
        <f t="shared" si="266"/>
        <v/>
      </c>
      <c r="CU270" s="180" t="str">
        <f t="shared" si="266"/>
        <v/>
      </c>
      <c r="CV270" s="178" t="str">
        <f t="shared" si="266"/>
        <v/>
      </c>
      <c r="CW270" s="178" t="str">
        <f t="shared" si="266"/>
        <v/>
      </c>
      <c r="CX270" s="179" t="str">
        <f t="shared" si="266"/>
        <v/>
      </c>
      <c r="CY270" s="180" t="str">
        <f t="shared" si="266"/>
        <v/>
      </c>
      <c r="CZ270" s="179" t="str">
        <f t="shared" si="266"/>
        <v/>
      </c>
      <c r="DA270" s="178" t="str">
        <f t="shared" si="266"/>
        <v/>
      </c>
      <c r="DB270" s="180" t="str">
        <f t="shared" si="266"/>
        <v/>
      </c>
      <c r="DC270" s="178" t="str">
        <f t="shared" si="266"/>
        <v/>
      </c>
      <c r="DD270" s="178" t="str">
        <f t="shared" si="266"/>
        <v/>
      </c>
      <c r="DE270" s="181" t="str">
        <f t="shared" si="266"/>
        <v/>
      </c>
      <c r="DF270" s="178" t="str">
        <f t="shared" si="266"/>
        <v/>
      </c>
      <c r="DG270" s="178" t="str">
        <f t="shared" si="266"/>
        <v/>
      </c>
      <c r="DH270" s="178" t="str">
        <f t="shared" si="266"/>
        <v/>
      </c>
      <c r="DI270" s="178" t="str">
        <f t="shared" si="266"/>
        <v/>
      </c>
      <c r="DJ270" s="180" t="str">
        <f t="shared" si="266"/>
        <v/>
      </c>
      <c r="DK270" s="178" t="str">
        <f t="shared" si="266"/>
        <v/>
      </c>
      <c r="DL270" s="178" t="str">
        <f t="shared" si="266"/>
        <v/>
      </c>
      <c r="DM270" s="179" t="str">
        <f t="shared" si="266"/>
        <v/>
      </c>
      <c r="DN270" s="180" t="str">
        <f t="shared" si="266"/>
        <v/>
      </c>
      <c r="DO270" s="179" t="str">
        <f t="shared" si="266"/>
        <v/>
      </c>
      <c r="DP270" s="178" t="str">
        <f t="shared" si="266"/>
        <v/>
      </c>
      <c r="DQ270" s="180" t="str">
        <f t="shared" si="266"/>
        <v/>
      </c>
      <c r="DR270" s="178" t="str">
        <f t="shared" si="266"/>
        <v/>
      </c>
      <c r="DS270" s="178" t="str">
        <f t="shared" si="266"/>
        <v/>
      </c>
      <c r="DT270" s="178"/>
      <c r="DU270" s="178"/>
      <c r="DV270" s="178"/>
      <c r="DW270" s="178"/>
      <c r="DX270" s="178"/>
      <c r="DY270" s="178"/>
    </row>
    <row r="271">
      <c r="A271" s="176" t="str">
        <f>IF(A270="","",IF(B270+1&gt;EndDate,"",B270))</f>
        <v/>
      </c>
      <c r="B271" s="176" t="str">
        <f>IF(A271="","",SWITCH(Seg,"Daily",A271+1,"Weekly",A271+7,"Monthly",DATE(YEAR(A271),MONTH(A271)+1,1),"Quarterly",DATE(YEAR(A271),MONTH(A271)+3,1),"Yearly",DATE(YEAR(A271)+1,1,1)))</f>
        <v/>
      </c>
      <c r="C271" s="177" t="str">
        <f>IF(A271="","",SWITCH(Seg,"Daily",TEXT(A271,"dd/MM/YYYY"),"Weekly","W"&amp;WEEKNUM(A271,2)&amp;" "&amp;YEAR(A271),"Monthly",PROPER(TEXT(A271,"MMM yyyy")),"Quarterly","Q"&amp;ROUNDUP(MONTH($A271)/3,0)&amp;" "&amp;YEAR($A271),"Yearly",YEAR(A271),TEXT(A271,"dd/MM/YYYY")))</f>
        <v/>
      </c>
      <c r="D271" s="178" t="str">
        <f>IF(OR($A271="",D$2="Percentage"),"",SUMIFS(Data!B$4:B500,Data!$A$4:$A500,"&gt;="&amp;$A271,Data!$A$4:$A500,"&lt;="&amp;$B271))</f>
        <v>#REF!</v>
      </c>
      <c r="E271" s="179" t="str">
        <f>IF(OR($A271="",E$2="Percentage"),"",SUMIFS(Data!C$4:C500,Data!$A$4:$A500,"&gt;="&amp;$A271,Data!$A$4:$A500,"&lt;="&amp;$B271))</f>
        <v/>
      </c>
      <c r="F271" s="179" t="str">
        <f>IF(OR($A271="",F$2="Percentage"),"",SUMIFS(Data!D$4:D500,Data!$A$4:$A500,"&gt;="&amp;$A271,Data!$A$4:$A500,"&lt;="&amp;$B271))</f>
        <v/>
      </c>
      <c r="G271" s="179" t="str">
        <f>IF(OR($A271="",G$2="Percentage"),"",SUMIFS(Data!F$4:F500,Data!$A$4:$A500,"&gt;="&amp;$A271,Data!$A$4:$A500,"&lt;="&amp;$B271))</f>
        <v/>
      </c>
      <c r="H271" s="180" t="str">
        <f>IF(OR($A271="",H$2="Percentage"),"",SUMIFS(Data!G$4:G500,Data!$A$4:$A500,"&gt;="&amp;$A271,Data!$A$4:$A500,"&lt;="&amp;$B271))</f>
        <v/>
      </c>
      <c r="I271" s="180" t="str">
        <f>IF(OR($A271="",I$2="Percentage"),"",SUMIFS(Data!H$4:H500,Data!$A$4:$A500,"&gt;="&amp;$A271,Data!$A$4:$A500,"&lt;="&amp;$B271))</f>
        <v/>
      </c>
      <c r="J271" s="178" t="str">
        <f>IF(OR($A271="",J$2="Percentage"),"",SUMIFS(Data!I$4:I500,Data!$A$4:$A500,"&gt;="&amp;$A271,Data!$A$4:$A500,"&lt;="&amp;$B271))</f>
        <v/>
      </c>
      <c r="K271" s="178" t="str">
        <f>IF(OR($A271="",K$2="Percentage"),"",SUMIFS(Data!J$4:J500,Data!$A$4:$A500,"&gt;="&amp;$A271,Data!$A$4:$A500,"&lt;="&amp;$B271))</f>
        <v/>
      </c>
      <c r="L271" s="179" t="str">
        <f>IF(OR($A271="",L$2="Percentage"),"",SUMIFS(Data!K$4:K500,Data!$A$4:$A500,"&gt;="&amp;$A271,Data!$A$4:$A500,"&lt;="&amp;$B271))</f>
        <v/>
      </c>
      <c r="M271" s="180" t="str">
        <f>IF(OR($A271="",M$2="Percentage"),"",SUMIFS(Data!L$4:L500,Data!$A$4:$A500,"&gt;="&amp;$A271,Data!$A$4:$A500,"&lt;="&amp;$B271))</f>
        <v/>
      </c>
      <c r="N271" s="179" t="str">
        <f>IF(OR($A271="",N$2="Percentage"),"",SUMIFS(Data!M$4:M500,Data!$A$4:$A500,"&gt;="&amp;$A271,Data!$A$4:$A500,"&lt;="&amp;$B271))</f>
        <v/>
      </c>
      <c r="O271" s="178" t="str">
        <f>IF(OR($A271="",O$2="Percentage"),"",SUMIFS(Data!N$4:N500,Data!$A$4:$A500,"&gt;="&amp;$A271,Data!$A$4:$A500,"&lt;="&amp;$B271))</f>
        <v/>
      </c>
      <c r="P271" s="180" t="str">
        <f>IF(OR($A271="",P$2="Percentage"),"",SUMIFS(Data!O$4:O500,Data!$A$4:$A500,"&gt;="&amp;$A271,Data!$A$4:$A500,"&lt;="&amp;$B271))</f>
        <v/>
      </c>
      <c r="Q271" s="178" t="str">
        <f>IF(OR($A271="",Q$2="Percentage"),"",SUMIFS(Data!P$4:P500,Data!$A$4:$A500,"&gt;="&amp;$A271,Data!$A$4:$A500,"&lt;="&amp;$B271))</f>
        <v/>
      </c>
      <c r="R271" s="178" t="str">
        <f>IF(OR($A271="",R$2="Percentage"),"",SUMIFS(Data!Q$4:Q500,Data!$A$4:$A500,"&gt;="&amp;$A271,Data!$A$4:$A500,"&lt;="&amp;$B271))</f>
        <v/>
      </c>
      <c r="S271" s="181" t="str">
        <f>IF($A271="","",IFERROR(AVERAGEIFS(Data!B$4:B500,Data!$A$4:$A500,"&gt;="&amp;$A271,Data!$A$4:$A500,"&lt;="&amp;$B271),0))</f>
        <v/>
      </c>
      <c r="T271" s="178" t="str">
        <f>IF($A271="","",IFERROR(AVERAGEIFS(Data!C$4:C500,Data!$A$4:$A500,"&gt;="&amp;$A271,Data!$A$4:$A500,"&lt;="&amp;$B271),0))</f>
        <v/>
      </c>
      <c r="U271" s="178" t="str">
        <f>IF($A271="","",IFERROR(AVERAGEIFS(Data!D$4:D500,Data!$A$4:$A500,"&gt;="&amp;$A271,Data!$A$4:$A500,"&lt;="&amp;$B271),0))</f>
        <v/>
      </c>
      <c r="V271" s="178" t="str">
        <f>IF($A271="","",IFERROR(AVERAGEIFS(Data!F$4:F500,Data!$A$4:$A500,"&gt;="&amp;$A271,Data!$A$4:$A500,"&lt;="&amp;$B271),0))</f>
        <v/>
      </c>
      <c r="W271" s="178" t="str">
        <f>IF($A271="","",IFERROR(AVERAGEIFS(Data!G$4:G500,Data!$A$4:$A500,"&gt;="&amp;$A271,Data!$A$4:$A500,"&lt;="&amp;$B271),0))</f>
        <v/>
      </c>
      <c r="X271" s="180" t="str">
        <f>IF($A271="","",IFERROR(AVERAGEIFS(Data!H$4:H500,Data!$A$4:$A500,"&gt;="&amp;$A271,Data!$A$4:$A500,"&lt;="&amp;$B271),0))</f>
        <v/>
      </c>
      <c r="Y271" s="178" t="str">
        <f>IF($A271="","",IFERROR(AVERAGEIFS(Data!I$4:I500,Data!$A$4:$A500,"&gt;="&amp;$A271,Data!$A$4:$A500,"&lt;="&amp;$B271),0))</f>
        <v/>
      </c>
      <c r="Z271" s="178" t="str">
        <f>IF($A271="","",IFERROR(AVERAGEIFS(Data!J$4:J500,Data!$A$4:$A500,"&gt;="&amp;$A271,Data!$A$4:$A500,"&lt;="&amp;$B271),0))</f>
        <v/>
      </c>
      <c r="AA271" s="179" t="str">
        <f>IF($A271="","",IFERROR(AVERAGEIFS(Data!K$4:K500,Data!$A$4:$A500,"&gt;="&amp;$A271,Data!$A$4:$A500,"&lt;="&amp;$B271),0))</f>
        <v/>
      </c>
      <c r="AB271" s="180" t="str">
        <f>IF($A271="","",IFERROR(AVERAGEIFS(Data!L$4:L500,Data!$A$4:$A500,"&gt;="&amp;$A271,Data!$A$4:$A500,"&lt;="&amp;$B271),0))</f>
        <v/>
      </c>
      <c r="AC271" s="179" t="str">
        <f>IF($A271="","",IFERROR(AVERAGEIFS(Data!M$4:M500,Data!$A$4:$A500,"&gt;="&amp;$A271,Data!$A$4:$A500,"&lt;="&amp;$B271),0))</f>
        <v/>
      </c>
      <c r="AD271" s="178" t="str">
        <f>IF($A271="","",IFERROR(AVERAGEIFS(Data!N$4:N500,Data!$A$4:$A500,"&gt;="&amp;$A271,Data!$A$4:$A500,"&lt;="&amp;$B271),0))</f>
        <v/>
      </c>
      <c r="AE271" s="180" t="str">
        <f>IF($A271="","",IFERROR(AVERAGEIFS(Data!O$4:O500,Data!$A$4:$A500,"&gt;="&amp;$A271,Data!$A$4:$A500,"&lt;="&amp;$B271),0))</f>
        <v/>
      </c>
      <c r="AF271" s="178" t="str">
        <f>IF($A271="","",IFERROR(AVERAGEIFS(Data!P$4:P500,Data!$A$4:$A500,"&gt;="&amp;$A271,Data!$A$4:$A500,"&lt;="&amp;$B271),0))</f>
        <v/>
      </c>
      <c r="AG271" s="178" t="str">
        <f>IF($A271="","",IFERROR(AVERAGEIFS(Data!Q$4:Q500,Data!$A$4:$A500,"&gt;="&amp;$A271,Data!$A$4:$A500,"&lt;="&amp;$B271),0))</f>
        <v/>
      </c>
      <c r="AH271" s="181" t="str">
        <f t="shared" ref="AH271:DS271" si="267">IF($A271="","",AH270)</f>
        <v/>
      </c>
      <c r="AI271" s="178" t="str">
        <f t="shared" si="267"/>
        <v/>
      </c>
      <c r="AJ271" s="178" t="str">
        <f t="shared" si="267"/>
        <v/>
      </c>
      <c r="AK271" s="178" t="str">
        <f t="shared" si="267"/>
        <v/>
      </c>
      <c r="AL271" s="178" t="str">
        <f t="shared" si="267"/>
        <v/>
      </c>
      <c r="AM271" s="180" t="str">
        <f t="shared" si="267"/>
        <v/>
      </c>
      <c r="AN271" s="178" t="str">
        <f t="shared" si="267"/>
        <v/>
      </c>
      <c r="AO271" s="178" t="str">
        <f t="shared" si="267"/>
        <v/>
      </c>
      <c r="AP271" s="179" t="str">
        <f t="shared" si="267"/>
        <v/>
      </c>
      <c r="AQ271" s="180" t="str">
        <f t="shared" si="267"/>
        <v/>
      </c>
      <c r="AR271" s="179" t="str">
        <f t="shared" si="267"/>
        <v/>
      </c>
      <c r="AS271" s="178" t="str">
        <f t="shared" si="267"/>
        <v/>
      </c>
      <c r="AT271" s="180" t="str">
        <f t="shared" si="267"/>
        <v/>
      </c>
      <c r="AU271" s="178" t="str">
        <f t="shared" si="267"/>
        <v/>
      </c>
      <c r="AV271" s="178" t="str">
        <f t="shared" si="267"/>
        <v/>
      </c>
      <c r="AW271" s="181" t="str">
        <f t="shared" si="267"/>
        <v/>
      </c>
      <c r="AX271" s="178" t="str">
        <f t="shared" si="267"/>
        <v/>
      </c>
      <c r="AY271" s="178" t="str">
        <f t="shared" si="267"/>
        <v/>
      </c>
      <c r="AZ271" s="178" t="str">
        <f t="shared" si="267"/>
        <v/>
      </c>
      <c r="BA271" s="178" t="str">
        <f t="shared" si="267"/>
        <v/>
      </c>
      <c r="BB271" s="180" t="str">
        <f t="shared" si="267"/>
        <v/>
      </c>
      <c r="BC271" s="178" t="str">
        <f t="shared" si="267"/>
        <v/>
      </c>
      <c r="BD271" s="178" t="str">
        <f t="shared" si="267"/>
        <v/>
      </c>
      <c r="BE271" s="179" t="str">
        <f t="shared" si="267"/>
        <v/>
      </c>
      <c r="BF271" s="180" t="str">
        <f t="shared" si="267"/>
        <v/>
      </c>
      <c r="BG271" s="179" t="str">
        <f t="shared" si="267"/>
        <v/>
      </c>
      <c r="BH271" s="178" t="str">
        <f t="shared" si="267"/>
        <v/>
      </c>
      <c r="BI271" s="180" t="str">
        <f t="shared" si="267"/>
        <v/>
      </c>
      <c r="BJ271" s="178" t="str">
        <f t="shared" si="267"/>
        <v/>
      </c>
      <c r="BK271" s="178" t="str">
        <f t="shared" si="267"/>
        <v/>
      </c>
      <c r="BL271" s="181" t="str">
        <f t="shared" si="267"/>
        <v/>
      </c>
      <c r="BM271" s="178" t="str">
        <f t="shared" si="267"/>
        <v/>
      </c>
      <c r="BN271" s="178" t="str">
        <f t="shared" si="267"/>
        <v/>
      </c>
      <c r="BO271" s="178" t="str">
        <f t="shared" si="267"/>
        <v/>
      </c>
      <c r="BP271" s="178" t="str">
        <f t="shared" si="267"/>
        <v/>
      </c>
      <c r="BQ271" s="180" t="str">
        <f t="shared" si="267"/>
        <v/>
      </c>
      <c r="BR271" s="178" t="str">
        <f t="shared" si="267"/>
        <v/>
      </c>
      <c r="BS271" s="178" t="str">
        <f t="shared" si="267"/>
        <v/>
      </c>
      <c r="BT271" s="179" t="str">
        <f t="shared" si="267"/>
        <v/>
      </c>
      <c r="BU271" s="180" t="str">
        <f t="shared" si="267"/>
        <v/>
      </c>
      <c r="BV271" s="179" t="str">
        <f t="shared" si="267"/>
        <v/>
      </c>
      <c r="BW271" s="178" t="str">
        <f t="shared" si="267"/>
        <v/>
      </c>
      <c r="BX271" s="180" t="str">
        <f t="shared" si="267"/>
        <v/>
      </c>
      <c r="BY271" s="178" t="str">
        <f t="shared" si="267"/>
        <v/>
      </c>
      <c r="BZ271" s="178" t="str">
        <f t="shared" si="267"/>
        <v/>
      </c>
      <c r="CA271" s="181" t="str">
        <f t="shared" si="267"/>
        <v/>
      </c>
      <c r="CB271" s="178" t="str">
        <f t="shared" si="267"/>
        <v/>
      </c>
      <c r="CC271" s="178" t="str">
        <f t="shared" si="267"/>
        <v/>
      </c>
      <c r="CD271" s="178" t="str">
        <f t="shared" si="267"/>
        <v/>
      </c>
      <c r="CE271" s="178" t="str">
        <f t="shared" si="267"/>
        <v/>
      </c>
      <c r="CF271" s="180" t="str">
        <f t="shared" si="267"/>
        <v/>
      </c>
      <c r="CG271" s="178" t="str">
        <f t="shared" si="267"/>
        <v/>
      </c>
      <c r="CH271" s="178" t="str">
        <f t="shared" si="267"/>
        <v/>
      </c>
      <c r="CI271" s="179" t="str">
        <f t="shared" si="267"/>
        <v/>
      </c>
      <c r="CJ271" s="180" t="str">
        <f t="shared" si="267"/>
        <v/>
      </c>
      <c r="CK271" s="179" t="str">
        <f t="shared" si="267"/>
        <v/>
      </c>
      <c r="CL271" s="178" t="str">
        <f t="shared" si="267"/>
        <v/>
      </c>
      <c r="CM271" s="180" t="str">
        <f t="shared" si="267"/>
        <v/>
      </c>
      <c r="CN271" s="178" t="str">
        <f t="shared" si="267"/>
        <v/>
      </c>
      <c r="CO271" s="178" t="str">
        <f t="shared" si="267"/>
        <v/>
      </c>
      <c r="CP271" s="181" t="str">
        <f t="shared" si="267"/>
        <v/>
      </c>
      <c r="CQ271" s="178" t="str">
        <f t="shared" si="267"/>
        <v/>
      </c>
      <c r="CR271" s="178" t="str">
        <f t="shared" si="267"/>
        <v/>
      </c>
      <c r="CS271" s="178" t="str">
        <f t="shared" si="267"/>
        <v/>
      </c>
      <c r="CT271" s="178" t="str">
        <f t="shared" si="267"/>
        <v/>
      </c>
      <c r="CU271" s="180" t="str">
        <f t="shared" si="267"/>
        <v/>
      </c>
      <c r="CV271" s="178" t="str">
        <f t="shared" si="267"/>
        <v/>
      </c>
      <c r="CW271" s="178" t="str">
        <f t="shared" si="267"/>
        <v/>
      </c>
      <c r="CX271" s="179" t="str">
        <f t="shared" si="267"/>
        <v/>
      </c>
      <c r="CY271" s="180" t="str">
        <f t="shared" si="267"/>
        <v/>
      </c>
      <c r="CZ271" s="179" t="str">
        <f t="shared" si="267"/>
        <v/>
      </c>
      <c r="DA271" s="178" t="str">
        <f t="shared" si="267"/>
        <v/>
      </c>
      <c r="DB271" s="180" t="str">
        <f t="shared" si="267"/>
        <v/>
      </c>
      <c r="DC271" s="178" t="str">
        <f t="shared" si="267"/>
        <v/>
      </c>
      <c r="DD271" s="178" t="str">
        <f t="shared" si="267"/>
        <v/>
      </c>
      <c r="DE271" s="181" t="str">
        <f t="shared" si="267"/>
        <v/>
      </c>
      <c r="DF271" s="178" t="str">
        <f t="shared" si="267"/>
        <v/>
      </c>
      <c r="DG271" s="178" t="str">
        <f t="shared" si="267"/>
        <v/>
      </c>
      <c r="DH271" s="178" t="str">
        <f t="shared" si="267"/>
        <v/>
      </c>
      <c r="DI271" s="178" t="str">
        <f t="shared" si="267"/>
        <v/>
      </c>
      <c r="DJ271" s="180" t="str">
        <f t="shared" si="267"/>
        <v/>
      </c>
      <c r="DK271" s="178" t="str">
        <f t="shared" si="267"/>
        <v/>
      </c>
      <c r="DL271" s="178" t="str">
        <f t="shared" si="267"/>
        <v/>
      </c>
      <c r="DM271" s="179" t="str">
        <f t="shared" si="267"/>
        <v/>
      </c>
      <c r="DN271" s="180" t="str">
        <f t="shared" si="267"/>
        <v/>
      </c>
      <c r="DO271" s="179" t="str">
        <f t="shared" si="267"/>
        <v/>
      </c>
      <c r="DP271" s="178" t="str">
        <f t="shared" si="267"/>
        <v/>
      </c>
      <c r="DQ271" s="180" t="str">
        <f t="shared" si="267"/>
        <v/>
      </c>
      <c r="DR271" s="178" t="str">
        <f t="shared" si="267"/>
        <v/>
      </c>
      <c r="DS271" s="178" t="str">
        <f t="shared" si="267"/>
        <v/>
      </c>
      <c r="DT271" s="178"/>
      <c r="DU271" s="178"/>
      <c r="DV271" s="178"/>
      <c r="DW271" s="178"/>
      <c r="DX271" s="178"/>
      <c r="DY271" s="178"/>
    </row>
    <row r="272">
      <c r="A272" s="176" t="str">
        <f>IF(A271="","",IF(B271+1&gt;EndDate,"",B271))</f>
        <v/>
      </c>
      <c r="B272" s="176" t="str">
        <f>IF(A272="","",SWITCH(Seg,"Daily",A272+1,"Weekly",A272+7,"Monthly",DATE(YEAR(A272),MONTH(A272)+1,1),"Quarterly",DATE(YEAR(A272),MONTH(A272)+3,1),"Yearly",DATE(YEAR(A272)+1,1,1)))</f>
        <v/>
      </c>
      <c r="C272" s="177" t="str">
        <f>IF(A272="","",SWITCH(Seg,"Daily",TEXT(A272,"dd/MM/YYYY"),"Weekly","W"&amp;WEEKNUM(A272,2)&amp;" "&amp;YEAR(A272),"Monthly",PROPER(TEXT(A272,"MMM yyyy")),"Quarterly","Q"&amp;ROUNDUP(MONTH($A272)/3,0)&amp;" "&amp;YEAR($A272),"Yearly",YEAR(A272),TEXT(A272,"dd/MM/YYYY")))</f>
        <v/>
      </c>
      <c r="D272" s="178" t="str">
        <f>IF(OR($A272="",D$2="Percentage"),"",SUMIFS(Data!B$4:B500,Data!$A$4:$A500,"&gt;="&amp;$A272,Data!$A$4:$A500,"&lt;="&amp;$B272))</f>
        <v>#REF!</v>
      </c>
      <c r="E272" s="179" t="str">
        <f>IF(OR($A272="",E$2="Percentage"),"",SUMIFS(Data!C$4:C500,Data!$A$4:$A500,"&gt;="&amp;$A272,Data!$A$4:$A500,"&lt;="&amp;$B272))</f>
        <v/>
      </c>
      <c r="F272" s="179" t="str">
        <f>IF(OR($A272="",F$2="Percentage"),"",SUMIFS(Data!D$4:D500,Data!$A$4:$A500,"&gt;="&amp;$A272,Data!$A$4:$A500,"&lt;="&amp;$B272))</f>
        <v/>
      </c>
      <c r="G272" s="179" t="str">
        <f>IF(OR($A272="",G$2="Percentage"),"",SUMIFS(Data!F$4:F500,Data!$A$4:$A500,"&gt;="&amp;$A272,Data!$A$4:$A500,"&lt;="&amp;$B272))</f>
        <v/>
      </c>
      <c r="H272" s="180" t="str">
        <f>IF(OR($A272="",H$2="Percentage"),"",SUMIFS(Data!G$4:G500,Data!$A$4:$A500,"&gt;="&amp;$A272,Data!$A$4:$A500,"&lt;="&amp;$B272))</f>
        <v/>
      </c>
      <c r="I272" s="180" t="str">
        <f>IF(OR($A272="",I$2="Percentage"),"",SUMIFS(Data!H$4:H500,Data!$A$4:$A500,"&gt;="&amp;$A272,Data!$A$4:$A500,"&lt;="&amp;$B272))</f>
        <v/>
      </c>
      <c r="J272" s="178" t="str">
        <f>IF(OR($A272="",J$2="Percentage"),"",SUMIFS(Data!I$4:I500,Data!$A$4:$A500,"&gt;="&amp;$A272,Data!$A$4:$A500,"&lt;="&amp;$B272))</f>
        <v/>
      </c>
      <c r="K272" s="178" t="str">
        <f>IF(OR($A272="",K$2="Percentage"),"",SUMIFS(Data!J$4:J500,Data!$A$4:$A500,"&gt;="&amp;$A272,Data!$A$4:$A500,"&lt;="&amp;$B272))</f>
        <v/>
      </c>
      <c r="L272" s="179" t="str">
        <f>IF(OR($A272="",L$2="Percentage"),"",SUMIFS(Data!K$4:K500,Data!$A$4:$A500,"&gt;="&amp;$A272,Data!$A$4:$A500,"&lt;="&amp;$B272))</f>
        <v/>
      </c>
      <c r="M272" s="180" t="str">
        <f>IF(OR($A272="",M$2="Percentage"),"",SUMIFS(Data!L$4:L500,Data!$A$4:$A500,"&gt;="&amp;$A272,Data!$A$4:$A500,"&lt;="&amp;$B272))</f>
        <v/>
      </c>
      <c r="N272" s="179" t="str">
        <f>IF(OR($A272="",N$2="Percentage"),"",SUMIFS(Data!M$4:M500,Data!$A$4:$A500,"&gt;="&amp;$A272,Data!$A$4:$A500,"&lt;="&amp;$B272))</f>
        <v/>
      </c>
      <c r="O272" s="178" t="str">
        <f>IF(OR($A272="",O$2="Percentage"),"",SUMIFS(Data!N$4:N500,Data!$A$4:$A500,"&gt;="&amp;$A272,Data!$A$4:$A500,"&lt;="&amp;$B272))</f>
        <v/>
      </c>
      <c r="P272" s="180" t="str">
        <f>IF(OR($A272="",P$2="Percentage"),"",SUMIFS(Data!O$4:O500,Data!$A$4:$A500,"&gt;="&amp;$A272,Data!$A$4:$A500,"&lt;="&amp;$B272))</f>
        <v/>
      </c>
      <c r="Q272" s="178" t="str">
        <f>IF(OR($A272="",Q$2="Percentage"),"",SUMIFS(Data!P$4:P500,Data!$A$4:$A500,"&gt;="&amp;$A272,Data!$A$4:$A500,"&lt;="&amp;$B272))</f>
        <v/>
      </c>
      <c r="R272" s="178" t="str">
        <f>IF(OR($A272="",R$2="Percentage"),"",SUMIFS(Data!Q$4:Q500,Data!$A$4:$A500,"&gt;="&amp;$A272,Data!$A$4:$A500,"&lt;="&amp;$B272))</f>
        <v/>
      </c>
      <c r="S272" s="181" t="str">
        <f>IF($A272="","",IFERROR(AVERAGEIFS(Data!B$4:B500,Data!$A$4:$A500,"&gt;="&amp;$A272,Data!$A$4:$A500,"&lt;="&amp;$B272),0))</f>
        <v/>
      </c>
      <c r="T272" s="178" t="str">
        <f>IF($A272="","",IFERROR(AVERAGEIFS(Data!C$4:C500,Data!$A$4:$A500,"&gt;="&amp;$A272,Data!$A$4:$A500,"&lt;="&amp;$B272),0))</f>
        <v/>
      </c>
      <c r="U272" s="178" t="str">
        <f>IF($A272="","",IFERROR(AVERAGEIFS(Data!D$4:D500,Data!$A$4:$A500,"&gt;="&amp;$A272,Data!$A$4:$A500,"&lt;="&amp;$B272),0))</f>
        <v/>
      </c>
      <c r="V272" s="178" t="str">
        <f>IF($A272="","",IFERROR(AVERAGEIFS(Data!F$4:F500,Data!$A$4:$A500,"&gt;="&amp;$A272,Data!$A$4:$A500,"&lt;="&amp;$B272),0))</f>
        <v/>
      </c>
      <c r="W272" s="178" t="str">
        <f>IF($A272="","",IFERROR(AVERAGEIFS(Data!G$4:G500,Data!$A$4:$A500,"&gt;="&amp;$A272,Data!$A$4:$A500,"&lt;="&amp;$B272),0))</f>
        <v/>
      </c>
      <c r="X272" s="180" t="str">
        <f>IF($A272="","",IFERROR(AVERAGEIFS(Data!H$4:H500,Data!$A$4:$A500,"&gt;="&amp;$A272,Data!$A$4:$A500,"&lt;="&amp;$B272),0))</f>
        <v/>
      </c>
      <c r="Y272" s="178" t="str">
        <f>IF($A272="","",IFERROR(AVERAGEIFS(Data!I$4:I500,Data!$A$4:$A500,"&gt;="&amp;$A272,Data!$A$4:$A500,"&lt;="&amp;$B272),0))</f>
        <v/>
      </c>
      <c r="Z272" s="178" t="str">
        <f>IF($A272="","",IFERROR(AVERAGEIFS(Data!J$4:J500,Data!$A$4:$A500,"&gt;="&amp;$A272,Data!$A$4:$A500,"&lt;="&amp;$B272),0))</f>
        <v/>
      </c>
      <c r="AA272" s="179" t="str">
        <f>IF($A272="","",IFERROR(AVERAGEIFS(Data!K$4:K500,Data!$A$4:$A500,"&gt;="&amp;$A272,Data!$A$4:$A500,"&lt;="&amp;$B272),0))</f>
        <v/>
      </c>
      <c r="AB272" s="180" t="str">
        <f>IF($A272="","",IFERROR(AVERAGEIFS(Data!L$4:L500,Data!$A$4:$A500,"&gt;="&amp;$A272,Data!$A$4:$A500,"&lt;="&amp;$B272),0))</f>
        <v/>
      </c>
      <c r="AC272" s="179" t="str">
        <f>IF($A272="","",IFERROR(AVERAGEIFS(Data!M$4:M500,Data!$A$4:$A500,"&gt;="&amp;$A272,Data!$A$4:$A500,"&lt;="&amp;$B272),0))</f>
        <v/>
      </c>
      <c r="AD272" s="178" t="str">
        <f>IF($A272="","",IFERROR(AVERAGEIFS(Data!N$4:N500,Data!$A$4:$A500,"&gt;="&amp;$A272,Data!$A$4:$A500,"&lt;="&amp;$B272),0))</f>
        <v/>
      </c>
      <c r="AE272" s="180" t="str">
        <f>IF($A272="","",IFERROR(AVERAGEIFS(Data!O$4:O500,Data!$A$4:$A500,"&gt;="&amp;$A272,Data!$A$4:$A500,"&lt;="&amp;$B272),0))</f>
        <v/>
      </c>
      <c r="AF272" s="178" t="str">
        <f>IF($A272="","",IFERROR(AVERAGEIFS(Data!P$4:P500,Data!$A$4:$A500,"&gt;="&amp;$A272,Data!$A$4:$A500,"&lt;="&amp;$B272),0))</f>
        <v/>
      </c>
      <c r="AG272" s="178" t="str">
        <f>IF($A272="","",IFERROR(AVERAGEIFS(Data!Q$4:Q500,Data!$A$4:$A500,"&gt;="&amp;$A272,Data!$A$4:$A500,"&lt;="&amp;$B272),0))</f>
        <v/>
      </c>
      <c r="AH272" s="181" t="str">
        <f t="shared" ref="AH272:DS272" si="268">IF($A272="","",AH271)</f>
        <v/>
      </c>
      <c r="AI272" s="178" t="str">
        <f t="shared" si="268"/>
        <v/>
      </c>
      <c r="AJ272" s="178" t="str">
        <f t="shared" si="268"/>
        <v/>
      </c>
      <c r="AK272" s="178" t="str">
        <f t="shared" si="268"/>
        <v/>
      </c>
      <c r="AL272" s="178" t="str">
        <f t="shared" si="268"/>
        <v/>
      </c>
      <c r="AM272" s="180" t="str">
        <f t="shared" si="268"/>
        <v/>
      </c>
      <c r="AN272" s="178" t="str">
        <f t="shared" si="268"/>
        <v/>
      </c>
      <c r="AO272" s="178" t="str">
        <f t="shared" si="268"/>
        <v/>
      </c>
      <c r="AP272" s="179" t="str">
        <f t="shared" si="268"/>
        <v/>
      </c>
      <c r="AQ272" s="180" t="str">
        <f t="shared" si="268"/>
        <v/>
      </c>
      <c r="AR272" s="179" t="str">
        <f t="shared" si="268"/>
        <v/>
      </c>
      <c r="AS272" s="178" t="str">
        <f t="shared" si="268"/>
        <v/>
      </c>
      <c r="AT272" s="180" t="str">
        <f t="shared" si="268"/>
        <v/>
      </c>
      <c r="AU272" s="178" t="str">
        <f t="shared" si="268"/>
        <v/>
      </c>
      <c r="AV272" s="178" t="str">
        <f t="shared" si="268"/>
        <v/>
      </c>
      <c r="AW272" s="181" t="str">
        <f t="shared" si="268"/>
        <v/>
      </c>
      <c r="AX272" s="178" t="str">
        <f t="shared" si="268"/>
        <v/>
      </c>
      <c r="AY272" s="178" t="str">
        <f t="shared" si="268"/>
        <v/>
      </c>
      <c r="AZ272" s="178" t="str">
        <f t="shared" si="268"/>
        <v/>
      </c>
      <c r="BA272" s="178" t="str">
        <f t="shared" si="268"/>
        <v/>
      </c>
      <c r="BB272" s="180" t="str">
        <f t="shared" si="268"/>
        <v/>
      </c>
      <c r="BC272" s="178" t="str">
        <f t="shared" si="268"/>
        <v/>
      </c>
      <c r="BD272" s="178" t="str">
        <f t="shared" si="268"/>
        <v/>
      </c>
      <c r="BE272" s="179" t="str">
        <f t="shared" si="268"/>
        <v/>
      </c>
      <c r="BF272" s="180" t="str">
        <f t="shared" si="268"/>
        <v/>
      </c>
      <c r="BG272" s="179" t="str">
        <f t="shared" si="268"/>
        <v/>
      </c>
      <c r="BH272" s="178" t="str">
        <f t="shared" si="268"/>
        <v/>
      </c>
      <c r="BI272" s="180" t="str">
        <f t="shared" si="268"/>
        <v/>
      </c>
      <c r="BJ272" s="178" t="str">
        <f t="shared" si="268"/>
        <v/>
      </c>
      <c r="BK272" s="178" t="str">
        <f t="shared" si="268"/>
        <v/>
      </c>
      <c r="BL272" s="181" t="str">
        <f t="shared" si="268"/>
        <v/>
      </c>
      <c r="BM272" s="178" t="str">
        <f t="shared" si="268"/>
        <v/>
      </c>
      <c r="BN272" s="178" t="str">
        <f t="shared" si="268"/>
        <v/>
      </c>
      <c r="BO272" s="178" t="str">
        <f t="shared" si="268"/>
        <v/>
      </c>
      <c r="BP272" s="178" t="str">
        <f t="shared" si="268"/>
        <v/>
      </c>
      <c r="BQ272" s="180" t="str">
        <f t="shared" si="268"/>
        <v/>
      </c>
      <c r="BR272" s="178" t="str">
        <f t="shared" si="268"/>
        <v/>
      </c>
      <c r="BS272" s="178" t="str">
        <f t="shared" si="268"/>
        <v/>
      </c>
      <c r="BT272" s="179" t="str">
        <f t="shared" si="268"/>
        <v/>
      </c>
      <c r="BU272" s="180" t="str">
        <f t="shared" si="268"/>
        <v/>
      </c>
      <c r="BV272" s="179" t="str">
        <f t="shared" si="268"/>
        <v/>
      </c>
      <c r="BW272" s="178" t="str">
        <f t="shared" si="268"/>
        <v/>
      </c>
      <c r="BX272" s="180" t="str">
        <f t="shared" si="268"/>
        <v/>
      </c>
      <c r="BY272" s="178" t="str">
        <f t="shared" si="268"/>
        <v/>
      </c>
      <c r="BZ272" s="178" t="str">
        <f t="shared" si="268"/>
        <v/>
      </c>
      <c r="CA272" s="181" t="str">
        <f t="shared" si="268"/>
        <v/>
      </c>
      <c r="CB272" s="178" t="str">
        <f t="shared" si="268"/>
        <v/>
      </c>
      <c r="CC272" s="178" t="str">
        <f t="shared" si="268"/>
        <v/>
      </c>
      <c r="CD272" s="178" t="str">
        <f t="shared" si="268"/>
        <v/>
      </c>
      <c r="CE272" s="178" t="str">
        <f t="shared" si="268"/>
        <v/>
      </c>
      <c r="CF272" s="180" t="str">
        <f t="shared" si="268"/>
        <v/>
      </c>
      <c r="CG272" s="178" t="str">
        <f t="shared" si="268"/>
        <v/>
      </c>
      <c r="CH272" s="178" t="str">
        <f t="shared" si="268"/>
        <v/>
      </c>
      <c r="CI272" s="179" t="str">
        <f t="shared" si="268"/>
        <v/>
      </c>
      <c r="CJ272" s="180" t="str">
        <f t="shared" si="268"/>
        <v/>
      </c>
      <c r="CK272" s="179" t="str">
        <f t="shared" si="268"/>
        <v/>
      </c>
      <c r="CL272" s="178" t="str">
        <f t="shared" si="268"/>
        <v/>
      </c>
      <c r="CM272" s="180" t="str">
        <f t="shared" si="268"/>
        <v/>
      </c>
      <c r="CN272" s="178" t="str">
        <f t="shared" si="268"/>
        <v/>
      </c>
      <c r="CO272" s="178" t="str">
        <f t="shared" si="268"/>
        <v/>
      </c>
      <c r="CP272" s="181" t="str">
        <f t="shared" si="268"/>
        <v/>
      </c>
      <c r="CQ272" s="178" t="str">
        <f t="shared" si="268"/>
        <v/>
      </c>
      <c r="CR272" s="178" t="str">
        <f t="shared" si="268"/>
        <v/>
      </c>
      <c r="CS272" s="178" t="str">
        <f t="shared" si="268"/>
        <v/>
      </c>
      <c r="CT272" s="178" t="str">
        <f t="shared" si="268"/>
        <v/>
      </c>
      <c r="CU272" s="180" t="str">
        <f t="shared" si="268"/>
        <v/>
      </c>
      <c r="CV272" s="178" t="str">
        <f t="shared" si="268"/>
        <v/>
      </c>
      <c r="CW272" s="178" t="str">
        <f t="shared" si="268"/>
        <v/>
      </c>
      <c r="CX272" s="179" t="str">
        <f t="shared" si="268"/>
        <v/>
      </c>
      <c r="CY272" s="180" t="str">
        <f t="shared" si="268"/>
        <v/>
      </c>
      <c r="CZ272" s="179" t="str">
        <f t="shared" si="268"/>
        <v/>
      </c>
      <c r="DA272" s="178" t="str">
        <f t="shared" si="268"/>
        <v/>
      </c>
      <c r="DB272" s="180" t="str">
        <f t="shared" si="268"/>
        <v/>
      </c>
      <c r="DC272" s="178" t="str">
        <f t="shared" si="268"/>
        <v/>
      </c>
      <c r="DD272" s="178" t="str">
        <f t="shared" si="268"/>
        <v/>
      </c>
      <c r="DE272" s="181" t="str">
        <f t="shared" si="268"/>
        <v/>
      </c>
      <c r="DF272" s="178" t="str">
        <f t="shared" si="268"/>
        <v/>
      </c>
      <c r="DG272" s="178" t="str">
        <f t="shared" si="268"/>
        <v/>
      </c>
      <c r="DH272" s="178" t="str">
        <f t="shared" si="268"/>
        <v/>
      </c>
      <c r="DI272" s="178" t="str">
        <f t="shared" si="268"/>
        <v/>
      </c>
      <c r="DJ272" s="180" t="str">
        <f t="shared" si="268"/>
        <v/>
      </c>
      <c r="DK272" s="178" t="str">
        <f t="shared" si="268"/>
        <v/>
      </c>
      <c r="DL272" s="178" t="str">
        <f t="shared" si="268"/>
        <v/>
      </c>
      <c r="DM272" s="179" t="str">
        <f t="shared" si="268"/>
        <v/>
      </c>
      <c r="DN272" s="180" t="str">
        <f t="shared" si="268"/>
        <v/>
      </c>
      <c r="DO272" s="179" t="str">
        <f t="shared" si="268"/>
        <v/>
      </c>
      <c r="DP272" s="178" t="str">
        <f t="shared" si="268"/>
        <v/>
      </c>
      <c r="DQ272" s="180" t="str">
        <f t="shared" si="268"/>
        <v/>
      </c>
      <c r="DR272" s="178" t="str">
        <f t="shared" si="268"/>
        <v/>
      </c>
      <c r="DS272" s="178" t="str">
        <f t="shared" si="268"/>
        <v/>
      </c>
      <c r="DT272" s="178"/>
      <c r="DU272" s="178"/>
      <c r="DV272" s="178"/>
      <c r="DW272" s="178"/>
      <c r="DX272" s="178"/>
      <c r="DY272" s="178"/>
    </row>
    <row r="273">
      <c r="A273" s="176" t="str">
        <f>IF(A272="","",IF(B272+1&gt;EndDate,"",B272))</f>
        <v/>
      </c>
      <c r="B273" s="176" t="str">
        <f>IF(A273="","",SWITCH(Seg,"Daily",A273+1,"Weekly",A273+7,"Monthly",DATE(YEAR(A273),MONTH(A273)+1,1),"Quarterly",DATE(YEAR(A273),MONTH(A273)+3,1),"Yearly",DATE(YEAR(A273)+1,1,1)))</f>
        <v/>
      </c>
      <c r="C273" s="177" t="str">
        <f>IF(A273="","",SWITCH(Seg,"Daily",TEXT(A273,"dd/MM/YYYY"),"Weekly","W"&amp;WEEKNUM(A273,2)&amp;" "&amp;YEAR(A273),"Monthly",PROPER(TEXT(A273,"MMM yyyy")),"Quarterly","Q"&amp;ROUNDUP(MONTH($A273)/3,0)&amp;" "&amp;YEAR($A273),"Yearly",YEAR(A273),TEXT(A273,"dd/MM/YYYY")))</f>
        <v/>
      </c>
      <c r="D273" s="178" t="str">
        <f>IF(OR($A273="",D$2="Percentage"),"",SUMIFS(Data!B$4:B500,Data!$A$4:$A500,"&gt;="&amp;$A273,Data!$A$4:$A500,"&lt;="&amp;$B273))</f>
        <v>#REF!</v>
      </c>
      <c r="E273" s="179" t="str">
        <f>IF(OR($A273="",E$2="Percentage"),"",SUMIFS(Data!C$4:C500,Data!$A$4:$A500,"&gt;="&amp;$A273,Data!$A$4:$A500,"&lt;="&amp;$B273))</f>
        <v/>
      </c>
      <c r="F273" s="179" t="str">
        <f>IF(OR($A273="",F$2="Percentage"),"",SUMIFS(Data!D$4:D500,Data!$A$4:$A500,"&gt;="&amp;$A273,Data!$A$4:$A500,"&lt;="&amp;$B273))</f>
        <v/>
      </c>
      <c r="G273" s="179" t="str">
        <f>IF(OR($A273="",G$2="Percentage"),"",SUMIFS(Data!F$4:F500,Data!$A$4:$A500,"&gt;="&amp;$A273,Data!$A$4:$A500,"&lt;="&amp;$B273))</f>
        <v/>
      </c>
      <c r="H273" s="180" t="str">
        <f>IF(OR($A273="",H$2="Percentage"),"",SUMIFS(Data!G$4:G500,Data!$A$4:$A500,"&gt;="&amp;$A273,Data!$A$4:$A500,"&lt;="&amp;$B273))</f>
        <v/>
      </c>
      <c r="I273" s="180" t="str">
        <f>IF(OR($A273="",I$2="Percentage"),"",SUMIFS(Data!H$4:H500,Data!$A$4:$A500,"&gt;="&amp;$A273,Data!$A$4:$A500,"&lt;="&amp;$B273))</f>
        <v/>
      </c>
      <c r="J273" s="178" t="str">
        <f>IF(OR($A273="",J$2="Percentage"),"",SUMIFS(Data!I$4:I500,Data!$A$4:$A500,"&gt;="&amp;$A273,Data!$A$4:$A500,"&lt;="&amp;$B273))</f>
        <v/>
      </c>
      <c r="K273" s="178" t="str">
        <f>IF(OR($A273="",K$2="Percentage"),"",SUMIFS(Data!J$4:J500,Data!$A$4:$A500,"&gt;="&amp;$A273,Data!$A$4:$A500,"&lt;="&amp;$B273))</f>
        <v/>
      </c>
      <c r="L273" s="179" t="str">
        <f>IF(OR($A273="",L$2="Percentage"),"",SUMIFS(Data!K$4:K500,Data!$A$4:$A500,"&gt;="&amp;$A273,Data!$A$4:$A500,"&lt;="&amp;$B273))</f>
        <v/>
      </c>
      <c r="M273" s="180" t="str">
        <f>IF(OR($A273="",M$2="Percentage"),"",SUMIFS(Data!L$4:L500,Data!$A$4:$A500,"&gt;="&amp;$A273,Data!$A$4:$A500,"&lt;="&amp;$B273))</f>
        <v/>
      </c>
      <c r="N273" s="179" t="str">
        <f>IF(OR($A273="",N$2="Percentage"),"",SUMIFS(Data!M$4:M500,Data!$A$4:$A500,"&gt;="&amp;$A273,Data!$A$4:$A500,"&lt;="&amp;$B273))</f>
        <v/>
      </c>
      <c r="O273" s="178" t="str">
        <f>IF(OR($A273="",O$2="Percentage"),"",SUMIFS(Data!N$4:N500,Data!$A$4:$A500,"&gt;="&amp;$A273,Data!$A$4:$A500,"&lt;="&amp;$B273))</f>
        <v/>
      </c>
      <c r="P273" s="180" t="str">
        <f>IF(OR($A273="",P$2="Percentage"),"",SUMIFS(Data!O$4:O500,Data!$A$4:$A500,"&gt;="&amp;$A273,Data!$A$4:$A500,"&lt;="&amp;$B273))</f>
        <v/>
      </c>
      <c r="Q273" s="178" t="str">
        <f>IF(OR($A273="",Q$2="Percentage"),"",SUMIFS(Data!P$4:P500,Data!$A$4:$A500,"&gt;="&amp;$A273,Data!$A$4:$A500,"&lt;="&amp;$B273))</f>
        <v/>
      </c>
      <c r="R273" s="178" t="str">
        <f>IF(OR($A273="",R$2="Percentage"),"",SUMIFS(Data!Q$4:Q500,Data!$A$4:$A500,"&gt;="&amp;$A273,Data!$A$4:$A500,"&lt;="&amp;$B273))</f>
        <v/>
      </c>
      <c r="S273" s="181" t="str">
        <f>IF($A273="","",IFERROR(AVERAGEIFS(Data!B$4:B500,Data!$A$4:$A500,"&gt;="&amp;$A273,Data!$A$4:$A500,"&lt;="&amp;$B273),0))</f>
        <v/>
      </c>
      <c r="T273" s="178" t="str">
        <f>IF($A273="","",IFERROR(AVERAGEIFS(Data!C$4:C500,Data!$A$4:$A500,"&gt;="&amp;$A273,Data!$A$4:$A500,"&lt;="&amp;$B273),0))</f>
        <v/>
      </c>
      <c r="U273" s="178" t="str">
        <f>IF($A273="","",IFERROR(AVERAGEIFS(Data!D$4:D500,Data!$A$4:$A500,"&gt;="&amp;$A273,Data!$A$4:$A500,"&lt;="&amp;$B273),0))</f>
        <v/>
      </c>
      <c r="V273" s="178" t="str">
        <f>IF($A273="","",IFERROR(AVERAGEIFS(Data!F$4:F500,Data!$A$4:$A500,"&gt;="&amp;$A273,Data!$A$4:$A500,"&lt;="&amp;$B273),0))</f>
        <v/>
      </c>
      <c r="W273" s="178" t="str">
        <f>IF($A273="","",IFERROR(AVERAGEIFS(Data!G$4:G500,Data!$A$4:$A500,"&gt;="&amp;$A273,Data!$A$4:$A500,"&lt;="&amp;$B273),0))</f>
        <v/>
      </c>
      <c r="X273" s="180" t="str">
        <f>IF($A273="","",IFERROR(AVERAGEIFS(Data!H$4:H500,Data!$A$4:$A500,"&gt;="&amp;$A273,Data!$A$4:$A500,"&lt;="&amp;$B273),0))</f>
        <v/>
      </c>
      <c r="Y273" s="178" t="str">
        <f>IF($A273="","",IFERROR(AVERAGEIFS(Data!I$4:I500,Data!$A$4:$A500,"&gt;="&amp;$A273,Data!$A$4:$A500,"&lt;="&amp;$B273),0))</f>
        <v/>
      </c>
      <c r="Z273" s="178" t="str">
        <f>IF($A273="","",IFERROR(AVERAGEIFS(Data!J$4:J500,Data!$A$4:$A500,"&gt;="&amp;$A273,Data!$A$4:$A500,"&lt;="&amp;$B273),0))</f>
        <v/>
      </c>
      <c r="AA273" s="179" t="str">
        <f>IF($A273="","",IFERROR(AVERAGEIFS(Data!K$4:K500,Data!$A$4:$A500,"&gt;="&amp;$A273,Data!$A$4:$A500,"&lt;="&amp;$B273),0))</f>
        <v/>
      </c>
      <c r="AB273" s="180" t="str">
        <f>IF($A273="","",IFERROR(AVERAGEIFS(Data!L$4:L500,Data!$A$4:$A500,"&gt;="&amp;$A273,Data!$A$4:$A500,"&lt;="&amp;$B273),0))</f>
        <v/>
      </c>
      <c r="AC273" s="179" t="str">
        <f>IF($A273="","",IFERROR(AVERAGEIFS(Data!M$4:M500,Data!$A$4:$A500,"&gt;="&amp;$A273,Data!$A$4:$A500,"&lt;="&amp;$B273),0))</f>
        <v/>
      </c>
      <c r="AD273" s="178" t="str">
        <f>IF($A273="","",IFERROR(AVERAGEIFS(Data!N$4:N500,Data!$A$4:$A500,"&gt;="&amp;$A273,Data!$A$4:$A500,"&lt;="&amp;$B273),0))</f>
        <v/>
      </c>
      <c r="AE273" s="180" t="str">
        <f>IF($A273="","",IFERROR(AVERAGEIFS(Data!O$4:O500,Data!$A$4:$A500,"&gt;="&amp;$A273,Data!$A$4:$A500,"&lt;="&amp;$B273),0))</f>
        <v/>
      </c>
      <c r="AF273" s="178" t="str">
        <f>IF($A273="","",IFERROR(AVERAGEIFS(Data!P$4:P500,Data!$A$4:$A500,"&gt;="&amp;$A273,Data!$A$4:$A500,"&lt;="&amp;$B273),0))</f>
        <v/>
      </c>
      <c r="AG273" s="178" t="str">
        <f>IF($A273="","",IFERROR(AVERAGEIFS(Data!Q$4:Q500,Data!$A$4:$A500,"&gt;="&amp;$A273,Data!$A$4:$A500,"&lt;="&amp;$B273),0))</f>
        <v/>
      </c>
      <c r="AH273" s="181" t="str">
        <f t="shared" ref="AH273:DS273" si="269">IF($A273="","",AH272)</f>
        <v/>
      </c>
      <c r="AI273" s="178" t="str">
        <f t="shared" si="269"/>
        <v/>
      </c>
      <c r="AJ273" s="178" t="str">
        <f t="shared" si="269"/>
        <v/>
      </c>
      <c r="AK273" s="178" t="str">
        <f t="shared" si="269"/>
        <v/>
      </c>
      <c r="AL273" s="178" t="str">
        <f t="shared" si="269"/>
        <v/>
      </c>
      <c r="AM273" s="180" t="str">
        <f t="shared" si="269"/>
        <v/>
      </c>
      <c r="AN273" s="178" t="str">
        <f t="shared" si="269"/>
        <v/>
      </c>
      <c r="AO273" s="178" t="str">
        <f t="shared" si="269"/>
        <v/>
      </c>
      <c r="AP273" s="179" t="str">
        <f t="shared" si="269"/>
        <v/>
      </c>
      <c r="AQ273" s="180" t="str">
        <f t="shared" si="269"/>
        <v/>
      </c>
      <c r="AR273" s="179" t="str">
        <f t="shared" si="269"/>
        <v/>
      </c>
      <c r="AS273" s="178" t="str">
        <f t="shared" si="269"/>
        <v/>
      </c>
      <c r="AT273" s="180" t="str">
        <f t="shared" si="269"/>
        <v/>
      </c>
      <c r="AU273" s="178" t="str">
        <f t="shared" si="269"/>
        <v/>
      </c>
      <c r="AV273" s="178" t="str">
        <f t="shared" si="269"/>
        <v/>
      </c>
      <c r="AW273" s="181" t="str">
        <f t="shared" si="269"/>
        <v/>
      </c>
      <c r="AX273" s="178" t="str">
        <f t="shared" si="269"/>
        <v/>
      </c>
      <c r="AY273" s="178" t="str">
        <f t="shared" si="269"/>
        <v/>
      </c>
      <c r="AZ273" s="178" t="str">
        <f t="shared" si="269"/>
        <v/>
      </c>
      <c r="BA273" s="178" t="str">
        <f t="shared" si="269"/>
        <v/>
      </c>
      <c r="BB273" s="180" t="str">
        <f t="shared" si="269"/>
        <v/>
      </c>
      <c r="BC273" s="178" t="str">
        <f t="shared" si="269"/>
        <v/>
      </c>
      <c r="BD273" s="178" t="str">
        <f t="shared" si="269"/>
        <v/>
      </c>
      <c r="BE273" s="179" t="str">
        <f t="shared" si="269"/>
        <v/>
      </c>
      <c r="BF273" s="180" t="str">
        <f t="shared" si="269"/>
        <v/>
      </c>
      <c r="BG273" s="179" t="str">
        <f t="shared" si="269"/>
        <v/>
      </c>
      <c r="BH273" s="178" t="str">
        <f t="shared" si="269"/>
        <v/>
      </c>
      <c r="BI273" s="180" t="str">
        <f t="shared" si="269"/>
        <v/>
      </c>
      <c r="BJ273" s="178" t="str">
        <f t="shared" si="269"/>
        <v/>
      </c>
      <c r="BK273" s="178" t="str">
        <f t="shared" si="269"/>
        <v/>
      </c>
      <c r="BL273" s="181" t="str">
        <f t="shared" si="269"/>
        <v/>
      </c>
      <c r="BM273" s="178" t="str">
        <f t="shared" si="269"/>
        <v/>
      </c>
      <c r="BN273" s="178" t="str">
        <f t="shared" si="269"/>
        <v/>
      </c>
      <c r="BO273" s="178" t="str">
        <f t="shared" si="269"/>
        <v/>
      </c>
      <c r="BP273" s="178" t="str">
        <f t="shared" si="269"/>
        <v/>
      </c>
      <c r="BQ273" s="180" t="str">
        <f t="shared" si="269"/>
        <v/>
      </c>
      <c r="BR273" s="178" t="str">
        <f t="shared" si="269"/>
        <v/>
      </c>
      <c r="BS273" s="178" t="str">
        <f t="shared" si="269"/>
        <v/>
      </c>
      <c r="BT273" s="179" t="str">
        <f t="shared" si="269"/>
        <v/>
      </c>
      <c r="BU273" s="180" t="str">
        <f t="shared" si="269"/>
        <v/>
      </c>
      <c r="BV273" s="179" t="str">
        <f t="shared" si="269"/>
        <v/>
      </c>
      <c r="BW273" s="178" t="str">
        <f t="shared" si="269"/>
        <v/>
      </c>
      <c r="BX273" s="180" t="str">
        <f t="shared" si="269"/>
        <v/>
      </c>
      <c r="BY273" s="178" t="str">
        <f t="shared" si="269"/>
        <v/>
      </c>
      <c r="BZ273" s="178" t="str">
        <f t="shared" si="269"/>
        <v/>
      </c>
      <c r="CA273" s="181" t="str">
        <f t="shared" si="269"/>
        <v/>
      </c>
      <c r="CB273" s="178" t="str">
        <f t="shared" si="269"/>
        <v/>
      </c>
      <c r="CC273" s="178" t="str">
        <f t="shared" si="269"/>
        <v/>
      </c>
      <c r="CD273" s="178" t="str">
        <f t="shared" si="269"/>
        <v/>
      </c>
      <c r="CE273" s="178" t="str">
        <f t="shared" si="269"/>
        <v/>
      </c>
      <c r="CF273" s="180" t="str">
        <f t="shared" si="269"/>
        <v/>
      </c>
      <c r="CG273" s="178" t="str">
        <f t="shared" si="269"/>
        <v/>
      </c>
      <c r="CH273" s="178" t="str">
        <f t="shared" si="269"/>
        <v/>
      </c>
      <c r="CI273" s="179" t="str">
        <f t="shared" si="269"/>
        <v/>
      </c>
      <c r="CJ273" s="180" t="str">
        <f t="shared" si="269"/>
        <v/>
      </c>
      <c r="CK273" s="179" t="str">
        <f t="shared" si="269"/>
        <v/>
      </c>
      <c r="CL273" s="178" t="str">
        <f t="shared" si="269"/>
        <v/>
      </c>
      <c r="CM273" s="180" t="str">
        <f t="shared" si="269"/>
        <v/>
      </c>
      <c r="CN273" s="178" t="str">
        <f t="shared" si="269"/>
        <v/>
      </c>
      <c r="CO273" s="178" t="str">
        <f t="shared" si="269"/>
        <v/>
      </c>
      <c r="CP273" s="181" t="str">
        <f t="shared" si="269"/>
        <v/>
      </c>
      <c r="CQ273" s="178" t="str">
        <f t="shared" si="269"/>
        <v/>
      </c>
      <c r="CR273" s="178" t="str">
        <f t="shared" si="269"/>
        <v/>
      </c>
      <c r="CS273" s="178" t="str">
        <f t="shared" si="269"/>
        <v/>
      </c>
      <c r="CT273" s="178" t="str">
        <f t="shared" si="269"/>
        <v/>
      </c>
      <c r="CU273" s="180" t="str">
        <f t="shared" si="269"/>
        <v/>
      </c>
      <c r="CV273" s="178" t="str">
        <f t="shared" si="269"/>
        <v/>
      </c>
      <c r="CW273" s="178" t="str">
        <f t="shared" si="269"/>
        <v/>
      </c>
      <c r="CX273" s="179" t="str">
        <f t="shared" si="269"/>
        <v/>
      </c>
      <c r="CY273" s="180" t="str">
        <f t="shared" si="269"/>
        <v/>
      </c>
      <c r="CZ273" s="179" t="str">
        <f t="shared" si="269"/>
        <v/>
      </c>
      <c r="DA273" s="178" t="str">
        <f t="shared" si="269"/>
        <v/>
      </c>
      <c r="DB273" s="180" t="str">
        <f t="shared" si="269"/>
        <v/>
      </c>
      <c r="DC273" s="178" t="str">
        <f t="shared" si="269"/>
        <v/>
      </c>
      <c r="DD273" s="178" t="str">
        <f t="shared" si="269"/>
        <v/>
      </c>
      <c r="DE273" s="181" t="str">
        <f t="shared" si="269"/>
        <v/>
      </c>
      <c r="DF273" s="178" t="str">
        <f t="shared" si="269"/>
        <v/>
      </c>
      <c r="DG273" s="178" t="str">
        <f t="shared" si="269"/>
        <v/>
      </c>
      <c r="DH273" s="178" t="str">
        <f t="shared" si="269"/>
        <v/>
      </c>
      <c r="DI273" s="178" t="str">
        <f t="shared" si="269"/>
        <v/>
      </c>
      <c r="DJ273" s="180" t="str">
        <f t="shared" si="269"/>
        <v/>
      </c>
      <c r="DK273" s="178" t="str">
        <f t="shared" si="269"/>
        <v/>
      </c>
      <c r="DL273" s="178" t="str">
        <f t="shared" si="269"/>
        <v/>
      </c>
      <c r="DM273" s="179" t="str">
        <f t="shared" si="269"/>
        <v/>
      </c>
      <c r="DN273" s="180" t="str">
        <f t="shared" si="269"/>
        <v/>
      </c>
      <c r="DO273" s="179" t="str">
        <f t="shared" si="269"/>
        <v/>
      </c>
      <c r="DP273" s="178" t="str">
        <f t="shared" si="269"/>
        <v/>
      </c>
      <c r="DQ273" s="180" t="str">
        <f t="shared" si="269"/>
        <v/>
      </c>
      <c r="DR273" s="178" t="str">
        <f t="shared" si="269"/>
        <v/>
      </c>
      <c r="DS273" s="178" t="str">
        <f t="shared" si="269"/>
        <v/>
      </c>
      <c r="DT273" s="178"/>
      <c r="DU273" s="178"/>
      <c r="DV273" s="178"/>
      <c r="DW273" s="178"/>
      <c r="DX273" s="178"/>
      <c r="DY273" s="178"/>
    </row>
    <row r="274">
      <c r="A274" s="176" t="str">
        <f>IF(A273="","",IF(B273+1&gt;EndDate,"",B273))</f>
        <v/>
      </c>
      <c r="B274" s="176" t="str">
        <f>IF(A274="","",SWITCH(Seg,"Daily",A274+1,"Weekly",A274+7,"Monthly",DATE(YEAR(A274),MONTH(A274)+1,1),"Quarterly",DATE(YEAR(A274),MONTH(A274)+3,1),"Yearly",DATE(YEAR(A274)+1,1,1)))</f>
        <v/>
      </c>
      <c r="C274" s="177" t="str">
        <f>IF(A274="","",SWITCH(Seg,"Daily",TEXT(A274,"dd/MM/YYYY"),"Weekly","W"&amp;WEEKNUM(A274,2)&amp;" "&amp;YEAR(A274),"Monthly",PROPER(TEXT(A274,"MMM yyyy")),"Quarterly","Q"&amp;ROUNDUP(MONTH($A274)/3,0)&amp;" "&amp;YEAR($A274),"Yearly",YEAR(A274),TEXT(A274,"dd/MM/YYYY")))</f>
        <v/>
      </c>
      <c r="D274" s="178" t="str">
        <f>IF(OR($A274="",D$2="Percentage"),"",SUMIFS(Data!B$4:B500,Data!$A$4:$A500,"&gt;="&amp;$A274,Data!$A$4:$A500,"&lt;="&amp;$B274))</f>
        <v>#REF!</v>
      </c>
      <c r="E274" s="179" t="str">
        <f>IF(OR($A274="",E$2="Percentage"),"",SUMIFS(Data!C$4:C500,Data!$A$4:$A500,"&gt;="&amp;$A274,Data!$A$4:$A500,"&lt;="&amp;$B274))</f>
        <v/>
      </c>
      <c r="F274" s="179" t="str">
        <f>IF(OR($A274="",F$2="Percentage"),"",SUMIFS(Data!D$4:D500,Data!$A$4:$A500,"&gt;="&amp;$A274,Data!$A$4:$A500,"&lt;="&amp;$B274))</f>
        <v/>
      </c>
      <c r="G274" s="179" t="str">
        <f>IF(OR($A274="",G$2="Percentage"),"",SUMIFS(Data!F$4:F500,Data!$A$4:$A500,"&gt;="&amp;$A274,Data!$A$4:$A500,"&lt;="&amp;$B274))</f>
        <v/>
      </c>
      <c r="H274" s="180" t="str">
        <f>IF(OR($A274="",H$2="Percentage"),"",SUMIFS(Data!G$4:G500,Data!$A$4:$A500,"&gt;="&amp;$A274,Data!$A$4:$A500,"&lt;="&amp;$B274))</f>
        <v/>
      </c>
      <c r="I274" s="180" t="str">
        <f>IF(OR($A274="",I$2="Percentage"),"",SUMIFS(Data!H$4:H500,Data!$A$4:$A500,"&gt;="&amp;$A274,Data!$A$4:$A500,"&lt;="&amp;$B274))</f>
        <v/>
      </c>
      <c r="J274" s="178" t="str">
        <f>IF(OR($A274="",J$2="Percentage"),"",SUMIFS(Data!I$4:I500,Data!$A$4:$A500,"&gt;="&amp;$A274,Data!$A$4:$A500,"&lt;="&amp;$B274))</f>
        <v/>
      </c>
      <c r="K274" s="178" t="str">
        <f>IF(OR($A274="",K$2="Percentage"),"",SUMIFS(Data!J$4:J500,Data!$A$4:$A500,"&gt;="&amp;$A274,Data!$A$4:$A500,"&lt;="&amp;$B274))</f>
        <v/>
      </c>
      <c r="L274" s="179" t="str">
        <f>IF(OR($A274="",L$2="Percentage"),"",SUMIFS(Data!K$4:K500,Data!$A$4:$A500,"&gt;="&amp;$A274,Data!$A$4:$A500,"&lt;="&amp;$B274))</f>
        <v/>
      </c>
      <c r="M274" s="180" t="str">
        <f>IF(OR($A274="",M$2="Percentage"),"",SUMIFS(Data!L$4:L500,Data!$A$4:$A500,"&gt;="&amp;$A274,Data!$A$4:$A500,"&lt;="&amp;$B274))</f>
        <v/>
      </c>
      <c r="N274" s="179" t="str">
        <f>IF(OR($A274="",N$2="Percentage"),"",SUMIFS(Data!M$4:M500,Data!$A$4:$A500,"&gt;="&amp;$A274,Data!$A$4:$A500,"&lt;="&amp;$B274))</f>
        <v/>
      </c>
      <c r="O274" s="178" t="str">
        <f>IF(OR($A274="",O$2="Percentage"),"",SUMIFS(Data!N$4:N500,Data!$A$4:$A500,"&gt;="&amp;$A274,Data!$A$4:$A500,"&lt;="&amp;$B274))</f>
        <v/>
      </c>
      <c r="P274" s="180" t="str">
        <f>IF(OR($A274="",P$2="Percentage"),"",SUMIFS(Data!O$4:O500,Data!$A$4:$A500,"&gt;="&amp;$A274,Data!$A$4:$A500,"&lt;="&amp;$B274))</f>
        <v/>
      </c>
      <c r="Q274" s="178" t="str">
        <f>IF(OR($A274="",Q$2="Percentage"),"",SUMIFS(Data!P$4:P500,Data!$A$4:$A500,"&gt;="&amp;$A274,Data!$A$4:$A500,"&lt;="&amp;$B274))</f>
        <v/>
      </c>
      <c r="R274" s="178" t="str">
        <f>IF(OR($A274="",R$2="Percentage"),"",SUMIFS(Data!Q$4:Q500,Data!$A$4:$A500,"&gt;="&amp;$A274,Data!$A$4:$A500,"&lt;="&amp;$B274))</f>
        <v/>
      </c>
      <c r="S274" s="181" t="str">
        <f>IF($A274="","",IFERROR(AVERAGEIFS(Data!B$4:B500,Data!$A$4:$A500,"&gt;="&amp;$A274,Data!$A$4:$A500,"&lt;="&amp;$B274),0))</f>
        <v/>
      </c>
      <c r="T274" s="178" t="str">
        <f>IF($A274="","",IFERROR(AVERAGEIFS(Data!C$4:C500,Data!$A$4:$A500,"&gt;="&amp;$A274,Data!$A$4:$A500,"&lt;="&amp;$B274),0))</f>
        <v/>
      </c>
      <c r="U274" s="178" t="str">
        <f>IF($A274="","",IFERROR(AVERAGEIFS(Data!D$4:D500,Data!$A$4:$A500,"&gt;="&amp;$A274,Data!$A$4:$A500,"&lt;="&amp;$B274),0))</f>
        <v/>
      </c>
      <c r="V274" s="178" t="str">
        <f>IF($A274="","",IFERROR(AVERAGEIFS(Data!F$4:F500,Data!$A$4:$A500,"&gt;="&amp;$A274,Data!$A$4:$A500,"&lt;="&amp;$B274),0))</f>
        <v/>
      </c>
      <c r="W274" s="178" t="str">
        <f>IF($A274="","",IFERROR(AVERAGEIFS(Data!G$4:G500,Data!$A$4:$A500,"&gt;="&amp;$A274,Data!$A$4:$A500,"&lt;="&amp;$B274),0))</f>
        <v/>
      </c>
      <c r="X274" s="180" t="str">
        <f>IF($A274="","",IFERROR(AVERAGEIFS(Data!H$4:H500,Data!$A$4:$A500,"&gt;="&amp;$A274,Data!$A$4:$A500,"&lt;="&amp;$B274),0))</f>
        <v/>
      </c>
      <c r="Y274" s="178" t="str">
        <f>IF($A274="","",IFERROR(AVERAGEIFS(Data!I$4:I500,Data!$A$4:$A500,"&gt;="&amp;$A274,Data!$A$4:$A500,"&lt;="&amp;$B274),0))</f>
        <v/>
      </c>
      <c r="Z274" s="178" t="str">
        <f>IF($A274="","",IFERROR(AVERAGEIFS(Data!J$4:J500,Data!$A$4:$A500,"&gt;="&amp;$A274,Data!$A$4:$A500,"&lt;="&amp;$B274),0))</f>
        <v/>
      </c>
      <c r="AA274" s="179" t="str">
        <f>IF($A274="","",IFERROR(AVERAGEIFS(Data!K$4:K500,Data!$A$4:$A500,"&gt;="&amp;$A274,Data!$A$4:$A500,"&lt;="&amp;$B274),0))</f>
        <v/>
      </c>
      <c r="AB274" s="180" t="str">
        <f>IF($A274="","",IFERROR(AVERAGEIFS(Data!L$4:L500,Data!$A$4:$A500,"&gt;="&amp;$A274,Data!$A$4:$A500,"&lt;="&amp;$B274),0))</f>
        <v/>
      </c>
      <c r="AC274" s="179" t="str">
        <f>IF($A274="","",IFERROR(AVERAGEIFS(Data!M$4:M500,Data!$A$4:$A500,"&gt;="&amp;$A274,Data!$A$4:$A500,"&lt;="&amp;$B274),0))</f>
        <v/>
      </c>
      <c r="AD274" s="178" t="str">
        <f>IF($A274="","",IFERROR(AVERAGEIFS(Data!N$4:N500,Data!$A$4:$A500,"&gt;="&amp;$A274,Data!$A$4:$A500,"&lt;="&amp;$B274),0))</f>
        <v/>
      </c>
      <c r="AE274" s="180" t="str">
        <f>IF($A274="","",IFERROR(AVERAGEIFS(Data!O$4:O500,Data!$A$4:$A500,"&gt;="&amp;$A274,Data!$A$4:$A500,"&lt;="&amp;$B274),0))</f>
        <v/>
      </c>
      <c r="AF274" s="178" t="str">
        <f>IF($A274="","",IFERROR(AVERAGEIFS(Data!P$4:P500,Data!$A$4:$A500,"&gt;="&amp;$A274,Data!$A$4:$A500,"&lt;="&amp;$B274),0))</f>
        <v/>
      </c>
      <c r="AG274" s="178" t="str">
        <f>IF($A274="","",IFERROR(AVERAGEIFS(Data!Q$4:Q500,Data!$A$4:$A500,"&gt;="&amp;$A274,Data!$A$4:$A500,"&lt;="&amp;$B274),0))</f>
        <v/>
      </c>
      <c r="AH274" s="181" t="str">
        <f t="shared" ref="AH274:DS274" si="270">IF($A274="","",AH273)</f>
        <v/>
      </c>
      <c r="AI274" s="178" t="str">
        <f t="shared" si="270"/>
        <v/>
      </c>
      <c r="AJ274" s="178" t="str">
        <f t="shared" si="270"/>
        <v/>
      </c>
      <c r="AK274" s="178" t="str">
        <f t="shared" si="270"/>
        <v/>
      </c>
      <c r="AL274" s="178" t="str">
        <f t="shared" si="270"/>
        <v/>
      </c>
      <c r="AM274" s="180" t="str">
        <f t="shared" si="270"/>
        <v/>
      </c>
      <c r="AN274" s="178" t="str">
        <f t="shared" si="270"/>
        <v/>
      </c>
      <c r="AO274" s="178" t="str">
        <f t="shared" si="270"/>
        <v/>
      </c>
      <c r="AP274" s="179" t="str">
        <f t="shared" si="270"/>
        <v/>
      </c>
      <c r="AQ274" s="180" t="str">
        <f t="shared" si="270"/>
        <v/>
      </c>
      <c r="AR274" s="179" t="str">
        <f t="shared" si="270"/>
        <v/>
      </c>
      <c r="AS274" s="178" t="str">
        <f t="shared" si="270"/>
        <v/>
      </c>
      <c r="AT274" s="180" t="str">
        <f t="shared" si="270"/>
        <v/>
      </c>
      <c r="AU274" s="178" t="str">
        <f t="shared" si="270"/>
        <v/>
      </c>
      <c r="AV274" s="178" t="str">
        <f t="shared" si="270"/>
        <v/>
      </c>
      <c r="AW274" s="181" t="str">
        <f t="shared" si="270"/>
        <v/>
      </c>
      <c r="AX274" s="178" t="str">
        <f t="shared" si="270"/>
        <v/>
      </c>
      <c r="AY274" s="178" t="str">
        <f t="shared" si="270"/>
        <v/>
      </c>
      <c r="AZ274" s="178" t="str">
        <f t="shared" si="270"/>
        <v/>
      </c>
      <c r="BA274" s="178" t="str">
        <f t="shared" si="270"/>
        <v/>
      </c>
      <c r="BB274" s="180" t="str">
        <f t="shared" si="270"/>
        <v/>
      </c>
      <c r="BC274" s="178" t="str">
        <f t="shared" si="270"/>
        <v/>
      </c>
      <c r="BD274" s="178" t="str">
        <f t="shared" si="270"/>
        <v/>
      </c>
      <c r="BE274" s="179" t="str">
        <f t="shared" si="270"/>
        <v/>
      </c>
      <c r="BF274" s="180" t="str">
        <f t="shared" si="270"/>
        <v/>
      </c>
      <c r="BG274" s="179" t="str">
        <f t="shared" si="270"/>
        <v/>
      </c>
      <c r="BH274" s="178" t="str">
        <f t="shared" si="270"/>
        <v/>
      </c>
      <c r="BI274" s="180" t="str">
        <f t="shared" si="270"/>
        <v/>
      </c>
      <c r="BJ274" s="178" t="str">
        <f t="shared" si="270"/>
        <v/>
      </c>
      <c r="BK274" s="178" t="str">
        <f t="shared" si="270"/>
        <v/>
      </c>
      <c r="BL274" s="181" t="str">
        <f t="shared" si="270"/>
        <v/>
      </c>
      <c r="BM274" s="178" t="str">
        <f t="shared" si="270"/>
        <v/>
      </c>
      <c r="BN274" s="178" t="str">
        <f t="shared" si="270"/>
        <v/>
      </c>
      <c r="BO274" s="178" t="str">
        <f t="shared" si="270"/>
        <v/>
      </c>
      <c r="BP274" s="178" t="str">
        <f t="shared" si="270"/>
        <v/>
      </c>
      <c r="BQ274" s="180" t="str">
        <f t="shared" si="270"/>
        <v/>
      </c>
      <c r="BR274" s="178" t="str">
        <f t="shared" si="270"/>
        <v/>
      </c>
      <c r="BS274" s="178" t="str">
        <f t="shared" si="270"/>
        <v/>
      </c>
      <c r="BT274" s="179" t="str">
        <f t="shared" si="270"/>
        <v/>
      </c>
      <c r="BU274" s="180" t="str">
        <f t="shared" si="270"/>
        <v/>
      </c>
      <c r="BV274" s="179" t="str">
        <f t="shared" si="270"/>
        <v/>
      </c>
      <c r="BW274" s="178" t="str">
        <f t="shared" si="270"/>
        <v/>
      </c>
      <c r="BX274" s="180" t="str">
        <f t="shared" si="270"/>
        <v/>
      </c>
      <c r="BY274" s="178" t="str">
        <f t="shared" si="270"/>
        <v/>
      </c>
      <c r="BZ274" s="178" t="str">
        <f t="shared" si="270"/>
        <v/>
      </c>
      <c r="CA274" s="181" t="str">
        <f t="shared" si="270"/>
        <v/>
      </c>
      <c r="CB274" s="178" t="str">
        <f t="shared" si="270"/>
        <v/>
      </c>
      <c r="CC274" s="178" t="str">
        <f t="shared" si="270"/>
        <v/>
      </c>
      <c r="CD274" s="178" t="str">
        <f t="shared" si="270"/>
        <v/>
      </c>
      <c r="CE274" s="178" t="str">
        <f t="shared" si="270"/>
        <v/>
      </c>
      <c r="CF274" s="180" t="str">
        <f t="shared" si="270"/>
        <v/>
      </c>
      <c r="CG274" s="178" t="str">
        <f t="shared" si="270"/>
        <v/>
      </c>
      <c r="CH274" s="178" t="str">
        <f t="shared" si="270"/>
        <v/>
      </c>
      <c r="CI274" s="179" t="str">
        <f t="shared" si="270"/>
        <v/>
      </c>
      <c r="CJ274" s="180" t="str">
        <f t="shared" si="270"/>
        <v/>
      </c>
      <c r="CK274" s="179" t="str">
        <f t="shared" si="270"/>
        <v/>
      </c>
      <c r="CL274" s="178" t="str">
        <f t="shared" si="270"/>
        <v/>
      </c>
      <c r="CM274" s="180" t="str">
        <f t="shared" si="270"/>
        <v/>
      </c>
      <c r="CN274" s="178" t="str">
        <f t="shared" si="270"/>
        <v/>
      </c>
      <c r="CO274" s="178" t="str">
        <f t="shared" si="270"/>
        <v/>
      </c>
      <c r="CP274" s="181" t="str">
        <f t="shared" si="270"/>
        <v/>
      </c>
      <c r="CQ274" s="178" t="str">
        <f t="shared" si="270"/>
        <v/>
      </c>
      <c r="CR274" s="178" t="str">
        <f t="shared" si="270"/>
        <v/>
      </c>
      <c r="CS274" s="178" t="str">
        <f t="shared" si="270"/>
        <v/>
      </c>
      <c r="CT274" s="178" t="str">
        <f t="shared" si="270"/>
        <v/>
      </c>
      <c r="CU274" s="180" t="str">
        <f t="shared" si="270"/>
        <v/>
      </c>
      <c r="CV274" s="178" t="str">
        <f t="shared" si="270"/>
        <v/>
      </c>
      <c r="CW274" s="178" t="str">
        <f t="shared" si="270"/>
        <v/>
      </c>
      <c r="CX274" s="179" t="str">
        <f t="shared" si="270"/>
        <v/>
      </c>
      <c r="CY274" s="180" t="str">
        <f t="shared" si="270"/>
        <v/>
      </c>
      <c r="CZ274" s="179" t="str">
        <f t="shared" si="270"/>
        <v/>
      </c>
      <c r="DA274" s="178" t="str">
        <f t="shared" si="270"/>
        <v/>
      </c>
      <c r="DB274" s="180" t="str">
        <f t="shared" si="270"/>
        <v/>
      </c>
      <c r="DC274" s="178" t="str">
        <f t="shared" si="270"/>
        <v/>
      </c>
      <c r="DD274" s="178" t="str">
        <f t="shared" si="270"/>
        <v/>
      </c>
      <c r="DE274" s="181" t="str">
        <f t="shared" si="270"/>
        <v/>
      </c>
      <c r="DF274" s="178" t="str">
        <f t="shared" si="270"/>
        <v/>
      </c>
      <c r="DG274" s="178" t="str">
        <f t="shared" si="270"/>
        <v/>
      </c>
      <c r="DH274" s="178" t="str">
        <f t="shared" si="270"/>
        <v/>
      </c>
      <c r="DI274" s="178" t="str">
        <f t="shared" si="270"/>
        <v/>
      </c>
      <c r="DJ274" s="180" t="str">
        <f t="shared" si="270"/>
        <v/>
      </c>
      <c r="DK274" s="178" t="str">
        <f t="shared" si="270"/>
        <v/>
      </c>
      <c r="DL274" s="178" t="str">
        <f t="shared" si="270"/>
        <v/>
      </c>
      <c r="DM274" s="179" t="str">
        <f t="shared" si="270"/>
        <v/>
      </c>
      <c r="DN274" s="180" t="str">
        <f t="shared" si="270"/>
        <v/>
      </c>
      <c r="DO274" s="179" t="str">
        <f t="shared" si="270"/>
        <v/>
      </c>
      <c r="DP274" s="178" t="str">
        <f t="shared" si="270"/>
        <v/>
      </c>
      <c r="DQ274" s="180" t="str">
        <f t="shared" si="270"/>
        <v/>
      </c>
      <c r="DR274" s="178" t="str">
        <f t="shared" si="270"/>
        <v/>
      </c>
      <c r="DS274" s="178" t="str">
        <f t="shared" si="270"/>
        <v/>
      </c>
      <c r="DT274" s="178"/>
      <c r="DU274" s="178"/>
      <c r="DV274" s="178"/>
      <c r="DW274" s="178"/>
      <c r="DX274" s="178"/>
      <c r="DY274" s="178"/>
    </row>
    <row r="275">
      <c r="A275" s="176" t="str">
        <f>IF(A274="","",IF(B274+1&gt;EndDate,"",B274))</f>
        <v/>
      </c>
      <c r="B275" s="176" t="str">
        <f>IF(A275="","",SWITCH(Seg,"Daily",A275+1,"Weekly",A275+7,"Monthly",DATE(YEAR(A275),MONTH(A275)+1,1),"Quarterly",DATE(YEAR(A275),MONTH(A275)+3,1),"Yearly",DATE(YEAR(A275)+1,1,1)))</f>
        <v/>
      </c>
      <c r="C275" s="177" t="str">
        <f>IF(A275="","",SWITCH(Seg,"Daily",TEXT(A275,"dd/MM/YYYY"),"Weekly","W"&amp;WEEKNUM(A275,2)&amp;" "&amp;YEAR(A275),"Monthly",PROPER(TEXT(A275,"MMM yyyy")),"Quarterly","Q"&amp;ROUNDUP(MONTH($A275)/3,0)&amp;" "&amp;YEAR($A275),"Yearly",YEAR(A275),TEXT(A275,"dd/MM/YYYY")))</f>
        <v/>
      </c>
      <c r="D275" s="178" t="str">
        <f>IF(OR($A275="",D$2="Percentage"),"",SUMIFS(Data!B$4:B500,Data!$A$4:$A500,"&gt;="&amp;$A275,Data!$A$4:$A500,"&lt;="&amp;$B275))</f>
        <v>#REF!</v>
      </c>
      <c r="E275" s="179" t="str">
        <f>IF(OR($A275="",E$2="Percentage"),"",SUMIFS(Data!C$4:C500,Data!$A$4:$A500,"&gt;="&amp;$A275,Data!$A$4:$A500,"&lt;="&amp;$B275))</f>
        <v/>
      </c>
      <c r="F275" s="179" t="str">
        <f>IF(OR($A275="",F$2="Percentage"),"",SUMIFS(Data!D$4:D500,Data!$A$4:$A500,"&gt;="&amp;$A275,Data!$A$4:$A500,"&lt;="&amp;$B275))</f>
        <v/>
      </c>
      <c r="G275" s="179" t="str">
        <f>IF(OR($A275="",G$2="Percentage"),"",SUMIFS(Data!F$4:F500,Data!$A$4:$A500,"&gt;="&amp;$A275,Data!$A$4:$A500,"&lt;="&amp;$B275))</f>
        <v/>
      </c>
      <c r="H275" s="180" t="str">
        <f>IF(OR($A275="",H$2="Percentage"),"",SUMIFS(Data!G$4:G500,Data!$A$4:$A500,"&gt;="&amp;$A275,Data!$A$4:$A500,"&lt;="&amp;$B275))</f>
        <v/>
      </c>
      <c r="I275" s="180" t="str">
        <f>IF(OR($A275="",I$2="Percentage"),"",SUMIFS(Data!H$4:H500,Data!$A$4:$A500,"&gt;="&amp;$A275,Data!$A$4:$A500,"&lt;="&amp;$B275))</f>
        <v/>
      </c>
      <c r="J275" s="178" t="str">
        <f>IF(OR($A275="",J$2="Percentage"),"",SUMIFS(Data!I$4:I500,Data!$A$4:$A500,"&gt;="&amp;$A275,Data!$A$4:$A500,"&lt;="&amp;$B275))</f>
        <v/>
      </c>
      <c r="K275" s="178" t="str">
        <f>IF(OR($A275="",K$2="Percentage"),"",SUMIFS(Data!J$4:J500,Data!$A$4:$A500,"&gt;="&amp;$A275,Data!$A$4:$A500,"&lt;="&amp;$B275))</f>
        <v/>
      </c>
      <c r="L275" s="179" t="str">
        <f>IF(OR($A275="",L$2="Percentage"),"",SUMIFS(Data!K$4:K500,Data!$A$4:$A500,"&gt;="&amp;$A275,Data!$A$4:$A500,"&lt;="&amp;$B275))</f>
        <v/>
      </c>
      <c r="M275" s="180" t="str">
        <f>IF(OR($A275="",M$2="Percentage"),"",SUMIFS(Data!L$4:L500,Data!$A$4:$A500,"&gt;="&amp;$A275,Data!$A$4:$A500,"&lt;="&amp;$B275))</f>
        <v/>
      </c>
      <c r="N275" s="179" t="str">
        <f>IF(OR($A275="",N$2="Percentage"),"",SUMIFS(Data!M$4:M500,Data!$A$4:$A500,"&gt;="&amp;$A275,Data!$A$4:$A500,"&lt;="&amp;$B275))</f>
        <v/>
      </c>
      <c r="O275" s="178" t="str">
        <f>IF(OR($A275="",O$2="Percentage"),"",SUMIFS(Data!N$4:N500,Data!$A$4:$A500,"&gt;="&amp;$A275,Data!$A$4:$A500,"&lt;="&amp;$B275))</f>
        <v/>
      </c>
      <c r="P275" s="180" t="str">
        <f>IF(OR($A275="",P$2="Percentage"),"",SUMIFS(Data!O$4:O500,Data!$A$4:$A500,"&gt;="&amp;$A275,Data!$A$4:$A500,"&lt;="&amp;$B275))</f>
        <v/>
      </c>
      <c r="Q275" s="178" t="str">
        <f>IF(OR($A275="",Q$2="Percentage"),"",SUMIFS(Data!P$4:P500,Data!$A$4:$A500,"&gt;="&amp;$A275,Data!$A$4:$A500,"&lt;="&amp;$B275))</f>
        <v/>
      </c>
      <c r="R275" s="178" t="str">
        <f>IF(OR($A275="",R$2="Percentage"),"",SUMIFS(Data!Q$4:Q500,Data!$A$4:$A500,"&gt;="&amp;$A275,Data!$A$4:$A500,"&lt;="&amp;$B275))</f>
        <v/>
      </c>
      <c r="S275" s="181" t="str">
        <f>IF($A275="","",IFERROR(AVERAGEIFS(Data!B$4:B500,Data!$A$4:$A500,"&gt;="&amp;$A275,Data!$A$4:$A500,"&lt;="&amp;$B275),0))</f>
        <v/>
      </c>
      <c r="T275" s="178" t="str">
        <f>IF($A275="","",IFERROR(AVERAGEIFS(Data!C$4:C500,Data!$A$4:$A500,"&gt;="&amp;$A275,Data!$A$4:$A500,"&lt;="&amp;$B275),0))</f>
        <v/>
      </c>
      <c r="U275" s="178" t="str">
        <f>IF($A275="","",IFERROR(AVERAGEIFS(Data!D$4:D500,Data!$A$4:$A500,"&gt;="&amp;$A275,Data!$A$4:$A500,"&lt;="&amp;$B275),0))</f>
        <v/>
      </c>
      <c r="V275" s="178" t="str">
        <f>IF($A275="","",IFERROR(AVERAGEIFS(Data!F$4:F500,Data!$A$4:$A500,"&gt;="&amp;$A275,Data!$A$4:$A500,"&lt;="&amp;$B275),0))</f>
        <v/>
      </c>
      <c r="W275" s="178" t="str">
        <f>IF($A275="","",IFERROR(AVERAGEIFS(Data!G$4:G500,Data!$A$4:$A500,"&gt;="&amp;$A275,Data!$A$4:$A500,"&lt;="&amp;$B275),0))</f>
        <v/>
      </c>
      <c r="X275" s="180" t="str">
        <f>IF($A275="","",IFERROR(AVERAGEIFS(Data!H$4:H500,Data!$A$4:$A500,"&gt;="&amp;$A275,Data!$A$4:$A500,"&lt;="&amp;$B275),0))</f>
        <v/>
      </c>
      <c r="Y275" s="178" t="str">
        <f>IF($A275="","",IFERROR(AVERAGEIFS(Data!I$4:I500,Data!$A$4:$A500,"&gt;="&amp;$A275,Data!$A$4:$A500,"&lt;="&amp;$B275),0))</f>
        <v/>
      </c>
      <c r="Z275" s="178" t="str">
        <f>IF($A275="","",IFERROR(AVERAGEIFS(Data!J$4:J500,Data!$A$4:$A500,"&gt;="&amp;$A275,Data!$A$4:$A500,"&lt;="&amp;$B275),0))</f>
        <v/>
      </c>
      <c r="AA275" s="179" t="str">
        <f>IF($A275="","",IFERROR(AVERAGEIFS(Data!K$4:K500,Data!$A$4:$A500,"&gt;="&amp;$A275,Data!$A$4:$A500,"&lt;="&amp;$B275),0))</f>
        <v/>
      </c>
      <c r="AB275" s="180" t="str">
        <f>IF($A275="","",IFERROR(AVERAGEIFS(Data!L$4:L500,Data!$A$4:$A500,"&gt;="&amp;$A275,Data!$A$4:$A500,"&lt;="&amp;$B275),0))</f>
        <v/>
      </c>
      <c r="AC275" s="179" t="str">
        <f>IF($A275="","",IFERROR(AVERAGEIFS(Data!M$4:M500,Data!$A$4:$A500,"&gt;="&amp;$A275,Data!$A$4:$A500,"&lt;="&amp;$B275),0))</f>
        <v/>
      </c>
      <c r="AD275" s="178" t="str">
        <f>IF($A275="","",IFERROR(AVERAGEIFS(Data!N$4:N500,Data!$A$4:$A500,"&gt;="&amp;$A275,Data!$A$4:$A500,"&lt;="&amp;$B275),0))</f>
        <v/>
      </c>
      <c r="AE275" s="180" t="str">
        <f>IF($A275="","",IFERROR(AVERAGEIFS(Data!O$4:O500,Data!$A$4:$A500,"&gt;="&amp;$A275,Data!$A$4:$A500,"&lt;="&amp;$B275),0))</f>
        <v/>
      </c>
      <c r="AF275" s="178" t="str">
        <f>IF($A275="","",IFERROR(AVERAGEIFS(Data!P$4:P500,Data!$A$4:$A500,"&gt;="&amp;$A275,Data!$A$4:$A500,"&lt;="&amp;$B275),0))</f>
        <v/>
      </c>
      <c r="AG275" s="178" t="str">
        <f>IF($A275="","",IFERROR(AVERAGEIFS(Data!Q$4:Q500,Data!$A$4:$A500,"&gt;="&amp;$A275,Data!$A$4:$A500,"&lt;="&amp;$B275),0))</f>
        <v/>
      </c>
      <c r="AH275" s="181" t="str">
        <f t="shared" ref="AH275:DS275" si="271">IF($A275="","",AH274)</f>
        <v/>
      </c>
      <c r="AI275" s="178" t="str">
        <f t="shared" si="271"/>
        <v/>
      </c>
      <c r="AJ275" s="178" t="str">
        <f t="shared" si="271"/>
        <v/>
      </c>
      <c r="AK275" s="178" t="str">
        <f t="shared" si="271"/>
        <v/>
      </c>
      <c r="AL275" s="178" t="str">
        <f t="shared" si="271"/>
        <v/>
      </c>
      <c r="AM275" s="180" t="str">
        <f t="shared" si="271"/>
        <v/>
      </c>
      <c r="AN275" s="178" t="str">
        <f t="shared" si="271"/>
        <v/>
      </c>
      <c r="AO275" s="178" t="str">
        <f t="shared" si="271"/>
        <v/>
      </c>
      <c r="AP275" s="179" t="str">
        <f t="shared" si="271"/>
        <v/>
      </c>
      <c r="AQ275" s="180" t="str">
        <f t="shared" si="271"/>
        <v/>
      </c>
      <c r="AR275" s="179" t="str">
        <f t="shared" si="271"/>
        <v/>
      </c>
      <c r="AS275" s="178" t="str">
        <f t="shared" si="271"/>
        <v/>
      </c>
      <c r="AT275" s="180" t="str">
        <f t="shared" si="271"/>
        <v/>
      </c>
      <c r="AU275" s="178" t="str">
        <f t="shared" si="271"/>
        <v/>
      </c>
      <c r="AV275" s="178" t="str">
        <f t="shared" si="271"/>
        <v/>
      </c>
      <c r="AW275" s="181" t="str">
        <f t="shared" si="271"/>
        <v/>
      </c>
      <c r="AX275" s="178" t="str">
        <f t="shared" si="271"/>
        <v/>
      </c>
      <c r="AY275" s="178" t="str">
        <f t="shared" si="271"/>
        <v/>
      </c>
      <c r="AZ275" s="178" t="str">
        <f t="shared" si="271"/>
        <v/>
      </c>
      <c r="BA275" s="178" t="str">
        <f t="shared" si="271"/>
        <v/>
      </c>
      <c r="BB275" s="180" t="str">
        <f t="shared" si="271"/>
        <v/>
      </c>
      <c r="BC275" s="178" t="str">
        <f t="shared" si="271"/>
        <v/>
      </c>
      <c r="BD275" s="178" t="str">
        <f t="shared" si="271"/>
        <v/>
      </c>
      <c r="BE275" s="179" t="str">
        <f t="shared" si="271"/>
        <v/>
      </c>
      <c r="BF275" s="180" t="str">
        <f t="shared" si="271"/>
        <v/>
      </c>
      <c r="BG275" s="179" t="str">
        <f t="shared" si="271"/>
        <v/>
      </c>
      <c r="BH275" s="178" t="str">
        <f t="shared" si="271"/>
        <v/>
      </c>
      <c r="BI275" s="180" t="str">
        <f t="shared" si="271"/>
        <v/>
      </c>
      <c r="BJ275" s="178" t="str">
        <f t="shared" si="271"/>
        <v/>
      </c>
      <c r="BK275" s="178" t="str">
        <f t="shared" si="271"/>
        <v/>
      </c>
      <c r="BL275" s="181" t="str">
        <f t="shared" si="271"/>
        <v/>
      </c>
      <c r="BM275" s="178" t="str">
        <f t="shared" si="271"/>
        <v/>
      </c>
      <c r="BN275" s="178" t="str">
        <f t="shared" si="271"/>
        <v/>
      </c>
      <c r="BO275" s="178" t="str">
        <f t="shared" si="271"/>
        <v/>
      </c>
      <c r="BP275" s="178" t="str">
        <f t="shared" si="271"/>
        <v/>
      </c>
      <c r="BQ275" s="180" t="str">
        <f t="shared" si="271"/>
        <v/>
      </c>
      <c r="BR275" s="178" t="str">
        <f t="shared" si="271"/>
        <v/>
      </c>
      <c r="BS275" s="178" t="str">
        <f t="shared" si="271"/>
        <v/>
      </c>
      <c r="BT275" s="179" t="str">
        <f t="shared" si="271"/>
        <v/>
      </c>
      <c r="BU275" s="180" t="str">
        <f t="shared" si="271"/>
        <v/>
      </c>
      <c r="BV275" s="179" t="str">
        <f t="shared" si="271"/>
        <v/>
      </c>
      <c r="BW275" s="178" t="str">
        <f t="shared" si="271"/>
        <v/>
      </c>
      <c r="BX275" s="180" t="str">
        <f t="shared" si="271"/>
        <v/>
      </c>
      <c r="BY275" s="178" t="str">
        <f t="shared" si="271"/>
        <v/>
      </c>
      <c r="BZ275" s="178" t="str">
        <f t="shared" si="271"/>
        <v/>
      </c>
      <c r="CA275" s="181" t="str">
        <f t="shared" si="271"/>
        <v/>
      </c>
      <c r="CB275" s="178" t="str">
        <f t="shared" si="271"/>
        <v/>
      </c>
      <c r="CC275" s="178" t="str">
        <f t="shared" si="271"/>
        <v/>
      </c>
      <c r="CD275" s="178" t="str">
        <f t="shared" si="271"/>
        <v/>
      </c>
      <c r="CE275" s="178" t="str">
        <f t="shared" si="271"/>
        <v/>
      </c>
      <c r="CF275" s="180" t="str">
        <f t="shared" si="271"/>
        <v/>
      </c>
      <c r="CG275" s="178" t="str">
        <f t="shared" si="271"/>
        <v/>
      </c>
      <c r="CH275" s="178" t="str">
        <f t="shared" si="271"/>
        <v/>
      </c>
      <c r="CI275" s="179" t="str">
        <f t="shared" si="271"/>
        <v/>
      </c>
      <c r="CJ275" s="180" t="str">
        <f t="shared" si="271"/>
        <v/>
      </c>
      <c r="CK275" s="179" t="str">
        <f t="shared" si="271"/>
        <v/>
      </c>
      <c r="CL275" s="178" t="str">
        <f t="shared" si="271"/>
        <v/>
      </c>
      <c r="CM275" s="180" t="str">
        <f t="shared" si="271"/>
        <v/>
      </c>
      <c r="CN275" s="178" t="str">
        <f t="shared" si="271"/>
        <v/>
      </c>
      <c r="CO275" s="178" t="str">
        <f t="shared" si="271"/>
        <v/>
      </c>
      <c r="CP275" s="181" t="str">
        <f t="shared" si="271"/>
        <v/>
      </c>
      <c r="CQ275" s="178" t="str">
        <f t="shared" si="271"/>
        <v/>
      </c>
      <c r="CR275" s="178" t="str">
        <f t="shared" si="271"/>
        <v/>
      </c>
      <c r="CS275" s="178" t="str">
        <f t="shared" si="271"/>
        <v/>
      </c>
      <c r="CT275" s="178" t="str">
        <f t="shared" si="271"/>
        <v/>
      </c>
      <c r="CU275" s="180" t="str">
        <f t="shared" si="271"/>
        <v/>
      </c>
      <c r="CV275" s="178" t="str">
        <f t="shared" si="271"/>
        <v/>
      </c>
      <c r="CW275" s="178" t="str">
        <f t="shared" si="271"/>
        <v/>
      </c>
      <c r="CX275" s="179" t="str">
        <f t="shared" si="271"/>
        <v/>
      </c>
      <c r="CY275" s="180" t="str">
        <f t="shared" si="271"/>
        <v/>
      </c>
      <c r="CZ275" s="179" t="str">
        <f t="shared" si="271"/>
        <v/>
      </c>
      <c r="DA275" s="178" t="str">
        <f t="shared" si="271"/>
        <v/>
      </c>
      <c r="DB275" s="180" t="str">
        <f t="shared" si="271"/>
        <v/>
      </c>
      <c r="DC275" s="178" t="str">
        <f t="shared" si="271"/>
        <v/>
      </c>
      <c r="DD275" s="178" t="str">
        <f t="shared" si="271"/>
        <v/>
      </c>
      <c r="DE275" s="181" t="str">
        <f t="shared" si="271"/>
        <v/>
      </c>
      <c r="DF275" s="178" t="str">
        <f t="shared" si="271"/>
        <v/>
      </c>
      <c r="DG275" s="178" t="str">
        <f t="shared" si="271"/>
        <v/>
      </c>
      <c r="DH275" s="178" t="str">
        <f t="shared" si="271"/>
        <v/>
      </c>
      <c r="DI275" s="178" t="str">
        <f t="shared" si="271"/>
        <v/>
      </c>
      <c r="DJ275" s="180" t="str">
        <f t="shared" si="271"/>
        <v/>
      </c>
      <c r="DK275" s="178" t="str">
        <f t="shared" si="271"/>
        <v/>
      </c>
      <c r="DL275" s="178" t="str">
        <f t="shared" si="271"/>
        <v/>
      </c>
      <c r="DM275" s="179" t="str">
        <f t="shared" si="271"/>
        <v/>
      </c>
      <c r="DN275" s="180" t="str">
        <f t="shared" si="271"/>
        <v/>
      </c>
      <c r="DO275" s="179" t="str">
        <f t="shared" si="271"/>
        <v/>
      </c>
      <c r="DP275" s="178" t="str">
        <f t="shared" si="271"/>
        <v/>
      </c>
      <c r="DQ275" s="180" t="str">
        <f t="shared" si="271"/>
        <v/>
      </c>
      <c r="DR275" s="178" t="str">
        <f t="shared" si="271"/>
        <v/>
      </c>
      <c r="DS275" s="178" t="str">
        <f t="shared" si="271"/>
        <v/>
      </c>
      <c r="DT275" s="178"/>
      <c r="DU275" s="178"/>
      <c r="DV275" s="178"/>
      <c r="DW275" s="178"/>
      <c r="DX275" s="178"/>
      <c r="DY275" s="178"/>
    </row>
    <row r="276">
      <c r="A276" s="176" t="str">
        <f>IF(A275="","",IF(B275+1&gt;EndDate,"",B275))</f>
        <v/>
      </c>
      <c r="B276" s="176" t="str">
        <f>IF(A276="","",SWITCH(Seg,"Daily",A276+1,"Weekly",A276+7,"Monthly",DATE(YEAR(A276),MONTH(A276)+1,1),"Quarterly",DATE(YEAR(A276),MONTH(A276)+3,1),"Yearly",DATE(YEAR(A276)+1,1,1)))</f>
        <v/>
      </c>
      <c r="C276" s="177" t="str">
        <f>IF(A276="","",SWITCH(Seg,"Daily",TEXT(A276,"dd/MM/YYYY"),"Weekly","W"&amp;WEEKNUM(A276,2)&amp;" "&amp;YEAR(A276),"Monthly",PROPER(TEXT(A276,"MMM yyyy")),"Quarterly","Q"&amp;ROUNDUP(MONTH($A276)/3,0)&amp;" "&amp;YEAR($A276),"Yearly",YEAR(A276),TEXT(A276,"dd/MM/YYYY")))</f>
        <v/>
      </c>
      <c r="D276" s="178" t="str">
        <f>IF(OR($A276="",D$2="Percentage"),"",SUMIFS(Data!B$4:B500,Data!$A$4:$A500,"&gt;="&amp;$A276,Data!$A$4:$A500,"&lt;="&amp;$B276))</f>
        <v>#REF!</v>
      </c>
      <c r="E276" s="179" t="str">
        <f>IF(OR($A276="",E$2="Percentage"),"",SUMIFS(Data!C$4:C500,Data!$A$4:$A500,"&gt;="&amp;$A276,Data!$A$4:$A500,"&lt;="&amp;$B276))</f>
        <v/>
      </c>
      <c r="F276" s="179" t="str">
        <f>IF(OR($A276="",F$2="Percentage"),"",SUMIFS(Data!D$4:D500,Data!$A$4:$A500,"&gt;="&amp;$A276,Data!$A$4:$A500,"&lt;="&amp;$B276))</f>
        <v/>
      </c>
      <c r="G276" s="179" t="str">
        <f>IF(OR($A276="",G$2="Percentage"),"",SUMIFS(Data!F$4:F500,Data!$A$4:$A500,"&gt;="&amp;$A276,Data!$A$4:$A500,"&lt;="&amp;$B276))</f>
        <v/>
      </c>
      <c r="H276" s="180" t="str">
        <f>IF(OR($A276="",H$2="Percentage"),"",SUMIFS(Data!G$4:G500,Data!$A$4:$A500,"&gt;="&amp;$A276,Data!$A$4:$A500,"&lt;="&amp;$B276))</f>
        <v/>
      </c>
      <c r="I276" s="180" t="str">
        <f>IF(OR($A276="",I$2="Percentage"),"",SUMIFS(Data!H$4:H500,Data!$A$4:$A500,"&gt;="&amp;$A276,Data!$A$4:$A500,"&lt;="&amp;$B276))</f>
        <v/>
      </c>
      <c r="J276" s="178" t="str">
        <f>IF(OR($A276="",J$2="Percentage"),"",SUMIFS(Data!I$4:I500,Data!$A$4:$A500,"&gt;="&amp;$A276,Data!$A$4:$A500,"&lt;="&amp;$B276))</f>
        <v/>
      </c>
      <c r="K276" s="178" t="str">
        <f>IF(OR($A276="",K$2="Percentage"),"",SUMIFS(Data!J$4:J500,Data!$A$4:$A500,"&gt;="&amp;$A276,Data!$A$4:$A500,"&lt;="&amp;$B276))</f>
        <v/>
      </c>
      <c r="L276" s="179" t="str">
        <f>IF(OR($A276="",L$2="Percentage"),"",SUMIFS(Data!K$4:K500,Data!$A$4:$A500,"&gt;="&amp;$A276,Data!$A$4:$A500,"&lt;="&amp;$B276))</f>
        <v/>
      </c>
      <c r="M276" s="180" t="str">
        <f>IF(OR($A276="",M$2="Percentage"),"",SUMIFS(Data!L$4:L500,Data!$A$4:$A500,"&gt;="&amp;$A276,Data!$A$4:$A500,"&lt;="&amp;$B276))</f>
        <v/>
      </c>
      <c r="N276" s="179" t="str">
        <f>IF(OR($A276="",N$2="Percentage"),"",SUMIFS(Data!M$4:M500,Data!$A$4:$A500,"&gt;="&amp;$A276,Data!$A$4:$A500,"&lt;="&amp;$B276))</f>
        <v/>
      </c>
      <c r="O276" s="178" t="str">
        <f>IF(OR($A276="",O$2="Percentage"),"",SUMIFS(Data!N$4:N500,Data!$A$4:$A500,"&gt;="&amp;$A276,Data!$A$4:$A500,"&lt;="&amp;$B276))</f>
        <v/>
      </c>
      <c r="P276" s="180" t="str">
        <f>IF(OR($A276="",P$2="Percentage"),"",SUMIFS(Data!O$4:O500,Data!$A$4:$A500,"&gt;="&amp;$A276,Data!$A$4:$A500,"&lt;="&amp;$B276))</f>
        <v/>
      </c>
      <c r="Q276" s="178" t="str">
        <f>IF(OR($A276="",Q$2="Percentage"),"",SUMIFS(Data!P$4:P500,Data!$A$4:$A500,"&gt;="&amp;$A276,Data!$A$4:$A500,"&lt;="&amp;$B276))</f>
        <v/>
      </c>
      <c r="R276" s="178" t="str">
        <f>IF(OR($A276="",R$2="Percentage"),"",SUMIFS(Data!Q$4:Q500,Data!$A$4:$A500,"&gt;="&amp;$A276,Data!$A$4:$A500,"&lt;="&amp;$B276))</f>
        <v/>
      </c>
      <c r="S276" s="181" t="str">
        <f>IF($A276="","",IFERROR(AVERAGEIFS(Data!B$4:B500,Data!$A$4:$A500,"&gt;="&amp;$A276,Data!$A$4:$A500,"&lt;="&amp;$B276),0))</f>
        <v/>
      </c>
      <c r="T276" s="178" t="str">
        <f>IF($A276="","",IFERROR(AVERAGEIFS(Data!C$4:C500,Data!$A$4:$A500,"&gt;="&amp;$A276,Data!$A$4:$A500,"&lt;="&amp;$B276),0))</f>
        <v/>
      </c>
      <c r="U276" s="178" t="str">
        <f>IF($A276="","",IFERROR(AVERAGEIFS(Data!D$4:D500,Data!$A$4:$A500,"&gt;="&amp;$A276,Data!$A$4:$A500,"&lt;="&amp;$B276),0))</f>
        <v/>
      </c>
      <c r="V276" s="178" t="str">
        <f>IF($A276="","",IFERROR(AVERAGEIFS(Data!F$4:F500,Data!$A$4:$A500,"&gt;="&amp;$A276,Data!$A$4:$A500,"&lt;="&amp;$B276),0))</f>
        <v/>
      </c>
      <c r="W276" s="178" t="str">
        <f>IF($A276="","",IFERROR(AVERAGEIFS(Data!G$4:G500,Data!$A$4:$A500,"&gt;="&amp;$A276,Data!$A$4:$A500,"&lt;="&amp;$B276),0))</f>
        <v/>
      </c>
      <c r="X276" s="180" t="str">
        <f>IF($A276="","",IFERROR(AVERAGEIFS(Data!H$4:H500,Data!$A$4:$A500,"&gt;="&amp;$A276,Data!$A$4:$A500,"&lt;="&amp;$B276),0))</f>
        <v/>
      </c>
      <c r="Y276" s="178" t="str">
        <f>IF($A276="","",IFERROR(AVERAGEIFS(Data!I$4:I500,Data!$A$4:$A500,"&gt;="&amp;$A276,Data!$A$4:$A500,"&lt;="&amp;$B276),0))</f>
        <v/>
      </c>
      <c r="Z276" s="178" t="str">
        <f>IF($A276="","",IFERROR(AVERAGEIFS(Data!J$4:J500,Data!$A$4:$A500,"&gt;="&amp;$A276,Data!$A$4:$A500,"&lt;="&amp;$B276),0))</f>
        <v/>
      </c>
      <c r="AA276" s="179" t="str">
        <f>IF($A276="","",IFERROR(AVERAGEIFS(Data!K$4:K500,Data!$A$4:$A500,"&gt;="&amp;$A276,Data!$A$4:$A500,"&lt;="&amp;$B276),0))</f>
        <v/>
      </c>
      <c r="AB276" s="180" t="str">
        <f>IF($A276="","",IFERROR(AVERAGEIFS(Data!L$4:L500,Data!$A$4:$A500,"&gt;="&amp;$A276,Data!$A$4:$A500,"&lt;="&amp;$B276),0))</f>
        <v/>
      </c>
      <c r="AC276" s="179" t="str">
        <f>IF($A276="","",IFERROR(AVERAGEIFS(Data!M$4:M500,Data!$A$4:$A500,"&gt;="&amp;$A276,Data!$A$4:$A500,"&lt;="&amp;$B276),0))</f>
        <v/>
      </c>
      <c r="AD276" s="178" t="str">
        <f>IF($A276="","",IFERROR(AVERAGEIFS(Data!N$4:N500,Data!$A$4:$A500,"&gt;="&amp;$A276,Data!$A$4:$A500,"&lt;="&amp;$B276),0))</f>
        <v/>
      </c>
      <c r="AE276" s="180" t="str">
        <f>IF($A276="","",IFERROR(AVERAGEIFS(Data!O$4:O500,Data!$A$4:$A500,"&gt;="&amp;$A276,Data!$A$4:$A500,"&lt;="&amp;$B276),0))</f>
        <v/>
      </c>
      <c r="AF276" s="178" t="str">
        <f>IF($A276="","",IFERROR(AVERAGEIFS(Data!P$4:P500,Data!$A$4:$A500,"&gt;="&amp;$A276,Data!$A$4:$A500,"&lt;="&amp;$B276),0))</f>
        <v/>
      </c>
      <c r="AG276" s="178" t="str">
        <f>IF($A276="","",IFERROR(AVERAGEIFS(Data!Q$4:Q500,Data!$A$4:$A500,"&gt;="&amp;$A276,Data!$A$4:$A500,"&lt;="&amp;$B276),0))</f>
        <v/>
      </c>
      <c r="AH276" s="181" t="str">
        <f t="shared" ref="AH276:DS276" si="272">IF($A276="","",AH275)</f>
        <v/>
      </c>
      <c r="AI276" s="178" t="str">
        <f t="shared" si="272"/>
        <v/>
      </c>
      <c r="AJ276" s="178" t="str">
        <f t="shared" si="272"/>
        <v/>
      </c>
      <c r="AK276" s="178" t="str">
        <f t="shared" si="272"/>
        <v/>
      </c>
      <c r="AL276" s="178" t="str">
        <f t="shared" si="272"/>
        <v/>
      </c>
      <c r="AM276" s="180" t="str">
        <f t="shared" si="272"/>
        <v/>
      </c>
      <c r="AN276" s="178" t="str">
        <f t="shared" si="272"/>
        <v/>
      </c>
      <c r="AO276" s="178" t="str">
        <f t="shared" si="272"/>
        <v/>
      </c>
      <c r="AP276" s="179" t="str">
        <f t="shared" si="272"/>
        <v/>
      </c>
      <c r="AQ276" s="180" t="str">
        <f t="shared" si="272"/>
        <v/>
      </c>
      <c r="AR276" s="179" t="str">
        <f t="shared" si="272"/>
        <v/>
      </c>
      <c r="AS276" s="178" t="str">
        <f t="shared" si="272"/>
        <v/>
      </c>
      <c r="AT276" s="180" t="str">
        <f t="shared" si="272"/>
        <v/>
      </c>
      <c r="AU276" s="178" t="str">
        <f t="shared" si="272"/>
        <v/>
      </c>
      <c r="AV276" s="178" t="str">
        <f t="shared" si="272"/>
        <v/>
      </c>
      <c r="AW276" s="181" t="str">
        <f t="shared" si="272"/>
        <v/>
      </c>
      <c r="AX276" s="178" t="str">
        <f t="shared" si="272"/>
        <v/>
      </c>
      <c r="AY276" s="178" t="str">
        <f t="shared" si="272"/>
        <v/>
      </c>
      <c r="AZ276" s="178" t="str">
        <f t="shared" si="272"/>
        <v/>
      </c>
      <c r="BA276" s="178" t="str">
        <f t="shared" si="272"/>
        <v/>
      </c>
      <c r="BB276" s="180" t="str">
        <f t="shared" si="272"/>
        <v/>
      </c>
      <c r="BC276" s="178" t="str">
        <f t="shared" si="272"/>
        <v/>
      </c>
      <c r="BD276" s="178" t="str">
        <f t="shared" si="272"/>
        <v/>
      </c>
      <c r="BE276" s="179" t="str">
        <f t="shared" si="272"/>
        <v/>
      </c>
      <c r="BF276" s="180" t="str">
        <f t="shared" si="272"/>
        <v/>
      </c>
      <c r="BG276" s="179" t="str">
        <f t="shared" si="272"/>
        <v/>
      </c>
      <c r="BH276" s="178" t="str">
        <f t="shared" si="272"/>
        <v/>
      </c>
      <c r="BI276" s="180" t="str">
        <f t="shared" si="272"/>
        <v/>
      </c>
      <c r="BJ276" s="178" t="str">
        <f t="shared" si="272"/>
        <v/>
      </c>
      <c r="BK276" s="178" t="str">
        <f t="shared" si="272"/>
        <v/>
      </c>
      <c r="BL276" s="181" t="str">
        <f t="shared" si="272"/>
        <v/>
      </c>
      <c r="BM276" s="178" t="str">
        <f t="shared" si="272"/>
        <v/>
      </c>
      <c r="BN276" s="178" t="str">
        <f t="shared" si="272"/>
        <v/>
      </c>
      <c r="BO276" s="178" t="str">
        <f t="shared" si="272"/>
        <v/>
      </c>
      <c r="BP276" s="178" t="str">
        <f t="shared" si="272"/>
        <v/>
      </c>
      <c r="BQ276" s="180" t="str">
        <f t="shared" si="272"/>
        <v/>
      </c>
      <c r="BR276" s="178" t="str">
        <f t="shared" si="272"/>
        <v/>
      </c>
      <c r="BS276" s="178" t="str">
        <f t="shared" si="272"/>
        <v/>
      </c>
      <c r="BT276" s="179" t="str">
        <f t="shared" si="272"/>
        <v/>
      </c>
      <c r="BU276" s="180" t="str">
        <f t="shared" si="272"/>
        <v/>
      </c>
      <c r="BV276" s="179" t="str">
        <f t="shared" si="272"/>
        <v/>
      </c>
      <c r="BW276" s="178" t="str">
        <f t="shared" si="272"/>
        <v/>
      </c>
      <c r="BX276" s="180" t="str">
        <f t="shared" si="272"/>
        <v/>
      </c>
      <c r="BY276" s="178" t="str">
        <f t="shared" si="272"/>
        <v/>
      </c>
      <c r="BZ276" s="178" t="str">
        <f t="shared" si="272"/>
        <v/>
      </c>
      <c r="CA276" s="181" t="str">
        <f t="shared" si="272"/>
        <v/>
      </c>
      <c r="CB276" s="178" t="str">
        <f t="shared" si="272"/>
        <v/>
      </c>
      <c r="CC276" s="178" t="str">
        <f t="shared" si="272"/>
        <v/>
      </c>
      <c r="CD276" s="178" t="str">
        <f t="shared" si="272"/>
        <v/>
      </c>
      <c r="CE276" s="178" t="str">
        <f t="shared" si="272"/>
        <v/>
      </c>
      <c r="CF276" s="180" t="str">
        <f t="shared" si="272"/>
        <v/>
      </c>
      <c r="CG276" s="178" t="str">
        <f t="shared" si="272"/>
        <v/>
      </c>
      <c r="CH276" s="178" t="str">
        <f t="shared" si="272"/>
        <v/>
      </c>
      <c r="CI276" s="179" t="str">
        <f t="shared" si="272"/>
        <v/>
      </c>
      <c r="CJ276" s="180" t="str">
        <f t="shared" si="272"/>
        <v/>
      </c>
      <c r="CK276" s="179" t="str">
        <f t="shared" si="272"/>
        <v/>
      </c>
      <c r="CL276" s="178" t="str">
        <f t="shared" si="272"/>
        <v/>
      </c>
      <c r="CM276" s="180" t="str">
        <f t="shared" si="272"/>
        <v/>
      </c>
      <c r="CN276" s="178" t="str">
        <f t="shared" si="272"/>
        <v/>
      </c>
      <c r="CO276" s="178" t="str">
        <f t="shared" si="272"/>
        <v/>
      </c>
      <c r="CP276" s="181" t="str">
        <f t="shared" si="272"/>
        <v/>
      </c>
      <c r="CQ276" s="178" t="str">
        <f t="shared" si="272"/>
        <v/>
      </c>
      <c r="CR276" s="178" t="str">
        <f t="shared" si="272"/>
        <v/>
      </c>
      <c r="CS276" s="178" t="str">
        <f t="shared" si="272"/>
        <v/>
      </c>
      <c r="CT276" s="178" t="str">
        <f t="shared" si="272"/>
        <v/>
      </c>
      <c r="CU276" s="180" t="str">
        <f t="shared" si="272"/>
        <v/>
      </c>
      <c r="CV276" s="178" t="str">
        <f t="shared" si="272"/>
        <v/>
      </c>
      <c r="CW276" s="178" t="str">
        <f t="shared" si="272"/>
        <v/>
      </c>
      <c r="CX276" s="179" t="str">
        <f t="shared" si="272"/>
        <v/>
      </c>
      <c r="CY276" s="180" t="str">
        <f t="shared" si="272"/>
        <v/>
      </c>
      <c r="CZ276" s="179" t="str">
        <f t="shared" si="272"/>
        <v/>
      </c>
      <c r="DA276" s="178" t="str">
        <f t="shared" si="272"/>
        <v/>
      </c>
      <c r="DB276" s="180" t="str">
        <f t="shared" si="272"/>
        <v/>
      </c>
      <c r="DC276" s="178" t="str">
        <f t="shared" si="272"/>
        <v/>
      </c>
      <c r="DD276" s="178" t="str">
        <f t="shared" si="272"/>
        <v/>
      </c>
      <c r="DE276" s="181" t="str">
        <f t="shared" si="272"/>
        <v/>
      </c>
      <c r="DF276" s="178" t="str">
        <f t="shared" si="272"/>
        <v/>
      </c>
      <c r="DG276" s="178" t="str">
        <f t="shared" si="272"/>
        <v/>
      </c>
      <c r="DH276" s="178" t="str">
        <f t="shared" si="272"/>
        <v/>
      </c>
      <c r="DI276" s="178" t="str">
        <f t="shared" si="272"/>
        <v/>
      </c>
      <c r="DJ276" s="180" t="str">
        <f t="shared" si="272"/>
        <v/>
      </c>
      <c r="DK276" s="178" t="str">
        <f t="shared" si="272"/>
        <v/>
      </c>
      <c r="DL276" s="178" t="str">
        <f t="shared" si="272"/>
        <v/>
      </c>
      <c r="DM276" s="179" t="str">
        <f t="shared" si="272"/>
        <v/>
      </c>
      <c r="DN276" s="180" t="str">
        <f t="shared" si="272"/>
        <v/>
      </c>
      <c r="DO276" s="179" t="str">
        <f t="shared" si="272"/>
        <v/>
      </c>
      <c r="DP276" s="178" t="str">
        <f t="shared" si="272"/>
        <v/>
      </c>
      <c r="DQ276" s="180" t="str">
        <f t="shared" si="272"/>
        <v/>
      </c>
      <c r="DR276" s="178" t="str">
        <f t="shared" si="272"/>
        <v/>
      </c>
      <c r="DS276" s="178" t="str">
        <f t="shared" si="272"/>
        <v/>
      </c>
      <c r="DT276" s="178"/>
      <c r="DU276" s="178"/>
      <c r="DV276" s="178"/>
      <c r="DW276" s="178"/>
      <c r="DX276" s="178"/>
      <c r="DY276" s="178"/>
    </row>
    <row r="277">
      <c r="A277" s="176" t="str">
        <f>IF(A276="","",IF(B276+1&gt;EndDate,"",B276))</f>
        <v/>
      </c>
      <c r="B277" s="176" t="str">
        <f>IF(A277="","",SWITCH(Seg,"Daily",A277+1,"Weekly",A277+7,"Monthly",DATE(YEAR(A277),MONTH(A277)+1,1),"Quarterly",DATE(YEAR(A277),MONTH(A277)+3,1),"Yearly",DATE(YEAR(A277)+1,1,1)))</f>
        <v/>
      </c>
      <c r="C277" s="177" t="str">
        <f>IF(A277="","",SWITCH(Seg,"Daily",TEXT(A277,"dd/MM/YYYY"),"Weekly","W"&amp;WEEKNUM(A277,2)&amp;" "&amp;YEAR(A277),"Monthly",PROPER(TEXT(A277,"MMM yyyy")),"Quarterly","Q"&amp;ROUNDUP(MONTH($A277)/3,0)&amp;" "&amp;YEAR($A277),"Yearly",YEAR(A277),TEXT(A277,"dd/MM/YYYY")))</f>
        <v/>
      </c>
      <c r="D277" s="178" t="str">
        <f>IF(OR($A277="",D$2="Percentage"),"",SUMIFS(Data!B$4:B500,Data!$A$4:$A500,"&gt;="&amp;$A277,Data!$A$4:$A500,"&lt;="&amp;$B277))</f>
        <v>#REF!</v>
      </c>
      <c r="E277" s="179" t="str">
        <f>IF(OR($A277="",E$2="Percentage"),"",SUMIFS(Data!C$4:C500,Data!$A$4:$A500,"&gt;="&amp;$A277,Data!$A$4:$A500,"&lt;="&amp;$B277))</f>
        <v/>
      </c>
      <c r="F277" s="179" t="str">
        <f>IF(OR($A277="",F$2="Percentage"),"",SUMIFS(Data!D$4:D500,Data!$A$4:$A500,"&gt;="&amp;$A277,Data!$A$4:$A500,"&lt;="&amp;$B277))</f>
        <v/>
      </c>
      <c r="G277" s="179" t="str">
        <f>IF(OR($A277="",G$2="Percentage"),"",SUMIFS(Data!F$4:F500,Data!$A$4:$A500,"&gt;="&amp;$A277,Data!$A$4:$A500,"&lt;="&amp;$B277))</f>
        <v/>
      </c>
      <c r="H277" s="180" t="str">
        <f>IF(OR($A277="",H$2="Percentage"),"",SUMIFS(Data!G$4:G500,Data!$A$4:$A500,"&gt;="&amp;$A277,Data!$A$4:$A500,"&lt;="&amp;$B277))</f>
        <v/>
      </c>
      <c r="I277" s="180" t="str">
        <f>IF(OR($A277="",I$2="Percentage"),"",SUMIFS(Data!H$4:H500,Data!$A$4:$A500,"&gt;="&amp;$A277,Data!$A$4:$A500,"&lt;="&amp;$B277))</f>
        <v/>
      </c>
      <c r="J277" s="178" t="str">
        <f>IF(OR($A277="",J$2="Percentage"),"",SUMIFS(Data!I$4:I500,Data!$A$4:$A500,"&gt;="&amp;$A277,Data!$A$4:$A500,"&lt;="&amp;$B277))</f>
        <v/>
      </c>
      <c r="K277" s="178" t="str">
        <f>IF(OR($A277="",K$2="Percentage"),"",SUMIFS(Data!J$4:J500,Data!$A$4:$A500,"&gt;="&amp;$A277,Data!$A$4:$A500,"&lt;="&amp;$B277))</f>
        <v/>
      </c>
      <c r="L277" s="179" t="str">
        <f>IF(OR($A277="",L$2="Percentage"),"",SUMIFS(Data!K$4:K500,Data!$A$4:$A500,"&gt;="&amp;$A277,Data!$A$4:$A500,"&lt;="&amp;$B277))</f>
        <v/>
      </c>
      <c r="M277" s="180" t="str">
        <f>IF(OR($A277="",M$2="Percentage"),"",SUMIFS(Data!L$4:L500,Data!$A$4:$A500,"&gt;="&amp;$A277,Data!$A$4:$A500,"&lt;="&amp;$B277))</f>
        <v/>
      </c>
      <c r="N277" s="179" t="str">
        <f>IF(OR($A277="",N$2="Percentage"),"",SUMIFS(Data!M$4:M500,Data!$A$4:$A500,"&gt;="&amp;$A277,Data!$A$4:$A500,"&lt;="&amp;$B277))</f>
        <v/>
      </c>
      <c r="O277" s="178" t="str">
        <f>IF(OR($A277="",O$2="Percentage"),"",SUMIFS(Data!N$4:N500,Data!$A$4:$A500,"&gt;="&amp;$A277,Data!$A$4:$A500,"&lt;="&amp;$B277))</f>
        <v/>
      </c>
      <c r="P277" s="180" t="str">
        <f>IF(OR($A277="",P$2="Percentage"),"",SUMIFS(Data!O$4:O500,Data!$A$4:$A500,"&gt;="&amp;$A277,Data!$A$4:$A500,"&lt;="&amp;$B277))</f>
        <v/>
      </c>
      <c r="Q277" s="178" t="str">
        <f>IF(OR($A277="",Q$2="Percentage"),"",SUMIFS(Data!P$4:P500,Data!$A$4:$A500,"&gt;="&amp;$A277,Data!$A$4:$A500,"&lt;="&amp;$B277))</f>
        <v/>
      </c>
      <c r="R277" s="178" t="str">
        <f>IF(OR($A277="",R$2="Percentage"),"",SUMIFS(Data!Q$4:Q500,Data!$A$4:$A500,"&gt;="&amp;$A277,Data!$A$4:$A500,"&lt;="&amp;$B277))</f>
        <v/>
      </c>
      <c r="S277" s="181" t="str">
        <f>IF($A277="","",IFERROR(AVERAGEIFS(Data!B$4:B500,Data!$A$4:$A500,"&gt;="&amp;$A277,Data!$A$4:$A500,"&lt;="&amp;$B277),0))</f>
        <v/>
      </c>
      <c r="T277" s="178" t="str">
        <f>IF($A277="","",IFERROR(AVERAGEIFS(Data!C$4:C500,Data!$A$4:$A500,"&gt;="&amp;$A277,Data!$A$4:$A500,"&lt;="&amp;$B277),0))</f>
        <v/>
      </c>
      <c r="U277" s="178" t="str">
        <f>IF($A277="","",IFERROR(AVERAGEIFS(Data!D$4:D500,Data!$A$4:$A500,"&gt;="&amp;$A277,Data!$A$4:$A500,"&lt;="&amp;$B277),0))</f>
        <v/>
      </c>
      <c r="V277" s="178" t="str">
        <f>IF($A277="","",IFERROR(AVERAGEIFS(Data!F$4:F500,Data!$A$4:$A500,"&gt;="&amp;$A277,Data!$A$4:$A500,"&lt;="&amp;$B277),0))</f>
        <v/>
      </c>
      <c r="W277" s="178" t="str">
        <f>IF($A277="","",IFERROR(AVERAGEIFS(Data!G$4:G500,Data!$A$4:$A500,"&gt;="&amp;$A277,Data!$A$4:$A500,"&lt;="&amp;$B277),0))</f>
        <v/>
      </c>
      <c r="X277" s="180" t="str">
        <f>IF($A277="","",IFERROR(AVERAGEIFS(Data!H$4:H500,Data!$A$4:$A500,"&gt;="&amp;$A277,Data!$A$4:$A500,"&lt;="&amp;$B277),0))</f>
        <v/>
      </c>
      <c r="Y277" s="178" t="str">
        <f>IF($A277="","",IFERROR(AVERAGEIFS(Data!I$4:I500,Data!$A$4:$A500,"&gt;="&amp;$A277,Data!$A$4:$A500,"&lt;="&amp;$B277),0))</f>
        <v/>
      </c>
      <c r="Z277" s="178" t="str">
        <f>IF($A277="","",IFERROR(AVERAGEIFS(Data!J$4:J500,Data!$A$4:$A500,"&gt;="&amp;$A277,Data!$A$4:$A500,"&lt;="&amp;$B277),0))</f>
        <v/>
      </c>
      <c r="AA277" s="179" t="str">
        <f>IF($A277="","",IFERROR(AVERAGEIFS(Data!K$4:K500,Data!$A$4:$A500,"&gt;="&amp;$A277,Data!$A$4:$A500,"&lt;="&amp;$B277),0))</f>
        <v/>
      </c>
      <c r="AB277" s="180" t="str">
        <f>IF($A277="","",IFERROR(AVERAGEIFS(Data!L$4:L500,Data!$A$4:$A500,"&gt;="&amp;$A277,Data!$A$4:$A500,"&lt;="&amp;$B277),0))</f>
        <v/>
      </c>
      <c r="AC277" s="179" t="str">
        <f>IF($A277="","",IFERROR(AVERAGEIFS(Data!M$4:M500,Data!$A$4:$A500,"&gt;="&amp;$A277,Data!$A$4:$A500,"&lt;="&amp;$B277),0))</f>
        <v/>
      </c>
      <c r="AD277" s="178" t="str">
        <f>IF($A277="","",IFERROR(AVERAGEIFS(Data!N$4:N500,Data!$A$4:$A500,"&gt;="&amp;$A277,Data!$A$4:$A500,"&lt;="&amp;$B277),0))</f>
        <v/>
      </c>
      <c r="AE277" s="180" t="str">
        <f>IF($A277="","",IFERROR(AVERAGEIFS(Data!O$4:O500,Data!$A$4:$A500,"&gt;="&amp;$A277,Data!$A$4:$A500,"&lt;="&amp;$B277),0))</f>
        <v/>
      </c>
      <c r="AF277" s="178" t="str">
        <f>IF($A277="","",IFERROR(AVERAGEIFS(Data!P$4:P500,Data!$A$4:$A500,"&gt;="&amp;$A277,Data!$A$4:$A500,"&lt;="&amp;$B277),0))</f>
        <v/>
      </c>
      <c r="AG277" s="178" t="str">
        <f>IF($A277="","",IFERROR(AVERAGEIFS(Data!Q$4:Q500,Data!$A$4:$A500,"&gt;="&amp;$A277,Data!$A$4:$A500,"&lt;="&amp;$B277),0))</f>
        <v/>
      </c>
      <c r="AH277" s="181" t="str">
        <f t="shared" ref="AH277:DS277" si="273">IF($A277="","",AH276)</f>
        <v/>
      </c>
      <c r="AI277" s="178" t="str">
        <f t="shared" si="273"/>
        <v/>
      </c>
      <c r="AJ277" s="178" t="str">
        <f t="shared" si="273"/>
        <v/>
      </c>
      <c r="AK277" s="178" t="str">
        <f t="shared" si="273"/>
        <v/>
      </c>
      <c r="AL277" s="178" t="str">
        <f t="shared" si="273"/>
        <v/>
      </c>
      <c r="AM277" s="180" t="str">
        <f t="shared" si="273"/>
        <v/>
      </c>
      <c r="AN277" s="178" t="str">
        <f t="shared" si="273"/>
        <v/>
      </c>
      <c r="AO277" s="178" t="str">
        <f t="shared" si="273"/>
        <v/>
      </c>
      <c r="AP277" s="179" t="str">
        <f t="shared" si="273"/>
        <v/>
      </c>
      <c r="AQ277" s="180" t="str">
        <f t="shared" si="273"/>
        <v/>
      </c>
      <c r="AR277" s="179" t="str">
        <f t="shared" si="273"/>
        <v/>
      </c>
      <c r="AS277" s="178" t="str">
        <f t="shared" si="273"/>
        <v/>
      </c>
      <c r="AT277" s="180" t="str">
        <f t="shared" si="273"/>
        <v/>
      </c>
      <c r="AU277" s="178" t="str">
        <f t="shared" si="273"/>
        <v/>
      </c>
      <c r="AV277" s="178" t="str">
        <f t="shared" si="273"/>
        <v/>
      </c>
      <c r="AW277" s="181" t="str">
        <f t="shared" si="273"/>
        <v/>
      </c>
      <c r="AX277" s="178" t="str">
        <f t="shared" si="273"/>
        <v/>
      </c>
      <c r="AY277" s="178" t="str">
        <f t="shared" si="273"/>
        <v/>
      </c>
      <c r="AZ277" s="178" t="str">
        <f t="shared" si="273"/>
        <v/>
      </c>
      <c r="BA277" s="178" t="str">
        <f t="shared" si="273"/>
        <v/>
      </c>
      <c r="BB277" s="180" t="str">
        <f t="shared" si="273"/>
        <v/>
      </c>
      <c r="BC277" s="178" t="str">
        <f t="shared" si="273"/>
        <v/>
      </c>
      <c r="BD277" s="178" t="str">
        <f t="shared" si="273"/>
        <v/>
      </c>
      <c r="BE277" s="179" t="str">
        <f t="shared" si="273"/>
        <v/>
      </c>
      <c r="BF277" s="180" t="str">
        <f t="shared" si="273"/>
        <v/>
      </c>
      <c r="BG277" s="179" t="str">
        <f t="shared" si="273"/>
        <v/>
      </c>
      <c r="BH277" s="178" t="str">
        <f t="shared" si="273"/>
        <v/>
      </c>
      <c r="BI277" s="180" t="str">
        <f t="shared" si="273"/>
        <v/>
      </c>
      <c r="BJ277" s="178" t="str">
        <f t="shared" si="273"/>
        <v/>
      </c>
      <c r="BK277" s="178" t="str">
        <f t="shared" si="273"/>
        <v/>
      </c>
      <c r="BL277" s="181" t="str">
        <f t="shared" si="273"/>
        <v/>
      </c>
      <c r="BM277" s="178" t="str">
        <f t="shared" si="273"/>
        <v/>
      </c>
      <c r="BN277" s="178" t="str">
        <f t="shared" si="273"/>
        <v/>
      </c>
      <c r="BO277" s="178" t="str">
        <f t="shared" si="273"/>
        <v/>
      </c>
      <c r="BP277" s="178" t="str">
        <f t="shared" si="273"/>
        <v/>
      </c>
      <c r="BQ277" s="180" t="str">
        <f t="shared" si="273"/>
        <v/>
      </c>
      <c r="BR277" s="178" t="str">
        <f t="shared" si="273"/>
        <v/>
      </c>
      <c r="BS277" s="178" t="str">
        <f t="shared" si="273"/>
        <v/>
      </c>
      <c r="BT277" s="179" t="str">
        <f t="shared" si="273"/>
        <v/>
      </c>
      <c r="BU277" s="180" t="str">
        <f t="shared" si="273"/>
        <v/>
      </c>
      <c r="BV277" s="179" t="str">
        <f t="shared" si="273"/>
        <v/>
      </c>
      <c r="BW277" s="178" t="str">
        <f t="shared" si="273"/>
        <v/>
      </c>
      <c r="BX277" s="180" t="str">
        <f t="shared" si="273"/>
        <v/>
      </c>
      <c r="BY277" s="178" t="str">
        <f t="shared" si="273"/>
        <v/>
      </c>
      <c r="BZ277" s="178" t="str">
        <f t="shared" si="273"/>
        <v/>
      </c>
      <c r="CA277" s="181" t="str">
        <f t="shared" si="273"/>
        <v/>
      </c>
      <c r="CB277" s="178" t="str">
        <f t="shared" si="273"/>
        <v/>
      </c>
      <c r="CC277" s="178" t="str">
        <f t="shared" si="273"/>
        <v/>
      </c>
      <c r="CD277" s="178" t="str">
        <f t="shared" si="273"/>
        <v/>
      </c>
      <c r="CE277" s="178" t="str">
        <f t="shared" si="273"/>
        <v/>
      </c>
      <c r="CF277" s="180" t="str">
        <f t="shared" si="273"/>
        <v/>
      </c>
      <c r="CG277" s="178" t="str">
        <f t="shared" si="273"/>
        <v/>
      </c>
      <c r="CH277" s="178" t="str">
        <f t="shared" si="273"/>
        <v/>
      </c>
      <c r="CI277" s="179" t="str">
        <f t="shared" si="273"/>
        <v/>
      </c>
      <c r="CJ277" s="180" t="str">
        <f t="shared" si="273"/>
        <v/>
      </c>
      <c r="CK277" s="179" t="str">
        <f t="shared" si="273"/>
        <v/>
      </c>
      <c r="CL277" s="178" t="str">
        <f t="shared" si="273"/>
        <v/>
      </c>
      <c r="CM277" s="180" t="str">
        <f t="shared" si="273"/>
        <v/>
      </c>
      <c r="CN277" s="178" t="str">
        <f t="shared" si="273"/>
        <v/>
      </c>
      <c r="CO277" s="178" t="str">
        <f t="shared" si="273"/>
        <v/>
      </c>
      <c r="CP277" s="181" t="str">
        <f t="shared" si="273"/>
        <v/>
      </c>
      <c r="CQ277" s="178" t="str">
        <f t="shared" si="273"/>
        <v/>
      </c>
      <c r="CR277" s="178" t="str">
        <f t="shared" si="273"/>
        <v/>
      </c>
      <c r="CS277" s="178" t="str">
        <f t="shared" si="273"/>
        <v/>
      </c>
      <c r="CT277" s="178" t="str">
        <f t="shared" si="273"/>
        <v/>
      </c>
      <c r="CU277" s="180" t="str">
        <f t="shared" si="273"/>
        <v/>
      </c>
      <c r="CV277" s="178" t="str">
        <f t="shared" si="273"/>
        <v/>
      </c>
      <c r="CW277" s="178" t="str">
        <f t="shared" si="273"/>
        <v/>
      </c>
      <c r="CX277" s="179" t="str">
        <f t="shared" si="273"/>
        <v/>
      </c>
      <c r="CY277" s="180" t="str">
        <f t="shared" si="273"/>
        <v/>
      </c>
      <c r="CZ277" s="179" t="str">
        <f t="shared" si="273"/>
        <v/>
      </c>
      <c r="DA277" s="178" t="str">
        <f t="shared" si="273"/>
        <v/>
      </c>
      <c r="DB277" s="180" t="str">
        <f t="shared" si="273"/>
        <v/>
      </c>
      <c r="DC277" s="178" t="str">
        <f t="shared" si="273"/>
        <v/>
      </c>
      <c r="DD277" s="178" t="str">
        <f t="shared" si="273"/>
        <v/>
      </c>
      <c r="DE277" s="181" t="str">
        <f t="shared" si="273"/>
        <v/>
      </c>
      <c r="DF277" s="178" t="str">
        <f t="shared" si="273"/>
        <v/>
      </c>
      <c r="DG277" s="178" t="str">
        <f t="shared" si="273"/>
        <v/>
      </c>
      <c r="DH277" s="178" t="str">
        <f t="shared" si="273"/>
        <v/>
      </c>
      <c r="DI277" s="178" t="str">
        <f t="shared" si="273"/>
        <v/>
      </c>
      <c r="DJ277" s="180" t="str">
        <f t="shared" si="273"/>
        <v/>
      </c>
      <c r="DK277" s="178" t="str">
        <f t="shared" si="273"/>
        <v/>
      </c>
      <c r="DL277" s="178" t="str">
        <f t="shared" si="273"/>
        <v/>
      </c>
      <c r="DM277" s="179" t="str">
        <f t="shared" si="273"/>
        <v/>
      </c>
      <c r="DN277" s="180" t="str">
        <f t="shared" si="273"/>
        <v/>
      </c>
      <c r="DO277" s="179" t="str">
        <f t="shared" si="273"/>
        <v/>
      </c>
      <c r="DP277" s="178" t="str">
        <f t="shared" si="273"/>
        <v/>
      </c>
      <c r="DQ277" s="180" t="str">
        <f t="shared" si="273"/>
        <v/>
      </c>
      <c r="DR277" s="178" t="str">
        <f t="shared" si="273"/>
        <v/>
      </c>
      <c r="DS277" s="178" t="str">
        <f t="shared" si="273"/>
        <v/>
      </c>
      <c r="DT277" s="178"/>
      <c r="DU277" s="178"/>
      <c r="DV277" s="178"/>
      <c r="DW277" s="178"/>
      <c r="DX277" s="178"/>
      <c r="DY277" s="178"/>
    </row>
    <row r="278">
      <c r="A278" s="176" t="str">
        <f>IF(A277="","",IF(B277+1&gt;EndDate,"",B277))</f>
        <v/>
      </c>
      <c r="B278" s="176" t="str">
        <f>IF(A278="","",SWITCH(Seg,"Daily",A278+1,"Weekly",A278+7,"Monthly",DATE(YEAR(A278),MONTH(A278)+1,1),"Quarterly",DATE(YEAR(A278),MONTH(A278)+3,1),"Yearly",DATE(YEAR(A278)+1,1,1)))</f>
        <v/>
      </c>
      <c r="C278" s="177" t="str">
        <f>IF(A278="","",SWITCH(Seg,"Daily",TEXT(A278,"dd/MM/YYYY"),"Weekly","W"&amp;WEEKNUM(A278,2)&amp;" "&amp;YEAR(A278),"Monthly",PROPER(TEXT(A278,"MMM yyyy")),"Quarterly","Q"&amp;ROUNDUP(MONTH($A278)/3,0)&amp;" "&amp;YEAR($A278),"Yearly",YEAR(A278),TEXT(A278,"dd/MM/YYYY")))</f>
        <v/>
      </c>
      <c r="D278" s="178" t="str">
        <f>IF(OR($A278="",D$2="Percentage"),"",SUMIFS(Data!B$4:B500,Data!$A$4:$A500,"&gt;="&amp;$A278,Data!$A$4:$A500,"&lt;="&amp;$B278))</f>
        <v>#REF!</v>
      </c>
      <c r="E278" s="179" t="str">
        <f>IF(OR($A278="",E$2="Percentage"),"",SUMIFS(Data!C$4:C500,Data!$A$4:$A500,"&gt;="&amp;$A278,Data!$A$4:$A500,"&lt;="&amp;$B278))</f>
        <v/>
      </c>
      <c r="F278" s="179" t="str">
        <f>IF(OR($A278="",F$2="Percentage"),"",SUMIFS(Data!D$4:D500,Data!$A$4:$A500,"&gt;="&amp;$A278,Data!$A$4:$A500,"&lt;="&amp;$B278))</f>
        <v/>
      </c>
      <c r="G278" s="179" t="str">
        <f>IF(OR($A278="",G$2="Percentage"),"",SUMIFS(Data!F$4:F500,Data!$A$4:$A500,"&gt;="&amp;$A278,Data!$A$4:$A500,"&lt;="&amp;$B278))</f>
        <v/>
      </c>
      <c r="H278" s="180" t="str">
        <f>IF(OR($A278="",H$2="Percentage"),"",SUMIFS(Data!G$4:G500,Data!$A$4:$A500,"&gt;="&amp;$A278,Data!$A$4:$A500,"&lt;="&amp;$B278))</f>
        <v/>
      </c>
      <c r="I278" s="180" t="str">
        <f>IF(OR($A278="",I$2="Percentage"),"",SUMIFS(Data!H$4:H500,Data!$A$4:$A500,"&gt;="&amp;$A278,Data!$A$4:$A500,"&lt;="&amp;$B278))</f>
        <v/>
      </c>
      <c r="J278" s="178" t="str">
        <f>IF(OR($A278="",J$2="Percentage"),"",SUMIFS(Data!I$4:I500,Data!$A$4:$A500,"&gt;="&amp;$A278,Data!$A$4:$A500,"&lt;="&amp;$B278))</f>
        <v/>
      </c>
      <c r="K278" s="178" t="str">
        <f>IF(OR($A278="",K$2="Percentage"),"",SUMIFS(Data!J$4:J500,Data!$A$4:$A500,"&gt;="&amp;$A278,Data!$A$4:$A500,"&lt;="&amp;$B278))</f>
        <v/>
      </c>
      <c r="L278" s="179" t="str">
        <f>IF(OR($A278="",L$2="Percentage"),"",SUMIFS(Data!K$4:K500,Data!$A$4:$A500,"&gt;="&amp;$A278,Data!$A$4:$A500,"&lt;="&amp;$B278))</f>
        <v/>
      </c>
      <c r="M278" s="180" t="str">
        <f>IF(OR($A278="",M$2="Percentage"),"",SUMIFS(Data!L$4:L500,Data!$A$4:$A500,"&gt;="&amp;$A278,Data!$A$4:$A500,"&lt;="&amp;$B278))</f>
        <v/>
      </c>
      <c r="N278" s="179" t="str">
        <f>IF(OR($A278="",N$2="Percentage"),"",SUMIFS(Data!M$4:M500,Data!$A$4:$A500,"&gt;="&amp;$A278,Data!$A$4:$A500,"&lt;="&amp;$B278))</f>
        <v/>
      </c>
      <c r="O278" s="178" t="str">
        <f>IF(OR($A278="",O$2="Percentage"),"",SUMIFS(Data!N$4:N500,Data!$A$4:$A500,"&gt;="&amp;$A278,Data!$A$4:$A500,"&lt;="&amp;$B278))</f>
        <v/>
      </c>
      <c r="P278" s="180" t="str">
        <f>IF(OR($A278="",P$2="Percentage"),"",SUMIFS(Data!O$4:O500,Data!$A$4:$A500,"&gt;="&amp;$A278,Data!$A$4:$A500,"&lt;="&amp;$B278))</f>
        <v/>
      </c>
      <c r="Q278" s="178" t="str">
        <f>IF(OR($A278="",Q$2="Percentage"),"",SUMIFS(Data!P$4:P500,Data!$A$4:$A500,"&gt;="&amp;$A278,Data!$A$4:$A500,"&lt;="&amp;$B278))</f>
        <v/>
      </c>
      <c r="R278" s="178" t="str">
        <f>IF(OR($A278="",R$2="Percentage"),"",SUMIFS(Data!Q$4:Q500,Data!$A$4:$A500,"&gt;="&amp;$A278,Data!$A$4:$A500,"&lt;="&amp;$B278))</f>
        <v/>
      </c>
      <c r="S278" s="181" t="str">
        <f>IF($A278="","",IFERROR(AVERAGEIFS(Data!B$4:B500,Data!$A$4:$A500,"&gt;="&amp;$A278,Data!$A$4:$A500,"&lt;="&amp;$B278),0))</f>
        <v/>
      </c>
      <c r="T278" s="178" t="str">
        <f>IF($A278="","",IFERROR(AVERAGEIFS(Data!C$4:C500,Data!$A$4:$A500,"&gt;="&amp;$A278,Data!$A$4:$A500,"&lt;="&amp;$B278),0))</f>
        <v/>
      </c>
      <c r="U278" s="178" t="str">
        <f>IF($A278="","",IFERROR(AVERAGEIFS(Data!D$4:D500,Data!$A$4:$A500,"&gt;="&amp;$A278,Data!$A$4:$A500,"&lt;="&amp;$B278),0))</f>
        <v/>
      </c>
      <c r="V278" s="178" t="str">
        <f>IF($A278="","",IFERROR(AVERAGEIFS(Data!F$4:F500,Data!$A$4:$A500,"&gt;="&amp;$A278,Data!$A$4:$A500,"&lt;="&amp;$B278),0))</f>
        <v/>
      </c>
      <c r="W278" s="178" t="str">
        <f>IF($A278="","",IFERROR(AVERAGEIFS(Data!G$4:G500,Data!$A$4:$A500,"&gt;="&amp;$A278,Data!$A$4:$A500,"&lt;="&amp;$B278),0))</f>
        <v/>
      </c>
      <c r="X278" s="180" t="str">
        <f>IF($A278="","",IFERROR(AVERAGEIFS(Data!H$4:H500,Data!$A$4:$A500,"&gt;="&amp;$A278,Data!$A$4:$A500,"&lt;="&amp;$B278),0))</f>
        <v/>
      </c>
      <c r="Y278" s="178" t="str">
        <f>IF($A278="","",IFERROR(AVERAGEIFS(Data!I$4:I500,Data!$A$4:$A500,"&gt;="&amp;$A278,Data!$A$4:$A500,"&lt;="&amp;$B278),0))</f>
        <v/>
      </c>
      <c r="Z278" s="178" t="str">
        <f>IF($A278="","",IFERROR(AVERAGEIFS(Data!J$4:J500,Data!$A$4:$A500,"&gt;="&amp;$A278,Data!$A$4:$A500,"&lt;="&amp;$B278),0))</f>
        <v/>
      </c>
      <c r="AA278" s="179" t="str">
        <f>IF($A278="","",IFERROR(AVERAGEIFS(Data!K$4:K500,Data!$A$4:$A500,"&gt;="&amp;$A278,Data!$A$4:$A500,"&lt;="&amp;$B278),0))</f>
        <v/>
      </c>
      <c r="AB278" s="180" t="str">
        <f>IF($A278="","",IFERROR(AVERAGEIFS(Data!L$4:L500,Data!$A$4:$A500,"&gt;="&amp;$A278,Data!$A$4:$A500,"&lt;="&amp;$B278),0))</f>
        <v/>
      </c>
      <c r="AC278" s="179" t="str">
        <f>IF($A278="","",IFERROR(AVERAGEIFS(Data!M$4:M500,Data!$A$4:$A500,"&gt;="&amp;$A278,Data!$A$4:$A500,"&lt;="&amp;$B278),0))</f>
        <v/>
      </c>
      <c r="AD278" s="178" t="str">
        <f>IF($A278="","",IFERROR(AVERAGEIFS(Data!N$4:N500,Data!$A$4:$A500,"&gt;="&amp;$A278,Data!$A$4:$A500,"&lt;="&amp;$B278),0))</f>
        <v/>
      </c>
      <c r="AE278" s="180" t="str">
        <f>IF($A278="","",IFERROR(AVERAGEIFS(Data!O$4:O500,Data!$A$4:$A500,"&gt;="&amp;$A278,Data!$A$4:$A500,"&lt;="&amp;$B278),0))</f>
        <v/>
      </c>
      <c r="AF278" s="178" t="str">
        <f>IF($A278="","",IFERROR(AVERAGEIFS(Data!P$4:P500,Data!$A$4:$A500,"&gt;="&amp;$A278,Data!$A$4:$A500,"&lt;="&amp;$B278),0))</f>
        <v/>
      </c>
      <c r="AG278" s="178" t="str">
        <f>IF($A278="","",IFERROR(AVERAGEIFS(Data!Q$4:Q500,Data!$A$4:$A500,"&gt;="&amp;$A278,Data!$A$4:$A500,"&lt;="&amp;$B278),0))</f>
        <v/>
      </c>
      <c r="AH278" s="181" t="str">
        <f t="shared" ref="AH278:DS278" si="274">IF($A278="","",AH277)</f>
        <v/>
      </c>
      <c r="AI278" s="178" t="str">
        <f t="shared" si="274"/>
        <v/>
      </c>
      <c r="AJ278" s="178" t="str">
        <f t="shared" si="274"/>
        <v/>
      </c>
      <c r="AK278" s="178" t="str">
        <f t="shared" si="274"/>
        <v/>
      </c>
      <c r="AL278" s="178" t="str">
        <f t="shared" si="274"/>
        <v/>
      </c>
      <c r="AM278" s="180" t="str">
        <f t="shared" si="274"/>
        <v/>
      </c>
      <c r="AN278" s="178" t="str">
        <f t="shared" si="274"/>
        <v/>
      </c>
      <c r="AO278" s="178" t="str">
        <f t="shared" si="274"/>
        <v/>
      </c>
      <c r="AP278" s="179" t="str">
        <f t="shared" si="274"/>
        <v/>
      </c>
      <c r="AQ278" s="180" t="str">
        <f t="shared" si="274"/>
        <v/>
      </c>
      <c r="AR278" s="179" t="str">
        <f t="shared" si="274"/>
        <v/>
      </c>
      <c r="AS278" s="178" t="str">
        <f t="shared" si="274"/>
        <v/>
      </c>
      <c r="AT278" s="180" t="str">
        <f t="shared" si="274"/>
        <v/>
      </c>
      <c r="AU278" s="178" t="str">
        <f t="shared" si="274"/>
        <v/>
      </c>
      <c r="AV278" s="178" t="str">
        <f t="shared" si="274"/>
        <v/>
      </c>
      <c r="AW278" s="181" t="str">
        <f t="shared" si="274"/>
        <v/>
      </c>
      <c r="AX278" s="178" t="str">
        <f t="shared" si="274"/>
        <v/>
      </c>
      <c r="AY278" s="178" t="str">
        <f t="shared" si="274"/>
        <v/>
      </c>
      <c r="AZ278" s="178" t="str">
        <f t="shared" si="274"/>
        <v/>
      </c>
      <c r="BA278" s="178" t="str">
        <f t="shared" si="274"/>
        <v/>
      </c>
      <c r="BB278" s="180" t="str">
        <f t="shared" si="274"/>
        <v/>
      </c>
      <c r="BC278" s="178" t="str">
        <f t="shared" si="274"/>
        <v/>
      </c>
      <c r="BD278" s="178" t="str">
        <f t="shared" si="274"/>
        <v/>
      </c>
      <c r="BE278" s="179" t="str">
        <f t="shared" si="274"/>
        <v/>
      </c>
      <c r="BF278" s="180" t="str">
        <f t="shared" si="274"/>
        <v/>
      </c>
      <c r="BG278" s="179" t="str">
        <f t="shared" si="274"/>
        <v/>
      </c>
      <c r="BH278" s="178" t="str">
        <f t="shared" si="274"/>
        <v/>
      </c>
      <c r="BI278" s="180" t="str">
        <f t="shared" si="274"/>
        <v/>
      </c>
      <c r="BJ278" s="178" t="str">
        <f t="shared" si="274"/>
        <v/>
      </c>
      <c r="BK278" s="178" t="str">
        <f t="shared" si="274"/>
        <v/>
      </c>
      <c r="BL278" s="181" t="str">
        <f t="shared" si="274"/>
        <v/>
      </c>
      <c r="BM278" s="178" t="str">
        <f t="shared" si="274"/>
        <v/>
      </c>
      <c r="BN278" s="178" t="str">
        <f t="shared" si="274"/>
        <v/>
      </c>
      <c r="BO278" s="178" t="str">
        <f t="shared" si="274"/>
        <v/>
      </c>
      <c r="BP278" s="178" t="str">
        <f t="shared" si="274"/>
        <v/>
      </c>
      <c r="BQ278" s="180" t="str">
        <f t="shared" si="274"/>
        <v/>
      </c>
      <c r="BR278" s="178" t="str">
        <f t="shared" si="274"/>
        <v/>
      </c>
      <c r="BS278" s="178" t="str">
        <f t="shared" si="274"/>
        <v/>
      </c>
      <c r="BT278" s="179" t="str">
        <f t="shared" si="274"/>
        <v/>
      </c>
      <c r="BU278" s="180" t="str">
        <f t="shared" si="274"/>
        <v/>
      </c>
      <c r="BV278" s="179" t="str">
        <f t="shared" si="274"/>
        <v/>
      </c>
      <c r="BW278" s="178" t="str">
        <f t="shared" si="274"/>
        <v/>
      </c>
      <c r="BX278" s="180" t="str">
        <f t="shared" si="274"/>
        <v/>
      </c>
      <c r="BY278" s="178" t="str">
        <f t="shared" si="274"/>
        <v/>
      </c>
      <c r="BZ278" s="178" t="str">
        <f t="shared" si="274"/>
        <v/>
      </c>
      <c r="CA278" s="181" t="str">
        <f t="shared" si="274"/>
        <v/>
      </c>
      <c r="CB278" s="178" t="str">
        <f t="shared" si="274"/>
        <v/>
      </c>
      <c r="CC278" s="178" t="str">
        <f t="shared" si="274"/>
        <v/>
      </c>
      <c r="CD278" s="178" t="str">
        <f t="shared" si="274"/>
        <v/>
      </c>
      <c r="CE278" s="178" t="str">
        <f t="shared" si="274"/>
        <v/>
      </c>
      <c r="CF278" s="180" t="str">
        <f t="shared" si="274"/>
        <v/>
      </c>
      <c r="CG278" s="178" t="str">
        <f t="shared" si="274"/>
        <v/>
      </c>
      <c r="CH278" s="178" t="str">
        <f t="shared" si="274"/>
        <v/>
      </c>
      <c r="CI278" s="179" t="str">
        <f t="shared" si="274"/>
        <v/>
      </c>
      <c r="CJ278" s="180" t="str">
        <f t="shared" si="274"/>
        <v/>
      </c>
      <c r="CK278" s="179" t="str">
        <f t="shared" si="274"/>
        <v/>
      </c>
      <c r="CL278" s="178" t="str">
        <f t="shared" si="274"/>
        <v/>
      </c>
      <c r="CM278" s="180" t="str">
        <f t="shared" si="274"/>
        <v/>
      </c>
      <c r="CN278" s="178" t="str">
        <f t="shared" si="274"/>
        <v/>
      </c>
      <c r="CO278" s="178" t="str">
        <f t="shared" si="274"/>
        <v/>
      </c>
      <c r="CP278" s="181" t="str">
        <f t="shared" si="274"/>
        <v/>
      </c>
      <c r="CQ278" s="178" t="str">
        <f t="shared" si="274"/>
        <v/>
      </c>
      <c r="CR278" s="178" t="str">
        <f t="shared" si="274"/>
        <v/>
      </c>
      <c r="CS278" s="178" t="str">
        <f t="shared" si="274"/>
        <v/>
      </c>
      <c r="CT278" s="178" t="str">
        <f t="shared" si="274"/>
        <v/>
      </c>
      <c r="CU278" s="180" t="str">
        <f t="shared" si="274"/>
        <v/>
      </c>
      <c r="CV278" s="178" t="str">
        <f t="shared" si="274"/>
        <v/>
      </c>
      <c r="CW278" s="178" t="str">
        <f t="shared" si="274"/>
        <v/>
      </c>
      <c r="CX278" s="179" t="str">
        <f t="shared" si="274"/>
        <v/>
      </c>
      <c r="CY278" s="180" t="str">
        <f t="shared" si="274"/>
        <v/>
      </c>
      <c r="CZ278" s="179" t="str">
        <f t="shared" si="274"/>
        <v/>
      </c>
      <c r="DA278" s="178" t="str">
        <f t="shared" si="274"/>
        <v/>
      </c>
      <c r="DB278" s="180" t="str">
        <f t="shared" si="274"/>
        <v/>
      </c>
      <c r="DC278" s="178" t="str">
        <f t="shared" si="274"/>
        <v/>
      </c>
      <c r="DD278" s="178" t="str">
        <f t="shared" si="274"/>
        <v/>
      </c>
      <c r="DE278" s="181" t="str">
        <f t="shared" si="274"/>
        <v/>
      </c>
      <c r="DF278" s="178" t="str">
        <f t="shared" si="274"/>
        <v/>
      </c>
      <c r="DG278" s="178" t="str">
        <f t="shared" si="274"/>
        <v/>
      </c>
      <c r="DH278" s="178" t="str">
        <f t="shared" si="274"/>
        <v/>
      </c>
      <c r="DI278" s="178" t="str">
        <f t="shared" si="274"/>
        <v/>
      </c>
      <c r="DJ278" s="180" t="str">
        <f t="shared" si="274"/>
        <v/>
      </c>
      <c r="DK278" s="178" t="str">
        <f t="shared" si="274"/>
        <v/>
      </c>
      <c r="DL278" s="178" t="str">
        <f t="shared" si="274"/>
        <v/>
      </c>
      <c r="DM278" s="179" t="str">
        <f t="shared" si="274"/>
        <v/>
      </c>
      <c r="DN278" s="180" t="str">
        <f t="shared" si="274"/>
        <v/>
      </c>
      <c r="DO278" s="179" t="str">
        <f t="shared" si="274"/>
        <v/>
      </c>
      <c r="DP278" s="178" t="str">
        <f t="shared" si="274"/>
        <v/>
      </c>
      <c r="DQ278" s="180" t="str">
        <f t="shared" si="274"/>
        <v/>
      </c>
      <c r="DR278" s="178" t="str">
        <f t="shared" si="274"/>
        <v/>
      </c>
      <c r="DS278" s="178" t="str">
        <f t="shared" si="274"/>
        <v/>
      </c>
      <c r="DT278" s="178"/>
      <c r="DU278" s="178"/>
      <c r="DV278" s="178"/>
      <c r="DW278" s="178"/>
      <c r="DX278" s="178"/>
      <c r="DY278" s="178"/>
    </row>
    <row r="279">
      <c r="A279" s="176" t="str">
        <f>IF(A278="","",IF(B278+1&gt;EndDate,"",B278))</f>
        <v/>
      </c>
      <c r="B279" s="176" t="str">
        <f>IF(A279="","",SWITCH(Seg,"Daily",A279+1,"Weekly",A279+7,"Monthly",DATE(YEAR(A279),MONTH(A279)+1,1),"Quarterly",DATE(YEAR(A279),MONTH(A279)+3,1),"Yearly",DATE(YEAR(A279)+1,1,1)))</f>
        <v/>
      </c>
      <c r="C279" s="177" t="str">
        <f>IF(A279="","",SWITCH(Seg,"Daily",TEXT(A279,"dd/MM/YYYY"),"Weekly","W"&amp;WEEKNUM(A279,2)&amp;" "&amp;YEAR(A279),"Monthly",PROPER(TEXT(A279,"MMM yyyy")),"Quarterly","Q"&amp;ROUNDUP(MONTH($A279)/3,0)&amp;" "&amp;YEAR($A279),"Yearly",YEAR(A279),TEXT(A279,"dd/MM/YYYY")))</f>
        <v/>
      </c>
      <c r="D279" s="178" t="str">
        <f>IF(OR($A279="",D$2="Percentage"),"",SUMIFS(Data!B$4:B500,Data!$A$4:$A500,"&gt;="&amp;$A279,Data!$A$4:$A500,"&lt;="&amp;$B279))</f>
        <v>#REF!</v>
      </c>
      <c r="E279" s="179" t="str">
        <f>IF(OR($A279="",E$2="Percentage"),"",SUMIFS(Data!C$4:C500,Data!$A$4:$A500,"&gt;="&amp;$A279,Data!$A$4:$A500,"&lt;="&amp;$B279))</f>
        <v/>
      </c>
      <c r="F279" s="179" t="str">
        <f>IF(OR($A279="",F$2="Percentage"),"",SUMIFS(Data!D$4:D500,Data!$A$4:$A500,"&gt;="&amp;$A279,Data!$A$4:$A500,"&lt;="&amp;$B279))</f>
        <v/>
      </c>
      <c r="G279" s="179" t="str">
        <f>IF(OR($A279="",G$2="Percentage"),"",SUMIFS(Data!F$4:F500,Data!$A$4:$A500,"&gt;="&amp;$A279,Data!$A$4:$A500,"&lt;="&amp;$B279))</f>
        <v/>
      </c>
      <c r="H279" s="180" t="str">
        <f>IF(OR($A279="",H$2="Percentage"),"",SUMIFS(Data!G$4:G500,Data!$A$4:$A500,"&gt;="&amp;$A279,Data!$A$4:$A500,"&lt;="&amp;$B279))</f>
        <v/>
      </c>
      <c r="I279" s="180" t="str">
        <f>IF(OR($A279="",I$2="Percentage"),"",SUMIFS(Data!H$4:H500,Data!$A$4:$A500,"&gt;="&amp;$A279,Data!$A$4:$A500,"&lt;="&amp;$B279))</f>
        <v/>
      </c>
      <c r="J279" s="178" t="str">
        <f>IF(OR($A279="",J$2="Percentage"),"",SUMIFS(Data!I$4:I500,Data!$A$4:$A500,"&gt;="&amp;$A279,Data!$A$4:$A500,"&lt;="&amp;$B279))</f>
        <v/>
      </c>
      <c r="K279" s="178" t="str">
        <f>IF(OR($A279="",K$2="Percentage"),"",SUMIFS(Data!J$4:J500,Data!$A$4:$A500,"&gt;="&amp;$A279,Data!$A$4:$A500,"&lt;="&amp;$B279))</f>
        <v/>
      </c>
      <c r="L279" s="179" t="str">
        <f>IF(OR($A279="",L$2="Percentage"),"",SUMIFS(Data!K$4:K500,Data!$A$4:$A500,"&gt;="&amp;$A279,Data!$A$4:$A500,"&lt;="&amp;$B279))</f>
        <v/>
      </c>
      <c r="M279" s="180" t="str">
        <f>IF(OR($A279="",M$2="Percentage"),"",SUMIFS(Data!L$4:L500,Data!$A$4:$A500,"&gt;="&amp;$A279,Data!$A$4:$A500,"&lt;="&amp;$B279))</f>
        <v/>
      </c>
      <c r="N279" s="179" t="str">
        <f>IF(OR($A279="",N$2="Percentage"),"",SUMIFS(Data!M$4:M500,Data!$A$4:$A500,"&gt;="&amp;$A279,Data!$A$4:$A500,"&lt;="&amp;$B279))</f>
        <v/>
      </c>
      <c r="O279" s="178" t="str">
        <f>IF(OR($A279="",O$2="Percentage"),"",SUMIFS(Data!N$4:N500,Data!$A$4:$A500,"&gt;="&amp;$A279,Data!$A$4:$A500,"&lt;="&amp;$B279))</f>
        <v/>
      </c>
      <c r="P279" s="180" t="str">
        <f>IF(OR($A279="",P$2="Percentage"),"",SUMIFS(Data!O$4:O500,Data!$A$4:$A500,"&gt;="&amp;$A279,Data!$A$4:$A500,"&lt;="&amp;$B279))</f>
        <v/>
      </c>
      <c r="Q279" s="178" t="str">
        <f>IF(OR($A279="",Q$2="Percentage"),"",SUMIFS(Data!P$4:P500,Data!$A$4:$A500,"&gt;="&amp;$A279,Data!$A$4:$A500,"&lt;="&amp;$B279))</f>
        <v/>
      </c>
      <c r="R279" s="178" t="str">
        <f>IF(OR($A279="",R$2="Percentage"),"",SUMIFS(Data!Q$4:Q500,Data!$A$4:$A500,"&gt;="&amp;$A279,Data!$A$4:$A500,"&lt;="&amp;$B279))</f>
        <v/>
      </c>
      <c r="S279" s="181" t="str">
        <f>IF($A279="","",IFERROR(AVERAGEIFS(Data!B$4:B500,Data!$A$4:$A500,"&gt;="&amp;$A279,Data!$A$4:$A500,"&lt;="&amp;$B279),0))</f>
        <v/>
      </c>
      <c r="T279" s="178" t="str">
        <f>IF($A279="","",IFERROR(AVERAGEIFS(Data!C$4:C500,Data!$A$4:$A500,"&gt;="&amp;$A279,Data!$A$4:$A500,"&lt;="&amp;$B279),0))</f>
        <v/>
      </c>
      <c r="U279" s="178" t="str">
        <f>IF($A279="","",IFERROR(AVERAGEIFS(Data!D$4:D500,Data!$A$4:$A500,"&gt;="&amp;$A279,Data!$A$4:$A500,"&lt;="&amp;$B279),0))</f>
        <v/>
      </c>
      <c r="V279" s="178" t="str">
        <f>IF($A279="","",IFERROR(AVERAGEIFS(Data!F$4:F500,Data!$A$4:$A500,"&gt;="&amp;$A279,Data!$A$4:$A500,"&lt;="&amp;$B279),0))</f>
        <v/>
      </c>
      <c r="W279" s="178" t="str">
        <f>IF($A279="","",IFERROR(AVERAGEIFS(Data!G$4:G500,Data!$A$4:$A500,"&gt;="&amp;$A279,Data!$A$4:$A500,"&lt;="&amp;$B279),0))</f>
        <v/>
      </c>
      <c r="X279" s="180" t="str">
        <f>IF($A279="","",IFERROR(AVERAGEIFS(Data!H$4:H500,Data!$A$4:$A500,"&gt;="&amp;$A279,Data!$A$4:$A500,"&lt;="&amp;$B279),0))</f>
        <v/>
      </c>
      <c r="Y279" s="178" t="str">
        <f>IF($A279="","",IFERROR(AVERAGEIFS(Data!I$4:I500,Data!$A$4:$A500,"&gt;="&amp;$A279,Data!$A$4:$A500,"&lt;="&amp;$B279),0))</f>
        <v/>
      </c>
      <c r="Z279" s="178" t="str">
        <f>IF($A279="","",IFERROR(AVERAGEIFS(Data!J$4:J500,Data!$A$4:$A500,"&gt;="&amp;$A279,Data!$A$4:$A500,"&lt;="&amp;$B279),0))</f>
        <v/>
      </c>
      <c r="AA279" s="179" t="str">
        <f>IF($A279="","",IFERROR(AVERAGEIFS(Data!K$4:K500,Data!$A$4:$A500,"&gt;="&amp;$A279,Data!$A$4:$A500,"&lt;="&amp;$B279),0))</f>
        <v/>
      </c>
      <c r="AB279" s="180" t="str">
        <f>IF($A279="","",IFERROR(AVERAGEIFS(Data!L$4:L500,Data!$A$4:$A500,"&gt;="&amp;$A279,Data!$A$4:$A500,"&lt;="&amp;$B279),0))</f>
        <v/>
      </c>
      <c r="AC279" s="179" t="str">
        <f>IF($A279="","",IFERROR(AVERAGEIFS(Data!M$4:M500,Data!$A$4:$A500,"&gt;="&amp;$A279,Data!$A$4:$A500,"&lt;="&amp;$B279),0))</f>
        <v/>
      </c>
      <c r="AD279" s="178" t="str">
        <f>IF($A279="","",IFERROR(AVERAGEIFS(Data!N$4:N500,Data!$A$4:$A500,"&gt;="&amp;$A279,Data!$A$4:$A500,"&lt;="&amp;$B279),0))</f>
        <v/>
      </c>
      <c r="AE279" s="180" t="str">
        <f>IF($A279="","",IFERROR(AVERAGEIFS(Data!O$4:O500,Data!$A$4:$A500,"&gt;="&amp;$A279,Data!$A$4:$A500,"&lt;="&amp;$B279),0))</f>
        <v/>
      </c>
      <c r="AF279" s="178" t="str">
        <f>IF($A279="","",IFERROR(AVERAGEIFS(Data!P$4:P500,Data!$A$4:$A500,"&gt;="&amp;$A279,Data!$A$4:$A500,"&lt;="&amp;$B279),0))</f>
        <v/>
      </c>
      <c r="AG279" s="178" t="str">
        <f>IF($A279="","",IFERROR(AVERAGEIFS(Data!Q$4:Q500,Data!$A$4:$A500,"&gt;="&amp;$A279,Data!$A$4:$A500,"&lt;="&amp;$B279),0))</f>
        <v/>
      </c>
      <c r="AH279" s="181" t="str">
        <f t="shared" ref="AH279:DS279" si="275">IF($A279="","",AH278)</f>
        <v/>
      </c>
      <c r="AI279" s="178" t="str">
        <f t="shared" si="275"/>
        <v/>
      </c>
      <c r="AJ279" s="178" t="str">
        <f t="shared" si="275"/>
        <v/>
      </c>
      <c r="AK279" s="178" t="str">
        <f t="shared" si="275"/>
        <v/>
      </c>
      <c r="AL279" s="178" t="str">
        <f t="shared" si="275"/>
        <v/>
      </c>
      <c r="AM279" s="180" t="str">
        <f t="shared" si="275"/>
        <v/>
      </c>
      <c r="AN279" s="178" t="str">
        <f t="shared" si="275"/>
        <v/>
      </c>
      <c r="AO279" s="178" t="str">
        <f t="shared" si="275"/>
        <v/>
      </c>
      <c r="AP279" s="179" t="str">
        <f t="shared" si="275"/>
        <v/>
      </c>
      <c r="AQ279" s="180" t="str">
        <f t="shared" si="275"/>
        <v/>
      </c>
      <c r="AR279" s="179" t="str">
        <f t="shared" si="275"/>
        <v/>
      </c>
      <c r="AS279" s="178" t="str">
        <f t="shared" si="275"/>
        <v/>
      </c>
      <c r="AT279" s="180" t="str">
        <f t="shared" si="275"/>
        <v/>
      </c>
      <c r="AU279" s="178" t="str">
        <f t="shared" si="275"/>
        <v/>
      </c>
      <c r="AV279" s="178" t="str">
        <f t="shared" si="275"/>
        <v/>
      </c>
      <c r="AW279" s="181" t="str">
        <f t="shared" si="275"/>
        <v/>
      </c>
      <c r="AX279" s="178" t="str">
        <f t="shared" si="275"/>
        <v/>
      </c>
      <c r="AY279" s="178" t="str">
        <f t="shared" si="275"/>
        <v/>
      </c>
      <c r="AZ279" s="178" t="str">
        <f t="shared" si="275"/>
        <v/>
      </c>
      <c r="BA279" s="178" t="str">
        <f t="shared" si="275"/>
        <v/>
      </c>
      <c r="BB279" s="180" t="str">
        <f t="shared" si="275"/>
        <v/>
      </c>
      <c r="BC279" s="178" t="str">
        <f t="shared" si="275"/>
        <v/>
      </c>
      <c r="BD279" s="178" t="str">
        <f t="shared" si="275"/>
        <v/>
      </c>
      <c r="BE279" s="179" t="str">
        <f t="shared" si="275"/>
        <v/>
      </c>
      <c r="BF279" s="180" t="str">
        <f t="shared" si="275"/>
        <v/>
      </c>
      <c r="BG279" s="179" t="str">
        <f t="shared" si="275"/>
        <v/>
      </c>
      <c r="BH279" s="178" t="str">
        <f t="shared" si="275"/>
        <v/>
      </c>
      <c r="BI279" s="180" t="str">
        <f t="shared" si="275"/>
        <v/>
      </c>
      <c r="BJ279" s="178" t="str">
        <f t="shared" si="275"/>
        <v/>
      </c>
      <c r="BK279" s="178" t="str">
        <f t="shared" si="275"/>
        <v/>
      </c>
      <c r="BL279" s="181" t="str">
        <f t="shared" si="275"/>
        <v/>
      </c>
      <c r="BM279" s="178" t="str">
        <f t="shared" si="275"/>
        <v/>
      </c>
      <c r="BN279" s="178" t="str">
        <f t="shared" si="275"/>
        <v/>
      </c>
      <c r="BO279" s="178" t="str">
        <f t="shared" si="275"/>
        <v/>
      </c>
      <c r="BP279" s="178" t="str">
        <f t="shared" si="275"/>
        <v/>
      </c>
      <c r="BQ279" s="180" t="str">
        <f t="shared" si="275"/>
        <v/>
      </c>
      <c r="BR279" s="178" t="str">
        <f t="shared" si="275"/>
        <v/>
      </c>
      <c r="BS279" s="178" t="str">
        <f t="shared" si="275"/>
        <v/>
      </c>
      <c r="BT279" s="179" t="str">
        <f t="shared" si="275"/>
        <v/>
      </c>
      <c r="BU279" s="180" t="str">
        <f t="shared" si="275"/>
        <v/>
      </c>
      <c r="BV279" s="179" t="str">
        <f t="shared" si="275"/>
        <v/>
      </c>
      <c r="BW279" s="178" t="str">
        <f t="shared" si="275"/>
        <v/>
      </c>
      <c r="BX279" s="180" t="str">
        <f t="shared" si="275"/>
        <v/>
      </c>
      <c r="BY279" s="178" t="str">
        <f t="shared" si="275"/>
        <v/>
      </c>
      <c r="BZ279" s="178" t="str">
        <f t="shared" si="275"/>
        <v/>
      </c>
      <c r="CA279" s="181" t="str">
        <f t="shared" si="275"/>
        <v/>
      </c>
      <c r="CB279" s="178" t="str">
        <f t="shared" si="275"/>
        <v/>
      </c>
      <c r="CC279" s="178" t="str">
        <f t="shared" si="275"/>
        <v/>
      </c>
      <c r="CD279" s="178" t="str">
        <f t="shared" si="275"/>
        <v/>
      </c>
      <c r="CE279" s="178" t="str">
        <f t="shared" si="275"/>
        <v/>
      </c>
      <c r="CF279" s="180" t="str">
        <f t="shared" si="275"/>
        <v/>
      </c>
      <c r="CG279" s="178" t="str">
        <f t="shared" si="275"/>
        <v/>
      </c>
      <c r="CH279" s="178" t="str">
        <f t="shared" si="275"/>
        <v/>
      </c>
      <c r="CI279" s="179" t="str">
        <f t="shared" si="275"/>
        <v/>
      </c>
      <c r="CJ279" s="180" t="str">
        <f t="shared" si="275"/>
        <v/>
      </c>
      <c r="CK279" s="179" t="str">
        <f t="shared" si="275"/>
        <v/>
      </c>
      <c r="CL279" s="178" t="str">
        <f t="shared" si="275"/>
        <v/>
      </c>
      <c r="CM279" s="180" t="str">
        <f t="shared" si="275"/>
        <v/>
      </c>
      <c r="CN279" s="178" t="str">
        <f t="shared" si="275"/>
        <v/>
      </c>
      <c r="CO279" s="178" t="str">
        <f t="shared" si="275"/>
        <v/>
      </c>
      <c r="CP279" s="181" t="str">
        <f t="shared" si="275"/>
        <v/>
      </c>
      <c r="CQ279" s="178" t="str">
        <f t="shared" si="275"/>
        <v/>
      </c>
      <c r="CR279" s="178" t="str">
        <f t="shared" si="275"/>
        <v/>
      </c>
      <c r="CS279" s="178" t="str">
        <f t="shared" si="275"/>
        <v/>
      </c>
      <c r="CT279" s="178" t="str">
        <f t="shared" si="275"/>
        <v/>
      </c>
      <c r="CU279" s="180" t="str">
        <f t="shared" si="275"/>
        <v/>
      </c>
      <c r="CV279" s="178" t="str">
        <f t="shared" si="275"/>
        <v/>
      </c>
      <c r="CW279" s="178" t="str">
        <f t="shared" si="275"/>
        <v/>
      </c>
      <c r="CX279" s="179" t="str">
        <f t="shared" si="275"/>
        <v/>
      </c>
      <c r="CY279" s="180" t="str">
        <f t="shared" si="275"/>
        <v/>
      </c>
      <c r="CZ279" s="179" t="str">
        <f t="shared" si="275"/>
        <v/>
      </c>
      <c r="DA279" s="178" t="str">
        <f t="shared" si="275"/>
        <v/>
      </c>
      <c r="DB279" s="180" t="str">
        <f t="shared" si="275"/>
        <v/>
      </c>
      <c r="DC279" s="178" t="str">
        <f t="shared" si="275"/>
        <v/>
      </c>
      <c r="DD279" s="178" t="str">
        <f t="shared" si="275"/>
        <v/>
      </c>
      <c r="DE279" s="181" t="str">
        <f t="shared" si="275"/>
        <v/>
      </c>
      <c r="DF279" s="178" t="str">
        <f t="shared" si="275"/>
        <v/>
      </c>
      <c r="DG279" s="178" t="str">
        <f t="shared" si="275"/>
        <v/>
      </c>
      <c r="DH279" s="178" t="str">
        <f t="shared" si="275"/>
        <v/>
      </c>
      <c r="DI279" s="178" t="str">
        <f t="shared" si="275"/>
        <v/>
      </c>
      <c r="DJ279" s="180" t="str">
        <f t="shared" si="275"/>
        <v/>
      </c>
      <c r="DK279" s="178" t="str">
        <f t="shared" si="275"/>
        <v/>
      </c>
      <c r="DL279" s="178" t="str">
        <f t="shared" si="275"/>
        <v/>
      </c>
      <c r="DM279" s="179" t="str">
        <f t="shared" si="275"/>
        <v/>
      </c>
      <c r="DN279" s="180" t="str">
        <f t="shared" si="275"/>
        <v/>
      </c>
      <c r="DO279" s="179" t="str">
        <f t="shared" si="275"/>
        <v/>
      </c>
      <c r="DP279" s="178" t="str">
        <f t="shared" si="275"/>
        <v/>
      </c>
      <c r="DQ279" s="180" t="str">
        <f t="shared" si="275"/>
        <v/>
      </c>
      <c r="DR279" s="178" t="str">
        <f t="shared" si="275"/>
        <v/>
      </c>
      <c r="DS279" s="178" t="str">
        <f t="shared" si="275"/>
        <v/>
      </c>
      <c r="DT279" s="178"/>
      <c r="DU279" s="178"/>
      <c r="DV279" s="178"/>
      <c r="DW279" s="178"/>
      <c r="DX279" s="178"/>
      <c r="DY279" s="178"/>
    </row>
    <row r="280">
      <c r="A280" s="176" t="str">
        <f>IF(A279="","",IF(B279+1&gt;EndDate,"",B279))</f>
        <v/>
      </c>
      <c r="B280" s="176" t="str">
        <f>IF(A280="","",SWITCH(Seg,"Daily",A280+1,"Weekly",A280+7,"Monthly",DATE(YEAR(A280),MONTH(A280)+1,1),"Quarterly",DATE(YEAR(A280),MONTH(A280)+3,1),"Yearly",DATE(YEAR(A280)+1,1,1)))</f>
        <v/>
      </c>
      <c r="C280" s="177" t="str">
        <f>IF(A280="","",SWITCH(Seg,"Daily",TEXT(A280,"dd/MM/YYYY"),"Weekly","W"&amp;WEEKNUM(A280,2)&amp;" "&amp;YEAR(A280),"Monthly",PROPER(TEXT(A280,"MMM yyyy")),"Quarterly","Q"&amp;ROUNDUP(MONTH($A280)/3,0)&amp;" "&amp;YEAR($A280),"Yearly",YEAR(A280),TEXT(A280,"dd/MM/YYYY")))</f>
        <v/>
      </c>
      <c r="D280" s="178" t="str">
        <f>IF(OR($A280="",D$2="Percentage"),"",SUMIFS(Data!B$4:B500,Data!$A$4:$A500,"&gt;="&amp;$A280,Data!$A$4:$A500,"&lt;="&amp;$B280))</f>
        <v>#REF!</v>
      </c>
      <c r="E280" s="179" t="str">
        <f>IF(OR($A280="",E$2="Percentage"),"",SUMIFS(Data!C$4:C500,Data!$A$4:$A500,"&gt;="&amp;$A280,Data!$A$4:$A500,"&lt;="&amp;$B280))</f>
        <v/>
      </c>
      <c r="F280" s="179" t="str">
        <f>IF(OR($A280="",F$2="Percentage"),"",SUMIFS(Data!D$4:D500,Data!$A$4:$A500,"&gt;="&amp;$A280,Data!$A$4:$A500,"&lt;="&amp;$B280))</f>
        <v/>
      </c>
      <c r="G280" s="179" t="str">
        <f>IF(OR($A280="",G$2="Percentage"),"",SUMIFS(Data!F$4:F500,Data!$A$4:$A500,"&gt;="&amp;$A280,Data!$A$4:$A500,"&lt;="&amp;$B280))</f>
        <v/>
      </c>
      <c r="H280" s="180" t="str">
        <f>IF(OR($A280="",H$2="Percentage"),"",SUMIFS(Data!G$4:G500,Data!$A$4:$A500,"&gt;="&amp;$A280,Data!$A$4:$A500,"&lt;="&amp;$B280))</f>
        <v/>
      </c>
      <c r="I280" s="180" t="str">
        <f>IF(OR($A280="",I$2="Percentage"),"",SUMIFS(Data!H$4:H500,Data!$A$4:$A500,"&gt;="&amp;$A280,Data!$A$4:$A500,"&lt;="&amp;$B280))</f>
        <v/>
      </c>
      <c r="J280" s="178" t="str">
        <f>IF(OR($A280="",J$2="Percentage"),"",SUMIFS(Data!I$4:I500,Data!$A$4:$A500,"&gt;="&amp;$A280,Data!$A$4:$A500,"&lt;="&amp;$B280))</f>
        <v/>
      </c>
      <c r="K280" s="178" t="str">
        <f>IF(OR($A280="",K$2="Percentage"),"",SUMIFS(Data!J$4:J500,Data!$A$4:$A500,"&gt;="&amp;$A280,Data!$A$4:$A500,"&lt;="&amp;$B280))</f>
        <v/>
      </c>
      <c r="L280" s="179" t="str">
        <f>IF(OR($A280="",L$2="Percentage"),"",SUMIFS(Data!K$4:K500,Data!$A$4:$A500,"&gt;="&amp;$A280,Data!$A$4:$A500,"&lt;="&amp;$B280))</f>
        <v/>
      </c>
      <c r="M280" s="180" t="str">
        <f>IF(OR($A280="",M$2="Percentage"),"",SUMIFS(Data!L$4:L500,Data!$A$4:$A500,"&gt;="&amp;$A280,Data!$A$4:$A500,"&lt;="&amp;$B280))</f>
        <v/>
      </c>
      <c r="N280" s="179" t="str">
        <f>IF(OR($A280="",N$2="Percentage"),"",SUMIFS(Data!M$4:M500,Data!$A$4:$A500,"&gt;="&amp;$A280,Data!$A$4:$A500,"&lt;="&amp;$B280))</f>
        <v/>
      </c>
      <c r="O280" s="178" t="str">
        <f>IF(OR($A280="",O$2="Percentage"),"",SUMIFS(Data!N$4:N500,Data!$A$4:$A500,"&gt;="&amp;$A280,Data!$A$4:$A500,"&lt;="&amp;$B280))</f>
        <v/>
      </c>
      <c r="P280" s="180" t="str">
        <f>IF(OR($A280="",P$2="Percentage"),"",SUMIFS(Data!O$4:O500,Data!$A$4:$A500,"&gt;="&amp;$A280,Data!$A$4:$A500,"&lt;="&amp;$B280))</f>
        <v/>
      </c>
      <c r="Q280" s="178" t="str">
        <f>IF(OR($A280="",Q$2="Percentage"),"",SUMIFS(Data!P$4:P500,Data!$A$4:$A500,"&gt;="&amp;$A280,Data!$A$4:$A500,"&lt;="&amp;$B280))</f>
        <v/>
      </c>
      <c r="R280" s="178" t="str">
        <f>IF(OR($A280="",R$2="Percentage"),"",SUMIFS(Data!Q$4:Q500,Data!$A$4:$A500,"&gt;="&amp;$A280,Data!$A$4:$A500,"&lt;="&amp;$B280))</f>
        <v/>
      </c>
      <c r="S280" s="181" t="str">
        <f>IF($A280="","",IFERROR(AVERAGEIFS(Data!B$4:B500,Data!$A$4:$A500,"&gt;="&amp;$A280,Data!$A$4:$A500,"&lt;="&amp;$B280),0))</f>
        <v/>
      </c>
      <c r="T280" s="178" t="str">
        <f>IF($A280="","",IFERROR(AVERAGEIFS(Data!C$4:C500,Data!$A$4:$A500,"&gt;="&amp;$A280,Data!$A$4:$A500,"&lt;="&amp;$B280),0))</f>
        <v/>
      </c>
      <c r="U280" s="178" t="str">
        <f>IF($A280="","",IFERROR(AVERAGEIFS(Data!D$4:D500,Data!$A$4:$A500,"&gt;="&amp;$A280,Data!$A$4:$A500,"&lt;="&amp;$B280),0))</f>
        <v/>
      </c>
      <c r="V280" s="178" t="str">
        <f>IF($A280="","",IFERROR(AVERAGEIFS(Data!F$4:F500,Data!$A$4:$A500,"&gt;="&amp;$A280,Data!$A$4:$A500,"&lt;="&amp;$B280),0))</f>
        <v/>
      </c>
      <c r="W280" s="178" t="str">
        <f>IF($A280="","",IFERROR(AVERAGEIFS(Data!G$4:G500,Data!$A$4:$A500,"&gt;="&amp;$A280,Data!$A$4:$A500,"&lt;="&amp;$B280),0))</f>
        <v/>
      </c>
      <c r="X280" s="180" t="str">
        <f>IF($A280="","",IFERROR(AVERAGEIFS(Data!H$4:H500,Data!$A$4:$A500,"&gt;="&amp;$A280,Data!$A$4:$A500,"&lt;="&amp;$B280),0))</f>
        <v/>
      </c>
      <c r="Y280" s="178" t="str">
        <f>IF($A280="","",IFERROR(AVERAGEIFS(Data!I$4:I500,Data!$A$4:$A500,"&gt;="&amp;$A280,Data!$A$4:$A500,"&lt;="&amp;$B280),0))</f>
        <v/>
      </c>
      <c r="Z280" s="178" t="str">
        <f>IF($A280="","",IFERROR(AVERAGEIFS(Data!J$4:J500,Data!$A$4:$A500,"&gt;="&amp;$A280,Data!$A$4:$A500,"&lt;="&amp;$B280),0))</f>
        <v/>
      </c>
      <c r="AA280" s="179" t="str">
        <f>IF($A280="","",IFERROR(AVERAGEIFS(Data!K$4:K500,Data!$A$4:$A500,"&gt;="&amp;$A280,Data!$A$4:$A500,"&lt;="&amp;$B280),0))</f>
        <v/>
      </c>
      <c r="AB280" s="180" t="str">
        <f>IF($A280="","",IFERROR(AVERAGEIFS(Data!L$4:L500,Data!$A$4:$A500,"&gt;="&amp;$A280,Data!$A$4:$A500,"&lt;="&amp;$B280),0))</f>
        <v/>
      </c>
      <c r="AC280" s="179" t="str">
        <f>IF($A280="","",IFERROR(AVERAGEIFS(Data!M$4:M500,Data!$A$4:$A500,"&gt;="&amp;$A280,Data!$A$4:$A500,"&lt;="&amp;$B280),0))</f>
        <v/>
      </c>
      <c r="AD280" s="178" t="str">
        <f>IF($A280="","",IFERROR(AVERAGEIFS(Data!N$4:N500,Data!$A$4:$A500,"&gt;="&amp;$A280,Data!$A$4:$A500,"&lt;="&amp;$B280),0))</f>
        <v/>
      </c>
      <c r="AE280" s="180" t="str">
        <f>IF($A280="","",IFERROR(AVERAGEIFS(Data!O$4:O500,Data!$A$4:$A500,"&gt;="&amp;$A280,Data!$A$4:$A500,"&lt;="&amp;$B280),0))</f>
        <v/>
      </c>
      <c r="AF280" s="178" t="str">
        <f>IF($A280="","",IFERROR(AVERAGEIFS(Data!P$4:P500,Data!$A$4:$A500,"&gt;="&amp;$A280,Data!$A$4:$A500,"&lt;="&amp;$B280),0))</f>
        <v/>
      </c>
      <c r="AG280" s="178" t="str">
        <f>IF($A280="","",IFERROR(AVERAGEIFS(Data!Q$4:Q500,Data!$A$4:$A500,"&gt;="&amp;$A280,Data!$A$4:$A500,"&lt;="&amp;$B280),0))</f>
        <v/>
      </c>
      <c r="AH280" s="181" t="str">
        <f t="shared" ref="AH280:DS280" si="276">IF($A280="","",AH279)</f>
        <v/>
      </c>
      <c r="AI280" s="178" t="str">
        <f t="shared" si="276"/>
        <v/>
      </c>
      <c r="AJ280" s="178" t="str">
        <f t="shared" si="276"/>
        <v/>
      </c>
      <c r="AK280" s="178" t="str">
        <f t="shared" si="276"/>
        <v/>
      </c>
      <c r="AL280" s="178" t="str">
        <f t="shared" si="276"/>
        <v/>
      </c>
      <c r="AM280" s="180" t="str">
        <f t="shared" si="276"/>
        <v/>
      </c>
      <c r="AN280" s="178" t="str">
        <f t="shared" si="276"/>
        <v/>
      </c>
      <c r="AO280" s="178" t="str">
        <f t="shared" si="276"/>
        <v/>
      </c>
      <c r="AP280" s="179" t="str">
        <f t="shared" si="276"/>
        <v/>
      </c>
      <c r="AQ280" s="180" t="str">
        <f t="shared" si="276"/>
        <v/>
      </c>
      <c r="AR280" s="179" t="str">
        <f t="shared" si="276"/>
        <v/>
      </c>
      <c r="AS280" s="178" t="str">
        <f t="shared" si="276"/>
        <v/>
      </c>
      <c r="AT280" s="180" t="str">
        <f t="shared" si="276"/>
        <v/>
      </c>
      <c r="AU280" s="178" t="str">
        <f t="shared" si="276"/>
        <v/>
      </c>
      <c r="AV280" s="178" t="str">
        <f t="shared" si="276"/>
        <v/>
      </c>
      <c r="AW280" s="181" t="str">
        <f t="shared" si="276"/>
        <v/>
      </c>
      <c r="AX280" s="178" t="str">
        <f t="shared" si="276"/>
        <v/>
      </c>
      <c r="AY280" s="178" t="str">
        <f t="shared" si="276"/>
        <v/>
      </c>
      <c r="AZ280" s="178" t="str">
        <f t="shared" si="276"/>
        <v/>
      </c>
      <c r="BA280" s="178" t="str">
        <f t="shared" si="276"/>
        <v/>
      </c>
      <c r="BB280" s="180" t="str">
        <f t="shared" si="276"/>
        <v/>
      </c>
      <c r="BC280" s="178" t="str">
        <f t="shared" si="276"/>
        <v/>
      </c>
      <c r="BD280" s="178" t="str">
        <f t="shared" si="276"/>
        <v/>
      </c>
      <c r="BE280" s="179" t="str">
        <f t="shared" si="276"/>
        <v/>
      </c>
      <c r="BF280" s="180" t="str">
        <f t="shared" si="276"/>
        <v/>
      </c>
      <c r="BG280" s="179" t="str">
        <f t="shared" si="276"/>
        <v/>
      </c>
      <c r="BH280" s="178" t="str">
        <f t="shared" si="276"/>
        <v/>
      </c>
      <c r="BI280" s="180" t="str">
        <f t="shared" si="276"/>
        <v/>
      </c>
      <c r="BJ280" s="178" t="str">
        <f t="shared" si="276"/>
        <v/>
      </c>
      <c r="BK280" s="178" t="str">
        <f t="shared" si="276"/>
        <v/>
      </c>
      <c r="BL280" s="181" t="str">
        <f t="shared" si="276"/>
        <v/>
      </c>
      <c r="BM280" s="178" t="str">
        <f t="shared" si="276"/>
        <v/>
      </c>
      <c r="BN280" s="178" t="str">
        <f t="shared" si="276"/>
        <v/>
      </c>
      <c r="BO280" s="178" t="str">
        <f t="shared" si="276"/>
        <v/>
      </c>
      <c r="BP280" s="178" t="str">
        <f t="shared" si="276"/>
        <v/>
      </c>
      <c r="BQ280" s="180" t="str">
        <f t="shared" si="276"/>
        <v/>
      </c>
      <c r="BR280" s="178" t="str">
        <f t="shared" si="276"/>
        <v/>
      </c>
      <c r="BS280" s="178" t="str">
        <f t="shared" si="276"/>
        <v/>
      </c>
      <c r="BT280" s="179" t="str">
        <f t="shared" si="276"/>
        <v/>
      </c>
      <c r="BU280" s="180" t="str">
        <f t="shared" si="276"/>
        <v/>
      </c>
      <c r="BV280" s="179" t="str">
        <f t="shared" si="276"/>
        <v/>
      </c>
      <c r="BW280" s="178" t="str">
        <f t="shared" si="276"/>
        <v/>
      </c>
      <c r="BX280" s="180" t="str">
        <f t="shared" si="276"/>
        <v/>
      </c>
      <c r="BY280" s="178" t="str">
        <f t="shared" si="276"/>
        <v/>
      </c>
      <c r="BZ280" s="178" t="str">
        <f t="shared" si="276"/>
        <v/>
      </c>
      <c r="CA280" s="181" t="str">
        <f t="shared" si="276"/>
        <v/>
      </c>
      <c r="CB280" s="178" t="str">
        <f t="shared" si="276"/>
        <v/>
      </c>
      <c r="CC280" s="178" t="str">
        <f t="shared" si="276"/>
        <v/>
      </c>
      <c r="CD280" s="178" t="str">
        <f t="shared" si="276"/>
        <v/>
      </c>
      <c r="CE280" s="178" t="str">
        <f t="shared" si="276"/>
        <v/>
      </c>
      <c r="CF280" s="180" t="str">
        <f t="shared" si="276"/>
        <v/>
      </c>
      <c r="CG280" s="178" t="str">
        <f t="shared" si="276"/>
        <v/>
      </c>
      <c r="CH280" s="178" t="str">
        <f t="shared" si="276"/>
        <v/>
      </c>
      <c r="CI280" s="179" t="str">
        <f t="shared" si="276"/>
        <v/>
      </c>
      <c r="CJ280" s="180" t="str">
        <f t="shared" si="276"/>
        <v/>
      </c>
      <c r="CK280" s="179" t="str">
        <f t="shared" si="276"/>
        <v/>
      </c>
      <c r="CL280" s="178" t="str">
        <f t="shared" si="276"/>
        <v/>
      </c>
      <c r="CM280" s="180" t="str">
        <f t="shared" si="276"/>
        <v/>
      </c>
      <c r="CN280" s="178" t="str">
        <f t="shared" si="276"/>
        <v/>
      </c>
      <c r="CO280" s="178" t="str">
        <f t="shared" si="276"/>
        <v/>
      </c>
      <c r="CP280" s="181" t="str">
        <f t="shared" si="276"/>
        <v/>
      </c>
      <c r="CQ280" s="178" t="str">
        <f t="shared" si="276"/>
        <v/>
      </c>
      <c r="CR280" s="178" t="str">
        <f t="shared" si="276"/>
        <v/>
      </c>
      <c r="CS280" s="178" t="str">
        <f t="shared" si="276"/>
        <v/>
      </c>
      <c r="CT280" s="178" t="str">
        <f t="shared" si="276"/>
        <v/>
      </c>
      <c r="CU280" s="180" t="str">
        <f t="shared" si="276"/>
        <v/>
      </c>
      <c r="CV280" s="178" t="str">
        <f t="shared" si="276"/>
        <v/>
      </c>
      <c r="CW280" s="178" t="str">
        <f t="shared" si="276"/>
        <v/>
      </c>
      <c r="CX280" s="179" t="str">
        <f t="shared" si="276"/>
        <v/>
      </c>
      <c r="CY280" s="180" t="str">
        <f t="shared" si="276"/>
        <v/>
      </c>
      <c r="CZ280" s="179" t="str">
        <f t="shared" si="276"/>
        <v/>
      </c>
      <c r="DA280" s="178" t="str">
        <f t="shared" si="276"/>
        <v/>
      </c>
      <c r="DB280" s="180" t="str">
        <f t="shared" si="276"/>
        <v/>
      </c>
      <c r="DC280" s="178" t="str">
        <f t="shared" si="276"/>
        <v/>
      </c>
      <c r="DD280" s="178" t="str">
        <f t="shared" si="276"/>
        <v/>
      </c>
      <c r="DE280" s="181" t="str">
        <f t="shared" si="276"/>
        <v/>
      </c>
      <c r="DF280" s="178" t="str">
        <f t="shared" si="276"/>
        <v/>
      </c>
      <c r="DG280" s="178" t="str">
        <f t="shared" si="276"/>
        <v/>
      </c>
      <c r="DH280" s="178" t="str">
        <f t="shared" si="276"/>
        <v/>
      </c>
      <c r="DI280" s="178" t="str">
        <f t="shared" si="276"/>
        <v/>
      </c>
      <c r="DJ280" s="180" t="str">
        <f t="shared" si="276"/>
        <v/>
      </c>
      <c r="DK280" s="178" t="str">
        <f t="shared" si="276"/>
        <v/>
      </c>
      <c r="DL280" s="178" t="str">
        <f t="shared" si="276"/>
        <v/>
      </c>
      <c r="DM280" s="179" t="str">
        <f t="shared" si="276"/>
        <v/>
      </c>
      <c r="DN280" s="180" t="str">
        <f t="shared" si="276"/>
        <v/>
      </c>
      <c r="DO280" s="179" t="str">
        <f t="shared" si="276"/>
        <v/>
      </c>
      <c r="DP280" s="178" t="str">
        <f t="shared" si="276"/>
        <v/>
      </c>
      <c r="DQ280" s="180" t="str">
        <f t="shared" si="276"/>
        <v/>
      </c>
      <c r="DR280" s="178" t="str">
        <f t="shared" si="276"/>
        <v/>
      </c>
      <c r="DS280" s="178" t="str">
        <f t="shared" si="276"/>
        <v/>
      </c>
      <c r="DT280" s="178"/>
      <c r="DU280" s="178"/>
      <c r="DV280" s="178"/>
      <c r="DW280" s="178"/>
      <c r="DX280" s="178"/>
      <c r="DY280" s="178"/>
    </row>
    <row r="281">
      <c r="A281" s="176" t="str">
        <f>IF(A280="","",IF(B280+1&gt;EndDate,"",B280))</f>
        <v/>
      </c>
      <c r="B281" s="176" t="str">
        <f>IF(A281="","",SWITCH(Seg,"Daily",A281+1,"Weekly",A281+7,"Monthly",DATE(YEAR(A281),MONTH(A281)+1,1),"Quarterly",DATE(YEAR(A281),MONTH(A281)+3,1),"Yearly",DATE(YEAR(A281)+1,1,1)))</f>
        <v/>
      </c>
      <c r="C281" s="177" t="str">
        <f>IF(A281="","",SWITCH(Seg,"Daily",TEXT(A281,"dd/MM/YYYY"),"Weekly","W"&amp;WEEKNUM(A281,2)&amp;" "&amp;YEAR(A281),"Monthly",PROPER(TEXT(A281,"MMM yyyy")),"Quarterly","Q"&amp;ROUNDUP(MONTH($A281)/3,0)&amp;" "&amp;YEAR($A281),"Yearly",YEAR(A281),TEXT(A281,"dd/MM/YYYY")))</f>
        <v/>
      </c>
      <c r="D281" s="178" t="str">
        <f>IF(OR($A281="",D$2="Percentage"),"",SUMIFS(Data!B$4:B500,Data!$A$4:$A500,"&gt;="&amp;$A281,Data!$A$4:$A500,"&lt;="&amp;$B281))</f>
        <v>#REF!</v>
      </c>
      <c r="E281" s="179" t="str">
        <f>IF(OR($A281="",E$2="Percentage"),"",SUMIFS(Data!C$4:C500,Data!$A$4:$A500,"&gt;="&amp;$A281,Data!$A$4:$A500,"&lt;="&amp;$B281))</f>
        <v/>
      </c>
      <c r="F281" s="179" t="str">
        <f>IF(OR($A281="",F$2="Percentage"),"",SUMIFS(Data!D$4:D500,Data!$A$4:$A500,"&gt;="&amp;$A281,Data!$A$4:$A500,"&lt;="&amp;$B281))</f>
        <v/>
      </c>
      <c r="G281" s="179" t="str">
        <f>IF(OR($A281="",G$2="Percentage"),"",SUMIFS(Data!F$4:F500,Data!$A$4:$A500,"&gt;="&amp;$A281,Data!$A$4:$A500,"&lt;="&amp;$B281))</f>
        <v/>
      </c>
      <c r="H281" s="180" t="str">
        <f>IF(OR($A281="",H$2="Percentage"),"",SUMIFS(Data!G$4:G500,Data!$A$4:$A500,"&gt;="&amp;$A281,Data!$A$4:$A500,"&lt;="&amp;$B281))</f>
        <v/>
      </c>
      <c r="I281" s="180" t="str">
        <f>IF(OR($A281="",I$2="Percentage"),"",SUMIFS(Data!H$4:H500,Data!$A$4:$A500,"&gt;="&amp;$A281,Data!$A$4:$A500,"&lt;="&amp;$B281))</f>
        <v/>
      </c>
      <c r="J281" s="178" t="str">
        <f>IF(OR($A281="",J$2="Percentage"),"",SUMIFS(Data!I$4:I500,Data!$A$4:$A500,"&gt;="&amp;$A281,Data!$A$4:$A500,"&lt;="&amp;$B281))</f>
        <v/>
      </c>
      <c r="K281" s="178" t="str">
        <f>IF(OR($A281="",K$2="Percentage"),"",SUMIFS(Data!J$4:J500,Data!$A$4:$A500,"&gt;="&amp;$A281,Data!$A$4:$A500,"&lt;="&amp;$B281))</f>
        <v/>
      </c>
      <c r="L281" s="179" t="str">
        <f>IF(OR($A281="",L$2="Percentage"),"",SUMIFS(Data!K$4:K500,Data!$A$4:$A500,"&gt;="&amp;$A281,Data!$A$4:$A500,"&lt;="&amp;$B281))</f>
        <v/>
      </c>
      <c r="M281" s="180" t="str">
        <f>IF(OR($A281="",M$2="Percentage"),"",SUMIFS(Data!L$4:L500,Data!$A$4:$A500,"&gt;="&amp;$A281,Data!$A$4:$A500,"&lt;="&amp;$B281))</f>
        <v/>
      </c>
      <c r="N281" s="179" t="str">
        <f>IF(OR($A281="",N$2="Percentage"),"",SUMIFS(Data!M$4:M500,Data!$A$4:$A500,"&gt;="&amp;$A281,Data!$A$4:$A500,"&lt;="&amp;$B281))</f>
        <v/>
      </c>
      <c r="O281" s="178" t="str">
        <f>IF(OR($A281="",O$2="Percentage"),"",SUMIFS(Data!N$4:N500,Data!$A$4:$A500,"&gt;="&amp;$A281,Data!$A$4:$A500,"&lt;="&amp;$B281))</f>
        <v/>
      </c>
      <c r="P281" s="180" t="str">
        <f>IF(OR($A281="",P$2="Percentage"),"",SUMIFS(Data!O$4:O500,Data!$A$4:$A500,"&gt;="&amp;$A281,Data!$A$4:$A500,"&lt;="&amp;$B281))</f>
        <v/>
      </c>
      <c r="Q281" s="178" t="str">
        <f>IF(OR($A281="",Q$2="Percentage"),"",SUMIFS(Data!P$4:P500,Data!$A$4:$A500,"&gt;="&amp;$A281,Data!$A$4:$A500,"&lt;="&amp;$B281))</f>
        <v/>
      </c>
      <c r="R281" s="178" t="str">
        <f>IF(OR($A281="",R$2="Percentage"),"",SUMIFS(Data!Q$4:Q500,Data!$A$4:$A500,"&gt;="&amp;$A281,Data!$A$4:$A500,"&lt;="&amp;$B281))</f>
        <v/>
      </c>
      <c r="S281" s="181" t="str">
        <f>IF($A281="","",IFERROR(AVERAGEIFS(Data!B$4:B500,Data!$A$4:$A500,"&gt;="&amp;$A281,Data!$A$4:$A500,"&lt;="&amp;$B281),0))</f>
        <v/>
      </c>
      <c r="T281" s="178" t="str">
        <f>IF($A281="","",IFERROR(AVERAGEIFS(Data!C$4:C500,Data!$A$4:$A500,"&gt;="&amp;$A281,Data!$A$4:$A500,"&lt;="&amp;$B281),0))</f>
        <v/>
      </c>
      <c r="U281" s="178" t="str">
        <f>IF($A281="","",IFERROR(AVERAGEIFS(Data!D$4:D500,Data!$A$4:$A500,"&gt;="&amp;$A281,Data!$A$4:$A500,"&lt;="&amp;$B281),0))</f>
        <v/>
      </c>
      <c r="V281" s="178" t="str">
        <f>IF($A281="","",IFERROR(AVERAGEIFS(Data!F$4:F500,Data!$A$4:$A500,"&gt;="&amp;$A281,Data!$A$4:$A500,"&lt;="&amp;$B281),0))</f>
        <v/>
      </c>
      <c r="W281" s="178" t="str">
        <f>IF($A281="","",IFERROR(AVERAGEIFS(Data!G$4:G500,Data!$A$4:$A500,"&gt;="&amp;$A281,Data!$A$4:$A500,"&lt;="&amp;$B281),0))</f>
        <v/>
      </c>
      <c r="X281" s="180" t="str">
        <f>IF($A281="","",IFERROR(AVERAGEIFS(Data!H$4:H500,Data!$A$4:$A500,"&gt;="&amp;$A281,Data!$A$4:$A500,"&lt;="&amp;$B281),0))</f>
        <v/>
      </c>
      <c r="Y281" s="178" t="str">
        <f>IF($A281="","",IFERROR(AVERAGEIFS(Data!I$4:I500,Data!$A$4:$A500,"&gt;="&amp;$A281,Data!$A$4:$A500,"&lt;="&amp;$B281),0))</f>
        <v/>
      </c>
      <c r="Z281" s="178" t="str">
        <f>IF($A281="","",IFERROR(AVERAGEIFS(Data!J$4:J500,Data!$A$4:$A500,"&gt;="&amp;$A281,Data!$A$4:$A500,"&lt;="&amp;$B281),0))</f>
        <v/>
      </c>
      <c r="AA281" s="179" t="str">
        <f>IF($A281="","",IFERROR(AVERAGEIFS(Data!K$4:K500,Data!$A$4:$A500,"&gt;="&amp;$A281,Data!$A$4:$A500,"&lt;="&amp;$B281),0))</f>
        <v/>
      </c>
      <c r="AB281" s="180" t="str">
        <f>IF($A281="","",IFERROR(AVERAGEIFS(Data!L$4:L500,Data!$A$4:$A500,"&gt;="&amp;$A281,Data!$A$4:$A500,"&lt;="&amp;$B281),0))</f>
        <v/>
      </c>
      <c r="AC281" s="179" t="str">
        <f>IF($A281="","",IFERROR(AVERAGEIFS(Data!M$4:M500,Data!$A$4:$A500,"&gt;="&amp;$A281,Data!$A$4:$A500,"&lt;="&amp;$B281),0))</f>
        <v/>
      </c>
      <c r="AD281" s="178" t="str">
        <f>IF($A281="","",IFERROR(AVERAGEIFS(Data!N$4:N500,Data!$A$4:$A500,"&gt;="&amp;$A281,Data!$A$4:$A500,"&lt;="&amp;$B281),0))</f>
        <v/>
      </c>
      <c r="AE281" s="180" t="str">
        <f>IF($A281="","",IFERROR(AVERAGEIFS(Data!O$4:O500,Data!$A$4:$A500,"&gt;="&amp;$A281,Data!$A$4:$A500,"&lt;="&amp;$B281),0))</f>
        <v/>
      </c>
      <c r="AF281" s="178" t="str">
        <f>IF($A281="","",IFERROR(AVERAGEIFS(Data!P$4:P500,Data!$A$4:$A500,"&gt;="&amp;$A281,Data!$A$4:$A500,"&lt;="&amp;$B281),0))</f>
        <v/>
      </c>
      <c r="AG281" s="178" t="str">
        <f>IF($A281="","",IFERROR(AVERAGEIFS(Data!Q$4:Q500,Data!$A$4:$A500,"&gt;="&amp;$A281,Data!$A$4:$A500,"&lt;="&amp;$B281),0))</f>
        <v/>
      </c>
      <c r="AH281" s="181" t="str">
        <f t="shared" ref="AH281:DS281" si="277">IF($A281="","",AH280)</f>
        <v/>
      </c>
      <c r="AI281" s="178" t="str">
        <f t="shared" si="277"/>
        <v/>
      </c>
      <c r="AJ281" s="178" t="str">
        <f t="shared" si="277"/>
        <v/>
      </c>
      <c r="AK281" s="178" t="str">
        <f t="shared" si="277"/>
        <v/>
      </c>
      <c r="AL281" s="178" t="str">
        <f t="shared" si="277"/>
        <v/>
      </c>
      <c r="AM281" s="180" t="str">
        <f t="shared" si="277"/>
        <v/>
      </c>
      <c r="AN281" s="178" t="str">
        <f t="shared" si="277"/>
        <v/>
      </c>
      <c r="AO281" s="178" t="str">
        <f t="shared" si="277"/>
        <v/>
      </c>
      <c r="AP281" s="179" t="str">
        <f t="shared" si="277"/>
        <v/>
      </c>
      <c r="AQ281" s="180" t="str">
        <f t="shared" si="277"/>
        <v/>
      </c>
      <c r="AR281" s="179" t="str">
        <f t="shared" si="277"/>
        <v/>
      </c>
      <c r="AS281" s="178" t="str">
        <f t="shared" si="277"/>
        <v/>
      </c>
      <c r="AT281" s="180" t="str">
        <f t="shared" si="277"/>
        <v/>
      </c>
      <c r="AU281" s="178" t="str">
        <f t="shared" si="277"/>
        <v/>
      </c>
      <c r="AV281" s="178" t="str">
        <f t="shared" si="277"/>
        <v/>
      </c>
      <c r="AW281" s="181" t="str">
        <f t="shared" si="277"/>
        <v/>
      </c>
      <c r="AX281" s="178" t="str">
        <f t="shared" si="277"/>
        <v/>
      </c>
      <c r="AY281" s="178" t="str">
        <f t="shared" si="277"/>
        <v/>
      </c>
      <c r="AZ281" s="178" t="str">
        <f t="shared" si="277"/>
        <v/>
      </c>
      <c r="BA281" s="178" t="str">
        <f t="shared" si="277"/>
        <v/>
      </c>
      <c r="BB281" s="180" t="str">
        <f t="shared" si="277"/>
        <v/>
      </c>
      <c r="BC281" s="178" t="str">
        <f t="shared" si="277"/>
        <v/>
      </c>
      <c r="BD281" s="178" t="str">
        <f t="shared" si="277"/>
        <v/>
      </c>
      <c r="BE281" s="179" t="str">
        <f t="shared" si="277"/>
        <v/>
      </c>
      <c r="BF281" s="180" t="str">
        <f t="shared" si="277"/>
        <v/>
      </c>
      <c r="BG281" s="179" t="str">
        <f t="shared" si="277"/>
        <v/>
      </c>
      <c r="BH281" s="178" t="str">
        <f t="shared" si="277"/>
        <v/>
      </c>
      <c r="BI281" s="180" t="str">
        <f t="shared" si="277"/>
        <v/>
      </c>
      <c r="BJ281" s="178" t="str">
        <f t="shared" si="277"/>
        <v/>
      </c>
      <c r="BK281" s="178" t="str">
        <f t="shared" si="277"/>
        <v/>
      </c>
      <c r="BL281" s="181" t="str">
        <f t="shared" si="277"/>
        <v/>
      </c>
      <c r="BM281" s="178" t="str">
        <f t="shared" si="277"/>
        <v/>
      </c>
      <c r="BN281" s="178" t="str">
        <f t="shared" si="277"/>
        <v/>
      </c>
      <c r="BO281" s="178" t="str">
        <f t="shared" si="277"/>
        <v/>
      </c>
      <c r="BP281" s="178" t="str">
        <f t="shared" si="277"/>
        <v/>
      </c>
      <c r="BQ281" s="180" t="str">
        <f t="shared" si="277"/>
        <v/>
      </c>
      <c r="BR281" s="178" t="str">
        <f t="shared" si="277"/>
        <v/>
      </c>
      <c r="BS281" s="178" t="str">
        <f t="shared" si="277"/>
        <v/>
      </c>
      <c r="BT281" s="179" t="str">
        <f t="shared" si="277"/>
        <v/>
      </c>
      <c r="BU281" s="180" t="str">
        <f t="shared" si="277"/>
        <v/>
      </c>
      <c r="BV281" s="179" t="str">
        <f t="shared" si="277"/>
        <v/>
      </c>
      <c r="BW281" s="178" t="str">
        <f t="shared" si="277"/>
        <v/>
      </c>
      <c r="BX281" s="180" t="str">
        <f t="shared" si="277"/>
        <v/>
      </c>
      <c r="BY281" s="178" t="str">
        <f t="shared" si="277"/>
        <v/>
      </c>
      <c r="BZ281" s="178" t="str">
        <f t="shared" si="277"/>
        <v/>
      </c>
      <c r="CA281" s="181" t="str">
        <f t="shared" si="277"/>
        <v/>
      </c>
      <c r="CB281" s="178" t="str">
        <f t="shared" si="277"/>
        <v/>
      </c>
      <c r="CC281" s="178" t="str">
        <f t="shared" si="277"/>
        <v/>
      </c>
      <c r="CD281" s="178" t="str">
        <f t="shared" si="277"/>
        <v/>
      </c>
      <c r="CE281" s="178" t="str">
        <f t="shared" si="277"/>
        <v/>
      </c>
      <c r="CF281" s="180" t="str">
        <f t="shared" si="277"/>
        <v/>
      </c>
      <c r="CG281" s="178" t="str">
        <f t="shared" si="277"/>
        <v/>
      </c>
      <c r="CH281" s="178" t="str">
        <f t="shared" si="277"/>
        <v/>
      </c>
      <c r="CI281" s="179" t="str">
        <f t="shared" si="277"/>
        <v/>
      </c>
      <c r="CJ281" s="180" t="str">
        <f t="shared" si="277"/>
        <v/>
      </c>
      <c r="CK281" s="179" t="str">
        <f t="shared" si="277"/>
        <v/>
      </c>
      <c r="CL281" s="178" t="str">
        <f t="shared" si="277"/>
        <v/>
      </c>
      <c r="CM281" s="180" t="str">
        <f t="shared" si="277"/>
        <v/>
      </c>
      <c r="CN281" s="178" t="str">
        <f t="shared" si="277"/>
        <v/>
      </c>
      <c r="CO281" s="178" t="str">
        <f t="shared" si="277"/>
        <v/>
      </c>
      <c r="CP281" s="181" t="str">
        <f t="shared" si="277"/>
        <v/>
      </c>
      <c r="CQ281" s="178" t="str">
        <f t="shared" si="277"/>
        <v/>
      </c>
      <c r="CR281" s="178" t="str">
        <f t="shared" si="277"/>
        <v/>
      </c>
      <c r="CS281" s="178" t="str">
        <f t="shared" si="277"/>
        <v/>
      </c>
      <c r="CT281" s="178" t="str">
        <f t="shared" si="277"/>
        <v/>
      </c>
      <c r="CU281" s="180" t="str">
        <f t="shared" si="277"/>
        <v/>
      </c>
      <c r="CV281" s="178" t="str">
        <f t="shared" si="277"/>
        <v/>
      </c>
      <c r="CW281" s="178" t="str">
        <f t="shared" si="277"/>
        <v/>
      </c>
      <c r="CX281" s="179" t="str">
        <f t="shared" si="277"/>
        <v/>
      </c>
      <c r="CY281" s="180" t="str">
        <f t="shared" si="277"/>
        <v/>
      </c>
      <c r="CZ281" s="179" t="str">
        <f t="shared" si="277"/>
        <v/>
      </c>
      <c r="DA281" s="178" t="str">
        <f t="shared" si="277"/>
        <v/>
      </c>
      <c r="DB281" s="180" t="str">
        <f t="shared" si="277"/>
        <v/>
      </c>
      <c r="DC281" s="178" t="str">
        <f t="shared" si="277"/>
        <v/>
      </c>
      <c r="DD281" s="178" t="str">
        <f t="shared" si="277"/>
        <v/>
      </c>
      <c r="DE281" s="181" t="str">
        <f t="shared" si="277"/>
        <v/>
      </c>
      <c r="DF281" s="178" t="str">
        <f t="shared" si="277"/>
        <v/>
      </c>
      <c r="DG281" s="178" t="str">
        <f t="shared" si="277"/>
        <v/>
      </c>
      <c r="DH281" s="178" t="str">
        <f t="shared" si="277"/>
        <v/>
      </c>
      <c r="DI281" s="178" t="str">
        <f t="shared" si="277"/>
        <v/>
      </c>
      <c r="DJ281" s="180" t="str">
        <f t="shared" si="277"/>
        <v/>
      </c>
      <c r="DK281" s="178" t="str">
        <f t="shared" si="277"/>
        <v/>
      </c>
      <c r="DL281" s="178" t="str">
        <f t="shared" si="277"/>
        <v/>
      </c>
      <c r="DM281" s="179" t="str">
        <f t="shared" si="277"/>
        <v/>
      </c>
      <c r="DN281" s="180" t="str">
        <f t="shared" si="277"/>
        <v/>
      </c>
      <c r="DO281" s="179" t="str">
        <f t="shared" si="277"/>
        <v/>
      </c>
      <c r="DP281" s="178" t="str">
        <f t="shared" si="277"/>
        <v/>
      </c>
      <c r="DQ281" s="180" t="str">
        <f t="shared" si="277"/>
        <v/>
      </c>
      <c r="DR281" s="178" t="str">
        <f t="shared" si="277"/>
        <v/>
      </c>
      <c r="DS281" s="178" t="str">
        <f t="shared" si="277"/>
        <v/>
      </c>
      <c r="DT281" s="178"/>
      <c r="DU281" s="178"/>
      <c r="DV281" s="178"/>
      <c r="DW281" s="178"/>
      <c r="DX281" s="178"/>
      <c r="DY281" s="178"/>
    </row>
    <row r="282">
      <c r="A282" s="176" t="str">
        <f>IF(A281="","",IF(B281+1&gt;EndDate,"",B281))</f>
        <v/>
      </c>
      <c r="B282" s="176" t="str">
        <f>IF(A282="","",SWITCH(Seg,"Daily",A282+1,"Weekly",A282+7,"Monthly",DATE(YEAR(A282),MONTH(A282)+1,1),"Quarterly",DATE(YEAR(A282),MONTH(A282)+3,1),"Yearly",DATE(YEAR(A282)+1,1,1)))</f>
        <v/>
      </c>
      <c r="C282" s="177" t="str">
        <f>IF(A282="","",SWITCH(Seg,"Daily",TEXT(A282,"dd/MM/YYYY"),"Weekly","W"&amp;WEEKNUM(A282,2)&amp;" "&amp;YEAR(A282),"Monthly",PROPER(TEXT(A282,"MMM yyyy")),"Quarterly","Q"&amp;ROUNDUP(MONTH($A282)/3,0)&amp;" "&amp;YEAR($A282),"Yearly",YEAR(A282),TEXT(A282,"dd/MM/YYYY")))</f>
        <v/>
      </c>
      <c r="D282" s="178" t="str">
        <f>IF(OR($A282="",D$2="Percentage"),"",SUMIFS(Data!B$4:B500,Data!$A$4:$A500,"&gt;="&amp;$A282,Data!$A$4:$A500,"&lt;="&amp;$B282))</f>
        <v>#REF!</v>
      </c>
      <c r="E282" s="179" t="str">
        <f>IF(OR($A282="",E$2="Percentage"),"",SUMIFS(Data!C$4:C500,Data!$A$4:$A500,"&gt;="&amp;$A282,Data!$A$4:$A500,"&lt;="&amp;$B282))</f>
        <v/>
      </c>
      <c r="F282" s="179" t="str">
        <f>IF(OR($A282="",F$2="Percentage"),"",SUMIFS(Data!D$4:D500,Data!$A$4:$A500,"&gt;="&amp;$A282,Data!$A$4:$A500,"&lt;="&amp;$B282))</f>
        <v/>
      </c>
      <c r="G282" s="179" t="str">
        <f>IF(OR($A282="",G$2="Percentage"),"",SUMIFS(Data!F$4:F500,Data!$A$4:$A500,"&gt;="&amp;$A282,Data!$A$4:$A500,"&lt;="&amp;$B282))</f>
        <v/>
      </c>
      <c r="H282" s="180" t="str">
        <f>IF(OR($A282="",H$2="Percentage"),"",SUMIFS(Data!G$4:G500,Data!$A$4:$A500,"&gt;="&amp;$A282,Data!$A$4:$A500,"&lt;="&amp;$B282))</f>
        <v/>
      </c>
      <c r="I282" s="180" t="str">
        <f>IF(OR($A282="",I$2="Percentage"),"",SUMIFS(Data!H$4:H500,Data!$A$4:$A500,"&gt;="&amp;$A282,Data!$A$4:$A500,"&lt;="&amp;$B282))</f>
        <v/>
      </c>
      <c r="J282" s="178" t="str">
        <f>IF(OR($A282="",J$2="Percentage"),"",SUMIFS(Data!I$4:I500,Data!$A$4:$A500,"&gt;="&amp;$A282,Data!$A$4:$A500,"&lt;="&amp;$B282))</f>
        <v/>
      </c>
      <c r="K282" s="178" t="str">
        <f>IF(OR($A282="",K$2="Percentage"),"",SUMIFS(Data!J$4:J500,Data!$A$4:$A500,"&gt;="&amp;$A282,Data!$A$4:$A500,"&lt;="&amp;$B282))</f>
        <v/>
      </c>
      <c r="L282" s="179" t="str">
        <f>IF(OR($A282="",L$2="Percentage"),"",SUMIFS(Data!K$4:K500,Data!$A$4:$A500,"&gt;="&amp;$A282,Data!$A$4:$A500,"&lt;="&amp;$B282))</f>
        <v/>
      </c>
      <c r="M282" s="180" t="str">
        <f>IF(OR($A282="",M$2="Percentage"),"",SUMIFS(Data!L$4:L500,Data!$A$4:$A500,"&gt;="&amp;$A282,Data!$A$4:$A500,"&lt;="&amp;$B282))</f>
        <v/>
      </c>
      <c r="N282" s="179" t="str">
        <f>IF(OR($A282="",N$2="Percentage"),"",SUMIFS(Data!M$4:M500,Data!$A$4:$A500,"&gt;="&amp;$A282,Data!$A$4:$A500,"&lt;="&amp;$B282))</f>
        <v/>
      </c>
      <c r="O282" s="178" t="str">
        <f>IF(OR($A282="",O$2="Percentage"),"",SUMIFS(Data!N$4:N500,Data!$A$4:$A500,"&gt;="&amp;$A282,Data!$A$4:$A500,"&lt;="&amp;$B282))</f>
        <v/>
      </c>
      <c r="P282" s="180" t="str">
        <f>IF(OR($A282="",P$2="Percentage"),"",SUMIFS(Data!O$4:O500,Data!$A$4:$A500,"&gt;="&amp;$A282,Data!$A$4:$A500,"&lt;="&amp;$B282))</f>
        <v/>
      </c>
      <c r="Q282" s="178" t="str">
        <f>IF(OR($A282="",Q$2="Percentage"),"",SUMIFS(Data!P$4:P500,Data!$A$4:$A500,"&gt;="&amp;$A282,Data!$A$4:$A500,"&lt;="&amp;$B282))</f>
        <v/>
      </c>
      <c r="R282" s="178" t="str">
        <f>IF(OR($A282="",R$2="Percentage"),"",SUMIFS(Data!Q$4:Q500,Data!$A$4:$A500,"&gt;="&amp;$A282,Data!$A$4:$A500,"&lt;="&amp;$B282))</f>
        <v/>
      </c>
      <c r="S282" s="181" t="str">
        <f>IF($A282="","",IFERROR(AVERAGEIFS(Data!B$4:B500,Data!$A$4:$A500,"&gt;="&amp;$A282,Data!$A$4:$A500,"&lt;="&amp;$B282),0))</f>
        <v/>
      </c>
      <c r="T282" s="178" t="str">
        <f>IF($A282="","",IFERROR(AVERAGEIFS(Data!C$4:C500,Data!$A$4:$A500,"&gt;="&amp;$A282,Data!$A$4:$A500,"&lt;="&amp;$B282),0))</f>
        <v/>
      </c>
      <c r="U282" s="178" t="str">
        <f>IF($A282="","",IFERROR(AVERAGEIFS(Data!D$4:D500,Data!$A$4:$A500,"&gt;="&amp;$A282,Data!$A$4:$A500,"&lt;="&amp;$B282),0))</f>
        <v/>
      </c>
      <c r="V282" s="178" t="str">
        <f>IF($A282="","",IFERROR(AVERAGEIFS(Data!F$4:F500,Data!$A$4:$A500,"&gt;="&amp;$A282,Data!$A$4:$A500,"&lt;="&amp;$B282),0))</f>
        <v/>
      </c>
      <c r="W282" s="178" t="str">
        <f>IF($A282="","",IFERROR(AVERAGEIFS(Data!G$4:G500,Data!$A$4:$A500,"&gt;="&amp;$A282,Data!$A$4:$A500,"&lt;="&amp;$B282),0))</f>
        <v/>
      </c>
      <c r="X282" s="180" t="str">
        <f>IF($A282="","",IFERROR(AVERAGEIFS(Data!H$4:H500,Data!$A$4:$A500,"&gt;="&amp;$A282,Data!$A$4:$A500,"&lt;="&amp;$B282),0))</f>
        <v/>
      </c>
      <c r="Y282" s="178" t="str">
        <f>IF($A282="","",IFERROR(AVERAGEIFS(Data!I$4:I500,Data!$A$4:$A500,"&gt;="&amp;$A282,Data!$A$4:$A500,"&lt;="&amp;$B282),0))</f>
        <v/>
      </c>
      <c r="Z282" s="178" t="str">
        <f>IF($A282="","",IFERROR(AVERAGEIFS(Data!J$4:J500,Data!$A$4:$A500,"&gt;="&amp;$A282,Data!$A$4:$A500,"&lt;="&amp;$B282),0))</f>
        <v/>
      </c>
      <c r="AA282" s="179" t="str">
        <f>IF($A282="","",IFERROR(AVERAGEIFS(Data!K$4:K500,Data!$A$4:$A500,"&gt;="&amp;$A282,Data!$A$4:$A500,"&lt;="&amp;$B282),0))</f>
        <v/>
      </c>
      <c r="AB282" s="180" t="str">
        <f>IF($A282="","",IFERROR(AVERAGEIFS(Data!L$4:L500,Data!$A$4:$A500,"&gt;="&amp;$A282,Data!$A$4:$A500,"&lt;="&amp;$B282),0))</f>
        <v/>
      </c>
      <c r="AC282" s="179" t="str">
        <f>IF($A282="","",IFERROR(AVERAGEIFS(Data!M$4:M500,Data!$A$4:$A500,"&gt;="&amp;$A282,Data!$A$4:$A500,"&lt;="&amp;$B282),0))</f>
        <v/>
      </c>
      <c r="AD282" s="178" t="str">
        <f>IF($A282="","",IFERROR(AVERAGEIFS(Data!N$4:N500,Data!$A$4:$A500,"&gt;="&amp;$A282,Data!$A$4:$A500,"&lt;="&amp;$B282),0))</f>
        <v/>
      </c>
      <c r="AE282" s="180" t="str">
        <f>IF($A282="","",IFERROR(AVERAGEIFS(Data!O$4:O500,Data!$A$4:$A500,"&gt;="&amp;$A282,Data!$A$4:$A500,"&lt;="&amp;$B282),0))</f>
        <v/>
      </c>
      <c r="AF282" s="178" t="str">
        <f>IF($A282="","",IFERROR(AVERAGEIFS(Data!P$4:P500,Data!$A$4:$A500,"&gt;="&amp;$A282,Data!$A$4:$A500,"&lt;="&amp;$B282),0))</f>
        <v/>
      </c>
      <c r="AG282" s="178" t="str">
        <f>IF($A282="","",IFERROR(AVERAGEIFS(Data!Q$4:Q500,Data!$A$4:$A500,"&gt;="&amp;$A282,Data!$A$4:$A500,"&lt;="&amp;$B282),0))</f>
        <v/>
      </c>
      <c r="AH282" s="181" t="str">
        <f t="shared" ref="AH282:DS282" si="278">IF($A282="","",AH281)</f>
        <v/>
      </c>
      <c r="AI282" s="178" t="str">
        <f t="shared" si="278"/>
        <v/>
      </c>
      <c r="AJ282" s="178" t="str">
        <f t="shared" si="278"/>
        <v/>
      </c>
      <c r="AK282" s="178" t="str">
        <f t="shared" si="278"/>
        <v/>
      </c>
      <c r="AL282" s="178" t="str">
        <f t="shared" si="278"/>
        <v/>
      </c>
      <c r="AM282" s="180" t="str">
        <f t="shared" si="278"/>
        <v/>
      </c>
      <c r="AN282" s="178" t="str">
        <f t="shared" si="278"/>
        <v/>
      </c>
      <c r="AO282" s="178" t="str">
        <f t="shared" si="278"/>
        <v/>
      </c>
      <c r="AP282" s="179" t="str">
        <f t="shared" si="278"/>
        <v/>
      </c>
      <c r="AQ282" s="180" t="str">
        <f t="shared" si="278"/>
        <v/>
      </c>
      <c r="AR282" s="179" t="str">
        <f t="shared" si="278"/>
        <v/>
      </c>
      <c r="AS282" s="178" t="str">
        <f t="shared" si="278"/>
        <v/>
      </c>
      <c r="AT282" s="180" t="str">
        <f t="shared" si="278"/>
        <v/>
      </c>
      <c r="AU282" s="178" t="str">
        <f t="shared" si="278"/>
        <v/>
      </c>
      <c r="AV282" s="178" t="str">
        <f t="shared" si="278"/>
        <v/>
      </c>
      <c r="AW282" s="181" t="str">
        <f t="shared" si="278"/>
        <v/>
      </c>
      <c r="AX282" s="178" t="str">
        <f t="shared" si="278"/>
        <v/>
      </c>
      <c r="AY282" s="178" t="str">
        <f t="shared" si="278"/>
        <v/>
      </c>
      <c r="AZ282" s="178" t="str">
        <f t="shared" si="278"/>
        <v/>
      </c>
      <c r="BA282" s="178" t="str">
        <f t="shared" si="278"/>
        <v/>
      </c>
      <c r="BB282" s="180" t="str">
        <f t="shared" si="278"/>
        <v/>
      </c>
      <c r="BC282" s="178" t="str">
        <f t="shared" si="278"/>
        <v/>
      </c>
      <c r="BD282" s="178" t="str">
        <f t="shared" si="278"/>
        <v/>
      </c>
      <c r="BE282" s="179" t="str">
        <f t="shared" si="278"/>
        <v/>
      </c>
      <c r="BF282" s="180" t="str">
        <f t="shared" si="278"/>
        <v/>
      </c>
      <c r="BG282" s="179" t="str">
        <f t="shared" si="278"/>
        <v/>
      </c>
      <c r="BH282" s="178" t="str">
        <f t="shared" si="278"/>
        <v/>
      </c>
      <c r="BI282" s="180" t="str">
        <f t="shared" si="278"/>
        <v/>
      </c>
      <c r="BJ282" s="178" t="str">
        <f t="shared" si="278"/>
        <v/>
      </c>
      <c r="BK282" s="178" t="str">
        <f t="shared" si="278"/>
        <v/>
      </c>
      <c r="BL282" s="181" t="str">
        <f t="shared" si="278"/>
        <v/>
      </c>
      <c r="BM282" s="178" t="str">
        <f t="shared" si="278"/>
        <v/>
      </c>
      <c r="BN282" s="178" t="str">
        <f t="shared" si="278"/>
        <v/>
      </c>
      <c r="BO282" s="178" t="str">
        <f t="shared" si="278"/>
        <v/>
      </c>
      <c r="BP282" s="178" t="str">
        <f t="shared" si="278"/>
        <v/>
      </c>
      <c r="BQ282" s="180" t="str">
        <f t="shared" si="278"/>
        <v/>
      </c>
      <c r="BR282" s="178" t="str">
        <f t="shared" si="278"/>
        <v/>
      </c>
      <c r="BS282" s="178" t="str">
        <f t="shared" si="278"/>
        <v/>
      </c>
      <c r="BT282" s="179" t="str">
        <f t="shared" si="278"/>
        <v/>
      </c>
      <c r="BU282" s="180" t="str">
        <f t="shared" si="278"/>
        <v/>
      </c>
      <c r="BV282" s="179" t="str">
        <f t="shared" si="278"/>
        <v/>
      </c>
      <c r="BW282" s="178" t="str">
        <f t="shared" si="278"/>
        <v/>
      </c>
      <c r="BX282" s="180" t="str">
        <f t="shared" si="278"/>
        <v/>
      </c>
      <c r="BY282" s="178" t="str">
        <f t="shared" si="278"/>
        <v/>
      </c>
      <c r="BZ282" s="178" t="str">
        <f t="shared" si="278"/>
        <v/>
      </c>
      <c r="CA282" s="181" t="str">
        <f t="shared" si="278"/>
        <v/>
      </c>
      <c r="CB282" s="178" t="str">
        <f t="shared" si="278"/>
        <v/>
      </c>
      <c r="CC282" s="178" t="str">
        <f t="shared" si="278"/>
        <v/>
      </c>
      <c r="CD282" s="178" t="str">
        <f t="shared" si="278"/>
        <v/>
      </c>
      <c r="CE282" s="178" t="str">
        <f t="shared" si="278"/>
        <v/>
      </c>
      <c r="CF282" s="180" t="str">
        <f t="shared" si="278"/>
        <v/>
      </c>
      <c r="CG282" s="178" t="str">
        <f t="shared" si="278"/>
        <v/>
      </c>
      <c r="CH282" s="178" t="str">
        <f t="shared" si="278"/>
        <v/>
      </c>
      <c r="CI282" s="179" t="str">
        <f t="shared" si="278"/>
        <v/>
      </c>
      <c r="CJ282" s="180" t="str">
        <f t="shared" si="278"/>
        <v/>
      </c>
      <c r="CK282" s="179" t="str">
        <f t="shared" si="278"/>
        <v/>
      </c>
      <c r="CL282" s="178" t="str">
        <f t="shared" si="278"/>
        <v/>
      </c>
      <c r="CM282" s="180" t="str">
        <f t="shared" si="278"/>
        <v/>
      </c>
      <c r="CN282" s="178" t="str">
        <f t="shared" si="278"/>
        <v/>
      </c>
      <c r="CO282" s="178" t="str">
        <f t="shared" si="278"/>
        <v/>
      </c>
      <c r="CP282" s="181" t="str">
        <f t="shared" si="278"/>
        <v/>
      </c>
      <c r="CQ282" s="178" t="str">
        <f t="shared" si="278"/>
        <v/>
      </c>
      <c r="CR282" s="178" t="str">
        <f t="shared" si="278"/>
        <v/>
      </c>
      <c r="CS282" s="178" t="str">
        <f t="shared" si="278"/>
        <v/>
      </c>
      <c r="CT282" s="178" t="str">
        <f t="shared" si="278"/>
        <v/>
      </c>
      <c r="CU282" s="180" t="str">
        <f t="shared" si="278"/>
        <v/>
      </c>
      <c r="CV282" s="178" t="str">
        <f t="shared" si="278"/>
        <v/>
      </c>
      <c r="CW282" s="178" t="str">
        <f t="shared" si="278"/>
        <v/>
      </c>
      <c r="CX282" s="179" t="str">
        <f t="shared" si="278"/>
        <v/>
      </c>
      <c r="CY282" s="180" t="str">
        <f t="shared" si="278"/>
        <v/>
      </c>
      <c r="CZ282" s="179" t="str">
        <f t="shared" si="278"/>
        <v/>
      </c>
      <c r="DA282" s="178" t="str">
        <f t="shared" si="278"/>
        <v/>
      </c>
      <c r="DB282" s="180" t="str">
        <f t="shared" si="278"/>
        <v/>
      </c>
      <c r="DC282" s="178" t="str">
        <f t="shared" si="278"/>
        <v/>
      </c>
      <c r="DD282" s="178" t="str">
        <f t="shared" si="278"/>
        <v/>
      </c>
      <c r="DE282" s="181" t="str">
        <f t="shared" si="278"/>
        <v/>
      </c>
      <c r="DF282" s="178" t="str">
        <f t="shared" si="278"/>
        <v/>
      </c>
      <c r="DG282" s="178" t="str">
        <f t="shared" si="278"/>
        <v/>
      </c>
      <c r="DH282" s="178" t="str">
        <f t="shared" si="278"/>
        <v/>
      </c>
      <c r="DI282" s="178" t="str">
        <f t="shared" si="278"/>
        <v/>
      </c>
      <c r="DJ282" s="180" t="str">
        <f t="shared" si="278"/>
        <v/>
      </c>
      <c r="DK282" s="178" t="str">
        <f t="shared" si="278"/>
        <v/>
      </c>
      <c r="DL282" s="178" t="str">
        <f t="shared" si="278"/>
        <v/>
      </c>
      <c r="DM282" s="179" t="str">
        <f t="shared" si="278"/>
        <v/>
      </c>
      <c r="DN282" s="180" t="str">
        <f t="shared" si="278"/>
        <v/>
      </c>
      <c r="DO282" s="179" t="str">
        <f t="shared" si="278"/>
        <v/>
      </c>
      <c r="DP282" s="178" t="str">
        <f t="shared" si="278"/>
        <v/>
      </c>
      <c r="DQ282" s="180" t="str">
        <f t="shared" si="278"/>
        <v/>
      </c>
      <c r="DR282" s="178" t="str">
        <f t="shared" si="278"/>
        <v/>
      </c>
      <c r="DS282" s="178" t="str">
        <f t="shared" si="278"/>
        <v/>
      </c>
      <c r="DT282" s="178"/>
      <c r="DU282" s="178"/>
      <c r="DV282" s="178"/>
      <c r="DW282" s="178"/>
      <c r="DX282" s="178"/>
      <c r="DY282" s="178"/>
    </row>
    <row r="283">
      <c r="A283" s="176" t="str">
        <f>IF(A282="","",IF(B282+1&gt;EndDate,"",B282))</f>
        <v/>
      </c>
      <c r="B283" s="176" t="str">
        <f>IF(A283="","",SWITCH(Seg,"Daily",A283+1,"Weekly",A283+7,"Monthly",DATE(YEAR(A283),MONTH(A283)+1,1),"Quarterly",DATE(YEAR(A283),MONTH(A283)+3,1),"Yearly",DATE(YEAR(A283)+1,1,1)))</f>
        <v/>
      </c>
      <c r="C283" s="177" t="str">
        <f>IF(A283="","",SWITCH(Seg,"Daily",TEXT(A283,"dd/MM/YYYY"),"Weekly","W"&amp;WEEKNUM(A283,2)&amp;" "&amp;YEAR(A283),"Monthly",PROPER(TEXT(A283,"MMM yyyy")),"Quarterly","Q"&amp;ROUNDUP(MONTH($A283)/3,0)&amp;" "&amp;YEAR($A283),"Yearly",YEAR(A283),TEXT(A283,"dd/MM/YYYY")))</f>
        <v/>
      </c>
      <c r="D283" s="178" t="str">
        <f>IF(OR($A283="",D$2="Percentage"),"",SUMIFS(Data!B$4:B500,Data!$A$4:$A500,"&gt;="&amp;$A283,Data!$A$4:$A500,"&lt;="&amp;$B283))</f>
        <v>#REF!</v>
      </c>
      <c r="E283" s="179" t="str">
        <f>IF(OR($A283="",E$2="Percentage"),"",SUMIFS(Data!C$4:C500,Data!$A$4:$A500,"&gt;="&amp;$A283,Data!$A$4:$A500,"&lt;="&amp;$B283))</f>
        <v/>
      </c>
      <c r="F283" s="179" t="str">
        <f>IF(OR($A283="",F$2="Percentage"),"",SUMIFS(Data!D$4:D500,Data!$A$4:$A500,"&gt;="&amp;$A283,Data!$A$4:$A500,"&lt;="&amp;$B283))</f>
        <v/>
      </c>
      <c r="G283" s="179" t="str">
        <f>IF(OR($A283="",G$2="Percentage"),"",SUMIFS(Data!F$4:F500,Data!$A$4:$A500,"&gt;="&amp;$A283,Data!$A$4:$A500,"&lt;="&amp;$B283))</f>
        <v/>
      </c>
      <c r="H283" s="180" t="str">
        <f>IF(OR($A283="",H$2="Percentage"),"",SUMIFS(Data!G$4:G500,Data!$A$4:$A500,"&gt;="&amp;$A283,Data!$A$4:$A500,"&lt;="&amp;$B283))</f>
        <v/>
      </c>
      <c r="I283" s="180" t="str">
        <f>IF(OR($A283="",I$2="Percentage"),"",SUMIFS(Data!H$4:H500,Data!$A$4:$A500,"&gt;="&amp;$A283,Data!$A$4:$A500,"&lt;="&amp;$B283))</f>
        <v/>
      </c>
      <c r="J283" s="178" t="str">
        <f>IF(OR($A283="",J$2="Percentage"),"",SUMIFS(Data!I$4:I500,Data!$A$4:$A500,"&gt;="&amp;$A283,Data!$A$4:$A500,"&lt;="&amp;$B283))</f>
        <v/>
      </c>
      <c r="K283" s="178" t="str">
        <f>IF(OR($A283="",K$2="Percentage"),"",SUMIFS(Data!J$4:J500,Data!$A$4:$A500,"&gt;="&amp;$A283,Data!$A$4:$A500,"&lt;="&amp;$B283))</f>
        <v/>
      </c>
      <c r="L283" s="179" t="str">
        <f>IF(OR($A283="",L$2="Percentage"),"",SUMIFS(Data!K$4:K500,Data!$A$4:$A500,"&gt;="&amp;$A283,Data!$A$4:$A500,"&lt;="&amp;$B283))</f>
        <v/>
      </c>
      <c r="M283" s="180" t="str">
        <f>IF(OR($A283="",M$2="Percentage"),"",SUMIFS(Data!L$4:L500,Data!$A$4:$A500,"&gt;="&amp;$A283,Data!$A$4:$A500,"&lt;="&amp;$B283))</f>
        <v/>
      </c>
      <c r="N283" s="179" t="str">
        <f>IF(OR($A283="",N$2="Percentage"),"",SUMIFS(Data!M$4:M500,Data!$A$4:$A500,"&gt;="&amp;$A283,Data!$A$4:$A500,"&lt;="&amp;$B283))</f>
        <v/>
      </c>
      <c r="O283" s="178" t="str">
        <f>IF(OR($A283="",O$2="Percentage"),"",SUMIFS(Data!N$4:N500,Data!$A$4:$A500,"&gt;="&amp;$A283,Data!$A$4:$A500,"&lt;="&amp;$B283))</f>
        <v/>
      </c>
      <c r="P283" s="180" t="str">
        <f>IF(OR($A283="",P$2="Percentage"),"",SUMIFS(Data!O$4:O500,Data!$A$4:$A500,"&gt;="&amp;$A283,Data!$A$4:$A500,"&lt;="&amp;$B283))</f>
        <v/>
      </c>
      <c r="Q283" s="178" t="str">
        <f>IF(OR($A283="",Q$2="Percentage"),"",SUMIFS(Data!P$4:P500,Data!$A$4:$A500,"&gt;="&amp;$A283,Data!$A$4:$A500,"&lt;="&amp;$B283))</f>
        <v/>
      </c>
      <c r="R283" s="178" t="str">
        <f>IF(OR($A283="",R$2="Percentage"),"",SUMIFS(Data!Q$4:Q500,Data!$A$4:$A500,"&gt;="&amp;$A283,Data!$A$4:$A500,"&lt;="&amp;$B283))</f>
        <v/>
      </c>
      <c r="S283" s="181" t="str">
        <f>IF($A283="","",IFERROR(AVERAGEIFS(Data!B$4:B500,Data!$A$4:$A500,"&gt;="&amp;$A283,Data!$A$4:$A500,"&lt;="&amp;$B283),0))</f>
        <v/>
      </c>
      <c r="T283" s="178" t="str">
        <f>IF($A283="","",IFERROR(AVERAGEIFS(Data!C$4:C500,Data!$A$4:$A500,"&gt;="&amp;$A283,Data!$A$4:$A500,"&lt;="&amp;$B283),0))</f>
        <v/>
      </c>
      <c r="U283" s="178" t="str">
        <f>IF($A283="","",IFERROR(AVERAGEIFS(Data!D$4:D500,Data!$A$4:$A500,"&gt;="&amp;$A283,Data!$A$4:$A500,"&lt;="&amp;$B283),0))</f>
        <v/>
      </c>
      <c r="V283" s="178" t="str">
        <f>IF($A283="","",IFERROR(AVERAGEIFS(Data!F$4:F500,Data!$A$4:$A500,"&gt;="&amp;$A283,Data!$A$4:$A500,"&lt;="&amp;$B283),0))</f>
        <v/>
      </c>
      <c r="W283" s="178" t="str">
        <f>IF($A283="","",IFERROR(AVERAGEIFS(Data!G$4:G500,Data!$A$4:$A500,"&gt;="&amp;$A283,Data!$A$4:$A500,"&lt;="&amp;$B283),0))</f>
        <v/>
      </c>
      <c r="X283" s="180" t="str">
        <f>IF($A283="","",IFERROR(AVERAGEIFS(Data!H$4:H500,Data!$A$4:$A500,"&gt;="&amp;$A283,Data!$A$4:$A500,"&lt;="&amp;$B283),0))</f>
        <v/>
      </c>
      <c r="Y283" s="178" t="str">
        <f>IF($A283="","",IFERROR(AVERAGEIFS(Data!I$4:I500,Data!$A$4:$A500,"&gt;="&amp;$A283,Data!$A$4:$A500,"&lt;="&amp;$B283),0))</f>
        <v/>
      </c>
      <c r="Z283" s="178" t="str">
        <f>IF($A283="","",IFERROR(AVERAGEIFS(Data!J$4:J500,Data!$A$4:$A500,"&gt;="&amp;$A283,Data!$A$4:$A500,"&lt;="&amp;$B283),0))</f>
        <v/>
      </c>
      <c r="AA283" s="179" t="str">
        <f>IF($A283="","",IFERROR(AVERAGEIFS(Data!K$4:K500,Data!$A$4:$A500,"&gt;="&amp;$A283,Data!$A$4:$A500,"&lt;="&amp;$B283),0))</f>
        <v/>
      </c>
      <c r="AB283" s="180" t="str">
        <f>IF($A283="","",IFERROR(AVERAGEIFS(Data!L$4:L500,Data!$A$4:$A500,"&gt;="&amp;$A283,Data!$A$4:$A500,"&lt;="&amp;$B283),0))</f>
        <v/>
      </c>
      <c r="AC283" s="179" t="str">
        <f>IF($A283="","",IFERROR(AVERAGEIFS(Data!M$4:M500,Data!$A$4:$A500,"&gt;="&amp;$A283,Data!$A$4:$A500,"&lt;="&amp;$B283),0))</f>
        <v/>
      </c>
      <c r="AD283" s="178" t="str">
        <f>IF($A283="","",IFERROR(AVERAGEIFS(Data!N$4:N500,Data!$A$4:$A500,"&gt;="&amp;$A283,Data!$A$4:$A500,"&lt;="&amp;$B283),0))</f>
        <v/>
      </c>
      <c r="AE283" s="180" t="str">
        <f>IF($A283="","",IFERROR(AVERAGEIFS(Data!O$4:O500,Data!$A$4:$A500,"&gt;="&amp;$A283,Data!$A$4:$A500,"&lt;="&amp;$B283),0))</f>
        <v/>
      </c>
      <c r="AF283" s="178" t="str">
        <f>IF($A283="","",IFERROR(AVERAGEIFS(Data!P$4:P500,Data!$A$4:$A500,"&gt;="&amp;$A283,Data!$A$4:$A500,"&lt;="&amp;$B283),0))</f>
        <v/>
      </c>
      <c r="AG283" s="178" t="str">
        <f>IF($A283="","",IFERROR(AVERAGEIFS(Data!Q$4:Q500,Data!$A$4:$A500,"&gt;="&amp;$A283,Data!$A$4:$A500,"&lt;="&amp;$B283),0))</f>
        <v/>
      </c>
      <c r="AH283" s="181" t="str">
        <f t="shared" ref="AH283:DS283" si="279">IF($A283="","",AH282)</f>
        <v/>
      </c>
      <c r="AI283" s="178" t="str">
        <f t="shared" si="279"/>
        <v/>
      </c>
      <c r="AJ283" s="178" t="str">
        <f t="shared" si="279"/>
        <v/>
      </c>
      <c r="AK283" s="178" t="str">
        <f t="shared" si="279"/>
        <v/>
      </c>
      <c r="AL283" s="178" t="str">
        <f t="shared" si="279"/>
        <v/>
      </c>
      <c r="AM283" s="180" t="str">
        <f t="shared" si="279"/>
        <v/>
      </c>
      <c r="AN283" s="178" t="str">
        <f t="shared" si="279"/>
        <v/>
      </c>
      <c r="AO283" s="178" t="str">
        <f t="shared" si="279"/>
        <v/>
      </c>
      <c r="AP283" s="179" t="str">
        <f t="shared" si="279"/>
        <v/>
      </c>
      <c r="AQ283" s="180" t="str">
        <f t="shared" si="279"/>
        <v/>
      </c>
      <c r="AR283" s="179" t="str">
        <f t="shared" si="279"/>
        <v/>
      </c>
      <c r="AS283" s="178" t="str">
        <f t="shared" si="279"/>
        <v/>
      </c>
      <c r="AT283" s="180" t="str">
        <f t="shared" si="279"/>
        <v/>
      </c>
      <c r="AU283" s="178" t="str">
        <f t="shared" si="279"/>
        <v/>
      </c>
      <c r="AV283" s="178" t="str">
        <f t="shared" si="279"/>
        <v/>
      </c>
      <c r="AW283" s="181" t="str">
        <f t="shared" si="279"/>
        <v/>
      </c>
      <c r="AX283" s="178" t="str">
        <f t="shared" si="279"/>
        <v/>
      </c>
      <c r="AY283" s="178" t="str">
        <f t="shared" si="279"/>
        <v/>
      </c>
      <c r="AZ283" s="178" t="str">
        <f t="shared" si="279"/>
        <v/>
      </c>
      <c r="BA283" s="178" t="str">
        <f t="shared" si="279"/>
        <v/>
      </c>
      <c r="BB283" s="180" t="str">
        <f t="shared" si="279"/>
        <v/>
      </c>
      <c r="BC283" s="178" t="str">
        <f t="shared" si="279"/>
        <v/>
      </c>
      <c r="BD283" s="178" t="str">
        <f t="shared" si="279"/>
        <v/>
      </c>
      <c r="BE283" s="179" t="str">
        <f t="shared" si="279"/>
        <v/>
      </c>
      <c r="BF283" s="180" t="str">
        <f t="shared" si="279"/>
        <v/>
      </c>
      <c r="BG283" s="179" t="str">
        <f t="shared" si="279"/>
        <v/>
      </c>
      <c r="BH283" s="178" t="str">
        <f t="shared" si="279"/>
        <v/>
      </c>
      <c r="BI283" s="180" t="str">
        <f t="shared" si="279"/>
        <v/>
      </c>
      <c r="BJ283" s="178" t="str">
        <f t="shared" si="279"/>
        <v/>
      </c>
      <c r="BK283" s="178" t="str">
        <f t="shared" si="279"/>
        <v/>
      </c>
      <c r="BL283" s="181" t="str">
        <f t="shared" si="279"/>
        <v/>
      </c>
      <c r="BM283" s="178" t="str">
        <f t="shared" si="279"/>
        <v/>
      </c>
      <c r="BN283" s="178" t="str">
        <f t="shared" si="279"/>
        <v/>
      </c>
      <c r="BO283" s="178" t="str">
        <f t="shared" si="279"/>
        <v/>
      </c>
      <c r="BP283" s="178" t="str">
        <f t="shared" si="279"/>
        <v/>
      </c>
      <c r="BQ283" s="180" t="str">
        <f t="shared" si="279"/>
        <v/>
      </c>
      <c r="BR283" s="178" t="str">
        <f t="shared" si="279"/>
        <v/>
      </c>
      <c r="BS283" s="178" t="str">
        <f t="shared" si="279"/>
        <v/>
      </c>
      <c r="BT283" s="179" t="str">
        <f t="shared" si="279"/>
        <v/>
      </c>
      <c r="BU283" s="180" t="str">
        <f t="shared" si="279"/>
        <v/>
      </c>
      <c r="BV283" s="179" t="str">
        <f t="shared" si="279"/>
        <v/>
      </c>
      <c r="BW283" s="178" t="str">
        <f t="shared" si="279"/>
        <v/>
      </c>
      <c r="BX283" s="180" t="str">
        <f t="shared" si="279"/>
        <v/>
      </c>
      <c r="BY283" s="178" t="str">
        <f t="shared" si="279"/>
        <v/>
      </c>
      <c r="BZ283" s="178" t="str">
        <f t="shared" si="279"/>
        <v/>
      </c>
      <c r="CA283" s="181" t="str">
        <f t="shared" si="279"/>
        <v/>
      </c>
      <c r="CB283" s="178" t="str">
        <f t="shared" si="279"/>
        <v/>
      </c>
      <c r="CC283" s="178" t="str">
        <f t="shared" si="279"/>
        <v/>
      </c>
      <c r="CD283" s="178" t="str">
        <f t="shared" si="279"/>
        <v/>
      </c>
      <c r="CE283" s="178" t="str">
        <f t="shared" si="279"/>
        <v/>
      </c>
      <c r="CF283" s="180" t="str">
        <f t="shared" si="279"/>
        <v/>
      </c>
      <c r="CG283" s="178" t="str">
        <f t="shared" si="279"/>
        <v/>
      </c>
      <c r="CH283" s="178" t="str">
        <f t="shared" si="279"/>
        <v/>
      </c>
      <c r="CI283" s="179" t="str">
        <f t="shared" si="279"/>
        <v/>
      </c>
      <c r="CJ283" s="180" t="str">
        <f t="shared" si="279"/>
        <v/>
      </c>
      <c r="CK283" s="179" t="str">
        <f t="shared" si="279"/>
        <v/>
      </c>
      <c r="CL283" s="178" t="str">
        <f t="shared" si="279"/>
        <v/>
      </c>
      <c r="CM283" s="180" t="str">
        <f t="shared" si="279"/>
        <v/>
      </c>
      <c r="CN283" s="178" t="str">
        <f t="shared" si="279"/>
        <v/>
      </c>
      <c r="CO283" s="178" t="str">
        <f t="shared" si="279"/>
        <v/>
      </c>
      <c r="CP283" s="181" t="str">
        <f t="shared" si="279"/>
        <v/>
      </c>
      <c r="CQ283" s="178" t="str">
        <f t="shared" si="279"/>
        <v/>
      </c>
      <c r="CR283" s="178" t="str">
        <f t="shared" si="279"/>
        <v/>
      </c>
      <c r="CS283" s="178" t="str">
        <f t="shared" si="279"/>
        <v/>
      </c>
      <c r="CT283" s="178" t="str">
        <f t="shared" si="279"/>
        <v/>
      </c>
      <c r="CU283" s="180" t="str">
        <f t="shared" si="279"/>
        <v/>
      </c>
      <c r="CV283" s="178" t="str">
        <f t="shared" si="279"/>
        <v/>
      </c>
      <c r="CW283" s="178" t="str">
        <f t="shared" si="279"/>
        <v/>
      </c>
      <c r="CX283" s="179" t="str">
        <f t="shared" si="279"/>
        <v/>
      </c>
      <c r="CY283" s="180" t="str">
        <f t="shared" si="279"/>
        <v/>
      </c>
      <c r="CZ283" s="179" t="str">
        <f t="shared" si="279"/>
        <v/>
      </c>
      <c r="DA283" s="178" t="str">
        <f t="shared" si="279"/>
        <v/>
      </c>
      <c r="DB283" s="180" t="str">
        <f t="shared" si="279"/>
        <v/>
      </c>
      <c r="DC283" s="178" t="str">
        <f t="shared" si="279"/>
        <v/>
      </c>
      <c r="DD283" s="178" t="str">
        <f t="shared" si="279"/>
        <v/>
      </c>
      <c r="DE283" s="181" t="str">
        <f t="shared" si="279"/>
        <v/>
      </c>
      <c r="DF283" s="178" t="str">
        <f t="shared" si="279"/>
        <v/>
      </c>
      <c r="DG283" s="178" t="str">
        <f t="shared" si="279"/>
        <v/>
      </c>
      <c r="DH283" s="178" t="str">
        <f t="shared" si="279"/>
        <v/>
      </c>
      <c r="DI283" s="178" t="str">
        <f t="shared" si="279"/>
        <v/>
      </c>
      <c r="DJ283" s="180" t="str">
        <f t="shared" si="279"/>
        <v/>
      </c>
      <c r="DK283" s="178" t="str">
        <f t="shared" si="279"/>
        <v/>
      </c>
      <c r="DL283" s="178" t="str">
        <f t="shared" si="279"/>
        <v/>
      </c>
      <c r="DM283" s="179" t="str">
        <f t="shared" si="279"/>
        <v/>
      </c>
      <c r="DN283" s="180" t="str">
        <f t="shared" si="279"/>
        <v/>
      </c>
      <c r="DO283" s="179" t="str">
        <f t="shared" si="279"/>
        <v/>
      </c>
      <c r="DP283" s="178" t="str">
        <f t="shared" si="279"/>
        <v/>
      </c>
      <c r="DQ283" s="180" t="str">
        <f t="shared" si="279"/>
        <v/>
      </c>
      <c r="DR283" s="178" t="str">
        <f t="shared" si="279"/>
        <v/>
      </c>
      <c r="DS283" s="178" t="str">
        <f t="shared" si="279"/>
        <v/>
      </c>
      <c r="DT283" s="178"/>
      <c r="DU283" s="178"/>
      <c r="DV283" s="178"/>
      <c r="DW283" s="178"/>
      <c r="DX283" s="178"/>
      <c r="DY283" s="178"/>
    </row>
    <row r="284">
      <c r="A284" s="176" t="str">
        <f>IF(A283="","",IF(B283+1&gt;EndDate,"",B283))</f>
        <v/>
      </c>
      <c r="B284" s="176" t="str">
        <f>IF(A284="","",SWITCH(Seg,"Daily",A284+1,"Weekly",A284+7,"Monthly",DATE(YEAR(A284),MONTH(A284)+1,1),"Quarterly",DATE(YEAR(A284),MONTH(A284)+3,1),"Yearly",DATE(YEAR(A284)+1,1,1)))</f>
        <v/>
      </c>
      <c r="C284" s="177" t="str">
        <f>IF(A284="","",SWITCH(Seg,"Daily",TEXT(A284,"dd/MM/YYYY"),"Weekly","W"&amp;WEEKNUM(A284,2)&amp;" "&amp;YEAR(A284),"Monthly",PROPER(TEXT(A284,"MMM yyyy")),"Quarterly","Q"&amp;ROUNDUP(MONTH($A284)/3,0)&amp;" "&amp;YEAR($A284),"Yearly",YEAR(A284),TEXT(A284,"dd/MM/YYYY")))</f>
        <v/>
      </c>
      <c r="D284" s="178" t="str">
        <f>IF(OR($A284="",D$2="Percentage"),"",SUMIFS(Data!B$4:B500,Data!$A$4:$A500,"&gt;="&amp;$A284,Data!$A$4:$A500,"&lt;="&amp;$B284))</f>
        <v>#REF!</v>
      </c>
      <c r="E284" s="179" t="str">
        <f>IF(OR($A284="",E$2="Percentage"),"",SUMIFS(Data!C$4:C500,Data!$A$4:$A500,"&gt;="&amp;$A284,Data!$A$4:$A500,"&lt;="&amp;$B284))</f>
        <v/>
      </c>
      <c r="F284" s="179" t="str">
        <f>IF(OR($A284="",F$2="Percentage"),"",SUMIFS(Data!D$4:D500,Data!$A$4:$A500,"&gt;="&amp;$A284,Data!$A$4:$A500,"&lt;="&amp;$B284))</f>
        <v/>
      </c>
      <c r="G284" s="179" t="str">
        <f>IF(OR($A284="",G$2="Percentage"),"",SUMIFS(Data!F$4:F500,Data!$A$4:$A500,"&gt;="&amp;$A284,Data!$A$4:$A500,"&lt;="&amp;$B284))</f>
        <v/>
      </c>
      <c r="H284" s="180" t="str">
        <f>IF(OR($A284="",H$2="Percentage"),"",SUMIFS(Data!G$4:G500,Data!$A$4:$A500,"&gt;="&amp;$A284,Data!$A$4:$A500,"&lt;="&amp;$B284))</f>
        <v/>
      </c>
      <c r="I284" s="180" t="str">
        <f>IF(OR($A284="",I$2="Percentage"),"",SUMIFS(Data!H$4:H500,Data!$A$4:$A500,"&gt;="&amp;$A284,Data!$A$4:$A500,"&lt;="&amp;$B284))</f>
        <v/>
      </c>
      <c r="J284" s="178" t="str">
        <f>IF(OR($A284="",J$2="Percentage"),"",SUMIFS(Data!I$4:I500,Data!$A$4:$A500,"&gt;="&amp;$A284,Data!$A$4:$A500,"&lt;="&amp;$B284))</f>
        <v/>
      </c>
      <c r="K284" s="178" t="str">
        <f>IF(OR($A284="",K$2="Percentage"),"",SUMIFS(Data!J$4:J500,Data!$A$4:$A500,"&gt;="&amp;$A284,Data!$A$4:$A500,"&lt;="&amp;$B284))</f>
        <v/>
      </c>
      <c r="L284" s="179" t="str">
        <f>IF(OR($A284="",L$2="Percentage"),"",SUMIFS(Data!K$4:K500,Data!$A$4:$A500,"&gt;="&amp;$A284,Data!$A$4:$A500,"&lt;="&amp;$B284))</f>
        <v/>
      </c>
      <c r="M284" s="180" t="str">
        <f>IF(OR($A284="",M$2="Percentage"),"",SUMIFS(Data!L$4:L500,Data!$A$4:$A500,"&gt;="&amp;$A284,Data!$A$4:$A500,"&lt;="&amp;$B284))</f>
        <v/>
      </c>
      <c r="N284" s="179" t="str">
        <f>IF(OR($A284="",N$2="Percentage"),"",SUMIFS(Data!M$4:M500,Data!$A$4:$A500,"&gt;="&amp;$A284,Data!$A$4:$A500,"&lt;="&amp;$B284))</f>
        <v/>
      </c>
      <c r="O284" s="178" t="str">
        <f>IF(OR($A284="",O$2="Percentage"),"",SUMIFS(Data!N$4:N500,Data!$A$4:$A500,"&gt;="&amp;$A284,Data!$A$4:$A500,"&lt;="&amp;$B284))</f>
        <v/>
      </c>
      <c r="P284" s="180" t="str">
        <f>IF(OR($A284="",P$2="Percentage"),"",SUMIFS(Data!O$4:O500,Data!$A$4:$A500,"&gt;="&amp;$A284,Data!$A$4:$A500,"&lt;="&amp;$B284))</f>
        <v/>
      </c>
      <c r="Q284" s="178" t="str">
        <f>IF(OR($A284="",Q$2="Percentage"),"",SUMIFS(Data!P$4:P500,Data!$A$4:$A500,"&gt;="&amp;$A284,Data!$A$4:$A500,"&lt;="&amp;$B284))</f>
        <v/>
      </c>
      <c r="R284" s="178" t="str">
        <f>IF(OR($A284="",R$2="Percentage"),"",SUMIFS(Data!Q$4:Q500,Data!$A$4:$A500,"&gt;="&amp;$A284,Data!$A$4:$A500,"&lt;="&amp;$B284))</f>
        <v/>
      </c>
      <c r="S284" s="181" t="str">
        <f>IF($A284="","",IFERROR(AVERAGEIFS(Data!B$4:B500,Data!$A$4:$A500,"&gt;="&amp;$A284,Data!$A$4:$A500,"&lt;="&amp;$B284),0))</f>
        <v/>
      </c>
      <c r="T284" s="178" t="str">
        <f>IF($A284="","",IFERROR(AVERAGEIFS(Data!C$4:C500,Data!$A$4:$A500,"&gt;="&amp;$A284,Data!$A$4:$A500,"&lt;="&amp;$B284),0))</f>
        <v/>
      </c>
      <c r="U284" s="178" t="str">
        <f>IF($A284="","",IFERROR(AVERAGEIFS(Data!D$4:D500,Data!$A$4:$A500,"&gt;="&amp;$A284,Data!$A$4:$A500,"&lt;="&amp;$B284),0))</f>
        <v/>
      </c>
      <c r="V284" s="178" t="str">
        <f>IF($A284="","",IFERROR(AVERAGEIFS(Data!F$4:F500,Data!$A$4:$A500,"&gt;="&amp;$A284,Data!$A$4:$A500,"&lt;="&amp;$B284),0))</f>
        <v/>
      </c>
      <c r="W284" s="178" t="str">
        <f>IF($A284="","",IFERROR(AVERAGEIFS(Data!G$4:G500,Data!$A$4:$A500,"&gt;="&amp;$A284,Data!$A$4:$A500,"&lt;="&amp;$B284),0))</f>
        <v/>
      </c>
      <c r="X284" s="180" t="str">
        <f>IF($A284="","",IFERROR(AVERAGEIFS(Data!H$4:H500,Data!$A$4:$A500,"&gt;="&amp;$A284,Data!$A$4:$A500,"&lt;="&amp;$B284),0))</f>
        <v/>
      </c>
      <c r="Y284" s="178" t="str">
        <f>IF($A284="","",IFERROR(AVERAGEIFS(Data!I$4:I500,Data!$A$4:$A500,"&gt;="&amp;$A284,Data!$A$4:$A500,"&lt;="&amp;$B284),0))</f>
        <v/>
      </c>
      <c r="Z284" s="178" t="str">
        <f>IF($A284="","",IFERROR(AVERAGEIFS(Data!J$4:J500,Data!$A$4:$A500,"&gt;="&amp;$A284,Data!$A$4:$A500,"&lt;="&amp;$B284),0))</f>
        <v/>
      </c>
      <c r="AA284" s="179" t="str">
        <f>IF($A284="","",IFERROR(AVERAGEIFS(Data!K$4:K500,Data!$A$4:$A500,"&gt;="&amp;$A284,Data!$A$4:$A500,"&lt;="&amp;$B284),0))</f>
        <v/>
      </c>
      <c r="AB284" s="180" t="str">
        <f>IF($A284="","",IFERROR(AVERAGEIFS(Data!L$4:L500,Data!$A$4:$A500,"&gt;="&amp;$A284,Data!$A$4:$A500,"&lt;="&amp;$B284),0))</f>
        <v/>
      </c>
      <c r="AC284" s="179" t="str">
        <f>IF($A284="","",IFERROR(AVERAGEIFS(Data!M$4:M500,Data!$A$4:$A500,"&gt;="&amp;$A284,Data!$A$4:$A500,"&lt;="&amp;$B284),0))</f>
        <v/>
      </c>
      <c r="AD284" s="178" t="str">
        <f>IF($A284="","",IFERROR(AVERAGEIFS(Data!N$4:N500,Data!$A$4:$A500,"&gt;="&amp;$A284,Data!$A$4:$A500,"&lt;="&amp;$B284),0))</f>
        <v/>
      </c>
      <c r="AE284" s="180" t="str">
        <f>IF($A284="","",IFERROR(AVERAGEIFS(Data!O$4:O500,Data!$A$4:$A500,"&gt;="&amp;$A284,Data!$A$4:$A500,"&lt;="&amp;$B284),0))</f>
        <v/>
      </c>
      <c r="AF284" s="178" t="str">
        <f>IF($A284="","",IFERROR(AVERAGEIFS(Data!P$4:P500,Data!$A$4:$A500,"&gt;="&amp;$A284,Data!$A$4:$A500,"&lt;="&amp;$B284),0))</f>
        <v/>
      </c>
      <c r="AG284" s="178" t="str">
        <f>IF($A284="","",IFERROR(AVERAGEIFS(Data!Q$4:Q500,Data!$A$4:$A500,"&gt;="&amp;$A284,Data!$A$4:$A500,"&lt;="&amp;$B284),0))</f>
        <v/>
      </c>
      <c r="AH284" s="181" t="str">
        <f t="shared" ref="AH284:DS284" si="280">IF($A284="","",AH283)</f>
        <v/>
      </c>
      <c r="AI284" s="178" t="str">
        <f t="shared" si="280"/>
        <v/>
      </c>
      <c r="AJ284" s="178" t="str">
        <f t="shared" si="280"/>
        <v/>
      </c>
      <c r="AK284" s="178" t="str">
        <f t="shared" si="280"/>
        <v/>
      </c>
      <c r="AL284" s="178" t="str">
        <f t="shared" si="280"/>
        <v/>
      </c>
      <c r="AM284" s="180" t="str">
        <f t="shared" si="280"/>
        <v/>
      </c>
      <c r="AN284" s="178" t="str">
        <f t="shared" si="280"/>
        <v/>
      </c>
      <c r="AO284" s="178" t="str">
        <f t="shared" si="280"/>
        <v/>
      </c>
      <c r="AP284" s="179" t="str">
        <f t="shared" si="280"/>
        <v/>
      </c>
      <c r="AQ284" s="180" t="str">
        <f t="shared" si="280"/>
        <v/>
      </c>
      <c r="AR284" s="179" t="str">
        <f t="shared" si="280"/>
        <v/>
      </c>
      <c r="AS284" s="178" t="str">
        <f t="shared" si="280"/>
        <v/>
      </c>
      <c r="AT284" s="180" t="str">
        <f t="shared" si="280"/>
        <v/>
      </c>
      <c r="AU284" s="178" t="str">
        <f t="shared" si="280"/>
        <v/>
      </c>
      <c r="AV284" s="178" t="str">
        <f t="shared" si="280"/>
        <v/>
      </c>
      <c r="AW284" s="181" t="str">
        <f t="shared" si="280"/>
        <v/>
      </c>
      <c r="AX284" s="178" t="str">
        <f t="shared" si="280"/>
        <v/>
      </c>
      <c r="AY284" s="178" t="str">
        <f t="shared" si="280"/>
        <v/>
      </c>
      <c r="AZ284" s="178" t="str">
        <f t="shared" si="280"/>
        <v/>
      </c>
      <c r="BA284" s="178" t="str">
        <f t="shared" si="280"/>
        <v/>
      </c>
      <c r="BB284" s="180" t="str">
        <f t="shared" si="280"/>
        <v/>
      </c>
      <c r="BC284" s="178" t="str">
        <f t="shared" si="280"/>
        <v/>
      </c>
      <c r="BD284" s="178" t="str">
        <f t="shared" si="280"/>
        <v/>
      </c>
      <c r="BE284" s="179" t="str">
        <f t="shared" si="280"/>
        <v/>
      </c>
      <c r="BF284" s="180" t="str">
        <f t="shared" si="280"/>
        <v/>
      </c>
      <c r="BG284" s="179" t="str">
        <f t="shared" si="280"/>
        <v/>
      </c>
      <c r="BH284" s="178" t="str">
        <f t="shared" si="280"/>
        <v/>
      </c>
      <c r="BI284" s="180" t="str">
        <f t="shared" si="280"/>
        <v/>
      </c>
      <c r="BJ284" s="178" t="str">
        <f t="shared" si="280"/>
        <v/>
      </c>
      <c r="BK284" s="178" t="str">
        <f t="shared" si="280"/>
        <v/>
      </c>
      <c r="BL284" s="181" t="str">
        <f t="shared" si="280"/>
        <v/>
      </c>
      <c r="BM284" s="178" t="str">
        <f t="shared" si="280"/>
        <v/>
      </c>
      <c r="BN284" s="178" t="str">
        <f t="shared" si="280"/>
        <v/>
      </c>
      <c r="BO284" s="178" t="str">
        <f t="shared" si="280"/>
        <v/>
      </c>
      <c r="BP284" s="178" t="str">
        <f t="shared" si="280"/>
        <v/>
      </c>
      <c r="BQ284" s="180" t="str">
        <f t="shared" si="280"/>
        <v/>
      </c>
      <c r="BR284" s="178" t="str">
        <f t="shared" si="280"/>
        <v/>
      </c>
      <c r="BS284" s="178" t="str">
        <f t="shared" si="280"/>
        <v/>
      </c>
      <c r="BT284" s="179" t="str">
        <f t="shared" si="280"/>
        <v/>
      </c>
      <c r="BU284" s="180" t="str">
        <f t="shared" si="280"/>
        <v/>
      </c>
      <c r="BV284" s="179" t="str">
        <f t="shared" si="280"/>
        <v/>
      </c>
      <c r="BW284" s="178" t="str">
        <f t="shared" si="280"/>
        <v/>
      </c>
      <c r="BX284" s="180" t="str">
        <f t="shared" si="280"/>
        <v/>
      </c>
      <c r="BY284" s="178" t="str">
        <f t="shared" si="280"/>
        <v/>
      </c>
      <c r="BZ284" s="178" t="str">
        <f t="shared" si="280"/>
        <v/>
      </c>
      <c r="CA284" s="181" t="str">
        <f t="shared" si="280"/>
        <v/>
      </c>
      <c r="CB284" s="178" t="str">
        <f t="shared" si="280"/>
        <v/>
      </c>
      <c r="CC284" s="178" t="str">
        <f t="shared" si="280"/>
        <v/>
      </c>
      <c r="CD284" s="178" t="str">
        <f t="shared" si="280"/>
        <v/>
      </c>
      <c r="CE284" s="178" t="str">
        <f t="shared" si="280"/>
        <v/>
      </c>
      <c r="CF284" s="180" t="str">
        <f t="shared" si="280"/>
        <v/>
      </c>
      <c r="CG284" s="178" t="str">
        <f t="shared" si="280"/>
        <v/>
      </c>
      <c r="CH284" s="178" t="str">
        <f t="shared" si="280"/>
        <v/>
      </c>
      <c r="CI284" s="179" t="str">
        <f t="shared" si="280"/>
        <v/>
      </c>
      <c r="CJ284" s="180" t="str">
        <f t="shared" si="280"/>
        <v/>
      </c>
      <c r="CK284" s="179" t="str">
        <f t="shared" si="280"/>
        <v/>
      </c>
      <c r="CL284" s="178" t="str">
        <f t="shared" si="280"/>
        <v/>
      </c>
      <c r="CM284" s="180" t="str">
        <f t="shared" si="280"/>
        <v/>
      </c>
      <c r="CN284" s="178" t="str">
        <f t="shared" si="280"/>
        <v/>
      </c>
      <c r="CO284" s="178" t="str">
        <f t="shared" si="280"/>
        <v/>
      </c>
      <c r="CP284" s="181" t="str">
        <f t="shared" si="280"/>
        <v/>
      </c>
      <c r="CQ284" s="178" t="str">
        <f t="shared" si="280"/>
        <v/>
      </c>
      <c r="CR284" s="178" t="str">
        <f t="shared" si="280"/>
        <v/>
      </c>
      <c r="CS284" s="178" t="str">
        <f t="shared" si="280"/>
        <v/>
      </c>
      <c r="CT284" s="178" t="str">
        <f t="shared" si="280"/>
        <v/>
      </c>
      <c r="CU284" s="180" t="str">
        <f t="shared" si="280"/>
        <v/>
      </c>
      <c r="CV284" s="178" t="str">
        <f t="shared" si="280"/>
        <v/>
      </c>
      <c r="CW284" s="178" t="str">
        <f t="shared" si="280"/>
        <v/>
      </c>
      <c r="CX284" s="179" t="str">
        <f t="shared" si="280"/>
        <v/>
      </c>
      <c r="CY284" s="180" t="str">
        <f t="shared" si="280"/>
        <v/>
      </c>
      <c r="CZ284" s="179" t="str">
        <f t="shared" si="280"/>
        <v/>
      </c>
      <c r="DA284" s="178" t="str">
        <f t="shared" si="280"/>
        <v/>
      </c>
      <c r="DB284" s="180" t="str">
        <f t="shared" si="280"/>
        <v/>
      </c>
      <c r="DC284" s="178" t="str">
        <f t="shared" si="280"/>
        <v/>
      </c>
      <c r="DD284" s="178" t="str">
        <f t="shared" si="280"/>
        <v/>
      </c>
      <c r="DE284" s="181" t="str">
        <f t="shared" si="280"/>
        <v/>
      </c>
      <c r="DF284" s="178" t="str">
        <f t="shared" si="280"/>
        <v/>
      </c>
      <c r="DG284" s="178" t="str">
        <f t="shared" si="280"/>
        <v/>
      </c>
      <c r="DH284" s="178" t="str">
        <f t="shared" si="280"/>
        <v/>
      </c>
      <c r="DI284" s="178" t="str">
        <f t="shared" si="280"/>
        <v/>
      </c>
      <c r="DJ284" s="180" t="str">
        <f t="shared" si="280"/>
        <v/>
      </c>
      <c r="DK284" s="178" t="str">
        <f t="shared" si="280"/>
        <v/>
      </c>
      <c r="DL284" s="178" t="str">
        <f t="shared" si="280"/>
        <v/>
      </c>
      <c r="DM284" s="179" t="str">
        <f t="shared" si="280"/>
        <v/>
      </c>
      <c r="DN284" s="180" t="str">
        <f t="shared" si="280"/>
        <v/>
      </c>
      <c r="DO284" s="179" t="str">
        <f t="shared" si="280"/>
        <v/>
      </c>
      <c r="DP284" s="178" t="str">
        <f t="shared" si="280"/>
        <v/>
      </c>
      <c r="DQ284" s="180" t="str">
        <f t="shared" si="280"/>
        <v/>
      </c>
      <c r="DR284" s="178" t="str">
        <f t="shared" si="280"/>
        <v/>
      </c>
      <c r="DS284" s="178" t="str">
        <f t="shared" si="280"/>
        <v/>
      </c>
      <c r="DT284" s="178"/>
      <c r="DU284" s="178"/>
      <c r="DV284" s="178"/>
      <c r="DW284" s="178"/>
      <c r="DX284" s="178"/>
      <c r="DY284" s="178"/>
    </row>
    <row r="285">
      <c r="A285" s="176" t="str">
        <f>IF(A284="","",IF(B284+1&gt;EndDate,"",B284))</f>
        <v/>
      </c>
      <c r="B285" s="176" t="str">
        <f>IF(A285="","",SWITCH(Seg,"Daily",A285+1,"Weekly",A285+7,"Monthly",DATE(YEAR(A285),MONTH(A285)+1,1),"Quarterly",DATE(YEAR(A285),MONTH(A285)+3,1),"Yearly",DATE(YEAR(A285)+1,1,1)))</f>
        <v/>
      </c>
      <c r="C285" s="177" t="str">
        <f>IF(A285="","",SWITCH(Seg,"Daily",TEXT(A285,"dd/MM/YYYY"),"Weekly","W"&amp;WEEKNUM(A285,2)&amp;" "&amp;YEAR(A285),"Monthly",PROPER(TEXT(A285,"MMM yyyy")),"Quarterly","Q"&amp;ROUNDUP(MONTH($A285)/3,0)&amp;" "&amp;YEAR($A285),"Yearly",YEAR(A285),TEXT(A285,"dd/MM/YYYY")))</f>
        <v/>
      </c>
      <c r="D285" s="178" t="str">
        <f>IF(OR($A285="",D$2="Percentage"),"",SUMIFS(Data!B$4:B500,Data!$A$4:$A500,"&gt;="&amp;$A285,Data!$A$4:$A500,"&lt;="&amp;$B285))</f>
        <v>#REF!</v>
      </c>
      <c r="E285" s="179" t="str">
        <f>IF(OR($A285="",E$2="Percentage"),"",SUMIFS(Data!C$4:C500,Data!$A$4:$A500,"&gt;="&amp;$A285,Data!$A$4:$A500,"&lt;="&amp;$B285))</f>
        <v/>
      </c>
      <c r="F285" s="179" t="str">
        <f>IF(OR($A285="",F$2="Percentage"),"",SUMIFS(Data!D$4:D500,Data!$A$4:$A500,"&gt;="&amp;$A285,Data!$A$4:$A500,"&lt;="&amp;$B285))</f>
        <v/>
      </c>
      <c r="G285" s="179" t="str">
        <f>IF(OR($A285="",G$2="Percentage"),"",SUMIFS(Data!F$4:F500,Data!$A$4:$A500,"&gt;="&amp;$A285,Data!$A$4:$A500,"&lt;="&amp;$B285))</f>
        <v/>
      </c>
      <c r="H285" s="180" t="str">
        <f>IF(OR($A285="",H$2="Percentage"),"",SUMIFS(Data!G$4:G500,Data!$A$4:$A500,"&gt;="&amp;$A285,Data!$A$4:$A500,"&lt;="&amp;$B285))</f>
        <v/>
      </c>
      <c r="I285" s="180" t="str">
        <f>IF(OR($A285="",I$2="Percentage"),"",SUMIFS(Data!H$4:H500,Data!$A$4:$A500,"&gt;="&amp;$A285,Data!$A$4:$A500,"&lt;="&amp;$B285))</f>
        <v/>
      </c>
      <c r="J285" s="178" t="str">
        <f>IF(OR($A285="",J$2="Percentage"),"",SUMIFS(Data!I$4:I500,Data!$A$4:$A500,"&gt;="&amp;$A285,Data!$A$4:$A500,"&lt;="&amp;$B285))</f>
        <v/>
      </c>
      <c r="K285" s="178" t="str">
        <f>IF(OR($A285="",K$2="Percentage"),"",SUMIFS(Data!J$4:J500,Data!$A$4:$A500,"&gt;="&amp;$A285,Data!$A$4:$A500,"&lt;="&amp;$B285))</f>
        <v/>
      </c>
      <c r="L285" s="179" t="str">
        <f>IF(OR($A285="",L$2="Percentage"),"",SUMIFS(Data!K$4:K500,Data!$A$4:$A500,"&gt;="&amp;$A285,Data!$A$4:$A500,"&lt;="&amp;$B285))</f>
        <v/>
      </c>
      <c r="M285" s="180" t="str">
        <f>IF(OR($A285="",M$2="Percentage"),"",SUMIFS(Data!L$4:L500,Data!$A$4:$A500,"&gt;="&amp;$A285,Data!$A$4:$A500,"&lt;="&amp;$B285))</f>
        <v/>
      </c>
      <c r="N285" s="179" t="str">
        <f>IF(OR($A285="",N$2="Percentage"),"",SUMIFS(Data!M$4:M500,Data!$A$4:$A500,"&gt;="&amp;$A285,Data!$A$4:$A500,"&lt;="&amp;$B285))</f>
        <v/>
      </c>
      <c r="O285" s="178" t="str">
        <f>IF(OR($A285="",O$2="Percentage"),"",SUMIFS(Data!N$4:N500,Data!$A$4:$A500,"&gt;="&amp;$A285,Data!$A$4:$A500,"&lt;="&amp;$B285))</f>
        <v/>
      </c>
      <c r="P285" s="180" t="str">
        <f>IF(OR($A285="",P$2="Percentage"),"",SUMIFS(Data!O$4:O500,Data!$A$4:$A500,"&gt;="&amp;$A285,Data!$A$4:$A500,"&lt;="&amp;$B285))</f>
        <v/>
      </c>
      <c r="Q285" s="178" t="str">
        <f>IF(OR($A285="",Q$2="Percentage"),"",SUMIFS(Data!P$4:P500,Data!$A$4:$A500,"&gt;="&amp;$A285,Data!$A$4:$A500,"&lt;="&amp;$B285))</f>
        <v/>
      </c>
      <c r="R285" s="178" t="str">
        <f>IF(OR($A285="",R$2="Percentage"),"",SUMIFS(Data!Q$4:Q500,Data!$A$4:$A500,"&gt;="&amp;$A285,Data!$A$4:$A500,"&lt;="&amp;$B285))</f>
        <v/>
      </c>
      <c r="S285" s="181" t="str">
        <f>IF($A285="","",IFERROR(AVERAGEIFS(Data!B$4:B500,Data!$A$4:$A500,"&gt;="&amp;$A285,Data!$A$4:$A500,"&lt;="&amp;$B285),0))</f>
        <v/>
      </c>
      <c r="T285" s="178" t="str">
        <f>IF($A285="","",IFERROR(AVERAGEIFS(Data!C$4:C500,Data!$A$4:$A500,"&gt;="&amp;$A285,Data!$A$4:$A500,"&lt;="&amp;$B285),0))</f>
        <v/>
      </c>
      <c r="U285" s="178" t="str">
        <f>IF($A285="","",IFERROR(AVERAGEIFS(Data!D$4:D500,Data!$A$4:$A500,"&gt;="&amp;$A285,Data!$A$4:$A500,"&lt;="&amp;$B285),0))</f>
        <v/>
      </c>
      <c r="V285" s="178" t="str">
        <f>IF($A285="","",IFERROR(AVERAGEIFS(Data!F$4:F500,Data!$A$4:$A500,"&gt;="&amp;$A285,Data!$A$4:$A500,"&lt;="&amp;$B285),0))</f>
        <v/>
      </c>
      <c r="W285" s="178" t="str">
        <f>IF($A285="","",IFERROR(AVERAGEIFS(Data!G$4:G500,Data!$A$4:$A500,"&gt;="&amp;$A285,Data!$A$4:$A500,"&lt;="&amp;$B285),0))</f>
        <v/>
      </c>
      <c r="X285" s="180" t="str">
        <f>IF($A285="","",IFERROR(AVERAGEIFS(Data!H$4:H500,Data!$A$4:$A500,"&gt;="&amp;$A285,Data!$A$4:$A500,"&lt;="&amp;$B285),0))</f>
        <v/>
      </c>
      <c r="Y285" s="178" t="str">
        <f>IF($A285="","",IFERROR(AVERAGEIFS(Data!I$4:I500,Data!$A$4:$A500,"&gt;="&amp;$A285,Data!$A$4:$A500,"&lt;="&amp;$B285),0))</f>
        <v/>
      </c>
      <c r="Z285" s="178" t="str">
        <f>IF($A285="","",IFERROR(AVERAGEIFS(Data!J$4:J500,Data!$A$4:$A500,"&gt;="&amp;$A285,Data!$A$4:$A500,"&lt;="&amp;$B285),0))</f>
        <v/>
      </c>
      <c r="AA285" s="179" t="str">
        <f>IF($A285="","",IFERROR(AVERAGEIFS(Data!K$4:K500,Data!$A$4:$A500,"&gt;="&amp;$A285,Data!$A$4:$A500,"&lt;="&amp;$B285),0))</f>
        <v/>
      </c>
      <c r="AB285" s="180" t="str">
        <f>IF($A285="","",IFERROR(AVERAGEIFS(Data!L$4:L500,Data!$A$4:$A500,"&gt;="&amp;$A285,Data!$A$4:$A500,"&lt;="&amp;$B285),0))</f>
        <v/>
      </c>
      <c r="AC285" s="179" t="str">
        <f>IF($A285="","",IFERROR(AVERAGEIFS(Data!M$4:M500,Data!$A$4:$A500,"&gt;="&amp;$A285,Data!$A$4:$A500,"&lt;="&amp;$B285),0))</f>
        <v/>
      </c>
      <c r="AD285" s="178" t="str">
        <f>IF($A285="","",IFERROR(AVERAGEIFS(Data!N$4:N500,Data!$A$4:$A500,"&gt;="&amp;$A285,Data!$A$4:$A500,"&lt;="&amp;$B285),0))</f>
        <v/>
      </c>
      <c r="AE285" s="180" t="str">
        <f>IF($A285="","",IFERROR(AVERAGEIFS(Data!O$4:O500,Data!$A$4:$A500,"&gt;="&amp;$A285,Data!$A$4:$A500,"&lt;="&amp;$B285),0))</f>
        <v/>
      </c>
      <c r="AF285" s="178" t="str">
        <f>IF($A285="","",IFERROR(AVERAGEIFS(Data!P$4:P500,Data!$A$4:$A500,"&gt;="&amp;$A285,Data!$A$4:$A500,"&lt;="&amp;$B285),0))</f>
        <v/>
      </c>
      <c r="AG285" s="178" t="str">
        <f>IF($A285="","",IFERROR(AVERAGEIFS(Data!Q$4:Q500,Data!$A$4:$A500,"&gt;="&amp;$A285,Data!$A$4:$A500,"&lt;="&amp;$B285),0))</f>
        <v/>
      </c>
      <c r="AH285" s="181" t="str">
        <f t="shared" ref="AH285:DS285" si="281">IF($A285="","",AH284)</f>
        <v/>
      </c>
      <c r="AI285" s="178" t="str">
        <f t="shared" si="281"/>
        <v/>
      </c>
      <c r="AJ285" s="178" t="str">
        <f t="shared" si="281"/>
        <v/>
      </c>
      <c r="AK285" s="178" t="str">
        <f t="shared" si="281"/>
        <v/>
      </c>
      <c r="AL285" s="178" t="str">
        <f t="shared" si="281"/>
        <v/>
      </c>
      <c r="AM285" s="180" t="str">
        <f t="shared" si="281"/>
        <v/>
      </c>
      <c r="AN285" s="178" t="str">
        <f t="shared" si="281"/>
        <v/>
      </c>
      <c r="AO285" s="178" t="str">
        <f t="shared" si="281"/>
        <v/>
      </c>
      <c r="AP285" s="179" t="str">
        <f t="shared" si="281"/>
        <v/>
      </c>
      <c r="AQ285" s="180" t="str">
        <f t="shared" si="281"/>
        <v/>
      </c>
      <c r="AR285" s="179" t="str">
        <f t="shared" si="281"/>
        <v/>
      </c>
      <c r="AS285" s="178" t="str">
        <f t="shared" si="281"/>
        <v/>
      </c>
      <c r="AT285" s="180" t="str">
        <f t="shared" si="281"/>
        <v/>
      </c>
      <c r="AU285" s="178" t="str">
        <f t="shared" si="281"/>
        <v/>
      </c>
      <c r="AV285" s="178" t="str">
        <f t="shared" si="281"/>
        <v/>
      </c>
      <c r="AW285" s="181" t="str">
        <f t="shared" si="281"/>
        <v/>
      </c>
      <c r="AX285" s="178" t="str">
        <f t="shared" si="281"/>
        <v/>
      </c>
      <c r="AY285" s="178" t="str">
        <f t="shared" si="281"/>
        <v/>
      </c>
      <c r="AZ285" s="178" t="str">
        <f t="shared" si="281"/>
        <v/>
      </c>
      <c r="BA285" s="178" t="str">
        <f t="shared" si="281"/>
        <v/>
      </c>
      <c r="BB285" s="180" t="str">
        <f t="shared" si="281"/>
        <v/>
      </c>
      <c r="BC285" s="178" t="str">
        <f t="shared" si="281"/>
        <v/>
      </c>
      <c r="BD285" s="178" t="str">
        <f t="shared" si="281"/>
        <v/>
      </c>
      <c r="BE285" s="179" t="str">
        <f t="shared" si="281"/>
        <v/>
      </c>
      <c r="BF285" s="180" t="str">
        <f t="shared" si="281"/>
        <v/>
      </c>
      <c r="BG285" s="179" t="str">
        <f t="shared" si="281"/>
        <v/>
      </c>
      <c r="BH285" s="178" t="str">
        <f t="shared" si="281"/>
        <v/>
      </c>
      <c r="BI285" s="180" t="str">
        <f t="shared" si="281"/>
        <v/>
      </c>
      <c r="BJ285" s="178" t="str">
        <f t="shared" si="281"/>
        <v/>
      </c>
      <c r="BK285" s="178" t="str">
        <f t="shared" si="281"/>
        <v/>
      </c>
      <c r="BL285" s="181" t="str">
        <f t="shared" si="281"/>
        <v/>
      </c>
      <c r="BM285" s="178" t="str">
        <f t="shared" si="281"/>
        <v/>
      </c>
      <c r="BN285" s="178" t="str">
        <f t="shared" si="281"/>
        <v/>
      </c>
      <c r="BO285" s="178" t="str">
        <f t="shared" si="281"/>
        <v/>
      </c>
      <c r="BP285" s="178" t="str">
        <f t="shared" si="281"/>
        <v/>
      </c>
      <c r="BQ285" s="180" t="str">
        <f t="shared" si="281"/>
        <v/>
      </c>
      <c r="BR285" s="178" t="str">
        <f t="shared" si="281"/>
        <v/>
      </c>
      <c r="BS285" s="178" t="str">
        <f t="shared" si="281"/>
        <v/>
      </c>
      <c r="BT285" s="179" t="str">
        <f t="shared" si="281"/>
        <v/>
      </c>
      <c r="BU285" s="180" t="str">
        <f t="shared" si="281"/>
        <v/>
      </c>
      <c r="BV285" s="179" t="str">
        <f t="shared" si="281"/>
        <v/>
      </c>
      <c r="BW285" s="178" t="str">
        <f t="shared" si="281"/>
        <v/>
      </c>
      <c r="BX285" s="180" t="str">
        <f t="shared" si="281"/>
        <v/>
      </c>
      <c r="BY285" s="178" t="str">
        <f t="shared" si="281"/>
        <v/>
      </c>
      <c r="BZ285" s="178" t="str">
        <f t="shared" si="281"/>
        <v/>
      </c>
      <c r="CA285" s="181" t="str">
        <f t="shared" si="281"/>
        <v/>
      </c>
      <c r="CB285" s="178" t="str">
        <f t="shared" si="281"/>
        <v/>
      </c>
      <c r="CC285" s="178" t="str">
        <f t="shared" si="281"/>
        <v/>
      </c>
      <c r="CD285" s="178" t="str">
        <f t="shared" si="281"/>
        <v/>
      </c>
      <c r="CE285" s="178" t="str">
        <f t="shared" si="281"/>
        <v/>
      </c>
      <c r="CF285" s="180" t="str">
        <f t="shared" si="281"/>
        <v/>
      </c>
      <c r="CG285" s="178" t="str">
        <f t="shared" si="281"/>
        <v/>
      </c>
      <c r="CH285" s="178" t="str">
        <f t="shared" si="281"/>
        <v/>
      </c>
      <c r="CI285" s="179" t="str">
        <f t="shared" si="281"/>
        <v/>
      </c>
      <c r="CJ285" s="180" t="str">
        <f t="shared" si="281"/>
        <v/>
      </c>
      <c r="CK285" s="179" t="str">
        <f t="shared" si="281"/>
        <v/>
      </c>
      <c r="CL285" s="178" t="str">
        <f t="shared" si="281"/>
        <v/>
      </c>
      <c r="CM285" s="180" t="str">
        <f t="shared" si="281"/>
        <v/>
      </c>
      <c r="CN285" s="178" t="str">
        <f t="shared" si="281"/>
        <v/>
      </c>
      <c r="CO285" s="178" t="str">
        <f t="shared" si="281"/>
        <v/>
      </c>
      <c r="CP285" s="181" t="str">
        <f t="shared" si="281"/>
        <v/>
      </c>
      <c r="CQ285" s="178" t="str">
        <f t="shared" si="281"/>
        <v/>
      </c>
      <c r="CR285" s="178" t="str">
        <f t="shared" si="281"/>
        <v/>
      </c>
      <c r="CS285" s="178" t="str">
        <f t="shared" si="281"/>
        <v/>
      </c>
      <c r="CT285" s="178" t="str">
        <f t="shared" si="281"/>
        <v/>
      </c>
      <c r="CU285" s="180" t="str">
        <f t="shared" si="281"/>
        <v/>
      </c>
      <c r="CV285" s="178" t="str">
        <f t="shared" si="281"/>
        <v/>
      </c>
      <c r="CW285" s="178" t="str">
        <f t="shared" si="281"/>
        <v/>
      </c>
      <c r="CX285" s="179" t="str">
        <f t="shared" si="281"/>
        <v/>
      </c>
      <c r="CY285" s="180" t="str">
        <f t="shared" si="281"/>
        <v/>
      </c>
      <c r="CZ285" s="179" t="str">
        <f t="shared" si="281"/>
        <v/>
      </c>
      <c r="DA285" s="178" t="str">
        <f t="shared" si="281"/>
        <v/>
      </c>
      <c r="DB285" s="180" t="str">
        <f t="shared" si="281"/>
        <v/>
      </c>
      <c r="DC285" s="178" t="str">
        <f t="shared" si="281"/>
        <v/>
      </c>
      <c r="DD285" s="178" t="str">
        <f t="shared" si="281"/>
        <v/>
      </c>
      <c r="DE285" s="181" t="str">
        <f t="shared" si="281"/>
        <v/>
      </c>
      <c r="DF285" s="178" t="str">
        <f t="shared" si="281"/>
        <v/>
      </c>
      <c r="DG285" s="178" t="str">
        <f t="shared" si="281"/>
        <v/>
      </c>
      <c r="DH285" s="178" t="str">
        <f t="shared" si="281"/>
        <v/>
      </c>
      <c r="DI285" s="178" t="str">
        <f t="shared" si="281"/>
        <v/>
      </c>
      <c r="DJ285" s="180" t="str">
        <f t="shared" si="281"/>
        <v/>
      </c>
      <c r="DK285" s="178" t="str">
        <f t="shared" si="281"/>
        <v/>
      </c>
      <c r="DL285" s="178" t="str">
        <f t="shared" si="281"/>
        <v/>
      </c>
      <c r="DM285" s="179" t="str">
        <f t="shared" si="281"/>
        <v/>
      </c>
      <c r="DN285" s="180" t="str">
        <f t="shared" si="281"/>
        <v/>
      </c>
      <c r="DO285" s="179" t="str">
        <f t="shared" si="281"/>
        <v/>
      </c>
      <c r="DP285" s="178" t="str">
        <f t="shared" si="281"/>
        <v/>
      </c>
      <c r="DQ285" s="180" t="str">
        <f t="shared" si="281"/>
        <v/>
      </c>
      <c r="DR285" s="178" t="str">
        <f t="shared" si="281"/>
        <v/>
      </c>
      <c r="DS285" s="178" t="str">
        <f t="shared" si="281"/>
        <v/>
      </c>
      <c r="DT285" s="178"/>
      <c r="DU285" s="178"/>
      <c r="DV285" s="178"/>
      <c r="DW285" s="178"/>
      <c r="DX285" s="178"/>
      <c r="DY285" s="178"/>
    </row>
    <row r="286">
      <c r="A286" s="176" t="str">
        <f>IF(A285="","",IF(B285+1&gt;EndDate,"",B285))</f>
        <v/>
      </c>
      <c r="B286" s="176" t="str">
        <f>IF(A286="","",SWITCH(Seg,"Daily",A286+1,"Weekly",A286+7,"Monthly",DATE(YEAR(A286),MONTH(A286)+1,1),"Quarterly",DATE(YEAR(A286),MONTH(A286)+3,1),"Yearly",DATE(YEAR(A286)+1,1,1)))</f>
        <v/>
      </c>
      <c r="C286" s="177" t="str">
        <f>IF(A286="","",SWITCH(Seg,"Daily",TEXT(A286,"dd/MM/YYYY"),"Weekly","W"&amp;WEEKNUM(A286,2)&amp;" "&amp;YEAR(A286),"Monthly",PROPER(TEXT(A286,"MMM yyyy")),"Quarterly","Q"&amp;ROUNDUP(MONTH($A286)/3,0)&amp;" "&amp;YEAR($A286),"Yearly",YEAR(A286),TEXT(A286,"dd/MM/YYYY")))</f>
        <v/>
      </c>
      <c r="D286" s="178" t="str">
        <f>IF(OR($A286="",D$2="Percentage"),"",SUMIFS(Data!B$4:B500,Data!$A$4:$A500,"&gt;="&amp;$A286,Data!$A$4:$A500,"&lt;="&amp;$B286))</f>
        <v>#REF!</v>
      </c>
      <c r="E286" s="179" t="str">
        <f>IF(OR($A286="",E$2="Percentage"),"",SUMIFS(Data!C$4:C500,Data!$A$4:$A500,"&gt;="&amp;$A286,Data!$A$4:$A500,"&lt;="&amp;$B286))</f>
        <v/>
      </c>
      <c r="F286" s="179" t="str">
        <f>IF(OR($A286="",F$2="Percentage"),"",SUMIFS(Data!D$4:D500,Data!$A$4:$A500,"&gt;="&amp;$A286,Data!$A$4:$A500,"&lt;="&amp;$B286))</f>
        <v/>
      </c>
      <c r="G286" s="179" t="str">
        <f>IF(OR($A286="",G$2="Percentage"),"",SUMIFS(Data!F$4:F500,Data!$A$4:$A500,"&gt;="&amp;$A286,Data!$A$4:$A500,"&lt;="&amp;$B286))</f>
        <v/>
      </c>
      <c r="H286" s="180" t="str">
        <f>IF(OR($A286="",H$2="Percentage"),"",SUMIFS(Data!G$4:G500,Data!$A$4:$A500,"&gt;="&amp;$A286,Data!$A$4:$A500,"&lt;="&amp;$B286))</f>
        <v/>
      </c>
      <c r="I286" s="180" t="str">
        <f>IF(OR($A286="",I$2="Percentage"),"",SUMIFS(Data!H$4:H500,Data!$A$4:$A500,"&gt;="&amp;$A286,Data!$A$4:$A500,"&lt;="&amp;$B286))</f>
        <v/>
      </c>
      <c r="J286" s="178" t="str">
        <f>IF(OR($A286="",J$2="Percentage"),"",SUMIFS(Data!I$4:I500,Data!$A$4:$A500,"&gt;="&amp;$A286,Data!$A$4:$A500,"&lt;="&amp;$B286))</f>
        <v/>
      </c>
      <c r="K286" s="178" t="str">
        <f>IF(OR($A286="",K$2="Percentage"),"",SUMIFS(Data!J$4:J500,Data!$A$4:$A500,"&gt;="&amp;$A286,Data!$A$4:$A500,"&lt;="&amp;$B286))</f>
        <v/>
      </c>
      <c r="L286" s="179" t="str">
        <f>IF(OR($A286="",L$2="Percentage"),"",SUMIFS(Data!K$4:K500,Data!$A$4:$A500,"&gt;="&amp;$A286,Data!$A$4:$A500,"&lt;="&amp;$B286))</f>
        <v/>
      </c>
      <c r="M286" s="180" t="str">
        <f>IF(OR($A286="",M$2="Percentage"),"",SUMIFS(Data!L$4:L500,Data!$A$4:$A500,"&gt;="&amp;$A286,Data!$A$4:$A500,"&lt;="&amp;$B286))</f>
        <v/>
      </c>
      <c r="N286" s="179" t="str">
        <f>IF(OR($A286="",N$2="Percentage"),"",SUMIFS(Data!M$4:M500,Data!$A$4:$A500,"&gt;="&amp;$A286,Data!$A$4:$A500,"&lt;="&amp;$B286))</f>
        <v/>
      </c>
      <c r="O286" s="178" t="str">
        <f>IF(OR($A286="",O$2="Percentage"),"",SUMIFS(Data!N$4:N500,Data!$A$4:$A500,"&gt;="&amp;$A286,Data!$A$4:$A500,"&lt;="&amp;$B286))</f>
        <v/>
      </c>
      <c r="P286" s="180" t="str">
        <f>IF(OR($A286="",P$2="Percentage"),"",SUMIFS(Data!O$4:O500,Data!$A$4:$A500,"&gt;="&amp;$A286,Data!$A$4:$A500,"&lt;="&amp;$B286))</f>
        <v/>
      </c>
      <c r="Q286" s="178" t="str">
        <f>IF(OR($A286="",Q$2="Percentage"),"",SUMIFS(Data!P$4:P500,Data!$A$4:$A500,"&gt;="&amp;$A286,Data!$A$4:$A500,"&lt;="&amp;$B286))</f>
        <v/>
      </c>
      <c r="R286" s="178" t="str">
        <f>IF(OR($A286="",R$2="Percentage"),"",SUMIFS(Data!Q$4:Q500,Data!$A$4:$A500,"&gt;="&amp;$A286,Data!$A$4:$A500,"&lt;="&amp;$B286))</f>
        <v/>
      </c>
      <c r="S286" s="181" t="str">
        <f>IF($A286="","",IFERROR(AVERAGEIFS(Data!B$4:B500,Data!$A$4:$A500,"&gt;="&amp;$A286,Data!$A$4:$A500,"&lt;="&amp;$B286),0))</f>
        <v/>
      </c>
      <c r="T286" s="178" t="str">
        <f>IF($A286="","",IFERROR(AVERAGEIFS(Data!C$4:C500,Data!$A$4:$A500,"&gt;="&amp;$A286,Data!$A$4:$A500,"&lt;="&amp;$B286),0))</f>
        <v/>
      </c>
      <c r="U286" s="178" t="str">
        <f>IF($A286="","",IFERROR(AVERAGEIFS(Data!D$4:D500,Data!$A$4:$A500,"&gt;="&amp;$A286,Data!$A$4:$A500,"&lt;="&amp;$B286),0))</f>
        <v/>
      </c>
      <c r="V286" s="178" t="str">
        <f>IF($A286="","",IFERROR(AVERAGEIFS(Data!F$4:F500,Data!$A$4:$A500,"&gt;="&amp;$A286,Data!$A$4:$A500,"&lt;="&amp;$B286),0))</f>
        <v/>
      </c>
      <c r="W286" s="178" t="str">
        <f>IF($A286="","",IFERROR(AVERAGEIFS(Data!G$4:G500,Data!$A$4:$A500,"&gt;="&amp;$A286,Data!$A$4:$A500,"&lt;="&amp;$B286),0))</f>
        <v/>
      </c>
      <c r="X286" s="180" t="str">
        <f>IF($A286="","",IFERROR(AVERAGEIFS(Data!H$4:H500,Data!$A$4:$A500,"&gt;="&amp;$A286,Data!$A$4:$A500,"&lt;="&amp;$B286),0))</f>
        <v/>
      </c>
      <c r="Y286" s="178" t="str">
        <f>IF($A286="","",IFERROR(AVERAGEIFS(Data!I$4:I500,Data!$A$4:$A500,"&gt;="&amp;$A286,Data!$A$4:$A500,"&lt;="&amp;$B286),0))</f>
        <v/>
      </c>
      <c r="Z286" s="178" t="str">
        <f>IF($A286="","",IFERROR(AVERAGEIFS(Data!J$4:J500,Data!$A$4:$A500,"&gt;="&amp;$A286,Data!$A$4:$A500,"&lt;="&amp;$B286),0))</f>
        <v/>
      </c>
      <c r="AA286" s="179" t="str">
        <f>IF($A286="","",IFERROR(AVERAGEIFS(Data!K$4:K500,Data!$A$4:$A500,"&gt;="&amp;$A286,Data!$A$4:$A500,"&lt;="&amp;$B286),0))</f>
        <v/>
      </c>
      <c r="AB286" s="180" t="str">
        <f>IF($A286="","",IFERROR(AVERAGEIFS(Data!L$4:L500,Data!$A$4:$A500,"&gt;="&amp;$A286,Data!$A$4:$A500,"&lt;="&amp;$B286),0))</f>
        <v/>
      </c>
      <c r="AC286" s="179" t="str">
        <f>IF($A286="","",IFERROR(AVERAGEIFS(Data!M$4:M500,Data!$A$4:$A500,"&gt;="&amp;$A286,Data!$A$4:$A500,"&lt;="&amp;$B286),0))</f>
        <v/>
      </c>
      <c r="AD286" s="178" t="str">
        <f>IF($A286="","",IFERROR(AVERAGEIFS(Data!N$4:N500,Data!$A$4:$A500,"&gt;="&amp;$A286,Data!$A$4:$A500,"&lt;="&amp;$B286),0))</f>
        <v/>
      </c>
      <c r="AE286" s="180" t="str">
        <f>IF($A286="","",IFERROR(AVERAGEIFS(Data!O$4:O500,Data!$A$4:$A500,"&gt;="&amp;$A286,Data!$A$4:$A500,"&lt;="&amp;$B286),0))</f>
        <v/>
      </c>
      <c r="AF286" s="178" t="str">
        <f>IF($A286="","",IFERROR(AVERAGEIFS(Data!P$4:P500,Data!$A$4:$A500,"&gt;="&amp;$A286,Data!$A$4:$A500,"&lt;="&amp;$B286),0))</f>
        <v/>
      </c>
      <c r="AG286" s="178" t="str">
        <f>IF($A286="","",IFERROR(AVERAGEIFS(Data!Q$4:Q500,Data!$A$4:$A500,"&gt;="&amp;$A286,Data!$A$4:$A500,"&lt;="&amp;$B286),0))</f>
        <v/>
      </c>
      <c r="AH286" s="181" t="str">
        <f t="shared" ref="AH286:DS286" si="282">IF($A286="","",AH285)</f>
        <v/>
      </c>
      <c r="AI286" s="178" t="str">
        <f t="shared" si="282"/>
        <v/>
      </c>
      <c r="AJ286" s="178" t="str">
        <f t="shared" si="282"/>
        <v/>
      </c>
      <c r="AK286" s="178" t="str">
        <f t="shared" si="282"/>
        <v/>
      </c>
      <c r="AL286" s="178" t="str">
        <f t="shared" si="282"/>
        <v/>
      </c>
      <c r="AM286" s="180" t="str">
        <f t="shared" si="282"/>
        <v/>
      </c>
      <c r="AN286" s="178" t="str">
        <f t="shared" si="282"/>
        <v/>
      </c>
      <c r="AO286" s="178" t="str">
        <f t="shared" si="282"/>
        <v/>
      </c>
      <c r="AP286" s="179" t="str">
        <f t="shared" si="282"/>
        <v/>
      </c>
      <c r="AQ286" s="180" t="str">
        <f t="shared" si="282"/>
        <v/>
      </c>
      <c r="AR286" s="179" t="str">
        <f t="shared" si="282"/>
        <v/>
      </c>
      <c r="AS286" s="178" t="str">
        <f t="shared" si="282"/>
        <v/>
      </c>
      <c r="AT286" s="180" t="str">
        <f t="shared" si="282"/>
        <v/>
      </c>
      <c r="AU286" s="178" t="str">
        <f t="shared" si="282"/>
        <v/>
      </c>
      <c r="AV286" s="178" t="str">
        <f t="shared" si="282"/>
        <v/>
      </c>
      <c r="AW286" s="181" t="str">
        <f t="shared" si="282"/>
        <v/>
      </c>
      <c r="AX286" s="178" t="str">
        <f t="shared" si="282"/>
        <v/>
      </c>
      <c r="AY286" s="178" t="str">
        <f t="shared" si="282"/>
        <v/>
      </c>
      <c r="AZ286" s="178" t="str">
        <f t="shared" si="282"/>
        <v/>
      </c>
      <c r="BA286" s="178" t="str">
        <f t="shared" si="282"/>
        <v/>
      </c>
      <c r="BB286" s="180" t="str">
        <f t="shared" si="282"/>
        <v/>
      </c>
      <c r="BC286" s="178" t="str">
        <f t="shared" si="282"/>
        <v/>
      </c>
      <c r="BD286" s="178" t="str">
        <f t="shared" si="282"/>
        <v/>
      </c>
      <c r="BE286" s="179" t="str">
        <f t="shared" si="282"/>
        <v/>
      </c>
      <c r="BF286" s="180" t="str">
        <f t="shared" si="282"/>
        <v/>
      </c>
      <c r="BG286" s="179" t="str">
        <f t="shared" si="282"/>
        <v/>
      </c>
      <c r="BH286" s="178" t="str">
        <f t="shared" si="282"/>
        <v/>
      </c>
      <c r="BI286" s="180" t="str">
        <f t="shared" si="282"/>
        <v/>
      </c>
      <c r="BJ286" s="178" t="str">
        <f t="shared" si="282"/>
        <v/>
      </c>
      <c r="BK286" s="178" t="str">
        <f t="shared" si="282"/>
        <v/>
      </c>
      <c r="BL286" s="181" t="str">
        <f t="shared" si="282"/>
        <v/>
      </c>
      <c r="BM286" s="178" t="str">
        <f t="shared" si="282"/>
        <v/>
      </c>
      <c r="BN286" s="178" t="str">
        <f t="shared" si="282"/>
        <v/>
      </c>
      <c r="BO286" s="178" t="str">
        <f t="shared" si="282"/>
        <v/>
      </c>
      <c r="BP286" s="178" t="str">
        <f t="shared" si="282"/>
        <v/>
      </c>
      <c r="BQ286" s="180" t="str">
        <f t="shared" si="282"/>
        <v/>
      </c>
      <c r="BR286" s="178" t="str">
        <f t="shared" si="282"/>
        <v/>
      </c>
      <c r="BS286" s="178" t="str">
        <f t="shared" si="282"/>
        <v/>
      </c>
      <c r="BT286" s="179" t="str">
        <f t="shared" si="282"/>
        <v/>
      </c>
      <c r="BU286" s="180" t="str">
        <f t="shared" si="282"/>
        <v/>
      </c>
      <c r="BV286" s="179" t="str">
        <f t="shared" si="282"/>
        <v/>
      </c>
      <c r="BW286" s="178" t="str">
        <f t="shared" si="282"/>
        <v/>
      </c>
      <c r="BX286" s="180" t="str">
        <f t="shared" si="282"/>
        <v/>
      </c>
      <c r="BY286" s="178" t="str">
        <f t="shared" si="282"/>
        <v/>
      </c>
      <c r="BZ286" s="178" t="str">
        <f t="shared" si="282"/>
        <v/>
      </c>
      <c r="CA286" s="181" t="str">
        <f t="shared" si="282"/>
        <v/>
      </c>
      <c r="CB286" s="178" t="str">
        <f t="shared" si="282"/>
        <v/>
      </c>
      <c r="CC286" s="178" t="str">
        <f t="shared" si="282"/>
        <v/>
      </c>
      <c r="CD286" s="178" t="str">
        <f t="shared" si="282"/>
        <v/>
      </c>
      <c r="CE286" s="178" t="str">
        <f t="shared" si="282"/>
        <v/>
      </c>
      <c r="CF286" s="180" t="str">
        <f t="shared" si="282"/>
        <v/>
      </c>
      <c r="CG286" s="178" t="str">
        <f t="shared" si="282"/>
        <v/>
      </c>
      <c r="CH286" s="178" t="str">
        <f t="shared" si="282"/>
        <v/>
      </c>
      <c r="CI286" s="179" t="str">
        <f t="shared" si="282"/>
        <v/>
      </c>
      <c r="CJ286" s="180" t="str">
        <f t="shared" si="282"/>
        <v/>
      </c>
      <c r="CK286" s="179" t="str">
        <f t="shared" si="282"/>
        <v/>
      </c>
      <c r="CL286" s="178" t="str">
        <f t="shared" si="282"/>
        <v/>
      </c>
      <c r="CM286" s="180" t="str">
        <f t="shared" si="282"/>
        <v/>
      </c>
      <c r="CN286" s="178" t="str">
        <f t="shared" si="282"/>
        <v/>
      </c>
      <c r="CO286" s="178" t="str">
        <f t="shared" si="282"/>
        <v/>
      </c>
      <c r="CP286" s="181" t="str">
        <f t="shared" si="282"/>
        <v/>
      </c>
      <c r="CQ286" s="178" t="str">
        <f t="shared" si="282"/>
        <v/>
      </c>
      <c r="CR286" s="178" t="str">
        <f t="shared" si="282"/>
        <v/>
      </c>
      <c r="CS286" s="178" t="str">
        <f t="shared" si="282"/>
        <v/>
      </c>
      <c r="CT286" s="178" t="str">
        <f t="shared" si="282"/>
        <v/>
      </c>
      <c r="CU286" s="180" t="str">
        <f t="shared" si="282"/>
        <v/>
      </c>
      <c r="CV286" s="178" t="str">
        <f t="shared" si="282"/>
        <v/>
      </c>
      <c r="CW286" s="178" t="str">
        <f t="shared" si="282"/>
        <v/>
      </c>
      <c r="CX286" s="179" t="str">
        <f t="shared" si="282"/>
        <v/>
      </c>
      <c r="CY286" s="180" t="str">
        <f t="shared" si="282"/>
        <v/>
      </c>
      <c r="CZ286" s="179" t="str">
        <f t="shared" si="282"/>
        <v/>
      </c>
      <c r="DA286" s="178" t="str">
        <f t="shared" si="282"/>
        <v/>
      </c>
      <c r="DB286" s="180" t="str">
        <f t="shared" si="282"/>
        <v/>
      </c>
      <c r="DC286" s="178" t="str">
        <f t="shared" si="282"/>
        <v/>
      </c>
      <c r="DD286" s="178" t="str">
        <f t="shared" si="282"/>
        <v/>
      </c>
      <c r="DE286" s="181" t="str">
        <f t="shared" si="282"/>
        <v/>
      </c>
      <c r="DF286" s="178" t="str">
        <f t="shared" si="282"/>
        <v/>
      </c>
      <c r="DG286" s="178" t="str">
        <f t="shared" si="282"/>
        <v/>
      </c>
      <c r="DH286" s="178" t="str">
        <f t="shared" si="282"/>
        <v/>
      </c>
      <c r="DI286" s="178" t="str">
        <f t="shared" si="282"/>
        <v/>
      </c>
      <c r="DJ286" s="180" t="str">
        <f t="shared" si="282"/>
        <v/>
      </c>
      <c r="DK286" s="178" t="str">
        <f t="shared" si="282"/>
        <v/>
      </c>
      <c r="DL286" s="178" t="str">
        <f t="shared" si="282"/>
        <v/>
      </c>
      <c r="DM286" s="179" t="str">
        <f t="shared" si="282"/>
        <v/>
      </c>
      <c r="DN286" s="180" t="str">
        <f t="shared" si="282"/>
        <v/>
      </c>
      <c r="DO286" s="179" t="str">
        <f t="shared" si="282"/>
        <v/>
      </c>
      <c r="DP286" s="178" t="str">
        <f t="shared" si="282"/>
        <v/>
      </c>
      <c r="DQ286" s="180" t="str">
        <f t="shared" si="282"/>
        <v/>
      </c>
      <c r="DR286" s="178" t="str">
        <f t="shared" si="282"/>
        <v/>
      </c>
      <c r="DS286" s="178" t="str">
        <f t="shared" si="282"/>
        <v/>
      </c>
      <c r="DT286" s="178"/>
      <c r="DU286" s="178"/>
      <c r="DV286" s="178"/>
      <c r="DW286" s="178"/>
      <c r="DX286" s="178"/>
      <c r="DY286" s="178"/>
    </row>
    <row r="287">
      <c r="A287" s="176" t="str">
        <f>IF(A286="","",IF(B286+1&gt;EndDate,"",B286))</f>
        <v/>
      </c>
      <c r="B287" s="176" t="str">
        <f>IF(A287="","",SWITCH(Seg,"Daily",A287+1,"Weekly",A287+7,"Monthly",DATE(YEAR(A287),MONTH(A287)+1,1),"Quarterly",DATE(YEAR(A287),MONTH(A287)+3,1),"Yearly",DATE(YEAR(A287)+1,1,1)))</f>
        <v/>
      </c>
      <c r="C287" s="177" t="str">
        <f>IF(A287="","",SWITCH(Seg,"Daily",TEXT(A287,"dd/MM/YYYY"),"Weekly","W"&amp;WEEKNUM(A287,2)&amp;" "&amp;YEAR(A287),"Monthly",PROPER(TEXT(A287,"MMM yyyy")),"Quarterly","Q"&amp;ROUNDUP(MONTH($A287)/3,0)&amp;" "&amp;YEAR($A287),"Yearly",YEAR(A287),TEXT(A287,"dd/MM/YYYY")))</f>
        <v/>
      </c>
      <c r="D287" s="178" t="str">
        <f>IF(OR($A287="",D$2="Percentage"),"",SUMIFS(Data!B$4:B500,Data!$A$4:$A500,"&gt;="&amp;$A287,Data!$A$4:$A500,"&lt;="&amp;$B287))</f>
        <v>#REF!</v>
      </c>
      <c r="E287" s="179" t="str">
        <f>IF(OR($A287="",E$2="Percentage"),"",SUMIFS(Data!C$4:C500,Data!$A$4:$A500,"&gt;="&amp;$A287,Data!$A$4:$A500,"&lt;="&amp;$B287))</f>
        <v/>
      </c>
      <c r="F287" s="179" t="str">
        <f>IF(OR($A287="",F$2="Percentage"),"",SUMIFS(Data!D$4:D500,Data!$A$4:$A500,"&gt;="&amp;$A287,Data!$A$4:$A500,"&lt;="&amp;$B287))</f>
        <v/>
      </c>
      <c r="G287" s="179" t="str">
        <f>IF(OR($A287="",G$2="Percentage"),"",SUMIFS(Data!F$4:F500,Data!$A$4:$A500,"&gt;="&amp;$A287,Data!$A$4:$A500,"&lt;="&amp;$B287))</f>
        <v/>
      </c>
      <c r="H287" s="180" t="str">
        <f>IF(OR($A287="",H$2="Percentage"),"",SUMIFS(Data!G$4:G500,Data!$A$4:$A500,"&gt;="&amp;$A287,Data!$A$4:$A500,"&lt;="&amp;$B287))</f>
        <v/>
      </c>
      <c r="I287" s="180" t="str">
        <f>IF(OR($A287="",I$2="Percentage"),"",SUMIFS(Data!H$4:H500,Data!$A$4:$A500,"&gt;="&amp;$A287,Data!$A$4:$A500,"&lt;="&amp;$B287))</f>
        <v/>
      </c>
      <c r="J287" s="178" t="str">
        <f>IF(OR($A287="",J$2="Percentage"),"",SUMIFS(Data!I$4:I500,Data!$A$4:$A500,"&gt;="&amp;$A287,Data!$A$4:$A500,"&lt;="&amp;$B287))</f>
        <v/>
      </c>
      <c r="K287" s="178" t="str">
        <f>IF(OR($A287="",K$2="Percentage"),"",SUMIFS(Data!J$4:J500,Data!$A$4:$A500,"&gt;="&amp;$A287,Data!$A$4:$A500,"&lt;="&amp;$B287))</f>
        <v/>
      </c>
      <c r="L287" s="179" t="str">
        <f>IF(OR($A287="",L$2="Percentage"),"",SUMIFS(Data!K$4:K500,Data!$A$4:$A500,"&gt;="&amp;$A287,Data!$A$4:$A500,"&lt;="&amp;$B287))</f>
        <v/>
      </c>
      <c r="M287" s="180" t="str">
        <f>IF(OR($A287="",M$2="Percentage"),"",SUMIFS(Data!L$4:L500,Data!$A$4:$A500,"&gt;="&amp;$A287,Data!$A$4:$A500,"&lt;="&amp;$B287))</f>
        <v/>
      </c>
      <c r="N287" s="179" t="str">
        <f>IF(OR($A287="",N$2="Percentage"),"",SUMIFS(Data!M$4:M500,Data!$A$4:$A500,"&gt;="&amp;$A287,Data!$A$4:$A500,"&lt;="&amp;$B287))</f>
        <v/>
      </c>
      <c r="O287" s="178" t="str">
        <f>IF(OR($A287="",O$2="Percentage"),"",SUMIFS(Data!N$4:N500,Data!$A$4:$A500,"&gt;="&amp;$A287,Data!$A$4:$A500,"&lt;="&amp;$B287))</f>
        <v/>
      </c>
      <c r="P287" s="180" t="str">
        <f>IF(OR($A287="",P$2="Percentage"),"",SUMIFS(Data!O$4:O500,Data!$A$4:$A500,"&gt;="&amp;$A287,Data!$A$4:$A500,"&lt;="&amp;$B287))</f>
        <v/>
      </c>
      <c r="Q287" s="178" t="str">
        <f>IF(OR($A287="",Q$2="Percentage"),"",SUMIFS(Data!P$4:P500,Data!$A$4:$A500,"&gt;="&amp;$A287,Data!$A$4:$A500,"&lt;="&amp;$B287))</f>
        <v/>
      </c>
      <c r="R287" s="178" t="str">
        <f>IF(OR($A287="",R$2="Percentage"),"",SUMIFS(Data!Q$4:Q500,Data!$A$4:$A500,"&gt;="&amp;$A287,Data!$A$4:$A500,"&lt;="&amp;$B287))</f>
        <v/>
      </c>
      <c r="S287" s="181" t="str">
        <f>IF($A287="","",IFERROR(AVERAGEIFS(Data!B$4:B500,Data!$A$4:$A500,"&gt;="&amp;$A287,Data!$A$4:$A500,"&lt;="&amp;$B287),0))</f>
        <v/>
      </c>
      <c r="T287" s="178" t="str">
        <f>IF($A287="","",IFERROR(AVERAGEIFS(Data!C$4:C500,Data!$A$4:$A500,"&gt;="&amp;$A287,Data!$A$4:$A500,"&lt;="&amp;$B287),0))</f>
        <v/>
      </c>
      <c r="U287" s="178" t="str">
        <f>IF($A287="","",IFERROR(AVERAGEIFS(Data!D$4:D500,Data!$A$4:$A500,"&gt;="&amp;$A287,Data!$A$4:$A500,"&lt;="&amp;$B287),0))</f>
        <v/>
      </c>
      <c r="V287" s="178" t="str">
        <f>IF($A287="","",IFERROR(AVERAGEIFS(Data!F$4:F500,Data!$A$4:$A500,"&gt;="&amp;$A287,Data!$A$4:$A500,"&lt;="&amp;$B287),0))</f>
        <v/>
      </c>
      <c r="W287" s="178" t="str">
        <f>IF($A287="","",IFERROR(AVERAGEIFS(Data!G$4:G500,Data!$A$4:$A500,"&gt;="&amp;$A287,Data!$A$4:$A500,"&lt;="&amp;$B287),0))</f>
        <v/>
      </c>
      <c r="X287" s="180" t="str">
        <f>IF($A287="","",IFERROR(AVERAGEIFS(Data!H$4:H500,Data!$A$4:$A500,"&gt;="&amp;$A287,Data!$A$4:$A500,"&lt;="&amp;$B287),0))</f>
        <v/>
      </c>
      <c r="Y287" s="178" t="str">
        <f>IF($A287="","",IFERROR(AVERAGEIFS(Data!I$4:I500,Data!$A$4:$A500,"&gt;="&amp;$A287,Data!$A$4:$A500,"&lt;="&amp;$B287),0))</f>
        <v/>
      </c>
      <c r="Z287" s="178" t="str">
        <f>IF($A287="","",IFERROR(AVERAGEIFS(Data!J$4:J500,Data!$A$4:$A500,"&gt;="&amp;$A287,Data!$A$4:$A500,"&lt;="&amp;$B287),0))</f>
        <v/>
      </c>
      <c r="AA287" s="179" t="str">
        <f>IF($A287="","",IFERROR(AVERAGEIFS(Data!K$4:K500,Data!$A$4:$A500,"&gt;="&amp;$A287,Data!$A$4:$A500,"&lt;="&amp;$B287),0))</f>
        <v/>
      </c>
      <c r="AB287" s="180" t="str">
        <f>IF($A287="","",IFERROR(AVERAGEIFS(Data!L$4:L500,Data!$A$4:$A500,"&gt;="&amp;$A287,Data!$A$4:$A500,"&lt;="&amp;$B287),0))</f>
        <v/>
      </c>
      <c r="AC287" s="179" t="str">
        <f>IF($A287="","",IFERROR(AVERAGEIFS(Data!M$4:M500,Data!$A$4:$A500,"&gt;="&amp;$A287,Data!$A$4:$A500,"&lt;="&amp;$B287),0))</f>
        <v/>
      </c>
      <c r="AD287" s="178" t="str">
        <f>IF($A287="","",IFERROR(AVERAGEIFS(Data!N$4:N500,Data!$A$4:$A500,"&gt;="&amp;$A287,Data!$A$4:$A500,"&lt;="&amp;$B287),0))</f>
        <v/>
      </c>
      <c r="AE287" s="180" t="str">
        <f>IF($A287="","",IFERROR(AVERAGEIFS(Data!O$4:O500,Data!$A$4:$A500,"&gt;="&amp;$A287,Data!$A$4:$A500,"&lt;="&amp;$B287),0))</f>
        <v/>
      </c>
      <c r="AF287" s="178" t="str">
        <f>IF($A287="","",IFERROR(AVERAGEIFS(Data!P$4:P500,Data!$A$4:$A500,"&gt;="&amp;$A287,Data!$A$4:$A500,"&lt;="&amp;$B287),0))</f>
        <v/>
      </c>
      <c r="AG287" s="178" t="str">
        <f>IF($A287="","",IFERROR(AVERAGEIFS(Data!Q$4:Q500,Data!$A$4:$A500,"&gt;="&amp;$A287,Data!$A$4:$A500,"&lt;="&amp;$B287),0))</f>
        <v/>
      </c>
      <c r="AH287" s="181" t="str">
        <f t="shared" ref="AH287:DS287" si="283">IF($A287="","",AH286)</f>
        <v/>
      </c>
      <c r="AI287" s="178" t="str">
        <f t="shared" si="283"/>
        <v/>
      </c>
      <c r="AJ287" s="178" t="str">
        <f t="shared" si="283"/>
        <v/>
      </c>
      <c r="AK287" s="178" t="str">
        <f t="shared" si="283"/>
        <v/>
      </c>
      <c r="AL287" s="178" t="str">
        <f t="shared" si="283"/>
        <v/>
      </c>
      <c r="AM287" s="180" t="str">
        <f t="shared" si="283"/>
        <v/>
      </c>
      <c r="AN287" s="178" t="str">
        <f t="shared" si="283"/>
        <v/>
      </c>
      <c r="AO287" s="178" t="str">
        <f t="shared" si="283"/>
        <v/>
      </c>
      <c r="AP287" s="179" t="str">
        <f t="shared" si="283"/>
        <v/>
      </c>
      <c r="AQ287" s="180" t="str">
        <f t="shared" si="283"/>
        <v/>
      </c>
      <c r="AR287" s="179" t="str">
        <f t="shared" si="283"/>
        <v/>
      </c>
      <c r="AS287" s="178" t="str">
        <f t="shared" si="283"/>
        <v/>
      </c>
      <c r="AT287" s="180" t="str">
        <f t="shared" si="283"/>
        <v/>
      </c>
      <c r="AU287" s="178" t="str">
        <f t="shared" si="283"/>
        <v/>
      </c>
      <c r="AV287" s="178" t="str">
        <f t="shared" si="283"/>
        <v/>
      </c>
      <c r="AW287" s="181" t="str">
        <f t="shared" si="283"/>
        <v/>
      </c>
      <c r="AX287" s="178" t="str">
        <f t="shared" si="283"/>
        <v/>
      </c>
      <c r="AY287" s="178" t="str">
        <f t="shared" si="283"/>
        <v/>
      </c>
      <c r="AZ287" s="178" t="str">
        <f t="shared" si="283"/>
        <v/>
      </c>
      <c r="BA287" s="178" t="str">
        <f t="shared" si="283"/>
        <v/>
      </c>
      <c r="BB287" s="180" t="str">
        <f t="shared" si="283"/>
        <v/>
      </c>
      <c r="BC287" s="178" t="str">
        <f t="shared" si="283"/>
        <v/>
      </c>
      <c r="BD287" s="178" t="str">
        <f t="shared" si="283"/>
        <v/>
      </c>
      <c r="BE287" s="179" t="str">
        <f t="shared" si="283"/>
        <v/>
      </c>
      <c r="BF287" s="180" t="str">
        <f t="shared" si="283"/>
        <v/>
      </c>
      <c r="BG287" s="179" t="str">
        <f t="shared" si="283"/>
        <v/>
      </c>
      <c r="BH287" s="178" t="str">
        <f t="shared" si="283"/>
        <v/>
      </c>
      <c r="BI287" s="180" t="str">
        <f t="shared" si="283"/>
        <v/>
      </c>
      <c r="BJ287" s="178" t="str">
        <f t="shared" si="283"/>
        <v/>
      </c>
      <c r="BK287" s="178" t="str">
        <f t="shared" si="283"/>
        <v/>
      </c>
      <c r="BL287" s="181" t="str">
        <f t="shared" si="283"/>
        <v/>
      </c>
      <c r="BM287" s="178" t="str">
        <f t="shared" si="283"/>
        <v/>
      </c>
      <c r="BN287" s="178" t="str">
        <f t="shared" si="283"/>
        <v/>
      </c>
      <c r="BO287" s="178" t="str">
        <f t="shared" si="283"/>
        <v/>
      </c>
      <c r="BP287" s="178" t="str">
        <f t="shared" si="283"/>
        <v/>
      </c>
      <c r="BQ287" s="180" t="str">
        <f t="shared" si="283"/>
        <v/>
      </c>
      <c r="BR287" s="178" t="str">
        <f t="shared" si="283"/>
        <v/>
      </c>
      <c r="BS287" s="178" t="str">
        <f t="shared" si="283"/>
        <v/>
      </c>
      <c r="BT287" s="179" t="str">
        <f t="shared" si="283"/>
        <v/>
      </c>
      <c r="BU287" s="180" t="str">
        <f t="shared" si="283"/>
        <v/>
      </c>
      <c r="BV287" s="179" t="str">
        <f t="shared" si="283"/>
        <v/>
      </c>
      <c r="BW287" s="178" t="str">
        <f t="shared" si="283"/>
        <v/>
      </c>
      <c r="BX287" s="180" t="str">
        <f t="shared" si="283"/>
        <v/>
      </c>
      <c r="BY287" s="178" t="str">
        <f t="shared" si="283"/>
        <v/>
      </c>
      <c r="BZ287" s="178" t="str">
        <f t="shared" si="283"/>
        <v/>
      </c>
      <c r="CA287" s="181" t="str">
        <f t="shared" si="283"/>
        <v/>
      </c>
      <c r="CB287" s="178" t="str">
        <f t="shared" si="283"/>
        <v/>
      </c>
      <c r="CC287" s="178" t="str">
        <f t="shared" si="283"/>
        <v/>
      </c>
      <c r="CD287" s="178" t="str">
        <f t="shared" si="283"/>
        <v/>
      </c>
      <c r="CE287" s="178" t="str">
        <f t="shared" si="283"/>
        <v/>
      </c>
      <c r="CF287" s="180" t="str">
        <f t="shared" si="283"/>
        <v/>
      </c>
      <c r="CG287" s="178" t="str">
        <f t="shared" si="283"/>
        <v/>
      </c>
      <c r="CH287" s="178" t="str">
        <f t="shared" si="283"/>
        <v/>
      </c>
      <c r="CI287" s="179" t="str">
        <f t="shared" si="283"/>
        <v/>
      </c>
      <c r="CJ287" s="180" t="str">
        <f t="shared" si="283"/>
        <v/>
      </c>
      <c r="CK287" s="179" t="str">
        <f t="shared" si="283"/>
        <v/>
      </c>
      <c r="CL287" s="178" t="str">
        <f t="shared" si="283"/>
        <v/>
      </c>
      <c r="CM287" s="180" t="str">
        <f t="shared" si="283"/>
        <v/>
      </c>
      <c r="CN287" s="178" t="str">
        <f t="shared" si="283"/>
        <v/>
      </c>
      <c r="CO287" s="178" t="str">
        <f t="shared" si="283"/>
        <v/>
      </c>
      <c r="CP287" s="181" t="str">
        <f t="shared" si="283"/>
        <v/>
      </c>
      <c r="CQ287" s="178" t="str">
        <f t="shared" si="283"/>
        <v/>
      </c>
      <c r="CR287" s="178" t="str">
        <f t="shared" si="283"/>
        <v/>
      </c>
      <c r="CS287" s="178" t="str">
        <f t="shared" si="283"/>
        <v/>
      </c>
      <c r="CT287" s="178" t="str">
        <f t="shared" si="283"/>
        <v/>
      </c>
      <c r="CU287" s="180" t="str">
        <f t="shared" si="283"/>
        <v/>
      </c>
      <c r="CV287" s="178" t="str">
        <f t="shared" si="283"/>
        <v/>
      </c>
      <c r="CW287" s="178" t="str">
        <f t="shared" si="283"/>
        <v/>
      </c>
      <c r="CX287" s="179" t="str">
        <f t="shared" si="283"/>
        <v/>
      </c>
      <c r="CY287" s="180" t="str">
        <f t="shared" si="283"/>
        <v/>
      </c>
      <c r="CZ287" s="179" t="str">
        <f t="shared" si="283"/>
        <v/>
      </c>
      <c r="DA287" s="178" t="str">
        <f t="shared" si="283"/>
        <v/>
      </c>
      <c r="DB287" s="180" t="str">
        <f t="shared" si="283"/>
        <v/>
      </c>
      <c r="DC287" s="178" t="str">
        <f t="shared" si="283"/>
        <v/>
      </c>
      <c r="DD287" s="178" t="str">
        <f t="shared" si="283"/>
        <v/>
      </c>
      <c r="DE287" s="181" t="str">
        <f t="shared" si="283"/>
        <v/>
      </c>
      <c r="DF287" s="178" t="str">
        <f t="shared" si="283"/>
        <v/>
      </c>
      <c r="DG287" s="178" t="str">
        <f t="shared" si="283"/>
        <v/>
      </c>
      <c r="DH287" s="178" t="str">
        <f t="shared" si="283"/>
        <v/>
      </c>
      <c r="DI287" s="178" t="str">
        <f t="shared" si="283"/>
        <v/>
      </c>
      <c r="DJ287" s="180" t="str">
        <f t="shared" si="283"/>
        <v/>
      </c>
      <c r="DK287" s="178" t="str">
        <f t="shared" si="283"/>
        <v/>
      </c>
      <c r="DL287" s="178" t="str">
        <f t="shared" si="283"/>
        <v/>
      </c>
      <c r="DM287" s="179" t="str">
        <f t="shared" si="283"/>
        <v/>
      </c>
      <c r="DN287" s="180" t="str">
        <f t="shared" si="283"/>
        <v/>
      </c>
      <c r="DO287" s="179" t="str">
        <f t="shared" si="283"/>
        <v/>
      </c>
      <c r="DP287" s="178" t="str">
        <f t="shared" si="283"/>
        <v/>
      </c>
      <c r="DQ287" s="180" t="str">
        <f t="shared" si="283"/>
        <v/>
      </c>
      <c r="DR287" s="178" t="str">
        <f t="shared" si="283"/>
        <v/>
      </c>
      <c r="DS287" s="178" t="str">
        <f t="shared" si="283"/>
        <v/>
      </c>
      <c r="DT287" s="178"/>
      <c r="DU287" s="178"/>
      <c r="DV287" s="178"/>
      <c r="DW287" s="178"/>
      <c r="DX287" s="178"/>
      <c r="DY287" s="178"/>
    </row>
    <row r="288">
      <c r="A288" s="176" t="str">
        <f>IF(A287="","",IF(B287+1&gt;EndDate,"",B287))</f>
        <v/>
      </c>
      <c r="B288" s="176" t="str">
        <f>IF(A288="","",SWITCH(Seg,"Daily",A288+1,"Weekly",A288+7,"Monthly",DATE(YEAR(A288),MONTH(A288)+1,1),"Quarterly",DATE(YEAR(A288),MONTH(A288)+3,1),"Yearly",DATE(YEAR(A288)+1,1,1)))</f>
        <v/>
      </c>
      <c r="C288" s="177" t="str">
        <f>IF(A288="","",SWITCH(Seg,"Daily",TEXT(A288,"dd/MM/YYYY"),"Weekly","W"&amp;WEEKNUM(A288,2)&amp;" "&amp;YEAR(A288),"Monthly",PROPER(TEXT(A288,"MMM yyyy")),"Quarterly","Q"&amp;ROUNDUP(MONTH($A288)/3,0)&amp;" "&amp;YEAR($A288),"Yearly",YEAR(A288),TEXT(A288,"dd/MM/YYYY")))</f>
        <v/>
      </c>
      <c r="D288" s="178" t="str">
        <f>IF(OR($A288="",D$2="Percentage"),"",SUMIFS(Data!B$4:B500,Data!$A$4:$A500,"&gt;="&amp;$A288,Data!$A$4:$A500,"&lt;="&amp;$B288))</f>
        <v>#REF!</v>
      </c>
      <c r="E288" s="179" t="str">
        <f>IF(OR($A288="",E$2="Percentage"),"",SUMIFS(Data!C$4:C500,Data!$A$4:$A500,"&gt;="&amp;$A288,Data!$A$4:$A500,"&lt;="&amp;$B288))</f>
        <v/>
      </c>
      <c r="F288" s="179" t="str">
        <f>IF(OR($A288="",F$2="Percentage"),"",SUMIFS(Data!D$4:D500,Data!$A$4:$A500,"&gt;="&amp;$A288,Data!$A$4:$A500,"&lt;="&amp;$B288))</f>
        <v/>
      </c>
      <c r="G288" s="179" t="str">
        <f>IF(OR($A288="",G$2="Percentage"),"",SUMIFS(Data!F$4:F500,Data!$A$4:$A500,"&gt;="&amp;$A288,Data!$A$4:$A500,"&lt;="&amp;$B288))</f>
        <v/>
      </c>
      <c r="H288" s="180" t="str">
        <f>IF(OR($A288="",H$2="Percentage"),"",SUMIFS(Data!G$4:G500,Data!$A$4:$A500,"&gt;="&amp;$A288,Data!$A$4:$A500,"&lt;="&amp;$B288))</f>
        <v/>
      </c>
      <c r="I288" s="180" t="str">
        <f>IF(OR($A288="",I$2="Percentage"),"",SUMIFS(Data!H$4:H500,Data!$A$4:$A500,"&gt;="&amp;$A288,Data!$A$4:$A500,"&lt;="&amp;$B288))</f>
        <v/>
      </c>
      <c r="J288" s="178" t="str">
        <f>IF(OR($A288="",J$2="Percentage"),"",SUMIFS(Data!I$4:I500,Data!$A$4:$A500,"&gt;="&amp;$A288,Data!$A$4:$A500,"&lt;="&amp;$B288))</f>
        <v/>
      </c>
      <c r="K288" s="178" t="str">
        <f>IF(OR($A288="",K$2="Percentage"),"",SUMIFS(Data!J$4:J500,Data!$A$4:$A500,"&gt;="&amp;$A288,Data!$A$4:$A500,"&lt;="&amp;$B288))</f>
        <v/>
      </c>
      <c r="L288" s="179" t="str">
        <f>IF(OR($A288="",L$2="Percentage"),"",SUMIFS(Data!K$4:K500,Data!$A$4:$A500,"&gt;="&amp;$A288,Data!$A$4:$A500,"&lt;="&amp;$B288))</f>
        <v/>
      </c>
      <c r="M288" s="180" t="str">
        <f>IF(OR($A288="",M$2="Percentage"),"",SUMIFS(Data!L$4:L500,Data!$A$4:$A500,"&gt;="&amp;$A288,Data!$A$4:$A500,"&lt;="&amp;$B288))</f>
        <v/>
      </c>
      <c r="N288" s="179" t="str">
        <f>IF(OR($A288="",N$2="Percentage"),"",SUMIFS(Data!M$4:M500,Data!$A$4:$A500,"&gt;="&amp;$A288,Data!$A$4:$A500,"&lt;="&amp;$B288))</f>
        <v/>
      </c>
      <c r="O288" s="178" t="str">
        <f>IF(OR($A288="",O$2="Percentage"),"",SUMIFS(Data!N$4:N500,Data!$A$4:$A500,"&gt;="&amp;$A288,Data!$A$4:$A500,"&lt;="&amp;$B288))</f>
        <v/>
      </c>
      <c r="P288" s="180" t="str">
        <f>IF(OR($A288="",P$2="Percentage"),"",SUMIFS(Data!O$4:O500,Data!$A$4:$A500,"&gt;="&amp;$A288,Data!$A$4:$A500,"&lt;="&amp;$B288))</f>
        <v/>
      </c>
      <c r="Q288" s="178" t="str">
        <f>IF(OR($A288="",Q$2="Percentage"),"",SUMIFS(Data!P$4:P500,Data!$A$4:$A500,"&gt;="&amp;$A288,Data!$A$4:$A500,"&lt;="&amp;$B288))</f>
        <v/>
      </c>
      <c r="R288" s="178" t="str">
        <f>IF(OR($A288="",R$2="Percentage"),"",SUMIFS(Data!Q$4:Q500,Data!$A$4:$A500,"&gt;="&amp;$A288,Data!$A$4:$A500,"&lt;="&amp;$B288))</f>
        <v/>
      </c>
      <c r="S288" s="181" t="str">
        <f>IF($A288="","",IFERROR(AVERAGEIFS(Data!B$4:B500,Data!$A$4:$A500,"&gt;="&amp;$A288,Data!$A$4:$A500,"&lt;="&amp;$B288),0))</f>
        <v/>
      </c>
      <c r="T288" s="178" t="str">
        <f>IF($A288="","",IFERROR(AVERAGEIFS(Data!C$4:C500,Data!$A$4:$A500,"&gt;="&amp;$A288,Data!$A$4:$A500,"&lt;="&amp;$B288),0))</f>
        <v/>
      </c>
      <c r="U288" s="178" t="str">
        <f>IF($A288="","",IFERROR(AVERAGEIFS(Data!D$4:D500,Data!$A$4:$A500,"&gt;="&amp;$A288,Data!$A$4:$A500,"&lt;="&amp;$B288),0))</f>
        <v/>
      </c>
      <c r="V288" s="178" t="str">
        <f>IF($A288="","",IFERROR(AVERAGEIFS(Data!F$4:F500,Data!$A$4:$A500,"&gt;="&amp;$A288,Data!$A$4:$A500,"&lt;="&amp;$B288),0))</f>
        <v/>
      </c>
      <c r="W288" s="178" t="str">
        <f>IF($A288="","",IFERROR(AVERAGEIFS(Data!G$4:G500,Data!$A$4:$A500,"&gt;="&amp;$A288,Data!$A$4:$A500,"&lt;="&amp;$B288),0))</f>
        <v/>
      </c>
      <c r="X288" s="180" t="str">
        <f>IF($A288="","",IFERROR(AVERAGEIFS(Data!H$4:H500,Data!$A$4:$A500,"&gt;="&amp;$A288,Data!$A$4:$A500,"&lt;="&amp;$B288),0))</f>
        <v/>
      </c>
      <c r="Y288" s="178" t="str">
        <f>IF($A288="","",IFERROR(AVERAGEIFS(Data!I$4:I500,Data!$A$4:$A500,"&gt;="&amp;$A288,Data!$A$4:$A500,"&lt;="&amp;$B288),0))</f>
        <v/>
      </c>
      <c r="Z288" s="178" t="str">
        <f>IF($A288="","",IFERROR(AVERAGEIFS(Data!J$4:J500,Data!$A$4:$A500,"&gt;="&amp;$A288,Data!$A$4:$A500,"&lt;="&amp;$B288),0))</f>
        <v/>
      </c>
      <c r="AA288" s="179" t="str">
        <f>IF($A288="","",IFERROR(AVERAGEIFS(Data!K$4:K500,Data!$A$4:$A500,"&gt;="&amp;$A288,Data!$A$4:$A500,"&lt;="&amp;$B288),0))</f>
        <v/>
      </c>
      <c r="AB288" s="180" t="str">
        <f>IF($A288="","",IFERROR(AVERAGEIFS(Data!L$4:L500,Data!$A$4:$A500,"&gt;="&amp;$A288,Data!$A$4:$A500,"&lt;="&amp;$B288),0))</f>
        <v/>
      </c>
      <c r="AC288" s="179" t="str">
        <f>IF($A288="","",IFERROR(AVERAGEIFS(Data!M$4:M500,Data!$A$4:$A500,"&gt;="&amp;$A288,Data!$A$4:$A500,"&lt;="&amp;$B288),0))</f>
        <v/>
      </c>
      <c r="AD288" s="178" t="str">
        <f>IF($A288="","",IFERROR(AVERAGEIFS(Data!N$4:N500,Data!$A$4:$A500,"&gt;="&amp;$A288,Data!$A$4:$A500,"&lt;="&amp;$B288),0))</f>
        <v/>
      </c>
      <c r="AE288" s="180" t="str">
        <f>IF($A288="","",IFERROR(AVERAGEIFS(Data!O$4:O500,Data!$A$4:$A500,"&gt;="&amp;$A288,Data!$A$4:$A500,"&lt;="&amp;$B288),0))</f>
        <v/>
      </c>
      <c r="AF288" s="178" t="str">
        <f>IF($A288="","",IFERROR(AVERAGEIFS(Data!P$4:P500,Data!$A$4:$A500,"&gt;="&amp;$A288,Data!$A$4:$A500,"&lt;="&amp;$B288),0))</f>
        <v/>
      </c>
      <c r="AG288" s="178" t="str">
        <f>IF($A288="","",IFERROR(AVERAGEIFS(Data!Q$4:Q500,Data!$A$4:$A500,"&gt;="&amp;$A288,Data!$A$4:$A500,"&lt;="&amp;$B288),0))</f>
        <v/>
      </c>
      <c r="AH288" s="181" t="str">
        <f t="shared" ref="AH288:DS288" si="284">IF($A288="","",AH287)</f>
        <v/>
      </c>
      <c r="AI288" s="178" t="str">
        <f t="shared" si="284"/>
        <v/>
      </c>
      <c r="AJ288" s="178" t="str">
        <f t="shared" si="284"/>
        <v/>
      </c>
      <c r="AK288" s="178" t="str">
        <f t="shared" si="284"/>
        <v/>
      </c>
      <c r="AL288" s="178" t="str">
        <f t="shared" si="284"/>
        <v/>
      </c>
      <c r="AM288" s="180" t="str">
        <f t="shared" si="284"/>
        <v/>
      </c>
      <c r="AN288" s="178" t="str">
        <f t="shared" si="284"/>
        <v/>
      </c>
      <c r="AO288" s="178" t="str">
        <f t="shared" si="284"/>
        <v/>
      </c>
      <c r="AP288" s="179" t="str">
        <f t="shared" si="284"/>
        <v/>
      </c>
      <c r="AQ288" s="180" t="str">
        <f t="shared" si="284"/>
        <v/>
      </c>
      <c r="AR288" s="179" t="str">
        <f t="shared" si="284"/>
        <v/>
      </c>
      <c r="AS288" s="178" t="str">
        <f t="shared" si="284"/>
        <v/>
      </c>
      <c r="AT288" s="180" t="str">
        <f t="shared" si="284"/>
        <v/>
      </c>
      <c r="AU288" s="178" t="str">
        <f t="shared" si="284"/>
        <v/>
      </c>
      <c r="AV288" s="178" t="str">
        <f t="shared" si="284"/>
        <v/>
      </c>
      <c r="AW288" s="181" t="str">
        <f t="shared" si="284"/>
        <v/>
      </c>
      <c r="AX288" s="178" t="str">
        <f t="shared" si="284"/>
        <v/>
      </c>
      <c r="AY288" s="178" t="str">
        <f t="shared" si="284"/>
        <v/>
      </c>
      <c r="AZ288" s="178" t="str">
        <f t="shared" si="284"/>
        <v/>
      </c>
      <c r="BA288" s="178" t="str">
        <f t="shared" si="284"/>
        <v/>
      </c>
      <c r="BB288" s="180" t="str">
        <f t="shared" si="284"/>
        <v/>
      </c>
      <c r="BC288" s="178" t="str">
        <f t="shared" si="284"/>
        <v/>
      </c>
      <c r="BD288" s="178" t="str">
        <f t="shared" si="284"/>
        <v/>
      </c>
      <c r="BE288" s="179" t="str">
        <f t="shared" si="284"/>
        <v/>
      </c>
      <c r="BF288" s="180" t="str">
        <f t="shared" si="284"/>
        <v/>
      </c>
      <c r="BG288" s="179" t="str">
        <f t="shared" si="284"/>
        <v/>
      </c>
      <c r="BH288" s="178" t="str">
        <f t="shared" si="284"/>
        <v/>
      </c>
      <c r="BI288" s="180" t="str">
        <f t="shared" si="284"/>
        <v/>
      </c>
      <c r="BJ288" s="178" t="str">
        <f t="shared" si="284"/>
        <v/>
      </c>
      <c r="BK288" s="178" t="str">
        <f t="shared" si="284"/>
        <v/>
      </c>
      <c r="BL288" s="181" t="str">
        <f t="shared" si="284"/>
        <v/>
      </c>
      <c r="BM288" s="178" t="str">
        <f t="shared" si="284"/>
        <v/>
      </c>
      <c r="BN288" s="178" t="str">
        <f t="shared" si="284"/>
        <v/>
      </c>
      <c r="BO288" s="178" t="str">
        <f t="shared" si="284"/>
        <v/>
      </c>
      <c r="BP288" s="178" t="str">
        <f t="shared" si="284"/>
        <v/>
      </c>
      <c r="BQ288" s="180" t="str">
        <f t="shared" si="284"/>
        <v/>
      </c>
      <c r="BR288" s="178" t="str">
        <f t="shared" si="284"/>
        <v/>
      </c>
      <c r="BS288" s="178" t="str">
        <f t="shared" si="284"/>
        <v/>
      </c>
      <c r="BT288" s="179" t="str">
        <f t="shared" si="284"/>
        <v/>
      </c>
      <c r="BU288" s="180" t="str">
        <f t="shared" si="284"/>
        <v/>
      </c>
      <c r="BV288" s="179" t="str">
        <f t="shared" si="284"/>
        <v/>
      </c>
      <c r="BW288" s="178" t="str">
        <f t="shared" si="284"/>
        <v/>
      </c>
      <c r="BX288" s="180" t="str">
        <f t="shared" si="284"/>
        <v/>
      </c>
      <c r="BY288" s="178" t="str">
        <f t="shared" si="284"/>
        <v/>
      </c>
      <c r="BZ288" s="178" t="str">
        <f t="shared" si="284"/>
        <v/>
      </c>
      <c r="CA288" s="181" t="str">
        <f t="shared" si="284"/>
        <v/>
      </c>
      <c r="CB288" s="178" t="str">
        <f t="shared" si="284"/>
        <v/>
      </c>
      <c r="CC288" s="178" t="str">
        <f t="shared" si="284"/>
        <v/>
      </c>
      <c r="CD288" s="178" t="str">
        <f t="shared" si="284"/>
        <v/>
      </c>
      <c r="CE288" s="178" t="str">
        <f t="shared" si="284"/>
        <v/>
      </c>
      <c r="CF288" s="180" t="str">
        <f t="shared" si="284"/>
        <v/>
      </c>
      <c r="CG288" s="178" t="str">
        <f t="shared" si="284"/>
        <v/>
      </c>
      <c r="CH288" s="178" t="str">
        <f t="shared" si="284"/>
        <v/>
      </c>
      <c r="CI288" s="179" t="str">
        <f t="shared" si="284"/>
        <v/>
      </c>
      <c r="CJ288" s="180" t="str">
        <f t="shared" si="284"/>
        <v/>
      </c>
      <c r="CK288" s="179" t="str">
        <f t="shared" si="284"/>
        <v/>
      </c>
      <c r="CL288" s="178" t="str">
        <f t="shared" si="284"/>
        <v/>
      </c>
      <c r="CM288" s="180" t="str">
        <f t="shared" si="284"/>
        <v/>
      </c>
      <c r="CN288" s="178" t="str">
        <f t="shared" si="284"/>
        <v/>
      </c>
      <c r="CO288" s="178" t="str">
        <f t="shared" si="284"/>
        <v/>
      </c>
      <c r="CP288" s="181" t="str">
        <f t="shared" si="284"/>
        <v/>
      </c>
      <c r="CQ288" s="178" t="str">
        <f t="shared" si="284"/>
        <v/>
      </c>
      <c r="CR288" s="178" t="str">
        <f t="shared" si="284"/>
        <v/>
      </c>
      <c r="CS288" s="178" t="str">
        <f t="shared" si="284"/>
        <v/>
      </c>
      <c r="CT288" s="178" t="str">
        <f t="shared" si="284"/>
        <v/>
      </c>
      <c r="CU288" s="180" t="str">
        <f t="shared" si="284"/>
        <v/>
      </c>
      <c r="CV288" s="178" t="str">
        <f t="shared" si="284"/>
        <v/>
      </c>
      <c r="CW288" s="178" t="str">
        <f t="shared" si="284"/>
        <v/>
      </c>
      <c r="CX288" s="179" t="str">
        <f t="shared" si="284"/>
        <v/>
      </c>
      <c r="CY288" s="180" t="str">
        <f t="shared" si="284"/>
        <v/>
      </c>
      <c r="CZ288" s="179" t="str">
        <f t="shared" si="284"/>
        <v/>
      </c>
      <c r="DA288" s="178" t="str">
        <f t="shared" si="284"/>
        <v/>
      </c>
      <c r="DB288" s="180" t="str">
        <f t="shared" si="284"/>
        <v/>
      </c>
      <c r="DC288" s="178" t="str">
        <f t="shared" si="284"/>
        <v/>
      </c>
      <c r="DD288" s="178" t="str">
        <f t="shared" si="284"/>
        <v/>
      </c>
      <c r="DE288" s="181" t="str">
        <f t="shared" si="284"/>
        <v/>
      </c>
      <c r="DF288" s="178" t="str">
        <f t="shared" si="284"/>
        <v/>
      </c>
      <c r="DG288" s="178" t="str">
        <f t="shared" si="284"/>
        <v/>
      </c>
      <c r="DH288" s="178" t="str">
        <f t="shared" si="284"/>
        <v/>
      </c>
      <c r="DI288" s="178" t="str">
        <f t="shared" si="284"/>
        <v/>
      </c>
      <c r="DJ288" s="180" t="str">
        <f t="shared" si="284"/>
        <v/>
      </c>
      <c r="DK288" s="178" t="str">
        <f t="shared" si="284"/>
        <v/>
      </c>
      <c r="DL288" s="178" t="str">
        <f t="shared" si="284"/>
        <v/>
      </c>
      <c r="DM288" s="179" t="str">
        <f t="shared" si="284"/>
        <v/>
      </c>
      <c r="DN288" s="180" t="str">
        <f t="shared" si="284"/>
        <v/>
      </c>
      <c r="DO288" s="179" t="str">
        <f t="shared" si="284"/>
        <v/>
      </c>
      <c r="DP288" s="178" t="str">
        <f t="shared" si="284"/>
        <v/>
      </c>
      <c r="DQ288" s="180" t="str">
        <f t="shared" si="284"/>
        <v/>
      </c>
      <c r="DR288" s="178" t="str">
        <f t="shared" si="284"/>
        <v/>
      </c>
      <c r="DS288" s="178" t="str">
        <f t="shared" si="284"/>
        <v/>
      </c>
      <c r="DT288" s="178"/>
      <c r="DU288" s="178"/>
      <c r="DV288" s="178"/>
      <c r="DW288" s="178"/>
      <c r="DX288" s="178"/>
      <c r="DY288" s="178"/>
    </row>
    <row r="289">
      <c r="A289" s="176" t="str">
        <f>IF(A288="","",IF(B288+1&gt;EndDate,"",B288))</f>
        <v/>
      </c>
      <c r="B289" s="176" t="str">
        <f>IF(A289="","",SWITCH(Seg,"Daily",A289+1,"Weekly",A289+7,"Monthly",DATE(YEAR(A289),MONTH(A289)+1,1),"Quarterly",DATE(YEAR(A289),MONTH(A289)+3,1),"Yearly",DATE(YEAR(A289)+1,1,1)))</f>
        <v/>
      </c>
      <c r="C289" s="177" t="str">
        <f>IF(A289="","",SWITCH(Seg,"Daily",TEXT(A289,"dd/MM/YYYY"),"Weekly","W"&amp;WEEKNUM(A289,2)&amp;" "&amp;YEAR(A289),"Monthly",PROPER(TEXT(A289,"MMM yyyy")),"Quarterly","Q"&amp;ROUNDUP(MONTH($A289)/3,0)&amp;" "&amp;YEAR($A289),"Yearly",YEAR(A289),TEXT(A289,"dd/MM/YYYY")))</f>
        <v/>
      </c>
      <c r="D289" s="178" t="str">
        <f>IF(OR($A289="",D$2="Percentage"),"",SUMIFS(Data!B$4:B500,Data!$A$4:$A500,"&gt;="&amp;$A289,Data!$A$4:$A500,"&lt;="&amp;$B289))</f>
        <v>#REF!</v>
      </c>
      <c r="E289" s="179" t="str">
        <f>IF(OR($A289="",E$2="Percentage"),"",SUMIFS(Data!C$4:C500,Data!$A$4:$A500,"&gt;="&amp;$A289,Data!$A$4:$A500,"&lt;="&amp;$B289))</f>
        <v/>
      </c>
      <c r="F289" s="179" t="str">
        <f>IF(OR($A289="",F$2="Percentage"),"",SUMIFS(Data!D$4:D500,Data!$A$4:$A500,"&gt;="&amp;$A289,Data!$A$4:$A500,"&lt;="&amp;$B289))</f>
        <v/>
      </c>
      <c r="G289" s="179" t="str">
        <f>IF(OR($A289="",G$2="Percentage"),"",SUMIFS(Data!F$4:F500,Data!$A$4:$A500,"&gt;="&amp;$A289,Data!$A$4:$A500,"&lt;="&amp;$B289))</f>
        <v/>
      </c>
      <c r="H289" s="180" t="str">
        <f>IF(OR($A289="",H$2="Percentage"),"",SUMIFS(Data!G$4:G500,Data!$A$4:$A500,"&gt;="&amp;$A289,Data!$A$4:$A500,"&lt;="&amp;$B289))</f>
        <v/>
      </c>
      <c r="I289" s="180" t="str">
        <f>IF(OR($A289="",I$2="Percentage"),"",SUMIFS(Data!H$4:H500,Data!$A$4:$A500,"&gt;="&amp;$A289,Data!$A$4:$A500,"&lt;="&amp;$B289))</f>
        <v/>
      </c>
      <c r="J289" s="178" t="str">
        <f>IF(OR($A289="",J$2="Percentage"),"",SUMIFS(Data!I$4:I500,Data!$A$4:$A500,"&gt;="&amp;$A289,Data!$A$4:$A500,"&lt;="&amp;$B289))</f>
        <v/>
      </c>
      <c r="K289" s="178" t="str">
        <f>IF(OR($A289="",K$2="Percentage"),"",SUMIFS(Data!J$4:J500,Data!$A$4:$A500,"&gt;="&amp;$A289,Data!$A$4:$A500,"&lt;="&amp;$B289))</f>
        <v/>
      </c>
      <c r="L289" s="179" t="str">
        <f>IF(OR($A289="",L$2="Percentage"),"",SUMIFS(Data!K$4:K500,Data!$A$4:$A500,"&gt;="&amp;$A289,Data!$A$4:$A500,"&lt;="&amp;$B289))</f>
        <v/>
      </c>
      <c r="M289" s="180" t="str">
        <f>IF(OR($A289="",M$2="Percentage"),"",SUMIFS(Data!L$4:L500,Data!$A$4:$A500,"&gt;="&amp;$A289,Data!$A$4:$A500,"&lt;="&amp;$B289))</f>
        <v/>
      </c>
      <c r="N289" s="179" t="str">
        <f>IF(OR($A289="",N$2="Percentage"),"",SUMIFS(Data!M$4:M500,Data!$A$4:$A500,"&gt;="&amp;$A289,Data!$A$4:$A500,"&lt;="&amp;$B289))</f>
        <v/>
      </c>
      <c r="O289" s="178" t="str">
        <f>IF(OR($A289="",O$2="Percentage"),"",SUMIFS(Data!N$4:N500,Data!$A$4:$A500,"&gt;="&amp;$A289,Data!$A$4:$A500,"&lt;="&amp;$B289))</f>
        <v/>
      </c>
      <c r="P289" s="180" t="str">
        <f>IF(OR($A289="",P$2="Percentage"),"",SUMIFS(Data!O$4:O500,Data!$A$4:$A500,"&gt;="&amp;$A289,Data!$A$4:$A500,"&lt;="&amp;$B289))</f>
        <v/>
      </c>
      <c r="Q289" s="178" t="str">
        <f>IF(OR($A289="",Q$2="Percentage"),"",SUMIFS(Data!P$4:P500,Data!$A$4:$A500,"&gt;="&amp;$A289,Data!$A$4:$A500,"&lt;="&amp;$B289))</f>
        <v/>
      </c>
      <c r="R289" s="178" t="str">
        <f>IF(OR($A289="",R$2="Percentage"),"",SUMIFS(Data!Q$4:Q500,Data!$A$4:$A500,"&gt;="&amp;$A289,Data!$A$4:$A500,"&lt;="&amp;$B289))</f>
        <v/>
      </c>
      <c r="S289" s="181" t="str">
        <f>IF($A289="","",IFERROR(AVERAGEIFS(Data!B$4:B500,Data!$A$4:$A500,"&gt;="&amp;$A289,Data!$A$4:$A500,"&lt;="&amp;$B289),0))</f>
        <v/>
      </c>
      <c r="T289" s="178" t="str">
        <f>IF($A289="","",IFERROR(AVERAGEIFS(Data!C$4:C500,Data!$A$4:$A500,"&gt;="&amp;$A289,Data!$A$4:$A500,"&lt;="&amp;$B289),0))</f>
        <v/>
      </c>
      <c r="U289" s="178" t="str">
        <f>IF($A289="","",IFERROR(AVERAGEIFS(Data!D$4:D500,Data!$A$4:$A500,"&gt;="&amp;$A289,Data!$A$4:$A500,"&lt;="&amp;$B289),0))</f>
        <v/>
      </c>
      <c r="V289" s="178" t="str">
        <f>IF($A289="","",IFERROR(AVERAGEIFS(Data!F$4:F500,Data!$A$4:$A500,"&gt;="&amp;$A289,Data!$A$4:$A500,"&lt;="&amp;$B289),0))</f>
        <v/>
      </c>
      <c r="W289" s="178" t="str">
        <f>IF($A289="","",IFERROR(AVERAGEIFS(Data!G$4:G500,Data!$A$4:$A500,"&gt;="&amp;$A289,Data!$A$4:$A500,"&lt;="&amp;$B289),0))</f>
        <v/>
      </c>
      <c r="X289" s="180" t="str">
        <f>IF($A289="","",IFERROR(AVERAGEIFS(Data!H$4:H500,Data!$A$4:$A500,"&gt;="&amp;$A289,Data!$A$4:$A500,"&lt;="&amp;$B289),0))</f>
        <v/>
      </c>
      <c r="Y289" s="178" t="str">
        <f>IF($A289="","",IFERROR(AVERAGEIFS(Data!I$4:I500,Data!$A$4:$A500,"&gt;="&amp;$A289,Data!$A$4:$A500,"&lt;="&amp;$B289),0))</f>
        <v/>
      </c>
      <c r="Z289" s="178" t="str">
        <f>IF($A289="","",IFERROR(AVERAGEIFS(Data!J$4:J500,Data!$A$4:$A500,"&gt;="&amp;$A289,Data!$A$4:$A500,"&lt;="&amp;$B289),0))</f>
        <v/>
      </c>
      <c r="AA289" s="179" t="str">
        <f>IF($A289="","",IFERROR(AVERAGEIFS(Data!K$4:K500,Data!$A$4:$A500,"&gt;="&amp;$A289,Data!$A$4:$A500,"&lt;="&amp;$B289),0))</f>
        <v/>
      </c>
      <c r="AB289" s="180" t="str">
        <f>IF($A289="","",IFERROR(AVERAGEIFS(Data!L$4:L500,Data!$A$4:$A500,"&gt;="&amp;$A289,Data!$A$4:$A500,"&lt;="&amp;$B289),0))</f>
        <v/>
      </c>
      <c r="AC289" s="179" t="str">
        <f>IF($A289="","",IFERROR(AVERAGEIFS(Data!M$4:M500,Data!$A$4:$A500,"&gt;="&amp;$A289,Data!$A$4:$A500,"&lt;="&amp;$B289),0))</f>
        <v/>
      </c>
      <c r="AD289" s="178" t="str">
        <f>IF($A289="","",IFERROR(AVERAGEIFS(Data!N$4:N500,Data!$A$4:$A500,"&gt;="&amp;$A289,Data!$A$4:$A500,"&lt;="&amp;$B289),0))</f>
        <v/>
      </c>
      <c r="AE289" s="180" t="str">
        <f>IF($A289="","",IFERROR(AVERAGEIFS(Data!O$4:O500,Data!$A$4:$A500,"&gt;="&amp;$A289,Data!$A$4:$A500,"&lt;="&amp;$B289),0))</f>
        <v/>
      </c>
      <c r="AF289" s="178" t="str">
        <f>IF($A289="","",IFERROR(AVERAGEIFS(Data!P$4:P500,Data!$A$4:$A500,"&gt;="&amp;$A289,Data!$A$4:$A500,"&lt;="&amp;$B289),0))</f>
        <v/>
      </c>
      <c r="AG289" s="178" t="str">
        <f>IF($A289="","",IFERROR(AVERAGEIFS(Data!Q$4:Q500,Data!$A$4:$A500,"&gt;="&amp;$A289,Data!$A$4:$A500,"&lt;="&amp;$B289),0))</f>
        <v/>
      </c>
      <c r="AH289" s="181" t="str">
        <f t="shared" ref="AH289:DS289" si="285">IF($A289="","",AH288)</f>
        <v/>
      </c>
      <c r="AI289" s="178" t="str">
        <f t="shared" si="285"/>
        <v/>
      </c>
      <c r="AJ289" s="178" t="str">
        <f t="shared" si="285"/>
        <v/>
      </c>
      <c r="AK289" s="178" t="str">
        <f t="shared" si="285"/>
        <v/>
      </c>
      <c r="AL289" s="178" t="str">
        <f t="shared" si="285"/>
        <v/>
      </c>
      <c r="AM289" s="180" t="str">
        <f t="shared" si="285"/>
        <v/>
      </c>
      <c r="AN289" s="178" t="str">
        <f t="shared" si="285"/>
        <v/>
      </c>
      <c r="AO289" s="178" t="str">
        <f t="shared" si="285"/>
        <v/>
      </c>
      <c r="AP289" s="179" t="str">
        <f t="shared" si="285"/>
        <v/>
      </c>
      <c r="AQ289" s="180" t="str">
        <f t="shared" si="285"/>
        <v/>
      </c>
      <c r="AR289" s="179" t="str">
        <f t="shared" si="285"/>
        <v/>
      </c>
      <c r="AS289" s="178" t="str">
        <f t="shared" si="285"/>
        <v/>
      </c>
      <c r="AT289" s="180" t="str">
        <f t="shared" si="285"/>
        <v/>
      </c>
      <c r="AU289" s="178" t="str">
        <f t="shared" si="285"/>
        <v/>
      </c>
      <c r="AV289" s="178" t="str">
        <f t="shared" si="285"/>
        <v/>
      </c>
      <c r="AW289" s="181" t="str">
        <f t="shared" si="285"/>
        <v/>
      </c>
      <c r="AX289" s="178" t="str">
        <f t="shared" si="285"/>
        <v/>
      </c>
      <c r="AY289" s="178" t="str">
        <f t="shared" si="285"/>
        <v/>
      </c>
      <c r="AZ289" s="178" t="str">
        <f t="shared" si="285"/>
        <v/>
      </c>
      <c r="BA289" s="178" t="str">
        <f t="shared" si="285"/>
        <v/>
      </c>
      <c r="BB289" s="180" t="str">
        <f t="shared" si="285"/>
        <v/>
      </c>
      <c r="BC289" s="178" t="str">
        <f t="shared" si="285"/>
        <v/>
      </c>
      <c r="BD289" s="178" t="str">
        <f t="shared" si="285"/>
        <v/>
      </c>
      <c r="BE289" s="179" t="str">
        <f t="shared" si="285"/>
        <v/>
      </c>
      <c r="BF289" s="180" t="str">
        <f t="shared" si="285"/>
        <v/>
      </c>
      <c r="BG289" s="179" t="str">
        <f t="shared" si="285"/>
        <v/>
      </c>
      <c r="BH289" s="178" t="str">
        <f t="shared" si="285"/>
        <v/>
      </c>
      <c r="BI289" s="180" t="str">
        <f t="shared" si="285"/>
        <v/>
      </c>
      <c r="BJ289" s="178" t="str">
        <f t="shared" si="285"/>
        <v/>
      </c>
      <c r="BK289" s="178" t="str">
        <f t="shared" si="285"/>
        <v/>
      </c>
      <c r="BL289" s="181" t="str">
        <f t="shared" si="285"/>
        <v/>
      </c>
      <c r="BM289" s="178" t="str">
        <f t="shared" si="285"/>
        <v/>
      </c>
      <c r="BN289" s="178" t="str">
        <f t="shared" si="285"/>
        <v/>
      </c>
      <c r="BO289" s="178" t="str">
        <f t="shared" si="285"/>
        <v/>
      </c>
      <c r="BP289" s="178" t="str">
        <f t="shared" si="285"/>
        <v/>
      </c>
      <c r="BQ289" s="180" t="str">
        <f t="shared" si="285"/>
        <v/>
      </c>
      <c r="BR289" s="178" t="str">
        <f t="shared" si="285"/>
        <v/>
      </c>
      <c r="BS289" s="178" t="str">
        <f t="shared" si="285"/>
        <v/>
      </c>
      <c r="BT289" s="179" t="str">
        <f t="shared" si="285"/>
        <v/>
      </c>
      <c r="BU289" s="180" t="str">
        <f t="shared" si="285"/>
        <v/>
      </c>
      <c r="BV289" s="179" t="str">
        <f t="shared" si="285"/>
        <v/>
      </c>
      <c r="BW289" s="178" t="str">
        <f t="shared" si="285"/>
        <v/>
      </c>
      <c r="BX289" s="180" t="str">
        <f t="shared" si="285"/>
        <v/>
      </c>
      <c r="BY289" s="178" t="str">
        <f t="shared" si="285"/>
        <v/>
      </c>
      <c r="BZ289" s="178" t="str">
        <f t="shared" si="285"/>
        <v/>
      </c>
      <c r="CA289" s="181" t="str">
        <f t="shared" si="285"/>
        <v/>
      </c>
      <c r="CB289" s="178" t="str">
        <f t="shared" si="285"/>
        <v/>
      </c>
      <c r="CC289" s="178" t="str">
        <f t="shared" si="285"/>
        <v/>
      </c>
      <c r="CD289" s="178" t="str">
        <f t="shared" si="285"/>
        <v/>
      </c>
      <c r="CE289" s="178" t="str">
        <f t="shared" si="285"/>
        <v/>
      </c>
      <c r="CF289" s="180" t="str">
        <f t="shared" si="285"/>
        <v/>
      </c>
      <c r="CG289" s="178" t="str">
        <f t="shared" si="285"/>
        <v/>
      </c>
      <c r="CH289" s="178" t="str">
        <f t="shared" si="285"/>
        <v/>
      </c>
      <c r="CI289" s="179" t="str">
        <f t="shared" si="285"/>
        <v/>
      </c>
      <c r="CJ289" s="180" t="str">
        <f t="shared" si="285"/>
        <v/>
      </c>
      <c r="CK289" s="179" t="str">
        <f t="shared" si="285"/>
        <v/>
      </c>
      <c r="CL289" s="178" t="str">
        <f t="shared" si="285"/>
        <v/>
      </c>
      <c r="CM289" s="180" t="str">
        <f t="shared" si="285"/>
        <v/>
      </c>
      <c r="CN289" s="178" t="str">
        <f t="shared" si="285"/>
        <v/>
      </c>
      <c r="CO289" s="178" t="str">
        <f t="shared" si="285"/>
        <v/>
      </c>
      <c r="CP289" s="181" t="str">
        <f t="shared" si="285"/>
        <v/>
      </c>
      <c r="CQ289" s="178" t="str">
        <f t="shared" si="285"/>
        <v/>
      </c>
      <c r="CR289" s="178" t="str">
        <f t="shared" si="285"/>
        <v/>
      </c>
      <c r="CS289" s="178" t="str">
        <f t="shared" si="285"/>
        <v/>
      </c>
      <c r="CT289" s="178" t="str">
        <f t="shared" si="285"/>
        <v/>
      </c>
      <c r="CU289" s="180" t="str">
        <f t="shared" si="285"/>
        <v/>
      </c>
      <c r="CV289" s="178" t="str">
        <f t="shared" si="285"/>
        <v/>
      </c>
      <c r="CW289" s="178" t="str">
        <f t="shared" si="285"/>
        <v/>
      </c>
      <c r="CX289" s="179" t="str">
        <f t="shared" si="285"/>
        <v/>
      </c>
      <c r="CY289" s="180" t="str">
        <f t="shared" si="285"/>
        <v/>
      </c>
      <c r="CZ289" s="179" t="str">
        <f t="shared" si="285"/>
        <v/>
      </c>
      <c r="DA289" s="178" t="str">
        <f t="shared" si="285"/>
        <v/>
      </c>
      <c r="DB289" s="180" t="str">
        <f t="shared" si="285"/>
        <v/>
      </c>
      <c r="DC289" s="178" t="str">
        <f t="shared" si="285"/>
        <v/>
      </c>
      <c r="DD289" s="178" t="str">
        <f t="shared" si="285"/>
        <v/>
      </c>
      <c r="DE289" s="181" t="str">
        <f t="shared" si="285"/>
        <v/>
      </c>
      <c r="DF289" s="178" t="str">
        <f t="shared" si="285"/>
        <v/>
      </c>
      <c r="DG289" s="178" t="str">
        <f t="shared" si="285"/>
        <v/>
      </c>
      <c r="DH289" s="178" t="str">
        <f t="shared" si="285"/>
        <v/>
      </c>
      <c r="DI289" s="178" t="str">
        <f t="shared" si="285"/>
        <v/>
      </c>
      <c r="DJ289" s="180" t="str">
        <f t="shared" si="285"/>
        <v/>
      </c>
      <c r="DK289" s="178" t="str">
        <f t="shared" si="285"/>
        <v/>
      </c>
      <c r="DL289" s="178" t="str">
        <f t="shared" si="285"/>
        <v/>
      </c>
      <c r="DM289" s="179" t="str">
        <f t="shared" si="285"/>
        <v/>
      </c>
      <c r="DN289" s="180" t="str">
        <f t="shared" si="285"/>
        <v/>
      </c>
      <c r="DO289" s="179" t="str">
        <f t="shared" si="285"/>
        <v/>
      </c>
      <c r="DP289" s="178" t="str">
        <f t="shared" si="285"/>
        <v/>
      </c>
      <c r="DQ289" s="180" t="str">
        <f t="shared" si="285"/>
        <v/>
      </c>
      <c r="DR289" s="178" t="str">
        <f t="shared" si="285"/>
        <v/>
      </c>
      <c r="DS289" s="178" t="str">
        <f t="shared" si="285"/>
        <v/>
      </c>
      <c r="DT289" s="178"/>
      <c r="DU289" s="178"/>
      <c r="DV289" s="178"/>
      <c r="DW289" s="178"/>
      <c r="DX289" s="178"/>
      <c r="DY289" s="178"/>
    </row>
    <row r="290">
      <c r="A290" s="176" t="str">
        <f>IF(A289="","",IF(B289+1&gt;EndDate,"",B289))</f>
        <v/>
      </c>
      <c r="B290" s="176" t="str">
        <f>IF(A290="","",SWITCH(Seg,"Daily",A290+1,"Weekly",A290+7,"Monthly",DATE(YEAR(A290),MONTH(A290)+1,1),"Quarterly",DATE(YEAR(A290),MONTH(A290)+3,1),"Yearly",DATE(YEAR(A290)+1,1,1)))</f>
        <v/>
      </c>
      <c r="C290" s="177" t="str">
        <f>IF(A290="","",SWITCH(Seg,"Daily",TEXT(A290,"dd/MM/YYYY"),"Weekly","W"&amp;WEEKNUM(A290,2)&amp;" "&amp;YEAR(A290),"Monthly",PROPER(TEXT(A290,"MMM yyyy")),"Quarterly","Q"&amp;ROUNDUP(MONTH($A290)/3,0)&amp;" "&amp;YEAR($A290),"Yearly",YEAR(A290),TEXT(A290,"dd/MM/YYYY")))</f>
        <v/>
      </c>
      <c r="D290" s="178" t="str">
        <f>IF(OR($A290="",D$2="Percentage"),"",SUMIFS(Data!B$4:B500,Data!$A$4:$A500,"&gt;="&amp;$A290,Data!$A$4:$A500,"&lt;="&amp;$B290))</f>
        <v>#REF!</v>
      </c>
      <c r="E290" s="179" t="str">
        <f>IF(OR($A290="",E$2="Percentage"),"",SUMIFS(Data!C$4:C500,Data!$A$4:$A500,"&gt;="&amp;$A290,Data!$A$4:$A500,"&lt;="&amp;$B290))</f>
        <v/>
      </c>
      <c r="F290" s="179" t="str">
        <f>IF(OR($A290="",F$2="Percentage"),"",SUMIFS(Data!D$4:D500,Data!$A$4:$A500,"&gt;="&amp;$A290,Data!$A$4:$A500,"&lt;="&amp;$B290))</f>
        <v/>
      </c>
      <c r="G290" s="179" t="str">
        <f>IF(OR($A290="",G$2="Percentage"),"",SUMIFS(Data!F$4:F500,Data!$A$4:$A500,"&gt;="&amp;$A290,Data!$A$4:$A500,"&lt;="&amp;$B290))</f>
        <v/>
      </c>
      <c r="H290" s="180" t="str">
        <f>IF(OR($A290="",H$2="Percentage"),"",SUMIFS(Data!G$4:G500,Data!$A$4:$A500,"&gt;="&amp;$A290,Data!$A$4:$A500,"&lt;="&amp;$B290))</f>
        <v/>
      </c>
      <c r="I290" s="180" t="str">
        <f>IF(OR($A290="",I$2="Percentage"),"",SUMIFS(Data!H$4:H500,Data!$A$4:$A500,"&gt;="&amp;$A290,Data!$A$4:$A500,"&lt;="&amp;$B290))</f>
        <v/>
      </c>
      <c r="J290" s="178" t="str">
        <f>IF(OR($A290="",J$2="Percentage"),"",SUMIFS(Data!I$4:I500,Data!$A$4:$A500,"&gt;="&amp;$A290,Data!$A$4:$A500,"&lt;="&amp;$B290))</f>
        <v/>
      </c>
      <c r="K290" s="178" t="str">
        <f>IF(OR($A290="",K$2="Percentage"),"",SUMIFS(Data!J$4:J500,Data!$A$4:$A500,"&gt;="&amp;$A290,Data!$A$4:$A500,"&lt;="&amp;$B290))</f>
        <v/>
      </c>
      <c r="L290" s="179" t="str">
        <f>IF(OR($A290="",L$2="Percentage"),"",SUMIFS(Data!K$4:K500,Data!$A$4:$A500,"&gt;="&amp;$A290,Data!$A$4:$A500,"&lt;="&amp;$B290))</f>
        <v/>
      </c>
      <c r="M290" s="180" t="str">
        <f>IF(OR($A290="",M$2="Percentage"),"",SUMIFS(Data!L$4:L500,Data!$A$4:$A500,"&gt;="&amp;$A290,Data!$A$4:$A500,"&lt;="&amp;$B290))</f>
        <v/>
      </c>
      <c r="N290" s="179" t="str">
        <f>IF(OR($A290="",N$2="Percentage"),"",SUMIFS(Data!M$4:M500,Data!$A$4:$A500,"&gt;="&amp;$A290,Data!$A$4:$A500,"&lt;="&amp;$B290))</f>
        <v/>
      </c>
      <c r="O290" s="178" t="str">
        <f>IF(OR($A290="",O$2="Percentage"),"",SUMIFS(Data!N$4:N500,Data!$A$4:$A500,"&gt;="&amp;$A290,Data!$A$4:$A500,"&lt;="&amp;$B290))</f>
        <v/>
      </c>
      <c r="P290" s="180" t="str">
        <f>IF(OR($A290="",P$2="Percentage"),"",SUMIFS(Data!O$4:O500,Data!$A$4:$A500,"&gt;="&amp;$A290,Data!$A$4:$A500,"&lt;="&amp;$B290))</f>
        <v/>
      </c>
      <c r="Q290" s="178" t="str">
        <f>IF(OR($A290="",Q$2="Percentage"),"",SUMIFS(Data!P$4:P500,Data!$A$4:$A500,"&gt;="&amp;$A290,Data!$A$4:$A500,"&lt;="&amp;$B290))</f>
        <v/>
      </c>
      <c r="R290" s="178" t="str">
        <f>IF(OR($A290="",R$2="Percentage"),"",SUMIFS(Data!Q$4:Q500,Data!$A$4:$A500,"&gt;="&amp;$A290,Data!$A$4:$A500,"&lt;="&amp;$B290))</f>
        <v/>
      </c>
      <c r="S290" s="181" t="str">
        <f>IF($A290="","",IFERROR(AVERAGEIFS(Data!B$4:B500,Data!$A$4:$A500,"&gt;="&amp;$A290,Data!$A$4:$A500,"&lt;="&amp;$B290),0))</f>
        <v/>
      </c>
      <c r="T290" s="178" t="str">
        <f>IF($A290="","",IFERROR(AVERAGEIFS(Data!C$4:C500,Data!$A$4:$A500,"&gt;="&amp;$A290,Data!$A$4:$A500,"&lt;="&amp;$B290),0))</f>
        <v/>
      </c>
      <c r="U290" s="178" t="str">
        <f>IF($A290="","",IFERROR(AVERAGEIFS(Data!D$4:D500,Data!$A$4:$A500,"&gt;="&amp;$A290,Data!$A$4:$A500,"&lt;="&amp;$B290),0))</f>
        <v/>
      </c>
      <c r="V290" s="178" t="str">
        <f>IF($A290="","",IFERROR(AVERAGEIFS(Data!F$4:F500,Data!$A$4:$A500,"&gt;="&amp;$A290,Data!$A$4:$A500,"&lt;="&amp;$B290),0))</f>
        <v/>
      </c>
      <c r="W290" s="178" t="str">
        <f>IF($A290="","",IFERROR(AVERAGEIFS(Data!G$4:G500,Data!$A$4:$A500,"&gt;="&amp;$A290,Data!$A$4:$A500,"&lt;="&amp;$B290),0))</f>
        <v/>
      </c>
      <c r="X290" s="180" t="str">
        <f>IF($A290="","",IFERROR(AVERAGEIFS(Data!H$4:H500,Data!$A$4:$A500,"&gt;="&amp;$A290,Data!$A$4:$A500,"&lt;="&amp;$B290),0))</f>
        <v/>
      </c>
      <c r="Y290" s="178" t="str">
        <f>IF($A290="","",IFERROR(AVERAGEIFS(Data!I$4:I500,Data!$A$4:$A500,"&gt;="&amp;$A290,Data!$A$4:$A500,"&lt;="&amp;$B290),0))</f>
        <v/>
      </c>
      <c r="Z290" s="178" t="str">
        <f>IF($A290="","",IFERROR(AVERAGEIFS(Data!J$4:J500,Data!$A$4:$A500,"&gt;="&amp;$A290,Data!$A$4:$A500,"&lt;="&amp;$B290),0))</f>
        <v/>
      </c>
      <c r="AA290" s="179" t="str">
        <f>IF($A290="","",IFERROR(AVERAGEIFS(Data!K$4:K500,Data!$A$4:$A500,"&gt;="&amp;$A290,Data!$A$4:$A500,"&lt;="&amp;$B290),0))</f>
        <v/>
      </c>
      <c r="AB290" s="180" t="str">
        <f>IF($A290="","",IFERROR(AVERAGEIFS(Data!L$4:L500,Data!$A$4:$A500,"&gt;="&amp;$A290,Data!$A$4:$A500,"&lt;="&amp;$B290),0))</f>
        <v/>
      </c>
      <c r="AC290" s="179" t="str">
        <f>IF($A290="","",IFERROR(AVERAGEIFS(Data!M$4:M500,Data!$A$4:$A500,"&gt;="&amp;$A290,Data!$A$4:$A500,"&lt;="&amp;$B290),0))</f>
        <v/>
      </c>
      <c r="AD290" s="178" t="str">
        <f>IF($A290="","",IFERROR(AVERAGEIFS(Data!N$4:N500,Data!$A$4:$A500,"&gt;="&amp;$A290,Data!$A$4:$A500,"&lt;="&amp;$B290),0))</f>
        <v/>
      </c>
      <c r="AE290" s="180" t="str">
        <f>IF($A290="","",IFERROR(AVERAGEIFS(Data!O$4:O500,Data!$A$4:$A500,"&gt;="&amp;$A290,Data!$A$4:$A500,"&lt;="&amp;$B290),0))</f>
        <v/>
      </c>
      <c r="AF290" s="178" t="str">
        <f>IF($A290="","",IFERROR(AVERAGEIFS(Data!P$4:P500,Data!$A$4:$A500,"&gt;="&amp;$A290,Data!$A$4:$A500,"&lt;="&amp;$B290),0))</f>
        <v/>
      </c>
      <c r="AG290" s="178" t="str">
        <f>IF($A290="","",IFERROR(AVERAGEIFS(Data!Q$4:Q500,Data!$A$4:$A500,"&gt;="&amp;$A290,Data!$A$4:$A500,"&lt;="&amp;$B290),0))</f>
        <v/>
      </c>
      <c r="AH290" s="181" t="str">
        <f t="shared" ref="AH290:DS290" si="286">IF($A290="","",AH289)</f>
        <v/>
      </c>
      <c r="AI290" s="178" t="str">
        <f t="shared" si="286"/>
        <v/>
      </c>
      <c r="AJ290" s="178" t="str">
        <f t="shared" si="286"/>
        <v/>
      </c>
      <c r="AK290" s="178" t="str">
        <f t="shared" si="286"/>
        <v/>
      </c>
      <c r="AL290" s="178" t="str">
        <f t="shared" si="286"/>
        <v/>
      </c>
      <c r="AM290" s="180" t="str">
        <f t="shared" si="286"/>
        <v/>
      </c>
      <c r="AN290" s="178" t="str">
        <f t="shared" si="286"/>
        <v/>
      </c>
      <c r="AO290" s="178" t="str">
        <f t="shared" si="286"/>
        <v/>
      </c>
      <c r="AP290" s="179" t="str">
        <f t="shared" si="286"/>
        <v/>
      </c>
      <c r="AQ290" s="180" t="str">
        <f t="shared" si="286"/>
        <v/>
      </c>
      <c r="AR290" s="179" t="str">
        <f t="shared" si="286"/>
        <v/>
      </c>
      <c r="AS290" s="178" t="str">
        <f t="shared" si="286"/>
        <v/>
      </c>
      <c r="AT290" s="180" t="str">
        <f t="shared" si="286"/>
        <v/>
      </c>
      <c r="AU290" s="178" t="str">
        <f t="shared" si="286"/>
        <v/>
      </c>
      <c r="AV290" s="178" t="str">
        <f t="shared" si="286"/>
        <v/>
      </c>
      <c r="AW290" s="181" t="str">
        <f t="shared" si="286"/>
        <v/>
      </c>
      <c r="AX290" s="178" t="str">
        <f t="shared" si="286"/>
        <v/>
      </c>
      <c r="AY290" s="178" t="str">
        <f t="shared" si="286"/>
        <v/>
      </c>
      <c r="AZ290" s="178" t="str">
        <f t="shared" si="286"/>
        <v/>
      </c>
      <c r="BA290" s="178" t="str">
        <f t="shared" si="286"/>
        <v/>
      </c>
      <c r="BB290" s="180" t="str">
        <f t="shared" si="286"/>
        <v/>
      </c>
      <c r="BC290" s="178" t="str">
        <f t="shared" si="286"/>
        <v/>
      </c>
      <c r="BD290" s="178" t="str">
        <f t="shared" si="286"/>
        <v/>
      </c>
      <c r="BE290" s="179" t="str">
        <f t="shared" si="286"/>
        <v/>
      </c>
      <c r="BF290" s="180" t="str">
        <f t="shared" si="286"/>
        <v/>
      </c>
      <c r="BG290" s="179" t="str">
        <f t="shared" si="286"/>
        <v/>
      </c>
      <c r="BH290" s="178" t="str">
        <f t="shared" si="286"/>
        <v/>
      </c>
      <c r="BI290" s="180" t="str">
        <f t="shared" si="286"/>
        <v/>
      </c>
      <c r="BJ290" s="178" t="str">
        <f t="shared" si="286"/>
        <v/>
      </c>
      <c r="BK290" s="178" t="str">
        <f t="shared" si="286"/>
        <v/>
      </c>
      <c r="BL290" s="181" t="str">
        <f t="shared" si="286"/>
        <v/>
      </c>
      <c r="BM290" s="178" t="str">
        <f t="shared" si="286"/>
        <v/>
      </c>
      <c r="BN290" s="178" t="str">
        <f t="shared" si="286"/>
        <v/>
      </c>
      <c r="BO290" s="178" t="str">
        <f t="shared" si="286"/>
        <v/>
      </c>
      <c r="BP290" s="178" t="str">
        <f t="shared" si="286"/>
        <v/>
      </c>
      <c r="BQ290" s="180" t="str">
        <f t="shared" si="286"/>
        <v/>
      </c>
      <c r="BR290" s="178" t="str">
        <f t="shared" si="286"/>
        <v/>
      </c>
      <c r="BS290" s="178" t="str">
        <f t="shared" si="286"/>
        <v/>
      </c>
      <c r="BT290" s="179" t="str">
        <f t="shared" si="286"/>
        <v/>
      </c>
      <c r="BU290" s="180" t="str">
        <f t="shared" si="286"/>
        <v/>
      </c>
      <c r="BV290" s="179" t="str">
        <f t="shared" si="286"/>
        <v/>
      </c>
      <c r="BW290" s="178" t="str">
        <f t="shared" si="286"/>
        <v/>
      </c>
      <c r="BX290" s="180" t="str">
        <f t="shared" si="286"/>
        <v/>
      </c>
      <c r="BY290" s="178" t="str">
        <f t="shared" si="286"/>
        <v/>
      </c>
      <c r="BZ290" s="178" t="str">
        <f t="shared" si="286"/>
        <v/>
      </c>
      <c r="CA290" s="181" t="str">
        <f t="shared" si="286"/>
        <v/>
      </c>
      <c r="CB290" s="178" t="str">
        <f t="shared" si="286"/>
        <v/>
      </c>
      <c r="CC290" s="178" t="str">
        <f t="shared" si="286"/>
        <v/>
      </c>
      <c r="CD290" s="178" t="str">
        <f t="shared" si="286"/>
        <v/>
      </c>
      <c r="CE290" s="178" t="str">
        <f t="shared" si="286"/>
        <v/>
      </c>
      <c r="CF290" s="180" t="str">
        <f t="shared" si="286"/>
        <v/>
      </c>
      <c r="CG290" s="178" t="str">
        <f t="shared" si="286"/>
        <v/>
      </c>
      <c r="CH290" s="178" t="str">
        <f t="shared" si="286"/>
        <v/>
      </c>
      <c r="CI290" s="179" t="str">
        <f t="shared" si="286"/>
        <v/>
      </c>
      <c r="CJ290" s="180" t="str">
        <f t="shared" si="286"/>
        <v/>
      </c>
      <c r="CK290" s="179" t="str">
        <f t="shared" si="286"/>
        <v/>
      </c>
      <c r="CL290" s="178" t="str">
        <f t="shared" si="286"/>
        <v/>
      </c>
      <c r="CM290" s="180" t="str">
        <f t="shared" si="286"/>
        <v/>
      </c>
      <c r="CN290" s="178" t="str">
        <f t="shared" si="286"/>
        <v/>
      </c>
      <c r="CO290" s="178" t="str">
        <f t="shared" si="286"/>
        <v/>
      </c>
      <c r="CP290" s="181" t="str">
        <f t="shared" si="286"/>
        <v/>
      </c>
      <c r="CQ290" s="178" t="str">
        <f t="shared" si="286"/>
        <v/>
      </c>
      <c r="CR290" s="178" t="str">
        <f t="shared" si="286"/>
        <v/>
      </c>
      <c r="CS290" s="178" t="str">
        <f t="shared" si="286"/>
        <v/>
      </c>
      <c r="CT290" s="178" t="str">
        <f t="shared" si="286"/>
        <v/>
      </c>
      <c r="CU290" s="180" t="str">
        <f t="shared" si="286"/>
        <v/>
      </c>
      <c r="CV290" s="178" t="str">
        <f t="shared" si="286"/>
        <v/>
      </c>
      <c r="CW290" s="178" t="str">
        <f t="shared" si="286"/>
        <v/>
      </c>
      <c r="CX290" s="179" t="str">
        <f t="shared" si="286"/>
        <v/>
      </c>
      <c r="CY290" s="180" t="str">
        <f t="shared" si="286"/>
        <v/>
      </c>
      <c r="CZ290" s="179" t="str">
        <f t="shared" si="286"/>
        <v/>
      </c>
      <c r="DA290" s="178" t="str">
        <f t="shared" si="286"/>
        <v/>
      </c>
      <c r="DB290" s="180" t="str">
        <f t="shared" si="286"/>
        <v/>
      </c>
      <c r="DC290" s="178" t="str">
        <f t="shared" si="286"/>
        <v/>
      </c>
      <c r="DD290" s="178" t="str">
        <f t="shared" si="286"/>
        <v/>
      </c>
      <c r="DE290" s="181" t="str">
        <f t="shared" si="286"/>
        <v/>
      </c>
      <c r="DF290" s="178" t="str">
        <f t="shared" si="286"/>
        <v/>
      </c>
      <c r="DG290" s="178" t="str">
        <f t="shared" si="286"/>
        <v/>
      </c>
      <c r="DH290" s="178" t="str">
        <f t="shared" si="286"/>
        <v/>
      </c>
      <c r="DI290" s="178" t="str">
        <f t="shared" si="286"/>
        <v/>
      </c>
      <c r="DJ290" s="180" t="str">
        <f t="shared" si="286"/>
        <v/>
      </c>
      <c r="DK290" s="178" t="str">
        <f t="shared" si="286"/>
        <v/>
      </c>
      <c r="DL290" s="178" t="str">
        <f t="shared" si="286"/>
        <v/>
      </c>
      <c r="DM290" s="179" t="str">
        <f t="shared" si="286"/>
        <v/>
      </c>
      <c r="DN290" s="180" t="str">
        <f t="shared" si="286"/>
        <v/>
      </c>
      <c r="DO290" s="179" t="str">
        <f t="shared" si="286"/>
        <v/>
      </c>
      <c r="DP290" s="178" t="str">
        <f t="shared" si="286"/>
        <v/>
      </c>
      <c r="DQ290" s="180" t="str">
        <f t="shared" si="286"/>
        <v/>
      </c>
      <c r="DR290" s="178" t="str">
        <f t="shared" si="286"/>
        <v/>
      </c>
      <c r="DS290" s="178" t="str">
        <f t="shared" si="286"/>
        <v/>
      </c>
      <c r="DT290" s="178"/>
      <c r="DU290" s="178"/>
      <c r="DV290" s="178"/>
      <c r="DW290" s="178"/>
      <c r="DX290" s="178"/>
      <c r="DY290" s="178"/>
    </row>
    <row r="291">
      <c r="A291" s="176" t="str">
        <f>IF(A290="","",IF(B290+1&gt;EndDate,"",B290))</f>
        <v/>
      </c>
      <c r="B291" s="176" t="str">
        <f>IF(A291="","",SWITCH(Seg,"Daily",A291+1,"Weekly",A291+7,"Monthly",DATE(YEAR(A291),MONTH(A291)+1,1),"Quarterly",DATE(YEAR(A291),MONTH(A291)+3,1),"Yearly",DATE(YEAR(A291)+1,1,1)))</f>
        <v/>
      </c>
      <c r="C291" s="177" t="str">
        <f>IF(A291="","",SWITCH(Seg,"Daily",TEXT(A291,"dd/MM/YYYY"),"Weekly","W"&amp;WEEKNUM(A291,2)&amp;" "&amp;YEAR(A291),"Monthly",PROPER(TEXT(A291,"MMM yyyy")),"Quarterly","Q"&amp;ROUNDUP(MONTH($A291)/3,0)&amp;" "&amp;YEAR($A291),"Yearly",YEAR(A291),TEXT(A291,"dd/MM/YYYY")))</f>
        <v/>
      </c>
      <c r="D291" s="178" t="str">
        <f>IF(OR($A291="",D$2="Percentage"),"",SUMIFS(Data!B$4:B500,Data!$A$4:$A500,"&gt;="&amp;$A291,Data!$A$4:$A500,"&lt;="&amp;$B291))</f>
        <v>#REF!</v>
      </c>
      <c r="E291" s="179" t="str">
        <f>IF(OR($A291="",E$2="Percentage"),"",SUMIFS(Data!C$4:C500,Data!$A$4:$A500,"&gt;="&amp;$A291,Data!$A$4:$A500,"&lt;="&amp;$B291))</f>
        <v/>
      </c>
      <c r="F291" s="179" t="str">
        <f>IF(OR($A291="",F$2="Percentage"),"",SUMIFS(Data!D$4:D500,Data!$A$4:$A500,"&gt;="&amp;$A291,Data!$A$4:$A500,"&lt;="&amp;$B291))</f>
        <v/>
      </c>
      <c r="G291" s="179" t="str">
        <f>IF(OR($A291="",G$2="Percentage"),"",SUMIFS(Data!F$4:F500,Data!$A$4:$A500,"&gt;="&amp;$A291,Data!$A$4:$A500,"&lt;="&amp;$B291))</f>
        <v/>
      </c>
      <c r="H291" s="180" t="str">
        <f>IF(OR($A291="",H$2="Percentage"),"",SUMIFS(Data!G$4:G500,Data!$A$4:$A500,"&gt;="&amp;$A291,Data!$A$4:$A500,"&lt;="&amp;$B291))</f>
        <v/>
      </c>
      <c r="I291" s="180" t="str">
        <f>IF(OR($A291="",I$2="Percentage"),"",SUMIFS(Data!H$4:H500,Data!$A$4:$A500,"&gt;="&amp;$A291,Data!$A$4:$A500,"&lt;="&amp;$B291))</f>
        <v/>
      </c>
      <c r="J291" s="178" t="str">
        <f>IF(OR($A291="",J$2="Percentage"),"",SUMIFS(Data!I$4:I500,Data!$A$4:$A500,"&gt;="&amp;$A291,Data!$A$4:$A500,"&lt;="&amp;$B291))</f>
        <v/>
      </c>
      <c r="K291" s="178" t="str">
        <f>IF(OR($A291="",K$2="Percentage"),"",SUMIFS(Data!J$4:J500,Data!$A$4:$A500,"&gt;="&amp;$A291,Data!$A$4:$A500,"&lt;="&amp;$B291))</f>
        <v/>
      </c>
      <c r="L291" s="179" t="str">
        <f>IF(OR($A291="",L$2="Percentage"),"",SUMIFS(Data!K$4:K500,Data!$A$4:$A500,"&gt;="&amp;$A291,Data!$A$4:$A500,"&lt;="&amp;$B291))</f>
        <v/>
      </c>
      <c r="M291" s="180" t="str">
        <f>IF(OR($A291="",M$2="Percentage"),"",SUMIFS(Data!L$4:L500,Data!$A$4:$A500,"&gt;="&amp;$A291,Data!$A$4:$A500,"&lt;="&amp;$B291))</f>
        <v/>
      </c>
      <c r="N291" s="179" t="str">
        <f>IF(OR($A291="",N$2="Percentage"),"",SUMIFS(Data!M$4:M500,Data!$A$4:$A500,"&gt;="&amp;$A291,Data!$A$4:$A500,"&lt;="&amp;$B291))</f>
        <v/>
      </c>
      <c r="O291" s="178" t="str">
        <f>IF(OR($A291="",O$2="Percentage"),"",SUMIFS(Data!N$4:N500,Data!$A$4:$A500,"&gt;="&amp;$A291,Data!$A$4:$A500,"&lt;="&amp;$B291))</f>
        <v/>
      </c>
      <c r="P291" s="180" t="str">
        <f>IF(OR($A291="",P$2="Percentage"),"",SUMIFS(Data!O$4:O500,Data!$A$4:$A500,"&gt;="&amp;$A291,Data!$A$4:$A500,"&lt;="&amp;$B291))</f>
        <v/>
      </c>
      <c r="Q291" s="178" t="str">
        <f>IF(OR($A291="",Q$2="Percentage"),"",SUMIFS(Data!P$4:P500,Data!$A$4:$A500,"&gt;="&amp;$A291,Data!$A$4:$A500,"&lt;="&amp;$B291))</f>
        <v/>
      </c>
      <c r="R291" s="178" t="str">
        <f>IF(OR($A291="",R$2="Percentage"),"",SUMIFS(Data!Q$4:Q500,Data!$A$4:$A500,"&gt;="&amp;$A291,Data!$A$4:$A500,"&lt;="&amp;$B291))</f>
        <v/>
      </c>
      <c r="S291" s="181" t="str">
        <f>IF($A291="","",IFERROR(AVERAGEIFS(Data!B$4:B500,Data!$A$4:$A500,"&gt;="&amp;$A291,Data!$A$4:$A500,"&lt;="&amp;$B291),0))</f>
        <v/>
      </c>
      <c r="T291" s="178" t="str">
        <f>IF($A291="","",IFERROR(AVERAGEIFS(Data!C$4:C500,Data!$A$4:$A500,"&gt;="&amp;$A291,Data!$A$4:$A500,"&lt;="&amp;$B291),0))</f>
        <v/>
      </c>
      <c r="U291" s="178" t="str">
        <f>IF($A291="","",IFERROR(AVERAGEIFS(Data!D$4:D500,Data!$A$4:$A500,"&gt;="&amp;$A291,Data!$A$4:$A500,"&lt;="&amp;$B291),0))</f>
        <v/>
      </c>
      <c r="V291" s="178" t="str">
        <f>IF($A291="","",IFERROR(AVERAGEIFS(Data!F$4:F500,Data!$A$4:$A500,"&gt;="&amp;$A291,Data!$A$4:$A500,"&lt;="&amp;$B291),0))</f>
        <v/>
      </c>
      <c r="W291" s="178" t="str">
        <f>IF($A291="","",IFERROR(AVERAGEIFS(Data!G$4:G500,Data!$A$4:$A500,"&gt;="&amp;$A291,Data!$A$4:$A500,"&lt;="&amp;$B291),0))</f>
        <v/>
      </c>
      <c r="X291" s="180" t="str">
        <f>IF($A291="","",IFERROR(AVERAGEIFS(Data!H$4:H500,Data!$A$4:$A500,"&gt;="&amp;$A291,Data!$A$4:$A500,"&lt;="&amp;$B291),0))</f>
        <v/>
      </c>
      <c r="Y291" s="178" t="str">
        <f>IF($A291="","",IFERROR(AVERAGEIFS(Data!I$4:I500,Data!$A$4:$A500,"&gt;="&amp;$A291,Data!$A$4:$A500,"&lt;="&amp;$B291),0))</f>
        <v/>
      </c>
      <c r="Z291" s="178" t="str">
        <f>IF($A291="","",IFERROR(AVERAGEIFS(Data!J$4:J500,Data!$A$4:$A500,"&gt;="&amp;$A291,Data!$A$4:$A500,"&lt;="&amp;$B291),0))</f>
        <v/>
      </c>
      <c r="AA291" s="179" t="str">
        <f>IF($A291="","",IFERROR(AVERAGEIFS(Data!K$4:K500,Data!$A$4:$A500,"&gt;="&amp;$A291,Data!$A$4:$A500,"&lt;="&amp;$B291),0))</f>
        <v/>
      </c>
      <c r="AB291" s="180" t="str">
        <f>IF($A291="","",IFERROR(AVERAGEIFS(Data!L$4:L500,Data!$A$4:$A500,"&gt;="&amp;$A291,Data!$A$4:$A500,"&lt;="&amp;$B291),0))</f>
        <v/>
      </c>
      <c r="AC291" s="179" t="str">
        <f>IF($A291="","",IFERROR(AVERAGEIFS(Data!M$4:M500,Data!$A$4:$A500,"&gt;="&amp;$A291,Data!$A$4:$A500,"&lt;="&amp;$B291),0))</f>
        <v/>
      </c>
      <c r="AD291" s="178" t="str">
        <f>IF($A291="","",IFERROR(AVERAGEIFS(Data!N$4:N500,Data!$A$4:$A500,"&gt;="&amp;$A291,Data!$A$4:$A500,"&lt;="&amp;$B291),0))</f>
        <v/>
      </c>
      <c r="AE291" s="180" t="str">
        <f>IF($A291="","",IFERROR(AVERAGEIFS(Data!O$4:O500,Data!$A$4:$A500,"&gt;="&amp;$A291,Data!$A$4:$A500,"&lt;="&amp;$B291),0))</f>
        <v/>
      </c>
      <c r="AF291" s="178" t="str">
        <f>IF($A291="","",IFERROR(AVERAGEIFS(Data!P$4:P500,Data!$A$4:$A500,"&gt;="&amp;$A291,Data!$A$4:$A500,"&lt;="&amp;$B291),0))</f>
        <v/>
      </c>
      <c r="AG291" s="178" t="str">
        <f>IF($A291="","",IFERROR(AVERAGEIFS(Data!Q$4:Q500,Data!$A$4:$A500,"&gt;="&amp;$A291,Data!$A$4:$A500,"&lt;="&amp;$B291),0))</f>
        <v/>
      </c>
      <c r="AH291" s="181" t="str">
        <f t="shared" ref="AH291:DS291" si="287">IF($A291="","",AH290)</f>
        <v/>
      </c>
      <c r="AI291" s="178" t="str">
        <f t="shared" si="287"/>
        <v/>
      </c>
      <c r="AJ291" s="178" t="str">
        <f t="shared" si="287"/>
        <v/>
      </c>
      <c r="AK291" s="178" t="str">
        <f t="shared" si="287"/>
        <v/>
      </c>
      <c r="AL291" s="178" t="str">
        <f t="shared" si="287"/>
        <v/>
      </c>
      <c r="AM291" s="180" t="str">
        <f t="shared" si="287"/>
        <v/>
      </c>
      <c r="AN291" s="178" t="str">
        <f t="shared" si="287"/>
        <v/>
      </c>
      <c r="AO291" s="178" t="str">
        <f t="shared" si="287"/>
        <v/>
      </c>
      <c r="AP291" s="179" t="str">
        <f t="shared" si="287"/>
        <v/>
      </c>
      <c r="AQ291" s="180" t="str">
        <f t="shared" si="287"/>
        <v/>
      </c>
      <c r="AR291" s="179" t="str">
        <f t="shared" si="287"/>
        <v/>
      </c>
      <c r="AS291" s="178" t="str">
        <f t="shared" si="287"/>
        <v/>
      </c>
      <c r="AT291" s="180" t="str">
        <f t="shared" si="287"/>
        <v/>
      </c>
      <c r="AU291" s="178" t="str">
        <f t="shared" si="287"/>
        <v/>
      </c>
      <c r="AV291" s="178" t="str">
        <f t="shared" si="287"/>
        <v/>
      </c>
      <c r="AW291" s="181" t="str">
        <f t="shared" si="287"/>
        <v/>
      </c>
      <c r="AX291" s="178" t="str">
        <f t="shared" si="287"/>
        <v/>
      </c>
      <c r="AY291" s="178" t="str">
        <f t="shared" si="287"/>
        <v/>
      </c>
      <c r="AZ291" s="178" t="str">
        <f t="shared" si="287"/>
        <v/>
      </c>
      <c r="BA291" s="178" t="str">
        <f t="shared" si="287"/>
        <v/>
      </c>
      <c r="BB291" s="180" t="str">
        <f t="shared" si="287"/>
        <v/>
      </c>
      <c r="BC291" s="178" t="str">
        <f t="shared" si="287"/>
        <v/>
      </c>
      <c r="BD291" s="178" t="str">
        <f t="shared" si="287"/>
        <v/>
      </c>
      <c r="BE291" s="179" t="str">
        <f t="shared" si="287"/>
        <v/>
      </c>
      <c r="BF291" s="180" t="str">
        <f t="shared" si="287"/>
        <v/>
      </c>
      <c r="BG291" s="179" t="str">
        <f t="shared" si="287"/>
        <v/>
      </c>
      <c r="BH291" s="178" t="str">
        <f t="shared" si="287"/>
        <v/>
      </c>
      <c r="BI291" s="180" t="str">
        <f t="shared" si="287"/>
        <v/>
      </c>
      <c r="BJ291" s="178" t="str">
        <f t="shared" si="287"/>
        <v/>
      </c>
      <c r="BK291" s="178" t="str">
        <f t="shared" si="287"/>
        <v/>
      </c>
      <c r="BL291" s="181" t="str">
        <f t="shared" si="287"/>
        <v/>
      </c>
      <c r="BM291" s="178" t="str">
        <f t="shared" si="287"/>
        <v/>
      </c>
      <c r="BN291" s="178" t="str">
        <f t="shared" si="287"/>
        <v/>
      </c>
      <c r="BO291" s="178" t="str">
        <f t="shared" si="287"/>
        <v/>
      </c>
      <c r="BP291" s="178" t="str">
        <f t="shared" si="287"/>
        <v/>
      </c>
      <c r="BQ291" s="180" t="str">
        <f t="shared" si="287"/>
        <v/>
      </c>
      <c r="BR291" s="178" t="str">
        <f t="shared" si="287"/>
        <v/>
      </c>
      <c r="BS291" s="178" t="str">
        <f t="shared" si="287"/>
        <v/>
      </c>
      <c r="BT291" s="179" t="str">
        <f t="shared" si="287"/>
        <v/>
      </c>
      <c r="BU291" s="180" t="str">
        <f t="shared" si="287"/>
        <v/>
      </c>
      <c r="BV291" s="179" t="str">
        <f t="shared" si="287"/>
        <v/>
      </c>
      <c r="BW291" s="178" t="str">
        <f t="shared" si="287"/>
        <v/>
      </c>
      <c r="BX291" s="180" t="str">
        <f t="shared" si="287"/>
        <v/>
      </c>
      <c r="BY291" s="178" t="str">
        <f t="shared" si="287"/>
        <v/>
      </c>
      <c r="BZ291" s="178" t="str">
        <f t="shared" si="287"/>
        <v/>
      </c>
      <c r="CA291" s="181" t="str">
        <f t="shared" si="287"/>
        <v/>
      </c>
      <c r="CB291" s="178" t="str">
        <f t="shared" si="287"/>
        <v/>
      </c>
      <c r="CC291" s="178" t="str">
        <f t="shared" si="287"/>
        <v/>
      </c>
      <c r="CD291" s="178" t="str">
        <f t="shared" si="287"/>
        <v/>
      </c>
      <c r="CE291" s="178" t="str">
        <f t="shared" si="287"/>
        <v/>
      </c>
      <c r="CF291" s="180" t="str">
        <f t="shared" si="287"/>
        <v/>
      </c>
      <c r="CG291" s="178" t="str">
        <f t="shared" si="287"/>
        <v/>
      </c>
      <c r="CH291" s="178" t="str">
        <f t="shared" si="287"/>
        <v/>
      </c>
      <c r="CI291" s="179" t="str">
        <f t="shared" si="287"/>
        <v/>
      </c>
      <c r="CJ291" s="180" t="str">
        <f t="shared" si="287"/>
        <v/>
      </c>
      <c r="CK291" s="179" t="str">
        <f t="shared" si="287"/>
        <v/>
      </c>
      <c r="CL291" s="178" t="str">
        <f t="shared" si="287"/>
        <v/>
      </c>
      <c r="CM291" s="180" t="str">
        <f t="shared" si="287"/>
        <v/>
      </c>
      <c r="CN291" s="178" t="str">
        <f t="shared" si="287"/>
        <v/>
      </c>
      <c r="CO291" s="178" t="str">
        <f t="shared" si="287"/>
        <v/>
      </c>
      <c r="CP291" s="181" t="str">
        <f t="shared" si="287"/>
        <v/>
      </c>
      <c r="CQ291" s="178" t="str">
        <f t="shared" si="287"/>
        <v/>
      </c>
      <c r="CR291" s="178" t="str">
        <f t="shared" si="287"/>
        <v/>
      </c>
      <c r="CS291" s="178" t="str">
        <f t="shared" si="287"/>
        <v/>
      </c>
      <c r="CT291" s="178" t="str">
        <f t="shared" si="287"/>
        <v/>
      </c>
      <c r="CU291" s="180" t="str">
        <f t="shared" si="287"/>
        <v/>
      </c>
      <c r="CV291" s="178" t="str">
        <f t="shared" si="287"/>
        <v/>
      </c>
      <c r="CW291" s="178" t="str">
        <f t="shared" si="287"/>
        <v/>
      </c>
      <c r="CX291" s="179" t="str">
        <f t="shared" si="287"/>
        <v/>
      </c>
      <c r="CY291" s="180" t="str">
        <f t="shared" si="287"/>
        <v/>
      </c>
      <c r="CZ291" s="179" t="str">
        <f t="shared" si="287"/>
        <v/>
      </c>
      <c r="DA291" s="178" t="str">
        <f t="shared" si="287"/>
        <v/>
      </c>
      <c r="DB291" s="180" t="str">
        <f t="shared" si="287"/>
        <v/>
      </c>
      <c r="DC291" s="178" t="str">
        <f t="shared" si="287"/>
        <v/>
      </c>
      <c r="DD291" s="178" t="str">
        <f t="shared" si="287"/>
        <v/>
      </c>
      <c r="DE291" s="181" t="str">
        <f t="shared" si="287"/>
        <v/>
      </c>
      <c r="DF291" s="178" t="str">
        <f t="shared" si="287"/>
        <v/>
      </c>
      <c r="DG291" s="178" t="str">
        <f t="shared" si="287"/>
        <v/>
      </c>
      <c r="DH291" s="178" t="str">
        <f t="shared" si="287"/>
        <v/>
      </c>
      <c r="DI291" s="178" t="str">
        <f t="shared" si="287"/>
        <v/>
      </c>
      <c r="DJ291" s="180" t="str">
        <f t="shared" si="287"/>
        <v/>
      </c>
      <c r="DK291" s="178" t="str">
        <f t="shared" si="287"/>
        <v/>
      </c>
      <c r="DL291" s="178" t="str">
        <f t="shared" si="287"/>
        <v/>
      </c>
      <c r="DM291" s="179" t="str">
        <f t="shared" si="287"/>
        <v/>
      </c>
      <c r="DN291" s="180" t="str">
        <f t="shared" si="287"/>
        <v/>
      </c>
      <c r="DO291" s="179" t="str">
        <f t="shared" si="287"/>
        <v/>
      </c>
      <c r="DP291" s="178" t="str">
        <f t="shared" si="287"/>
        <v/>
      </c>
      <c r="DQ291" s="180" t="str">
        <f t="shared" si="287"/>
        <v/>
      </c>
      <c r="DR291" s="178" t="str">
        <f t="shared" si="287"/>
        <v/>
      </c>
      <c r="DS291" s="178" t="str">
        <f t="shared" si="287"/>
        <v/>
      </c>
      <c r="DT291" s="178"/>
      <c r="DU291" s="178"/>
      <c r="DV291" s="178"/>
      <c r="DW291" s="178"/>
      <c r="DX291" s="178"/>
      <c r="DY291" s="178"/>
    </row>
    <row r="292">
      <c r="A292" s="176" t="str">
        <f>IF(A291="","",IF(B291+1&gt;EndDate,"",B291))</f>
        <v/>
      </c>
      <c r="B292" s="176" t="str">
        <f>IF(A292="","",SWITCH(Seg,"Daily",A292+1,"Weekly",A292+7,"Monthly",DATE(YEAR(A292),MONTH(A292)+1,1),"Quarterly",DATE(YEAR(A292),MONTH(A292)+3,1),"Yearly",DATE(YEAR(A292)+1,1,1)))</f>
        <v/>
      </c>
      <c r="C292" s="177" t="str">
        <f>IF(A292="","",SWITCH(Seg,"Daily",TEXT(A292,"dd/MM/YYYY"),"Weekly","W"&amp;WEEKNUM(A292,2)&amp;" "&amp;YEAR(A292),"Monthly",PROPER(TEXT(A292,"MMM yyyy")),"Quarterly","Q"&amp;ROUNDUP(MONTH($A292)/3,0)&amp;" "&amp;YEAR($A292),"Yearly",YEAR(A292),TEXT(A292,"dd/MM/YYYY")))</f>
        <v/>
      </c>
      <c r="D292" s="178" t="str">
        <f>IF(OR($A292="",D$2="Percentage"),"",SUMIFS(Data!B$4:B500,Data!$A$4:$A500,"&gt;="&amp;$A292,Data!$A$4:$A500,"&lt;="&amp;$B292))</f>
        <v>#REF!</v>
      </c>
      <c r="E292" s="179" t="str">
        <f>IF(OR($A292="",E$2="Percentage"),"",SUMIFS(Data!C$4:C500,Data!$A$4:$A500,"&gt;="&amp;$A292,Data!$A$4:$A500,"&lt;="&amp;$B292))</f>
        <v/>
      </c>
      <c r="F292" s="179" t="str">
        <f>IF(OR($A292="",F$2="Percentage"),"",SUMIFS(Data!D$4:D500,Data!$A$4:$A500,"&gt;="&amp;$A292,Data!$A$4:$A500,"&lt;="&amp;$B292))</f>
        <v/>
      </c>
      <c r="G292" s="179" t="str">
        <f>IF(OR($A292="",G$2="Percentage"),"",SUMIFS(Data!F$4:F500,Data!$A$4:$A500,"&gt;="&amp;$A292,Data!$A$4:$A500,"&lt;="&amp;$B292))</f>
        <v/>
      </c>
      <c r="H292" s="180" t="str">
        <f>IF(OR($A292="",H$2="Percentage"),"",SUMIFS(Data!G$4:G500,Data!$A$4:$A500,"&gt;="&amp;$A292,Data!$A$4:$A500,"&lt;="&amp;$B292))</f>
        <v/>
      </c>
      <c r="I292" s="180" t="str">
        <f>IF(OR($A292="",I$2="Percentage"),"",SUMIFS(Data!H$4:H500,Data!$A$4:$A500,"&gt;="&amp;$A292,Data!$A$4:$A500,"&lt;="&amp;$B292))</f>
        <v/>
      </c>
      <c r="J292" s="178" t="str">
        <f>IF(OR($A292="",J$2="Percentage"),"",SUMIFS(Data!I$4:I500,Data!$A$4:$A500,"&gt;="&amp;$A292,Data!$A$4:$A500,"&lt;="&amp;$B292))</f>
        <v/>
      </c>
      <c r="K292" s="178" t="str">
        <f>IF(OR($A292="",K$2="Percentage"),"",SUMIFS(Data!J$4:J500,Data!$A$4:$A500,"&gt;="&amp;$A292,Data!$A$4:$A500,"&lt;="&amp;$B292))</f>
        <v/>
      </c>
      <c r="L292" s="179" t="str">
        <f>IF(OR($A292="",L$2="Percentage"),"",SUMIFS(Data!K$4:K500,Data!$A$4:$A500,"&gt;="&amp;$A292,Data!$A$4:$A500,"&lt;="&amp;$B292))</f>
        <v/>
      </c>
      <c r="M292" s="180" t="str">
        <f>IF(OR($A292="",M$2="Percentage"),"",SUMIFS(Data!L$4:L500,Data!$A$4:$A500,"&gt;="&amp;$A292,Data!$A$4:$A500,"&lt;="&amp;$B292))</f>
        <v/>
      </c>
      <c r="N292" s="179" t="str">
        <f>IF(OR($A292="",N$2="Percentage"),"",SUMIFS(Data!M$4:M500,Data!$A$4:$A500,"&gt;="&amp;$A292,Data!$A$4:$A500,"&lt;="&amp;$B292))</f>
        <v/>
      </c>
      <c r="O292" s="178" t="str">
        <f>IF(OR($A292="",O$2="Percentage"),"",SUMIFS(Data!N$4:N500,Data!$A$4:$A500,"&gt;="&amp;$A292,Data!$A$4:$A500,"&lt;="&amp;$B292))</f>
        <v/>
      </c>
      <c r="P292" s="180" t="str">
        <f>IF(OR($A292="",P$2="Percentage"),"",SUMIFS(Data!O$4:O500,Data!$A$4:$A500,"&gt;="&amp;$A292,Data!$A$4:$A500,"&lt;="&amp;$B292))</f>
        <v/>
      </c>
      <c r="Q292" s="178" t="str">
        <f>IF(OR($A292="",Q$2="Percentage"),"",SUMIFS(Data!P$4:P500,Data!$A$4:$A500,"&gt;="&amp;$A292,Data!$A$4:$A500,"&lt;="&amp;$B292))</f>
        <v/>
      </c>
      <c r="R292" s="178" t="str">
        <f>IF(OR($A292="",R$2="Percentage"),"",SUMIFS(Data!Q$4:Q500,Data!$A$4:$A500,"&gt;="&amp;$A292,Data!$A$4:$A500,"&lt;="&amp;$B292))</f>
        <v/>
      </c>
      <c r="S292" s="181" t="str">
        <f>IF($A292="","",IFERROR(AVERAGEIFS(Data!B$4:B500,Data!$A$4:$A500,"&gt;="&amp;$A292,Data!$A$4:$A500,"&lt;="&amp;$B292),0))</f>
        <v/>
      </c>
      <c r="T292" s="178" t="str">
        <f>IF($A292="","",IFERROR(AVERAGEIFS(Data!C$4:C500,Data!$A$4:$A500,"&gt;="&amp;$A292,Data!$A$4:$A500,"&lt;="&amp;$B292),0))</f>
        <v/>
      </c>
      <c r="U292" s="178" t="str">
        <f>IF($A292="","",IFERROR(AVERAGEIFS(Data!D$4:D500,Data!$A$4:$A500,"&gt;="&amp;$A292,Data!$A$4:$A500,"&lt;="&amp;$B292),0))</f>
        <v/>
      </c>
      <c r="V292" s="178" t="str">
        <f>IF($A292="","",IFERROR(AVERAGEIFS(Data!F$4:F500,Data!$A$4:$A500,"&gt;="&amp;$A292,Data!$A$4:$A500,"&lt;="&amp;$B292),0))</f>
        <v/>
      </c>
      <c r="W292" s="178" t="str">
        <f>IF($A292="","",IFERROR(AVERAGEIFS(Data!G$4:G500,Data!$A$4:$A500,"&gt;="&amp;$A292,Data!$A$4:$A500,"&lt;="&amp;$B292),0))</f>
        <v/>
      </c>
      <c r="X292" s="180" t="str">
        <f>IF($A292="","",IFERROR(AVERAGEIFS(Data!H$4:H500,Data!$A$4:$A500,"&gt;="&amp;$A292,Data!$A$4:$A500,"&lt;="&amp;$B292),0))</f>
        <v/>
      </c>
      <c r="Y292" s="178" t="str">
        <f>IF($A292="","",IFERROR(AVERAGEIFS(Data!I$4:I500,Data!$A$4:$A500,"&gt;="&amp;$A292,Data!$A$4:$A500,"&lt;="&amp;$B292),0))</f>
        <v/>
      </c>
      <c r="Z292" s="178" t="str">
        <f>IF($A292="","",IFERROR(AVERAGEIFS(Data!J$4:J500,Data!$A$4:$A500,"&gt;="&amp;$A292,Data!$A$4:$A500,"&lt;="&amp;$B292),0))</f>
        <v/>
      </c>
      <c r="AA292" s="179" t="str">
        <f>IF($A292="","",IFERROR(AVERAGEIFS(Data!K$4:K500,Data!$A$4:$A500,"&gt;="&amp;$A292,Data!$A$4:$A500,"&lt;="&amp;$B292),0))</f>
        <v/>
      </c>
      <c r="AB292" s="180" t="str">
        <f>IF($A292="","",IFERROR(AVERAGEIFS(Data!L$4:L500,Data!$A$4:$A500,"&gt;="&amp;$A292,Data!$A$4:$A500,"&lt;="&amp;$B292),0))</f>
        <v/>
      </c>
      <c r="AC292" s="179" t="str">
        <f>IF($A292="","",IFERROR(AVERAGEIFS(Data!M$4:M500,Data!$A$4:$A500,"&gt;="&amp;$A292,Data!$A$4:$A500,"&lt;="&amp;$B292),0))</f>
        <v/>
      </c>
      <c r="AD292" s="178" t="str">
        <f>IF($A292="","",IFERROR(AVERAGEIFS(Data!N$4:N500,Data!$A$4:$A500,"&gt;="&amp;$A292,Data!$A$4:$A500,"&lt;="&amp;$B292),0))</f>
        <v/>
      </c>
      <c r="AE292" s="180" t="str">
        <f>IF($A292="","",IFERROR(AVERAGEIFS(Data!O$4:O500,Data!$A$4:$A500,"&gt;="&amp;$A292,Data!$A$4:$A500,"&lt;="&amp;$B292),0))</f>
        <v/>
      </c>
      <c r="AF292" s="178" t="str">
        <f>IF($A292="","",IFERROR(AVERAGEIFS(Data!P$4:P500,Data!$A$4:$A500,"&gt;="&amp;$A292,Data!$A$4:$A500,"&lt;="&amp;$B292),0))</f>
        <v/>
      </c>
      <c r="AG292" s="178" t="str">
        <f>IF($A292="","",IFERROR(AVERAGEIFS(Data!Q$4:Q500,Data!$A$4:$A500,"&gt;="&amp;$A292,Data!$A$4:$A500,"&lt;="&amp;$B292),0))</f>
        <v/>
      </c>
      <c r="AH292" s="181" t="str">
        <f t="shared" ref="AH292:DS292" si="288">IF($A292="","",AH291)</f>
        <v/>
      </c>
      <c r="AI292" s="178" t="str">
        <f t="shared" si="288"/>
        <v/>
      </c>
      <c r="AJ292" s="178" t="str">
        <f t="shared" si="288"/>
        <v/>
      </c>
      <c r="AK292" s="178" t="str">
        <f t="shared" si="288"/>
        <v/>
      </c>
      <c r="AL292" s="178" t="str">
        <f t="shared" si="288"/>
        <v/>
      </c>
      <c r="AM292" s="180" t="str">
        <f t="shared" si="288"/>
        <v/>
      </c>
      <c r="AN292" s="178" t="str">
        <f t="shared" si="288"/>
        <v/>
      </c>
      <c r="AO292" s="178" t="str">
        <f t="shared" si="288"/>
        <v/>
      </c>
      <c r="AP292" s="179" t="str">
        <f t="shared" si="288"/>
        <v/>
      </c>
      <c r="AQ292" s="180" t="str">
        <f t="shared" si="288"/>
        <v/>
      </c>
      <c r="AR292" s="179" t="str">
        <f t="shared" si="288"/>
        <v/>
      </c>
      <c r="AS292" s="178" t="str">
        <f t="shared" si="288"/>
        <v/>
      </c>
      <c r="AT292" s="180" t="str">
        <f t="shared" si="288"/>
        <v/>
      </c>
      <c r="AU292" s="178" t="str">
        <f t="shared" si="288"/>
        <v/>
      </c>
      <c r="AV292" s="178" t="str">
        <f t="shared" si="288"/>
        <v/>
      </c>
      <c r="AW292" s="181" t="str">
        <f t="shared" si="288"/>
        <v/>
      </c>
      <c r="AX292" s="178" t="str">
        <f t="shared" si="288"/>
        <v/>
      </c>
      <c r="AY292" s="178" t="str">
        <f t="shared" si="288"/>
        <v/>
      </c>
      <c r="AZ292" s="178" t="str">
        <f t="shared" si="288"/>
        <v/>
      </c>
      <c r="BA292" s="178" t="str">
        <f t="shared" si="288"/>
        <v/>
      </c>
      <c r="BB292" s="180" t="str">
        <f t="shared" si="288"/>
        <v/>
      </c>
      <c r="BC292" s="178" t="str">
        <f t="shared" si="288"/>
        <v/>
      </c>
      <c r="BD292" s="178" t="str">
        <f t="shared" si="288"/>
        <v/>
      </c>
      <c r="BE292" s="179" t="str">
        <f t="shared" si="288"/>
        <v/>
      </c>
      <c r="BF292" s="180" t="str">
        <f t="shared" si="288"/>
        <v/>
      </c>
      <c r="BG292" s="179" t="str">
        <f t="shared" si="288"/>
        <v/>
      </c>
      <c r="BH292" s="178" t="str">
        <f t="shared" si="288"/>
        <v/>
      </c>
      <c r="BI292" s="180" t="str">
        <f t="shared" si="288"/>
        <v/>
      </c>
      <c r="BJ292" s="178" t="str">
        <f t="shared" si="288"/>
        <v/>
      </c>
      <c r="BK292" s="178" t="str">
        <f t="shared" si="288"/>
        <v/>
      </c>
      <c r="BL292" s="181" t="str">
        <f t="shared" si="288"/>
        <v/>
      </c>
      <c r="BM292" s="178" t="str">
        <f t="shared" si="288"/>
        <v/>
      </c>
      <c r="BN292" s="178" t="str">
        <f t="shared" si="288"/>
        <v/>
      </c>
      <c r="BO292" s="178" t="str">
        <f t="shared" si="288"/>
        <v/>
      </c>
      <c r="BP292" s="178" t="str">
        <f t="shared" si="288"/>
        <v/>
      </c>
      <c r="BQ292" s="180" t="str">
        <f t="shared" si="288"/>
        <v/>
      </c>
      <c r="BR292" s="178" t="str">
        <f t="shared" si="288"/>
        <v/>
      </c>
      <c r="BS292" s="178" t="str">
        <f t="shared" si="288"/>
        <v/>
      </c>
      <c r="BT292" s="179" t="str">
        <f t="shared" si="288"/>
        <v/>
      </c>
      <c r="BU292" s="180" t="str">
        <f t="shared" si="288"/>
        <v/>
      </c>
      <c r="BV292" s="179" t="str">
        <f t="shared" si="288"/>
        <v/>
      </c>
      <c r="BW292" s="178" t="str">
        <f t="shared" si="288"/>
        <v/>
      </c>
      <c r="BX292" s="180" t="str">
        <f t="shared" si="288"/>
        <v/>
      </c>
      <c r="BY292" s="178" t="str">
        <f t="shared" si="288"/>
        <v/>
      </c>
      <c r="BZ292" s="178" t="str">
        <f t="shared" si="288"/>
        <v/>
      </c>
      <c r="CA292" s="181" t="str">
        <f t="shared" si="288"/>
        <v/>
      </c>
      <c r="CB292" s="178" t="str">
        <f t="shared" si="288"/>
        <v/>
      </c>
      <c r="CC292" s="178" t="str">
        <f t="shared" si="288"/>
        <v/>
      </c>
      <c r="CD292" s="178" t="str">
        <f t="shared" si="288"/>
        <v/>
      </c>
      <c r="CE292" s="178" t="str">
        <f t="shared" si="288"/>
        <v/>
      </c>
      <c r="CF292" s="180" t="str">
        <f t="shared" si="288"/>
        <v/>
      </c>
      <c r="CG292" s="178" t="str">
        <f t="shared" si="288"/>
        <v/>
      </c>
      <c r="CH292" s="178" t="str">
        <f t="shared" si="288"/>
        <v/>
      </c>
      <c r="CI292" s="179" t="str">
        <f t="shared" si="288"/>
        <v/>
      </c>
      <c r="CJ292" s="180" t="str">
        <f t="shared" si="288"/>
        <v/>
      </c>
      <c r="CK292" s="179" t="str">
        <f t="shared" si="288"/>
        <v/>
      </c>
      <c r="CL292" s="178" t="str">
        <f t="shared" si="288"/>
        <v/>
      </c>
      <c r="CM292" s="180" t="str">
        <f t="shared" si="288"/>
        <v/>
      </c>
      <c r="CN292" s="178" t="str">
        <f t="shared" si="288"/>
        <v/>
      </c>
      <c r="CO292" s="178" t="str">
        <f t="shared" si="288"/>
        <v/>
      </c>
      <c r="CP292" s="181" t="str">
        <f t="shared" si="288"/>
        <v/>
      </c>
      <c r="CQ292" s="178" t="str">
        <f t="shared" si="288"/>
        <v/>
      </c>
      <c r="CR292" s="178" t="str">
        <f t="shared" si="288"/>
        <v/>
      </c>
      <c r="CS292" s="178" t="str">
        <f t="shared" si="288"/>
        <v/>
      </c>
      <c r="CT292" s="178" t="str">
        <f t="shared" si="288"/>
        <v/>
      </c>
      <c r="CU292" s="180" t="str">
        <f t="shared" si="288"/>
        <v/>
      </c>
      <c r="CV292" s="178" t="str">
        <f t="shared" si="288"/>
        <v/>
      </c>
      <c r="CW292" s="178" t="str">
        <f t="shared" si="288"/>
        <v/>
      </c>
      <c r="CX292" s="179" t="str">
        <f t="shared" si="288"/>
        <v/>
      </c>
      <c r="CY292" s="180" t="str">
        <f t="shared" si="288"/>
        <v/>
      </c>
      <c r="CZ292" s="179" t="str">
        <f t="shared" si="288"/>
        <v/>
      </c>
      <c r="DA292" s="178" t="str">
        <f t="shared" si="288"/>
        <v/>
      </c>
      <c r="DB292" s="180" t="str">
        <f t="shared" si="288"/>
        <v/>
      </c>
      <c r="DC292" s="178" t="str">
        <f t="shared" si="288"/>
        <v/>
      </c>
      <c r="DD292" s="178" t="str">
        <f t="shared" si="288"/>
        <v/>
      </c>
      <c r="DE292" s="181" t="str">
        <f t="shared" si="288"/>
        <v/>
      </c>
      <c r="DF292" s="178" t="str">
        <f t="shared" si="288"/>
        <v/>
      </c>
      <c r="DG292" s="178" t="str">
        <f t="shared" si="288"/>
        <v/>
      </c>
      <c r="DH292" s="178" t="str">
        <f t="shared" si="288"/>
        <v/>
      </c>
      <c r="DI292" s="178" t="str">
        <f t="shared" si="288"/>
        <v/>
      </c>
      <c r="DJ292" s="180" t="str">
        <f t="shared" si="288"/>
        <v/>
      </c>
      <c r="DK292" s="178" t="str">
        <f t="shared" si="288"/>
        <v/>
      </c>
      <c r="DL292" s="178" t="str">
        <f t="shared" si="288"/>
        <v/>
      </c>
      <c r="DM292" s="179" t="str">
        <f t="shared" si="288"/>
        <v/>
      </c>
      <c r="DN292" s="180" t="str">
        <f t="shared" si="288"/>
        <v/>
      </c>
      <c r="DO292" s="179" t="str">
        <f t="shared" si="288"/>
        <v/>
      </c>
      <c r="DP292" s="178" t="str">
        <f t="shared" si="288"/>
        <v/>
      </c>
      <c r="DQ292" s="180" t="str">
        <f t="shared" si="288"/>
        <v/>
      </c>
      <c r="DR292" s="178" t="str">
        <f t="shared" si="288"/>
        <v/>
      </c>
      <c r="DS292" s="178" t="str">
        <f t="shared" si="288"/>
        <v/>
      </c>
      <c r="DT292" s="178"/>
      <c r="DU292" s="178"/>
      <c r="DV292" s="178"/>
      <c r="DW292" s="178"/>
      <c r="DX292" s="178"/>
      <c r="DY292" s="178"/>
    </row>
    <row r="293">
      <c r="A293" s="176" t="str">
        <f>IF(A292="","",IF(B292+1&gt;EndDate,"",B292))</f>
        <v/>
      </c>
      <c r="B293" s="176" t="str">
        <f>IF(A293="","",SWITCH(Seg,"Daily",A293+1,"Weekly",A293+7,"Monthly",DATE(YEAR(A293),MONTH(A293)+1,1),"Quarterly",DATE(YEAR(A293),MONTH(A293)+3,1),"Yearly",DATE(YEAR(A293)+1,1,1)))</f>
        <v/>
      </c>
      <c r="C293" s="177" t="str">
        <f>IF(A293="","",SWITCH(Seg,"Daily",TEXT(A293,"dd/MM/YYYY"),"Weekly","W"&amp;WEEKNUM(A293,2)&amp;" "&amp;YEAR(A293),"Monthly",PROPER(TEXT(A293,"MMM yyyy")),"Quarterly","Q"&amp;ROUNDUP(MONTH($A293)/3,0)&amp;" "&amp;YEAR($A293),"Yearly",YEAR(A293),TEXT(A293,"dd/MM/YYYY")))</f>
        <v/>
      </c>
      <c r="D293" s="178" t="str">
        <f>IF(OR($A293="",D$2="Percentage"),"",SUMIFS(Data!B$4:B500,Data!$A$4:$A500,"&gt;="&amp;$A293,Data!$A$4:$A500,"&lt;="&amp;$B293))</f>
        <v>#REF!</v>
      </c>
      <c r="E293" s="179" t="str">
        <f>IF(OR($A293="",E$2="Percentage"),"",SUMIFS(Data!C$4:C500,Data!$A$4:$A500,"&gt;="&amp;$A293,Data!$A$4:$A500,"&lt;="&amp;$B293))</f>
        <v/>
      </c>
      <c r="F293" s="179" t="str">
        <f>IF(OR($A293="",F$2="Percentage"),"",SUMIFS(Data!D$4:D500,Data!$A$4:$A500,"&gt;="&amp;$A293,Data!$A$4:$A500,"&lt;="&amp;$B293))</f>
        <v/>
      </c>
      <c r="G293" s="179" t="str">
        <f>IF(OR($A293="",G$2="Percentage"),"",SUMIFS(Data!F$4:F500,Data!$A$4:$A500,"&gt;="&amp;$A293,Data!$A$4:$A500,"&lt;="&amp;$B293))</f>
        <v/>
      </c>
      <c r="H293" s="180" t="str">
        <f>IF(OR($A293="",H$2="Percentage"),"",SUMIFS(Data!G$4:G500,Data!$A$4:$A500,"&gt;="&amp;$A293,Data!$A$4:$A500,"&lt;="&amp;$B293))</f>
        <v/>
      </c>
      <c r="I293" s="180" t="str">
        <f>IF(OR($A293="",I$2="Percentage"),"",SUMIFS(Data!H$4:H500,Data!$A$4:$A500,"&gt;="&amp;$A293,Data!$A$4:$A500,"&lt;="&amp;$B293))</f>
        <v/>
      </c>
      <c r="J293" s="178" t="str">
        <f>IF(OR($A293="",J$2="Percentage"),"",SUMIFS(Data!I$4:I500,Data!$A$4:$A500,"&gt;="&amp;$A293,Data!$A$4:$A500,"&lt;="&amp;$B293))</f>
        <v/>
      </c>
      <c r="K293" s="178" t="str">
        <f>IF(OR($A293="",K$2="Percentage"),"",SUMIFS(Data!J$4:J500,Data!$A$4:$A500,"&gt;="&amp;$A293,Data!$A$4:$A500,"&lt;="&amp;$B293))</f>
        <v/>
      </c>
      <c r="L293" s="179" t="str">
        <f>IF(OR($A293="",L$2="Percentage"),"",SUMIFS(Data!K$4:K500,Data!$A$4:$A500,"&gt;="&amp;$A293,Data!$A$4:$A500,"&lt;="&amp;$B293))</f>
        <v/>
      </c>
      <c r="M293" s="180" t="str">
        <f>IF(OR($A293="",M$2="Percentage"),"",SUMIFS(Data!L$4:L500,Data!$A$4:$A500,"&gt;="&amp;$A293,Data!$A$4:$A500,"&lt;="&amp;$B293))</f>
        <v/>
      </c>
      <c r="N293" s="179" t="str">
        <f>IF(OR($A293="",N$2="Percentage"),"",SUMIFS(Data!M$4:M500,Data!$A$4:$A500,"&gt;="&amp;$A293,Data!$A$4:$A500,"&lt;="&amp;$B293))</f>
        <v/>
      </c>
      <c r="O293" s="178" t="str">
        <f>IF(OR($A293="",O$2="Percentage"),"",SUMIFS(Data!N$4:N500,Data!$A$4:$A500,"&gt;="&amp;$A293,Data!$A$4:$A500,"&lt;="&amp;$B293))</f>
        <v/>
      </c>
      <c r="P293" s="180" t="str">
        <f>IF(OR($A293="",P$2="Percentage"),"",SUMIFS(Data!O$4:O500,Data!$A$4:$A500,"&gt;="&amp;$A293,Data!$A$4:$A500,"&lt;="&amp;$B293))</f>
        <v/>
      </c>
      <c r="Q293" s="178" t="str">
        <f>IF(OR($A293="",Q$2="Percentage"),"",SUMIFS(Data!P$4:P500,Data!$A$4:$A500,"&gt;="&amp;$A293,Data!$A$4:$A500,"&lt;="&amp;$B293))</f>
        <v/>
      </c>
      <c r="R293" s="178" t="str">
        <f>IF(OR($A293="",R$2="Percentage"),"",SUMIFS(Data!Q$4:Q500,Data!$A$4:$A500,"&gt;="&amp;$A293,Data!$A$4:$A500,"&lt;="&amp;$B293))</f>
        <v/>
      </c>
      <c r="S293" s="181" t="str">
        <f>IF($A293="","",IFERROR(AVERAGEIFS(Data!B$4:B500,Data!$A$4:$A500,"&gt;="&amp;$A293,Data!$A$4:$A500,"&lt;="&amp;$B293),0))</f>
        <v/>
      </c>
      <c r="T293" s="178" t="str">
        <f>IF($A293="","",IFERROR(AVERAGEIFS(Data!C$4:C500,Data!$A$4:$A500,"&gt;="&amp;$A293,Data!$A$4:$A500,"&lt;="&amp;$B293),0))</f>
        <v/>
      </c>
      <c r="U293" s="178" t="str">
        <f>IF($A293="","",IFERROR(AVERAGEIFS(Data!D$4:D500,Data!$A$4:$A500,"&gt;="&amp;$A293,Data!$A$4:$A500,"&lt;="&amp;$B293),0))</f>
        <v/>
      </c>
      <c r="V293" s="178" t="str">
        <f>IF($A293="","",IFERROR(AVERAGEIFS(Data!F$4:F500,Data!$A$4:$A500,"&gt;="&amp;$A293,Data!$A$4:$A500,"&lt;="&amp;$B293),0))</f>
        <v/>
      </c>
      <c r="W293" s="178" t="str">
        <f>IF($A293="","",IFERROR(AVERAGEIFS(Data!G$4:G500,Data!$A$4:$A500,"&gt;="&amp;$A293,Data!$A$4:$A500,"&lt;="&amp;$B293),0))</f>
        <v/>
      </c>
      <c r="X293" s="180" t="str">
        <f>IF($A293="","",IFERROR(AVERAGEIFS(Data!H$4:H500,Data!$A$4:$A500,"&gt;="&amp;$A293,Data!$A$4:$A500,"&lt;="&amp;$B293),0))</f>
        <v/>
      </c>
      <c r="Y293" s="178" t="str">
        <f>IF($A293="","",IFERROR(AVERAGEIFS(Data!I$4:I500,Data!$A$4:$A500,"&gt;="&amp;$A293,Data!$A$4:$A500,"&lt;="&amp;$B293),0))</f>
        <v/>
      </c>
      <c r="Z293" s="178" t="str">
        <f>IF($A293="","",IFERROR(AVERAGEIFS(Data!J$4:J500,Data!$A$4:$A500,"&gt;="&amp;$A293,Data!$A$4:$A500,"&lt;="&amp;$B293),0))</f>
        <v/>
      </c>
      <c r="AA293" s="179" t="str">
        <f>IF($A293="","",IFERROR(AVERAGEIFS(Data!K$4:K500,Data!$A$4:$A500,"&gt;="&amp;$A293,Data!$A$4:$A500,"&lt;="&amp;$B293),0))</f>
        <v/>
      </c>
      <c r="AB293" s="180" t="str">
        <f>IF($A293="","",IFERROR(AVERAGEIFS(Data!L$4:L500,Data!$A$4:$A500,"&gt;="&amp;$A293,Data!$A$4:$A500,"&lt;="&amp;$B293),0))</f>
        <v/>
      </c>
      <c r="AC293" s="179" t="str">
        <f>IF($A293="","",IFERROR(AVERAGEIFS(Data!M$4:M500,Data!$A$4:$A500,"&gt;="&amp;$A293,Data!$A$4:$A500,"&lt;="&amp;$B293),0))</f>
        <v/>
      </c>
      <c r="AD293" s="178" t="str">
        <f>IF($A293="","",IFERROR(AVERAGEIFS(Data!N$4:N500,Data!$A$4:$A500,"&gt;="&amp;$A293,Data!$A$4:$A500,"&lt;="&amp;$B293),0))</f>
        <v/>
      </c>
      <c r="AE293" s="180" t="str">
        <f>IF($A293="","",IFERROR(AVERAGEIFS(Data!O$4:O500,Data!$A$4:$A500,"&gt;="&amp;$A293,Data!$A$4:$A500,"&lt;="&amp;$B293),0))</f>
        <v/>
      </c>
      <c r="AF293" s="178" t="str">
        <f>IF($A293="","",IFERROR(AVERAGEIFS(Data!P$4:P500,Data!$A$4:$A500,"&gt;="&amp;$A293,Data!$A$4:$A500,"&lt;="&amp;$B293),0))</f>
        <v/>
      </c>
      <c r="AG293" s="178" t="str">
        <f>IF($A293="","",IFERROR(AVERAGEIFS(Data!Q$4:Q500,Data!$A$4:$A500,"&gt;="&amp;$A293,Data!$A$4:$A500,"&lt;="&amp;$B293),0))</f>
        <v/>
      </c>
      <c r="AH293" s="181" t="str">
        <f t="shared" ref="AH293:DS293" si="289">IF($A293="","",AH292)</f>
        <v/>
      </c>
      <c r="AI293" s="178" t="str">
        <f t="shared" si="289"/>
        <v/>
      </c>
      <c r="AJ293" s="178" t="str">
        <f t="shared" si="289"/>
        <v/>
      </c>
      <c r="AK293" s="178" t="str">
        <f t="shared" si="289"/>
        <v/>
      </c>
      <c r="AL293" s="178" t="str">
        <f t="shared" si="289"/>
        <v/>
      </c>
      <c r="AM293" s="180" t="str">
        <f t="shared" si="289"/>
        <v/>
      </c>
      <c r="AN293" s="178" t="str">
        <f t="shared" si="289"/>
        <v/>
      </c>
      <c r="AO293" s="178" t="str">
        <f t="shared" si="289"/>
        <v/>
      </c>
      <c r="AP293" s="179" t="str">
        <f t="shared" si="289"/>
        <v/>
      </c>
      <c r="AQ293" s="180" t="str">
        <f t="shared" si="289"/>
        <v/>
      </c>
      <c r="AR293" s="179" t="str">
        <f t="shared" si="289"/>
        <v/>
      </c>
      <c r="AS293" s="178" t="str">
        <f t="shared" si="289"/>
        <v/>
      </c>
      <c r="AT293" s="180" t="str">
        <f t="shared" si="289"/>
        <v/>
      </c>
      <c r="AU293" s="178" t="str">
        <f t="shared" si="289"/>
        <v/>
      </c>
      <c r="AV293" s="178" t="str">
        <f t="shared" si="289"/>
        <v/>
      </c>
      <c r="AW293" s="181" t="str">
        <f t="shared" si="289"/>
        <v/>
      </c>
      <c r="AX293" s="178" t="str">
        <f t="shared" si="289"/>
        <v/>
      </c>
      <c r="AY293" s="178" t="str">
        <f t="shared" si="289"/>
        <v/>
      </c>
      <c r="AZ293" s="178" t="str">
        <f t="shared" si="289"/>
        <v/>
      </c>
      <c r="BA293" s="178" t="str">
        <f t="shared" si="289"/>
        <v/>
      </c>
      <c r="BB293" s="180" t="str">
        <f t="shared" si="289"/>
        <v/>
      </c>
      <c r="BC293" s="178" t="str">
        <f t="shared" si="289"/>
        <v/>
      </c>
      <c r="BD293" s="178" t="str">
        <f t="shared" si="289"/>
        <v/>
      </c>
      <c r="BE293" s="179" t="str">
        <f t="shared" si="289"/>
        <v/>
      </c>
      <c r="BF293" s="180" t="str">
        <f t="shared" si="289"/>
        <v/>
      </c>
      <c r="BG293" s="179" t="str">
        <f t="shared" si="289"/>
        <v/>
      </c>
      <c r="BH293" s="178" t="str">
        <f t="shared" si="289"/>
        <v/>
      </c>
      <c r="BI293" s="180" t="str">
        <f t="shared" si="289"/>
        <v/>
      </c>
      <c r="BJ293" s="178" t="str">
        <f t="shared" si="289"/>
        <v/>
      </c>
      <c r="BK293" s="178" t="str">
        <f t="shared" si="289"/>
        <v/>
      </c>
      <c r="BL293" s="181" t="str">
        <f t="shared" si="289"/>
        <v/>
      </c>
      <c r="BM293" s="178" t="str">
        <f t="shared" si="289"/>
        <v/>
      </c>
      <c r="BN293" s="178" t="str">
        <f t="shared" si="289"/>
        <v/>
      </c>
      <c r="BO293" s="178" t="str">
        <f t="shared" si="289"/>
        <v/>
      </c>
      <c r="BP293" s="178" t="str">
        <f t="shared" si="289"/>
        <v/>
      </c>
      <c r="BQ293" s="180" t="str">
        <f t="shared" si="289"/>
        <v/>
      </c>
      <c r="BR293" s="178" t="str">
        <f t="shared" si="289"/>
        <v/>
      </c>
      <c r="BS293" s="178" t="str">
        <f t="shared" si="289"/>
        <v/>
      </c>
      <c r="BT293" s="179" t="str">
        <f t="shared" si="289"/>
        <v/>
      </c>
      <c r="BU293" s="180" t="str">
        <f t="shared" si="289"/>
        <v/>
      </c>
      <c r="BV293" s="179" t="str">
        <f t="shared" si="289"/>
        <v/>
      </c>
      <c r="BW293" s="178" t="str">
        <f t="shared" si="289"/>
        <v/>
      </c>
      <c r="BX293" s="180" t="str">
        <f t="shared" si="289"/>
        <v/>
      </c>
      <c r="BY293" s="178" t="str">
        <f t="shared" si="289"/>
        <v/>
      </c>
      <c r="BZ293" s="178" t="str">
        <f t="shared" si="289"/>
        <v/>
      </c>
      <c r="CA293" s="181" t="str">
        <f t="shared" si="289"/>
        <v/>
      </c>
      <c r="CB293" s="178" t="str">
        <f t="shared" si="289"/>
        <v/>
      </c>
      <c r="CC293" s="178" t="str">
        <f t="shared" si="289"/>
        <v/>
      </c>
      <c r="CD293" s="178" t="str">
        <f t="shared" si="289"/>
        <v/>
      </c>
      <c r="CE293" s="178" t="str">
        <f t="shared" si="289"/>
        <v/>
      </c>
      <c r="CF293" s="180" t="str">
        <f t="shared" si="289"/>
        <v/>
      </c>
      <c r="CG293" s="178" t="str">
        <f t="shared" si="289"/>
        <v/>
      </c>
      <c r="CH293" s="178" t="str">
        <f t="shared" si="289"/>
        <v/>
      </c>
      <c r="CI293" s="179" t="str">
        <f t="shared" si="289"/>
        <v/>
      </c>
      <c r="CJ293" s="180" t="str">
        <f t="shared" si="289"/>
        <v/>
      </c>
      <c r="CK293" s="179" t="str">
        <f t="shared" si="289"/>
        <v/>
      </c>
      <c r="CL293" s="178" t="str">
        <f t="shared" si="289"/>
        <v/>
      </c>
      <c r="CM293" s="180" t="str">
        <f t="shared" si="289"/>
        <v/>
      </c>
      <c r="CN293" s="178" t="str">
        <f t="shared" si="289"/>
        <v/>
      </c>
      <c r="CO293" s="178" t="str">
        <f t="shared" si="289"/>
        <v/>
      </c>
      <c r="CP293" s="181" t="str">
        <f t="shared" si="289"/>
        <v/>
      </c>
      <c r="CQ293" s="178" t="str">
        <f t="shared" si="289"/>
        <v/>
      </c>
      <c r="CR293" s="178" t="str">
        <f t="shared" si="289"/>
        <v/>
      </c>
      <c r="CS293" s="178" t="str">
        <f t="shared" si="289"/>
        <v/>
      </c>
      <c r="CT293" s="178" t="str">
        <f t="shared" si="289"/>
        <v/>
      </c>
      <c r="CU293" s="180" t="str">
        <f t="shared" si="289"/>
        <v/>
      </c>
      <c r="CV293" s="178" t="str">
        <f t="shared" si="289"/>
        <v/>
      </c>
      <c r="CW293" s="178" t="str">
        <f t="shared" si="289"/>
        <v/>
      </c>
      <c r="CX293" s="179" t="str">
        <f t="shared" si="289"/>
        <v/>
      </c>
      <c r="CY293" s="180" t="str">
        <f t="shared" si="289"/>
        <v/>
      </c>
      <c r="CZ293" s="179" t="str">
        <f t="shared" si="289"/>
        <v/>
      </c>
      <c r="DA293" s="178" t="str">
        <f t="shared" si="289"/>
        <v/>
      </c>
      <c r="DB293" s="180" t="str">
        <f t="shared" si="289"/>
        <v/>
      </c>
      <c r="DC293" s="178" t="str">
        <f t="shared" si="289"/>
        <v/>
      </c>
      <c r="DD293" s="178" t="str">
        <f t="shared" si="289"/>
        <v/>
      </c>
      <c r="DE293" s="181" t="str">
        <f t="shared" si="289"/>
        <v/>
      </c>
      <c r="DF293" s="178" t="str">
        <f t="shared" si="289"/>
        <v/>
      </c>
      <c r="DG293" s="178" t="str">
        <f t="shared" si="289"/>
        <v/>
      </c>
      <c r="DH293" s="178" t="str">
        <f t="shared" si="289"/>
        <v/>
      </c>
      <c r="DI293" s="178" t="str">
        <f t="shared" si="289"/>
        <v/>
      </c>
      <c r="DJ293" s="180" t="str">
        <f t="shared" si="289"/>
        <v/>
      </c>
      <c r="DK293" s="178" t="str">
        <f t="shared" si="289"/>
        <v/>
      </c>
      <c r="DL293" s="178" t="str">
        <f t="shared" si="289"/>
        <v/>
      </c>
      <c r="DM293" s="179" t="str">
        <f t="shared" si="289"/>
        <v/>
      </c>
      <c r="DN293" s="180" t="str">
        <f t="shared" si="289"/>
        <v/>
      </c>
      <c r="DO293" s="179" t="str">
        <f t="shared" si="289"/>
        <v/>
      </c>
      <c r="DP293" s="178" t="str">
        <f t="shared" si="289"/>
        <v/>
      </c>
      <c r="DQ293" s="180" t="str">
        <f t="shared" si="289"/>
        <v/>
      </c>
      <c r="DR293" s="178" t="str">
        <f t="shared" si="289"/>
        <v/>
      </c>
      <c r="DS293" s="178" t="str">
        <f t="shared" si="289"/>
        <v/>
      </c>
      <c r="DT293" s="178"/>
      <c r="DU293" s="178"/>
      <c r="DV293" s="178"/>
      <c r="DW293" s="178"/>
      <c r="DX293" s="178"/>
      <c r="DY293" s="178"/>
    </row>
    <row r="294">
      <c r="A294" s="176" t="str">
        <f>IF(A293="","",IF(B293+1&gt;EndDate,"",B293))</f>
        <v/>
      </c>
      <c r="B294" s="176" t="str">
        <f>IF(A294="","",SWITCH(Seg,"Daily",A294+1,"Weekly",A294+7,"Monthly",DATE(YEAR(A294),MONTH(A294)+1,1),"Quarterly",DATE(YEAR(A294),MONTH(A294)+3,1),"Yearly",DATE(YEAR(A294)+1,1,1)))</f>
        <v/>
      </c>
      <c r="C294" s="177" t="str">
        <f>IF(A294="","",SWITCH(Seg,"Daily",TEXT(A294,"dd/MM/YYYY"),"Weekly","W"&amp;WEEKNUM(A294,2)&amp;" "&amp;YEAR(A294),"Monthly",PROPER(TEXT(A294,"MMM yyyy")),"Quarterly","Q"&amp;ROUNDUP(MONTH($A294)/3,0)&amp;" "&amp;YEAR($A294),"Yearly",YEAR(A294),TEXT(A294,"dd/MM/YYYY")))</f>
        <v/>
      </c>
      <c r="D294" s="178" t="str">
        <f>IF(OR($A294="",D$2="Percentage"),"",SUMIFS(Data!B$4:B500,Data!$A$4:$A500,"&gt;="&amp;$A294,Data!$A$4:$A500,"&lt;="&amp;$B294))</f>
        <v>#REF!</v>
      </c>
      <c r="E294" s="179" t="str">
        <f>IF(OR($A294="",E$2="Percentage"),"",SUMIFS(Data!C$4:C500,Data!$A$4:$A500,"&gt;="&amp;$A294,Data!$A$4:$A500,"&lt;="&amp;$B294))</f>
        <v/>
      </c>
      <c r="F294" s="179" t="str">
        <f>IF(OR($A294="",F$2="Percentage"),"",SUMIFS(Data!D$4:D500,Data!$A$4:$A500,"&gt;="&amp;$A294,Data!$A$4:$A500,"&lt;="&amp;$B294))</f>
        <v/>
      </c>
      <c r="G294" s="179" t="str">
        <f>IF(OR($A294="",G$2="Percentage"),"",SUMIFS(Data!F$4:F500,Data!$A$4:$A500,"&gt;="&amp;$A294,Data!$A$4:$A500,"&lt;="&amp;$B294))</f>
        <v/>
      </c>
      <c r="H294" s="180" t="str">
        <f>IF(OR($A294="",H$2="Percentage"),"",SUMIFS(Data!G$4:G500,Data!$A$4:$A500,"&gt;="&amp;$A294,Data!$A$4:$A500,"&lt;="&amp;$B294))</f>
        <v/>
      </c>
      <c r="I294" s="180" t="str">
        <f>IF(OR($A294="",I$2="Percentage"),"",SUMIFS(Data!H$4:H500,Data!$A$4:$A500,"&gt;="&amp;$A294,Data!$A$4:$A500,"&lt;="&amp;$B294))</f>
        <v/>
      </c>
      <c r="J294" s="178" t="str">
        <f>IF(OR($A294="",J$2="Percentage"),"",SUMIFS(Data!I$4:I500,Data!$A$4:$A500,"&gt;="&amp;$A294,Data!$A$4:$A500,"&lt;="&amp;$B294))</f>
        <v/>
      </c>
      <c r="K294" s="178" t="str">
        <f>IF(OR($A294="",K$2="Percentage"),"",SUMIFS(Data!J$4:J500,Data!$A$4:$A500,"&gt;="&amp;$A294,Data!$A$4:$A500,"&lt;="&amp;$B294))</f>
        <v/>
      </c>
      <c r="L294" s="179" t="str">
        <f>IF(OR($A294="",L$2="Percentage"),"",SUMIFS(Data!K$4:K500,Data!$A$4:$A500,"&gt;="&amp;$A294,Data!$A$4:$A500,"&lt;="&amp;$B294))</f>
        <v/>
      </c>
      <c r="M294" s="180" t="str">
        <f>IF(OR($A294="",M$2="Percentage"),"",SUMIFS(Data!L$4:L500,Data!$A$4:$A500,"&gt;="&amp;$A294,Data!$A$4:$A500,"&lt;="&amp;$B294))</f>
        <v/>
      </c>
      <c r="N294" s="179" t="str">
        <f>IF(OR($A294="",N$2="Percentage"),"",SUMIFS(Data!M$4:M500,Data!$A$4:$A500,"&gt;="&amp;$A294,Data!$A$4:$A500,"&lt;="&amp;$B294))</f>
        <v/>
      </c>
      <c r="O294" s="178" t="str">
        <f>IF(OR($A294="",O$2="Percentage"),"",SUMIFS(Data!N$4:N500,Data!$A$4:$A500,"&gt;="&amp;$A294,Data!$A$4:$A500,"&lt;="&amp;$B294))</f>
        <v/>
      </c>
      <c r="P294" s="180" t="str">
        <f>IF(OR($A294="",P$2="Percentage"),"",SUMIFS(Data!O$4:O500,Data!$A$4:$A500,"&gt;="&amp;$A294,Data!$A$4:$A500,"&lt;="&amp;$B294))</f>
        <v/>
      </c>
      <c r="Q294" s="178" t="str">
        <f>IF(OR($A294="",Q$2="Percentage"),"",SUMIFS(Data!P$4:P500,Data!$A$4:$A500,"&gt;="&amp;$A294,Data!$A$4:$A500,"&lt;="&amp;$B294))</f>
        <v/>
      </c>
      <c r="R294" s="178" t="str">
        <f>IF(OR($A294="",R$2="Percentage"),"",SUMIFS(Data!Q$4:Q500,Data!$A$4:$A500,"&gt;="&amp;$A294,Data!$A$4:$A500,"&lt;="&amp;$B294))</f>
        <v/>
      </c>
      <c r="S294" s="181" t="str">
        <f>IF($A294="","",IFERROR(AVERAGEIFS(Data!B$4:B500,Data!$A$4:$A500,"&gt;="&amp;$A294,Data!$A$4:$A500,"&lt;="&amp;$B294),0))</f>
        <v/>
      </c>
      <c r="T294" s="178" t="str">
        <f>IF($A294="","",IFERROR(AVERAGEIFS(Data!C$4:C500,Data!$A$4:$A500,"&gt;="&amp;$A294,Data!$A$4:$A500,"&lt;="&amp;$B294),0))</f>
        <v/>
      </c>
      <c r="U294" s="178" t="str">
        <f>IF($A294="","",IFERROR(AVERAGEIFS(Data!D$4:D500,Data!$A$4:$A500,"&gt;="&amp;$A294,Data!$A$4:$A500,"&lt;="&amp;$B294),0))</f>
        <v/>
      </c>
      <c r="V294" s="178" t="str">
        <f>IF($A294="","",IFERROR(AVERAGEIFS(Data!F$4:F500,Data!$A$4:$A500,"&gt;="&amp;$A294,Data!$A$4:$A500,"&lt;="&amp;$B294),0))</f>
        <v/>
      </c>
      <c r="W294" s="178" t="str">
        <f>IF($A294="","",IFERROR(AVERAGEIFS(Data!G$4:G500,Data!$A$4:$A500,"&gt;="&amp;$A294,Data!$A$4:$A500,"&lt;="&amp;$B294),0))</f>
        <v/>
      </c>
      <c r="X294" s="180" t="str">
        <f>IF($A294="","",IFERROR(AVERAGEIFS(Data!H$4:H500,Data!$A$4:$A500,"&gt;="&amp;$A294,Data!$A$4:$A500,"&lt;="&amp;$B294),0))</f>
        <v/>
      </c>
      <c r="Y294" s="178" t="str">
        <f>IF($A294="","",IFERROR(AVERAGEIFS(Data!I$4:I500,Data!$A$4:$A500,"&gt;="&amp;$A294,Data!$A$4:$A500,"&lt;="&amp;$B294),0))</f>
        <v/>
      </c>
      <c r="Z294" s="178" t="str">
        <f>IF($A294="","",IFERROR(AVERAGEIFS(Data!J$4:J500,Data!$A$4:$A500,"&gt;="&amp;$A294,Data!$A$4:$A500,"&lt;="&amp;$B294),0))</f>
        <v/>
      </c>
      <c r="AA294" s="179" t="str">
        <f>IF($A294="","",IFERROR(AVERAGEIFS(Data!K$4:K500,Data!$A$4:$A500,"&gt;="&amp;$A294,Data!$A$4:$A500,"&lt;="&amp;$B294),0))</f>
        <v/>
      </c>
      <c r="AB294" s="180" t="str">
        <f>IF($A294="","",IFERROR(AVERAGEIFS(Data!L$4:L500,Data!$A$4:$A500,"&gt;="&amp;$A294,Data!$A$4:$A500,"&lt;="&amp;$B294),0))</f>
        <v/>
      </c>
      <c r="AC294" s="179" t="str">
        <f>IF($A294="","",IFERROR(AVERAGEIFS(Data!M$4:M500,Data!$A$4:$A500,"&gt;="&amp;$A294,Data!$A$4:$A500,"&lt;="&amp;$B294),0))</f>
        <v/>
      </c>
      <c r="AD294" s="178" t="str">
        <f>IF($A294="","",IFERROR(AVERAGEIFS(Data!N$4:N500,Data!$A$4:$A500,"&gt;="&amp;$A294,Data!$A$4:$A500,"&lt;="&amp;$B294),0))</f>
        <v/>
      </c>
      <c r="AE294" s="180" t="str">
        <f>IF($A294="","",IFERROR(AVERAGEIFS(Data!O$4:O500,Data!$A$4:$A500,"&gt;="&amp;$A294,Data!$A$4:$A500,"&lt;="&amp;$B294),0))</f>
        <v/>
      </c>
      <c r="AF294" s="178" t="str">
        <f>IF($A294="","",IFERROR(AVERAGEIFS(Data!P$4:P500,Data!$A$4:$A500,"&gt;="&amp;$A294,Data!$A$4:$A500,"&lt;="&amp;$B294),0))</f>
        <v/>
      </c>
      <c r="AG294" s="178" t="str">
        <f>IF($A294="","",IFERROR(AVERAGEIFS(Data!Q$4:Q500,Data!$A$4:$A500,"&gt;="&amp;$A294,Data!$A$4:$A500,"&lt;="&amp;$B294),0))</f>
        <v/>
      </c>
      <c r="AH294" s="181" t="str">
        <f t="shared" ref="AH294:DS294" si="290">IF($A294="","",AH293)</f>
        <v/>
      </c>
      <c r="AI294" s="178" t="str">
        <f t="shared" si="290"/>
        <v/>
      </c>
      <c r="AJ294" s="178" t="str">
        <f t="shared" si="290"/>
        <v/>
      </c>
      <c r="AK294" s="178" t="str">
        <f t="shared" si="290"/>
        <v/>
      </c>
      <c r="AL294" s="178" t="str">
        <f t="shared" si="290"/>
        <v/>
      </c>
      <c r="AM294" s="180" t="str">
        <f t="shared" si="290"/>
        <v/>
      </c>
      <c r="AN294" s="178" t="str">
        <f t="shared" si="290"/>
        <v/>
      </c>
      <c r="AO294" s="178" t="str">
        <f t="shared" si="290"/>
        <v/>
      </c>
      <c r="AP294" s="179" t="str">
        <f t="shared" si="290"/>
        <v/>
      </c>
      <c r="AQ294" s="180" t="str">
        <f t="shared" si="290"/>
        <v/>
      </c>
      <c r="AR294" s="179" t="str">
        <f t="shared" si="290"/>
        <v/>
      </c>
      <c r="AS294" s="178" t="str">
        <f t="shared" si="290"/>
        <v/>
      </c>
      <c r="AT294" s="180" t="str">
        <f t="shared" si="290"/>
        <v/>
      </c>
      <c r="AU294" s="178" t="str">
        <f t="shared" si="290"/>
        <v/>
      </c>
      <c r="AV294" s="178" t="str">
        <f t="shared" si="290"/>
        <v/>
      </c>
      <c r="AW294" s="181" t="str">
        <f t="shared" si="290"/>
        <v/>
      </c>
      <c r="AX294" s="178" t="str">
        <f t="shared" si="290"/>
        <v/>
      </c>
      <c r="AY294" s="178" t="str">
        <f t="shared" si="290"/>
        <v/>
      </c>
      <c r="AZ294" s="178" t="str">
        <f t="shared" si="290"/>
        <v/>
      </c>
      <c r="BA294" s="178" t="str">
        <f t="shared" si="290"/>
        <v/>
      </c>
      <c r="BB294" s="180" t="str">
        <f t="shared" si="290"/>
        <v/>
      </c>
      <c r="BC294" s="178" t="str">
        <f t="shared" si="290"/>
        <v/>
      </c>
      <c r="BD294" s="178" t="str">
        <f t="shared" si="290"/>
        <v/>
      </c>
      <c r="BE294" s="179" t="str">
        <f t="shared" si="290"/>
        <v/>
      </c>
      <c r="BF294" s="180" t="str">
        <f t="shared" si="290"/>
        <v/>
      </c>
      <c r="BG294" s="179" t="str">
        <f t="shared" si="290"/>
        <v/>
      </c>
      <c r="BH294" s="178" t="str">
        <f t="shared" si="290"/>
        <v/>
      </c>
      <c r="BI294" s="180" t="str">
        <f t="shared" si="290"/>
        <v/>
      </c>
      <c r="BJ294" s="178" t="str">
        <f t="shared" si="290"/>
        <v/>
      </c>
      <c r="BK294" s="178" t="str">
        <f t="shared" si="290"/>
        <v/>
      </c>
      <c r="BL294" s="181" t="str">
        <f t="shared" si="290"/>
        <v/>
      </c>
      <c r="BM294" s="178" t="str">
        <f t="shared" si="290"/>
        <v/>
      </c>
      <c r="BN294" s="178" t="str">
        <f t="shared" si="290"/>
        <v/>
      </c>
      <c r="BO294" s="178" t="str">
        <f t="shared" si="290"/>
        <v/>
      </c>
      <c r="BP294" s="178" t="str">
        <f t="shared" si="290"/>
        <v/>
      </c>
      <c r="BQ294" s="180" t="str">
        <f t="shared" si="290"/>
        <v/>
      </c>
      <c r="BR294" s="178" t="str">
        <f t="shared" si="290"/>
        <v/>
      </c>
      <c r="BS294" s="178" t="str">
        <f t="shared" si="290"/>
        <v/>
      </c>
      <c r="BT294" s="179" t="str">
        <f t="shared" si="290"/>
        <v/>
      </c>
      <c r="BU294" s="180" t="str">
        <f t="shared" si="290"/>
        <v/>
      </c>
      <c r="BV294" s="179" t="str">
        <f t="shared" si="290"/>
        <v/>
      </c>
      <c r="BW294" s="178" t="str">
        <f t="shared" si="290"/>
        <v/>
      </c>
      <c r="BX294" s="180" t="str">
        <f t="shared" si="290"/>
        <v/>
      </c>
      <c r="BY294" s="178" t="str">
        <f t="shared" si="290"/>
        <v/>
      </c>
      <c r="BZ294" s="178" t="str">
        <f t="shared" si="290"/>
        <v/>
      </c>
      <c r="CA294" s="181" t="str">
        <f t="shared" si="290"/>
        <v/>
      </c>
      <c r="CB294" s="178" t="str">
        <f t="shared" si="290"/>
        <v/>
      </c>
      <c r="CC294" s="178" t="str">
        <f t="shared" si="290"/>
        <v/>
      </c>
      <c r="CD294" s="178" t="str">
        <f t="shared" si="290"/>
        <v/>
      </c>
      <c r="CE294" s="178" t="str">
        <f t="shared" si="290"/>
        <v/>
      </c>
      <c r="CF294" s="180" t="str">
        <f t="shared" si="290"/>
        <v/>
      </c>
      <c r="CG294" s="178" t="str">
        <f t="shared" si="290"/>
        <v/>
      </c>
      <c r="CH294" s="178" t="str">
        <f t="shared" si="290"/>
        <v/>
      </c>
      <c r="CI294" s="179" t="str">
        <f t="shared" si="290"/>
        <v/>
      </c>
      <c r="CJ294" s="180" t="str">
        <f t="shared" si="290"/>
        <v/>
      </c>
      <c r="CK294" s="179" t="str">
        <f t="shared" si="290"/>
        <v/>
      </c>
      <c r="CL294" s="178" t="str">
        <f t="shared" si="290"/>
        <v/>
      </c>
      <c r="CM294" s="180" t="str">
        <f t="shared" si="290"/>
        <v/>
      </c>
      <c r="CN294" s="178" t="str">
        <f t="shared" si="290"/>
        <v/>
      </c>
      <c r="CO294" s="178" t="str">
        <f t="shared" si="290"/>
        <v/>
      </c>
      <c r="CP294" s="181" t="str">
        <f t="shared" si="290"/>
        <v/>
      </c>
      <c r="CQ294" s="178" t="str">
        <f t="shared" si="290"/>
        <v/>
      </c>
      <c r="CR294" s="178" t="str">
        <f t="shared" si="290"/>
        <v/>
      </c>
      <c r="CS294" s="178" t="str">
        <f t="shared" si="290"/>
        <v/>
      </c>
      <c r="CT294" s="178" t="str">
        <f t="shared" si="290"/>
        <v/>
      </c>
      <c r="CU294" s="180" t="str">
        <f t="shared" si="290"/>
        <v/>
      </c>
      <c r="CV294" s="178" t="str">
        <f t="shared" si="290"/>
        <v/>
      </c>
      <c r="CW294" s="178" t="str">
        <f t="shared" si="290"/>
        <v/>
      </c>
      <c r="CX294" s="179" t="str">
        <f t="shared" si="290"/>
        <v/>
      </c>
      <c r="CY294" s="180" t="str">
        <f t="shared" si="290"/>
        <v/>
      </c>
      <c r="CZ294" s="179" t="str">
        <f t="shared" si="290"/>
        <v/>
      </c>
      <c r="DA294" s="178" t="str">
        <f t="shared" si="290"/>
        <v/>
      </c>
      <c r="DB294" s="180" t="str">
        <f t="shared" si="290"/>
        <v/>
      </c>
      <c r="DC294" s="178" t="str">
        <f t="shared" si="290"/>
        <v/>
      </c>
      <c r="DD294" s="178" t="str">
        <f t="shared" si="290"/>
        <v/>
      </c>
      <c r="DE294" s="181" t="str">
        <f t="shared" si="290"/>
        <v/>
      </c>
      <c r="DF294" s="178" t="str">
        <f t="shared" si="290"/>
        <v/>
      </c>
      <c r="DG294" s="178" t="str">
        <f t="shared" si="290"/>
        <v/>
      </c>
      <c r="DH294" s="178" t="str">
        <f t="shared" si="290"/>
        <v/>
      </c>
      <c r="DI294" s="178" t="str">
        <f t="shared" si="290"/>
        <v/>
      </c>
      <c r="DJ294" s="180" t="str">
        <f t="shared" si="290"/>
        <v/>
      </c>
      <c r="DK294" s="178" t="str">
        <f t="shared" si="290"/>
        <v/>
      </c>
      <c r="DL294" s="178" t="str">
        <f t="shared" si="290"/>
        <v/>
      </c>
      <c r="DM294" s="179" t="str">
        <f t="shared" si="290"/>
        <v/>
      </c>
      <c r="DN294" s="180" t="str">
        <f t="shared" si="290"/>
        <v/>
      </c>
      <c r="DO294" s="179" t="str">
        <f t="shared" si="290"/>
        <v/>
      </c>
      <c r="DP294" s="178" t="str">
        <f t="shared" si="290"/>
        <v/>
      </c>
      <c r="DQ294" s="180" t="str">
        <f t="shared" si="290"/>
        <v/>
      </c>
      <c r="DR294" s="178" t="str">
        <f t="shared" si="290"/>
        <v/>
      </c>
      <c r="DS294" s="178" t="str">
        <f t="shared" si="290"/>
        <v/>
      </c>
      <c r="DT294" s="178"/>
      <c r="DU294" s="178"/>
      <c r="DV294" s="178"/>
      <c r="DW294" s="178"/>
      <c r="DX294" s="178"/>
      <c r="DY294" s="178"/>
    </row>
    <row r="295">
      <c r="A295" s="176" t="str">
        <f>IF(A294="","",IF(B294+1&gt;EndDate,"",B294))</f>
        <v/>
      </c>
      <c r="B295" s="176" t="str">
        <f>IF(A295="","",SWITCH(Seg,"Daily",A295+1,"Weekly",A295+7,"Monthly",DATE(YEAR(A295),MONTH(A295)+1,1),"Quarterly",DATE(YEAR(A295),MONTH(A295)+3,1),"Yearly",DATE(YEAR(A295)+1,1,1)))</f>
        <v/>
      </c>
      <c r="C295" s="177" t="str">
        <f>IF(A295="","",SWITCH(Seg,"Daily",TEXT(A295,"dd/MM/YYYY"),"Weekly","W"&amp;WEEKNUM(A295,2)&amp;" "&amp;YEAR(A295),"Monthly",PROPER(TEXT(A295,"MMM yyyy")),"Quarterly","Q"&amp;ROUNDUP(MONTH($A295)/3,0)&amp;" "&amp;YEAR($A295),"Yearly",YEAR(A295),TEXT(A295,"dd/MM/YYYY")))</f>
        <v/>
      </c>
      <c r="D295" s="178" t="str">
        <f>IF(OR($A295="",D$2="Percentage"),"",SUMIFS(Data!B$4:B500,Data!$A$4:$A500,"&gt;="&amp;$A295,Data!$A$4:$A500,"&lt;="&amp;$B295))</f>
        <v>#REF!</v>
      </c>
      <c r="E295" s="179" t="str">
        <f>IF(OR($A295="",E$2="Percentage"),"",SUMIFS(Data!C$4:C500,Data!$A$4:$A500,"&gt;="&amp;$A295,Data!$A$4:$A500,"&lt;="&amp;$B295))</f>
        <v/>
      </c>
      <c r="F295" s="179" t="str">
        <f>IF(OR($A295="",F$2="Percentage"),"",SUMIFS(Data!D$4:D500,Data!$A$4:$A500,"&gt;="&amp;$A295,Data!$A$4:$A500,"&lt;="&amp;$B295))</f>
        <v/>
      </c>
      <c r="G295" s="179" t="str">
        <f>IF(OR($A295="",G$2="Percentage"),"",SUMIFS(Data!F$4:F500,Data!$A$4:$A500,"&gt;="&amp;$A295,Data!$A$4:$A500,"&lt;="&amp;$B295))</f>
        <v/>
      </c>
      <c r="H295" s="180" t="str">
        <f>IF(OR($A295="",H$2="Percentage"),"",SUMIFS(Data!G$4:G500,Data!$A$4:$A500,"&gt;="&amp;$A295,Data!$A$4:$A500,"&lt;="&amp;$B295))</f>
        <v/>
      </c>
      <c r="I295" s="180" t="str">
        <f>IF(OR($A295="",I$2="Percentage"),"",SUMIFS(Data!H$4:H500,Data!$A$4:$A500,"&gt;="&amp;$A295,Data!$A$4:$A500,"&lt;="&amp;$B295))</f>
        <v/>
      </c>
      <c r="J295" s="178" t="str">
        <f>IF(OR($A295="",J$2="Percentage"),"",SUMIFS(Data!I$4:I500,Data!$A$4:$A500,"&gt;="&amp;$A295,Data!$A$4:$A500,"&lt;="&amp;$B295))</f>
        <v/>
      </c>
      <c r="K295" s="178" t="str">
        <f>IF(OR($A295="",K$2="Percentage"),"",SUMIFS(Data!J$4:J500,Data!$A$4:$A500,"&gt;="&amp;$A295,Data!$A$4:$A500,"&lt;="&amp;$B295))</f>
        <v/>
      </c>
      <c r="L295" s="179" t="str">
        <f>IF(OR($A295="",L$2="Percentage"),"",SUMIFS(Data!K$4:K500,Data!$A$4:$A500,"&gt;="&amp;$A295,Data!$A$4:$A500,"&lt;="&amp;$B295))</f>
        <v/>
      </c>
      <c r="M295" s="180" t="str">
        <f>IF(OR($A295="",M$2="Percentage"),"",SUMIFS(Data!L$4:L500,Data!$A$4:$A500,"&gt;="&amp;$A295,Data!$A$4:$A500,"&lt;="&amp;$B295))</f>
        <v/>
      </c>
      <c r="N295" s="179" t="str">
        <f>IF(OR($A295="",N$2="Percentage"),"",SUMIFS(Data!M$4:M500,Data!$A$4:$A500,"&gt;="&amp;$A295,Data!$A$4:$A500,"&lt;="&amp;$B295))</f>
        <v/>
      </c>
      <c r="O295" s="178" t="str">
        <f>IF(OR($A295="",O$2="Percentage"),"",SUMIFS(Data!N$4:N500,Data!$A$4:$A500,"&gt;="&amp;$A295,Data!$A$4:$A500,"&lt;="&amp;$B295))</f>
        <v/>
      </c>
      <c r="P295" s="180" t="str">
        <f>IF(OR($A295="",P$2="Percentage"),"",SUMIFS(Data!O$4:O500,Data!$A$4:$A500,"&gt;="&amp;$A295,Data!$A$4:$A500,"&lt;="&amp;$B295))</f>
        <v/>
      </c>
      <c r="Q295" s="178" t="str">
        <f>IF(OR($A295="",Q$2="Percentage"),"",SUMIFS(Data!P$4:P500,Data!$A$4:$A500,"&gt;="&amp;$A295,Data!$A$4:$A500,"&lt;="&amp;$B295))</f>
        <v/>
      </c>
      <c r="R295" s="178" t="str">
        <f>IF(OR($A295="",R$2="Percentage"),"",SUMIFS(Data!Q$4:Q500,Data!$A$4:$A500,"&gt;="&amp;$A295,Data!$A$4:$A500,"&lt;="&amp;$B295))</f>
        <v/>
      </c>
      <c r="S295" s="181" t="str">
        <f>IF($A295="","",IFERROR(AVERAGEIFS(Data!B$4:B500,Data!$A$4:$A500,"&gt;="&amp;$A295,Data!$A$4:$A500,"&lt;="&amp;$B295),0))</f>
        <v/>
      </c>
      <c r="T295" s="178" t="str">
        <f>IF($A295="","",IFERROR(AVERAGEIFS(Data!C$4:C500,Data!$A$4:$A500,"&gt;="&amp;$A295,Data!$A$4:$A500,"&lt;="&amp;$B295),0))</f>
        <v/>
      </c>
      <c r="U295" s="178" t="str">
        <f>IF($A295="","",IFERROR(AVERAGEIFS(Data!D$4:D500,Data!$A$4:$A500,"&gt;="&amp;$A295,Data!$A$4:$A500,"&lt;="&amp;$B295),0))</f>
        <v/>
      </c>
      <c r="V295" s="178" t="str">
        <f>IF($A295="","",IFERROR(AVERAGEIFS(Data!F$4:F500,Data!$A$4:$A500,"&gt;="&amp;$A295,Data!$A$4:$A500,"&lt;="&amp;$B295),0))</f>
        <v/>
      </c>
      <c r="W295" s="178" t="str">
        <f>IF($A295="","",IFERROR(AVERAGEIFS(Data!G$4:G500,Data!$A$4:$A500,"&gt;="&amp;$A295,Data!$A$4:$A500,"&lt;="&amp;$B295),0))</f>
        <v/>
      </c>
      <c r="X295" s="180" t="str">
        <f>IF($A295="","",IFERROR(AVERAGEIFS(Data!H$4:H500,Data!$A$4:$A500,"&gt;="&amp;$A295,Data!$A$4:$A500,"&lt;="&amp;$B295),0))</f>
        <v/>
      </c>
      <c r="Y295" s="178" t="str">
        <f>IF($A295="","",IFERROR(AVERAGEIFS(Data!I$4:I500,Data!$A$4:$A500,"&gt;="&amp;$A295,Data!$A$4:$A500,"&lt;="&amp;$B295),0))</f>
        <v/>
      </c>
      <c r="Z295" s="178" t="str">
        <f>IF($A295="","",IFERROR(AVERAGEIFS(Data!J$4:J500,Data!$A$4:$A500,"&gt;="&amp;$A295,Data!$A$4:$A500,"&lt;="&amp;$B295),0))</f>
        <v/>
      </c>
      <c r="AA295" s="179" t="str">
        <f>IF($A295="","",IFERROR(AVERAGEIFS(Data!K$4:K500,Data!$A$4:$A500,"&gt;="&amp;$A295,Data!$A$4:$A500,"&lt;="&amp;$B295),0))</f>
        <v/>
      </c>
      <c r="AB295" s="180" t="str">
        <f>IF($A295="","",IFERROR(AVERAGEIFS(Data!L$4:L500,Data!$A$4:$A500,"&gt;="&amp;$A295,Data!$A$4:$A500,"&lt;="&amp;$B295),0))</f>
        <v/>
      </c>
      <c r="AC295" s="179" t="str">
        <f>IF($A295="","",IFERROR(AVERAGEIFS(Data!M$4:M500,Data!$A$4:$A500,"&gt;="&amp;$A295,Data!$A$4:$A500,"&lt;="&amp;$B295),0))</f>
        <v/>
      </c>
      <c r="AD295" s="178" t="str">
        <f>IF($A295="","",IFERROR(AVERAGEIFS(Data!N$4:N500,Data!$A$4:$A500,"&gt;="&amp;$A295,Data!$A$4:$A500,"&lt;="&amp;$B295),0))</f>
        <v/>
      </c>
      <c r="AE295" s="180" t="str">
        <f>IF($A295="","",IFERROR(AVERAGEIFS(Data!O$4:O500,Data!$A$4:$A500,"&gt;="&amp;$A295,Data!$A$4:$A500,"&lt;="&amp;$B295),0))</f>
        <v/>
      </c>
      <c r="AF295" s="178" t="str">
        <f>IF($A295="","",IFERROR(AVERAGEIFS(Data!P$4:P500,Data!$A$4:$A500,"&gt;="&amp;$A295,Data!$A$4:$A500,"&lt;="&amp;$B295),0))</f>
        <v/>
      </c>
      <c r="AG295" s="178" t="str">
        <f>IF($A295="","",IFERROR(AVERAGEIFS(Data!Q$4:Q500,Data!$A$4:$A500,"&gt;="&amp;$A295,Data!$A$4:$A500,"&lt;="&amp;$B295),0))</f>
        <v/>
      </c>
      <c r="AH295" s="181" t="str">
        <f t="shared" ref="AH295:DS295" si="291">IF($A295="","",AH294)</f>
        <v/>
      </c>
      <c r="AI295" s="178" t="str">
        <f t="shared" si="291"/>
        <v/>
      </c>
      <c r="AJ295" s="178" t="str">
        <f t="shared" si="291"/>
        <v/>
      </c>
      <c r="AK295" s="178" t="str">
        <f t="shared" si="291"/>
        <v/>
      </c>
      <c r="AL295" s="178" t="str">
        <f t="shared" si="291"/>
        <v/>
      </c>
      <c r="AM295" s="180" t="str">
        <f t="shared" si="291"/>
        <v/>
      </c>
      <c r="AN295" s="178" t="str">
        <f t="shared" si="291"/>
        <v/>
      </c>
      <c r="AO295" s="178" t="str">
        <f t="shared" si="291"/>
        <v/>
      </c>
      <c r="AP295" s="179" t="str">
        <f t="shared" si="291"/>
        <v/>
      </c>
      <c r="AQ295" s="180" t="str">
        <f t="shared" si="291"/>
        <v/>
      </c>
      <c r="AR295" s="179" t="str">
        <f t="shared" si="291"/>
        <v/>
      </c>
      <c r="AS295" s="178" t="str">
        <f t="shared" si="291"/>
        <v/>
      </c>
      <c r="AT295" s="180" t="str">
        <f t="shared" si="291"/>
        <v/>
      </c>
      <c r="AU295" s="178" t="str">
        <f t="shared" si="291"/>
        <v/>
      </c>
      <c r="AV295" s="178" t="str">
        <f t="shared" si="291"/>
        <v/>
      </c>
      <c r="AW295" s="181" t="str">
        <f t="shared" si="291"/>
        <v/>
      </c>
      <c r="AX295" s="178" t="str">
        <f t="shared" si="291"/>
        <v/>
      </c>
      <c r="AY295" s="178" t="str">
        <f t="shared" si="291"/>
        <v/>
      </c>
      <c r="AZ295" s="178" t="str">
        <f t="shared" si="291"/>
        <v/>
      </c>
      <c r="BA295" s="178" t="str">
        <f t="shared" si="291"/>
        <v/>
      </c>
      <c r="BB295" s="180" t="str">
        <f t="shared" si="291"/>
        <v/>
      </c>
      <c r="BC295" s="178" t="str">
        <f t="shared" si="291"/>
        <v/>
      </c>
      <c r="BD295" s="178" t="str">
        <f t="shared" si="291"/>
        <v/>
      </c>
      <c r="BE295" s="179" t="str">
        <f t="shared" si="291"/>
        <v/>
      </c>
      <c r="BF295" s="180" t="str">
        <f t="shared" si="291"/>
        <v/>
      </c>
      <c r="BG295" s="179" t="str">
        <f t="shared" si="291"/>
        <v/>
      </c>
      <c r="BH295" s="178" t="str">
        <f t="shared" si="291"/>
        <v/>
      </c>
      <c r="BI295" s="180" t="str">
        <f t="shared" si="291"/>
        <v/>
      </c>
      <c r="BJ295" s="178" t="str">
        <f t="shared" si="291"/>
        <v/>
      </c>
      <c r="BK295" s="178" t="str">
        <f t="shared" si="291"/>
        <v/>
      </c>
      <c r="BL295" s="181" t="str">
        <f t="shared" si="291"/>
        <v/>
      </c>
      <c r="BM295" s="178" t="str">
        <f t="shared" si="291"/>
        <v/>
      </c>
      <c r="BN295" s="178" t="str">
        <f t="shared" si="291"/>
        <v/>
      </c>
      <c r="BO295" s="178" t="str">
        <f t="shared" si="291"/>
        <v/>
      </c>
      <c r="BP295" s="178" t="str">
        <f t="shared" si="291"/>
        <v/>
      </c>
      <c r="BQ295" s="180" t="str">
        <f t="shared" si="291"/>
        <v/>
      </c>
      <c r="BR295" s="178" t="str">
        <f t="shared" si="291"/>
        <v/>
      </c>
      <c r="BS295" s="178" t="str">
        <f t="shared" si="291"/>
        <v/>
      </c>
      <c r="BT295" s="179" t="str">
        <f t="shared" si="291"/>
        <v/>
      </c>
      <c r="BU295" s="180" t="str">
        <f t="shared" si="291"/>
        <v/>
      </c>
      <c r="BV295" s="179" t="str">
        <f t="shared" si="291"/>
        <v/>
      </c>
      <c r="BW295" s="178" t="str">
        <f t="shared" si="291"/>
        <v/>
      </c>
      <c r="BX295" s="180" t="str">
        <f t="shared" si="291"/>
        <v/>
      </c>
      <c r="BY295" s="178" t="str">
        <f t="shared" si="291"/>
        <v/>
      </c>
      <c r="BZ295" s="178" t="str">
        <f t="shared" si="291"/>
        <v/>
      </c>
      <c r="CA295" s="181" t="str">
        <f t="shared" si="291"/>
        <v/>
      </c>
      <c r="CB295" s="178" t="str">
        <f t="shared" si="291"/>
        <v/>
      </c>
      <c r="CC295" s="178" t="str">
        <f t="shared" si="291"/>
        <v/>
      </c>
      <c r="CD295" s="178" t="str">
        <f t="shared" si="291"/>
        <v/>
      </c>
      <c r="CE295" s="178" t="str">
        <f t="shared" si="291"/>
        <v/>
      </c>
      <c r="CF295" s="180" t="str">
        <f t="shared" si="291"/>
        <v/>
      </c>
      <c r="CG295" s="178" t="str">
        <f t="shared" si="291"/>
        <v/>
      </c>
      <c r="CH295" s="178" t="str">
        <f t="shared" si="291"/>
        <v/>
      </c>
      <c r="CI295" s="179" t="str">
        <f t="shared" si="291"/>
        <v/>
      </c>
      <c r="CJ295" s="180" t="str">
        <f t="shared" si="291"/>
        <v/>
      </c>
      <c r="CK295" s="179" t="str">
        <f t="shared" si="291"/>
        <v/>
      </c>
      <c r="CL295" s="178" t="str">
        <f t="shared" si="291"/>
        <v/>
      </c>
      <c r="CM295" s="180" t="str">
        <f t="shared" si="291"/>
        <v/>
      </c>
      <c r="CN295" s="178" t="str">
        <f t="shared" si="291"/>
        <v/>
      </c>
      <c r="CO295" s="178" t="str">
        <f t="shared" si="291"/>
        <v/>
      </c>
      <c r="CP295" s="181" t="str">
        <f t="shared" si="291"/>
        <v/>
      </c>
      <c r="CQ295" s="178" t="str">
        <f t="shared" si="291"/>
        <v/>
      </c>
      <c r="CR295" s="178" t="str">
        <f t="shared" si="291"/>
        <v/>
      </c>
      <c r="CS295" s="178" t="str">
        <f t="shared" si="291"/>
        <v/>
      </c>
      <c r="CT295" s="178" t="str">
        <f t="shared" si="291"/>
        <v/>
      </c>
      <c r="CU295" s="180" t="str">
        <f t="shared" si="291"/>
        <v/>
      </c>
      <c r="CV295" s="178" t="str">
        <f t="shared" si="291"/>
        <v/>
      </c>
      <c r="CW295" s="178" t="str">
        <f t="shared" si="291"/>
        <v/>
      </c>
      <c r="CX295" s="179" t="str">
        <f t="shared" si="291"/>
        <v/>
      </c>
      <c r="CY295" s="180" t="str">
        <f t="shared" si="291"/>
        <v/>
      </c>
      <c r="CZ295" s="179" t="str">
        <f t="shared" si="291"/>
        <v/>
      </c>
      <c r="DA295" s="178" t="str">
        <f t="shared" si="291"/>
        <v/>
      </c>
      <c r="DB295" s="180" t="str">
        <f t="shared" si="291"/>
        <v/>
      </c>
      <c r="DC295" s="178" t="str">
        <f t="shared" si="291"/>
        <v/>
      </c>
      <c r="DD295" s="178" t="str">
        <f t="shared" si="291"/>
        <v/>
      </c>
      <c r="DE295" s="181" t="str">
        <f t="shared" si="291"/>
        <v/>
      </c>
      <c r="DF295" s="178" t="str">
        <f t="shared" si="291"/>
        <v/>
      </c>
      <c r="DG295" s="178" t="str">
        <f t="shared" si="291"/>
        <v/>
      </c>
      <c r="DH295" s="178" t="str">
        <f t="shared" si="291"/>
        <v/>
      </c>
      <c r="DI295" s="178" t="str">
        <f t="shared" si="291"/>
        <v/>
      </c>
      <c r="DJ295" s="180" t="str">
        <f t="shared" si="291"/>
        <v/>
      </c>
      <c r="DK295" s="178" t="str">
        <f t="shared" si="291"/>
        <v/>
      </c>
      <c r="DL295" s="178" t="str">
        <f t="shared" si="291"/>
        <v/>
      </c>
      <c r="DM295" s="179" t="str">
        <f t="shared" si="291"/>
        <v/>
      </c>
      <c r="DN295" s="180" t="str">
        <f t="shared" si="291"/>
        <v/>
      </c>
      <c r="DO295" s="179" t="str">
        <f t="shared" si="291"/>
        <v/>
      </c>
      <c r="DP295" s="178" t="str">
        <f t="shared" si="291"/>
        <v/>
      </c>
      <c r="DQ295" s="180" t="str">
        <f t="shared" si="291"/>
        <v/>
      </c>
      <c r="DR295" s="178" t="str">
        <f t="shared" si="291"/>
        <v/>
      </c>
      <c r="DS295" s="178" t="str">
        <f t="shared" si="291"/>
        <v/>
      </c>
      <c r="DT295" s="178"/>
      <c r="DU295" s="178"/>
      <c r="DV295" s="178"/>
      <c r="DW295" s="178"/>
      <c r="DX295" s="178"/>
      <c r="DY295" s="178"/>
    </row>
    <row r="296">
      <c r="A296" s="176" t="str">
        <f>IF(A295="","",IF(B295+1&gt;EndDate,"",B295))</f>
        <v/>
      </c>
      <c r="B296" s="176" t="str">
        <f>IF(A296="","",SWITCH(Seg,"Daily",A296+1,"Weekly",A296+7,"Monthly",DATE(YEAR(A296),MONTH(A296)+1,1),"Quarterly",DATE(YEAR(A296),MONTH(A296)+3,1),"Yearly",DATE(YEAR(A296)+1,1,1)))</f>
        <v/>
      </c>
      <c r="C296" s="177" t="str">
        <f>IF(A296="","",SWITCH(Seg,"Daily",TEXT(A296,"dd/MM/YYYY"),"Weekly","W"&amp;WEEKNUM(A296,2)&amp;" "&amp;YEAR(A296),"Monthly",PROPER(TEXT(A296,"MMM yyyy")),"Quarterly","Q"&amp;ROUNDUP(MONTH($A296)/3,0)&amp;" "&amp;YEAR($A296),"Yearly",YEAR(A296),TEXT(A296,"dd/MM/YYYY")))</f>
        <v/>
      </c>
      <c r="D296" s="178" t="str">
        <f>IF(OR($A296="",D$2="Percentage"),"",SUMIFS(Data!B$4:B500,Data!$A$4:$A500,"&gt;="&amp;$A296,Data!$A$4:$A500,"&lt;="&amp;$B296))</f>
        <v>#REF!</v>
      </c>
      <c r="E296" s="179" t="str">
        <f>IF(OR($A296="",E$2="Percentage"),"",SUMIFS(Data!C$4:C500,Data!$A$4:$A500,"&gt;="&amp;$A296,Data!$A$4:$A500,"&lt;="&amp;$B296))</f>
        <v/>
      </c>
      <c r="F296" s="179" t="str">
        <f>IF(OR($A296="",F$2="Percentage"),"",SUMIFS(Data!D$4:D500,Data!$A$4:$A500,"&gt;="&amp;$A296,Data!$A$4:$A500,"&lt;="&amp;$B296))</f>
        <v/>
      </c>
      <c r="G296" s="179" t="str">
        <f>IF(OR($A296="",G$2="Percentage"),"",SUMIFS(Data!F$4:F500,Data!$A$4:$A500,"&gt;="&amp;$A296,Data!$A$4:$A500,"&lt;="&amp;$B296))</f>
        <v/>
      </c>
      <c r="H296" s="180" t="str">
        <f>IF(OR($A296="",H$2="Percentage"),"",SUMIFS(Data!G$4:G500,Data!$A$4:$A500,"&gt;="&amp;$A296,Data!$A$4:$A500,"&lt;="&amp;$B296))</f>
        <v/>
      </c>
      <c r="I296" s="180" t="str">
        <f>IF(OR($A296="",I$2="Percentage"),"",SUMIFS(Data!H$4:H500,Data!$A$4:$A500,"&gt;="&amp;$A296,Data!$A$4:$A500,"&lt;="&amp;$B296))</f>
        <v/>
      </c>
      <c r="J296" s="178" t="str">
        <f>IF(OR($A296="",J$2="Percentage"),"",SUMIFS(Data!I$4:I500,Data!$A$4:$A500,"&gt;="&amp;$A296,Data!$A$4:$A500,"&lt;="&amp;$B296))</f>
        <v/>
      </c>
      <c r="K296" s="178" t="str">
        <f>IF(OR($A296="",K$2="Percentage"),"",SUMIFS(Data!J$4:J500,Data!$A$4:$A500,"&gt;="&amp;$A296,Data!$A$4:$A500,"&lt;="&amp;$B296))</f>
        <v/>
      </c>
      <c r="L296" s="179" t="str">
        <f>IF(OR($A296="",L$2="Percentage"),"",SUMIFS(Data!K$4:K500,Data!$A$4:$A500,"&gt;="&amp;$A296,Data!$A$4:$A500,"&lt;="&amp;$B296))</f>
        <v/>
      </c>
      <c r="M296" s="180" t="str">
        <f>IF(OR($A296="",M$2="Percentage"),"",SUMIFS(Data!L$4:L500,Data!$A$4:$A500,"&gt;="&amp;$A296,Data!$A$4:$A500,"&lt;="&amp;$B296))</f>
        <v/>
      </c>
      <c r="N296" s="179" t="str">
        <f>IF(OR($A296="",N$2="Percentage"),"",SUMIFS(Data!M$4:M500,Data!$A$4:$A500,"&gt;="&amp;$A296,Data!$A$4:$A500,"&lt;="&amp;$B296))</f>
        <v/>
      </c>
      <c r="O296" s="178" t="str">
        <f>IF(OR($A296="",O$2="Percentage"),"",SUMIFS(Data!N$4:N500,Data!$A$4:$A500,"&gt;="&amp;$A296,Data!$A$4:$A500,"&lt;="&amp;$B296))</f>
        <v/>
      </c>
      <c r="P296" s="180" t="str">
        <f>IF(OR($A296="",P$2="Percentage"),"",SUMIFS(Data!O$4:O500,Data!$A$4:$A500,"&gt;="&amp;$A296,Data!$A$4:$A500,"&lt;="&amp;$B296))</f>
        <v/>
      </c>
      <c r="Q296" s="178" t="str">
        <f>IF(OR($A296="",Q$2="Percentage"),"",SUMIFS(Data!P$4:P500,Data!$A$4:$A500,"&gt;="&amp;$A296,Data!$A$4:$A500,"&lt;="&amp;$B296))</f>
        <v/>
      </c>
      <c r="R296" s="178" t="str">
        <f>IF(OR($A296="",R$2="Percentage"),"",SUMIFS(Data!Q$4:Q500,Data!$A$4:$A500,"&gt;="&amp;$A296,Data!$A$4:$A500,"&lt;="&amp;$B296))</f>
        <v/>
      </c>
      <c r="S296" s="181" t="str">
        <f>IF($A296="","",IFERROR(AVERAGEIFS(Data!B$4:B500,Data!$A$4:$A500,"&gt;="&amp;$A296,Data!$A$4:$A500,"&lt;="&amp;$B296),0))</f>
        <v/>
      </c>
      <c r="T296" s="178" t="str">
        <f>IF($A296="","",IFERROR(AVERAGEIFS(Data!C$4:C500,Data!$A$4:$A500,"&gt;="&amp;$A296,Data!$A$4:$A500,"&lt;="&amp;$B296),0))</f>
        <v/>
      </c>
      <c r="U296" s="178" t="str">
        <f>IF($A296="","",IFERROR(AVERAGEIFS(Data!D$4:D500,Data!$A$4:$A500,"&gt;="&amp;$A296,Data!$A$4:$A500,"&lt;="&amp;$B296),0))</f>
        <v/>
      </c>
      <c r="V296" s="178" t="str">
        <f>IF($A296="","",IFERROR(AVERAGEIFS(Data!F$4:F500,Data!$A$4:$A500,"&gt;="&amp;$A296,Data!$A$4:$A500,"&lt;="&amp;$B296),0))</f>
        <v/>
      </c>
      <c r="W296" s="178" t="str">
        <f>IF($A296="","",IFERROR(AVERAGEIFS(Data!G$4:G500,Data!$A$4:$A500,"&gt;="&amp;$A296,Data!$A$4:$A500,"&lt;="&amp;$B296),0))</f>
        <v/>
      </c>
      <c r="X296" s="180" t="str">
        <f>IF($A296="","",IFERROR(AVERAGEIFS(Data!H$4:H500,Data!$A$4:$A500,"&gt;="&amp;$A296,Data!$A$4:$A500,"&lt;="&amp;$B296),0))</f>
        <v/>
      </c>
      <c r="Y296" s="178" t="str">
        <f>IF($A296="","",IFERROR(AVERAGEIFS(Data!I$4:I500,Data!$A$4:$A500,"&gt;="&amp;$A296,Data!$A$4:$A500,"&lt;="&amp;$B296),0))</f>
        <v/>
      </c>
      <c r="Z296" s="178" t="str">
        <f>IF($A296="","",IFERROR(AVERAGEIFS(Data!J$4:J500,Data!$A$4:$A500,"&gt;="&amp;$A296,Data!$A$4:$A500,"&lt;="&amp;$B296),0))</f>
        <v/>
      </c>
      <c r="AA296" s="179" t="str">
        <f>IF($A296="","",IFERROR(AVERAGEIFS(Data!K$4:K500,Data!$A$4:$A500,"&gt;="&amp;$A296,Data!$A$4:$A500,"&lt;="&amp;$B296),0))</f>
        <v/>
      </c>
      <c r="AB296" s="180" t="str">
        <f>IF($A296="","",IFERROR(AVERAGEIFS(Data!L$4:L500,Data!$A$4:$A500,"&gt;="&amp;$A296,Data!$A$4:$A500,"&lt;="&amp;$B296),0))</f>
        <v/>
      </c>
      <c r="AC296" s="179" t="str">
        <f>IF($A296="","",IFERROR(AVERAGEIFS(Data!M$4:M500,Data!$A$4:$A500,"&gt;="&amp;$A296,Data!$A$4:$A500,"&lt;="&amp;$B296),0))</f>
        <v/>
      </c>
      <c r="AD296" s="178" t="str">
        <f>IF($A296="","",IFERROR(AVERAGEIFS(Data!N$4:N500,Data!$A$4:$A500,"&gt;="&amp;$A296,Data!$A$4:$A500,"&lt;="&amp;$B296),0))</f>
        <v/>
      </c>
      <c r="AE296" s="180" t="str">
        <f>IF($A296="","",IFERROR(AVERAGEIFS(Data!O$4:O500,Data!$A$4:$A500,"&gt;="&amp;$A296,Data!$A$4:$A500,"&lt;="&amp;$B296),0))</f>
        <v/>
      </c>
      <c r="AF296" s="178" t="str">
        <f>IF($A296="","",IFERROR(AVERAGEIFS(Data!P$4:P500,Data!$A$4:$A500,"&gt;="&amp;$A296,Data!$A$4:$A500,"&lt;="&amp;$B296),0))</f>
        <v/>
      </c>
      <c r="AG296" s="178" t="str">
        <f>IF($A296="","",IFERROR(AVERAGEIFS(Data!Q$4:Q500,Data!$A$4:$A500,"&gt;="&amp;$A296,Data!$A$4:$A500,"&lt;="&amp;$B296),0))</f>
        <v/>
      </c>
      <c r="AH296" s="181" t="str">
        <f t="shared" ref="AH296:DS296" si="292">IF($A296="","",AH295)</f>
        <v/>
      </c>
      <c r="AI296" s="178" t="str">
        <f t="shared" si="292"/>
        <v/>
      </c>
      <c r="AJ296" s="178" t="str">
        <f t="shared" si="292"/>
        <v/>
      </c>
      <c r="AK296" s="178" t="str">
        <f t="shared" si="292"/>
        <v/>
      </c>
      <c r="AL296" s="178" t="str">
        <f t="shared" si="292"/>
        <v/>
      </c>
      <c r="AM296" s="180" t="str">
        <f t="shared" si="292"/>
        <v/>
      </c>
      <c r="AN296" s="178" t="str">
        <f t="shared" si="292"/>
        <v/>
      </c>
      <c r="AO296" s="178" t="str">
        <f t="shared" si="292"/>
        <v/>
      </c>
      <c r="AP296" s="179" t="str">
        <f t="shared" si="292"/>
        <v/>
      </c>
      <c r="AQ296" s="180" t="str">
        <f t="shared" si="292"/>
        <v/>
      </c>
      <c r="AR296" s="179" t="str">
        <f t="shared" si="292"/>
        <v/>
      </c>
      <c r="AS296" s="178" t="str">
        <f t="shared" si="292"/>
        <v/>
      </c>
      <c r="AT296" s="180" t="str">
        <f t="shared" si="292"/>
        <v/>
      </c>
      <c r="AU296" s="178" t="str">
        <f t="shared" si="292"/>
        <v/>
      </c>
      <c r="AV296" s="178" t="str">
        <f t="shared" si="292"/>
        <v/>
      </c>
      <c r="AW296" s="181" t="str">
        <f t="shared" si="292"/>
        <v/>
      </c>
      <c r="AX296" s="178" t="str">
        <f t="shared" si="292"/>
        <v/>
      </c>
      <c r="AY296" s="178" t="str">
        <f t="shared" si="292"/>
        <v/>
      </c>
      <c r="AZ296" s="178" t="str">
        <f t="shared" si="292"/>
        <v/>
      </c>
      <c r="BA296" s="178" t="str">
        <f t="shared" si="292"/>
        <v/>
      </c>
      <c r="BB296" s="180" t="str">
        <f t="shared" si="292"/>
        <v/>
      </c>
      <c r="BC296" s="178" t="str">
        <f t="shared" si="292"/>
        <v/>
      </c>
      <c r="BD296" s="178" t="str">
        <f t="shared" si="292"/>
        <v/>
      </c>
      <c r="BE296" s="179" t="str">
        <f t="shared" si="292"/>
        <v/>
      </c>
      <c r="BF296" s="180" t="str">
        <f t="shared" si="292"/>
        <v/>
      </c>
      <c r="BG296" s="179" t="str">
        <f t="shared" si="292"/>
        <v/>
      </c>
      <c r="BH296" s="178" t="str">
        <f t="shared" si="292"/>
        <v/>
      </c>
      <c r="BI296" s="180" t="str">
        <f t="shared" si="292"/>
        <v/>
      </c>
      <c r="BJ296" s="178" t="str">
        <f t="shared" si="292"/>
        <v/>
      </c>
      <c r="BK296" s="178" t="str">
        <f t="shared" si="292"/>
        <v/>
      </c>
      <c r="BL296" s="181" t="str">
        <f t="shared" si="292"/>
        <v/>
      </c>
      <c r="BM296" s="178" t="str">
        <f t="shared" si="292"/>
        <v/>
      </c>
      <c r="BN296" s="178" t="str">
        <f t="shared" si="292"/>
        <v/>
      </c>
      <c r="BO296" s="178" t="str">
        <f t="shared" si="292"/>
        <v/>
      </c>
      <c r="BP296" s="178" t="str">
        <f t="shared" si="292"/>
        <v/>
      </c>
      <c r="BQ296" s="180" t="str">
        <f t="shared" si="292"/>
        <v/>
      </c>
      <c r="BR296" s="178" t="str">
        <f t="shared" si="292"/>
        <v/>
      </c>
      <c r="BS296" s="178" t="str">
        <f t="shared" si="292"/>
        <v/>
      </c>
      <c r="BT296" s="179" t="str">
        <f t="shared" si="292"/>
        <v/>
      </c>
      <c r="BU296" s="180" t="str">
        <f t="shared" si="292"/>
        <v/>
      </c>
      <c r="BV296" s="179" t="str">
        <f t="shared" si="292"/>
        <v/>
      </c>
      <c r="BW296" s="178" t="str">
        <f t="shared" si="292"/>
        <v/>
      </c>
      <c r="BX296" s="180" t="str">
        <f t="shared" si="292"/>
        <v/>
      </c>
      <c r="BY296" s="178" t="str">
        <f t="shared" si="292"/>
        <v/>
      </c>
      <c r="BZ296" s="178" t="str">
        <f t="shared" si="292"/>
        <v/>
      </c>
      <c r="CA296" s="181" t="str">
        <f t="shared" si="292"/>
        <v/>
      </c>
      <c r="CB296" s="178" t="str">
        <f t="shared" si="292"/>
        <v/>
      </c>
      <c r="CC296" s="178" t="str">
        <f t="shared" si="292"/>
        <v/>
      </c>
      <c r="CD296" s="178" t="str">
        <f t="shared" si="292"/>
        <v/>
      </c>
      <c r="CE296" s="178" t="str">
        <f t="shared" si="292"/>
        <v/>
      </c>
      <c r="CF296" s="180" t="str">
        <f t="shared" si="292"/>
        <v/>
      </c>
      <c r="CG296" s="178" t="str">
        <f t="shared" si="292"/>
        <v/>
      </c>
      <c r="CH296" s="178" t="str">
        <f t="shared" si="292"/>
        <v/>
      </c>
      <c r="CI296" s="179" t="str">
        <f t="shared" si="292"/>
        <v/>
      </c>
      <c r="CJ296" s="180" t="str">
        <f t="shared" si="292"/>
        <v/>
      </c>
      <c r="CK296" s="179" t="str">
        <f t="shared" si="292"/>
        <v/>
      </c>
      <c r="CL296" s="178" t="str">
        <f t="shared" si="292"/>
        <v/>
      </c>
      <c r="CM296" s="180" t="str">
        <f t="shared" si="292"/>
        <v/>
      </c>
      <c r="CN296" s="178" t="str">
        <f t="shared" si="292"/>
        <v/>
      </c>
      <c r="CO296" s="178" t="str">
        <f t="shared" si="292"/>
        <v/>
      </c>
      <c r="CP296" s="181" t="str">
        <f t="shared" si="292"/>
        <v/>
      </c>
      <c r="CQ296" s="178" t="str">
        <f t="shared" si="292"/>
        <v/>
      </c>
      <c r="CR296" s="178" t="str">
        <f t="shared" si="292"/>
        <v/>
      </c>
      <c r="CS296" s="178" t="str">
        <f t="shared" si="292"/>
        <v/>
      </c>
      <c r="CT296" s="178" t="str">
        <f t="shared" si="292"/>
        <v/>
      </c>
      <c r="CU296" s="180" t="str">
        <f t="shared" si="292"/>
        <v/>
      </c>
      <c r="CV296" s="178" t="str">
        <f t="shared" si="292"/>
        <v/>
      </c>
      <c r="CW296" s="178" t="str">
        <f t="shared" si="292"/>
        <v/>
      </c>
      <c r="CX296" s="179" t="str">
        <f t="shared" si="292"/>
        <v/>
      </c>
      <c r="CY296" s="180" t="str">
        <f t="shared" si="292"/>
        <v/>
      </c>
      <c r="CZ296" s="179" t="str">
        <f t="shared" si="292"/>
        <v/>
      </c>
      <c r="DA296" s="178" t="str">
        <f t="shared" si="292"/>
        <v/>
      </c>
      <c r="DB296" s="180" t="str">
        <f t="shared" si="292"/>
        <v/>
      </c>
      <c r="DC296" s="178" t="str">
        <f t="shared" si="292"/>
        <v/>
      </c>
      <c r="DD296" s="178" t="str">
        <f t="shared" si="292"/>
        <v/>
      </c>
      <c r="DE296" s="181" t="str">
        <f t="shared" si="292"/>
        <v/>
      </c>
      <c r="DF296" s="178" t="str">
        <f t="shared" si="292"/>
        <v/>
      </c>
      <c r="DG296" s="178" t="str">
        <f t="shared" si="292"/>
        <v/>
      </c>
      <c r="DH296" s="178" t="str">
        <f t="shared" si="292"/>
        <v/>
      </c>
      <c r="DI296" s="178" t="str">
        <f t="shared" si="292"/>
        <v/>
      </c>
      <c r="DJ296" s="180" t="str">
        <f t="shared" si="292"/>
        <v/>
      </c>
      <c r="DK296" s="178" t="str">
        <f t="shared" si="292"/>
        <v/>
      </c>
      <c r="DL296" s="178" t="str">
        <f t="shared" si="292"/>
        <v/>
      </c>
      <c r="DM296" s="179" t="str">
        <f t="shared" si="292"/>
        <v/>
      </c>
      <c r="DN296" s="180" t="str">
        <f t="shared" si="292"/>
        <v/>
      </c>
      <c r="DO296" s="179" t="str">
        <f t="shared" si="292"/>
        <v/>
      </c>
      <c r="DP296" s="178" t="str">
        <f t="shared" si="292"/>
        <v/>
      </c>
      <c r="DQ296" s="180" t="str">
        <f t="shared" si="292"/>
        <v/>
      </c>
      <c r="DR296" s="178" t="str">
        <f t="shared" si="292"/>
        <v/>
      </c>
      <c r="DS296" s="178" t="str">
        <f t="shared" si="292"/>
        <v/>
      </c>
      <c r="DT296" s="178"/>
      <c r="DU296" s="178"/>
      <c r="DV296" s="178"/>
      <c r="DW296" s="178"/>
      <c r="DX296" s="178"/>
      <c r="DY296" s="178"/>
    </row>
    <row r="297">
      <c r="A297" s="176" t="str">
        <f>IF(A296="","",IF(B296+1&gt;EndDate,"",B296))</f>
        <v/>
      </c>
      <c r="B297" s="176" t="str">
        <f>IF(A297="","",SWITCH(Seg,"Daily",A297+1,"Weekly",A297+7,"Monthly",DATE(YEAR(A297),MONTH(A297)+1,1),"Quarterly",DATE(YEAR(A297),MONTH(A297)+3,1),"Yearly",DATE(YEAR(A297)+1,1,1)))</f>
        <v/>
      </c>
      <c r="C297" s="177" t="str">
        <f>IF(A297="","",SWITCH(Seg,"Daily",TEXT(A297,"dd/MM/YYYY"),"Weekly","W"&amp;WEEKNUM(A297,2)&amp;" "&amp;YEAR(A297),"Monthly",PROPER(TEXT(A297,"MMM yyyy")),"Quarterly","Q"&amp;ROUNDUP(MONTH($A297)/3,0)&amp;" "&amp;YEAR($A297),"Yearly",YEAR(A297),TEXT(A297,"dd/MM/YYYY")))</f>
        <v/>
      </c>
      <c r="D297" s="178" t="str">
        <f>IF(OR($A297="",D$2="Percentage"),"",SUMIFS(Data!B$4:B500,Data!$A$4:$A500,"&gt;="&amp;$A297,Data!$A$4:$A500,"&lt;="&amp;$B297))</f>
        <v>#REF!</v>
      </c>
      <c r="E297" s="179" t="str">
        <f>IF(OR($A297="",E$2="Percentage"),"",SUMIFS(Data!C$4:C500,Data!$A$4:$A500,"&gt;="&amp;$A297,Data!$A$4:$A500,"&lt;="&amp;$B297))</f>
        <v/>
      </c>
      <c r="F297" s="179" t="str">
        <f>IF(OR($A297="",F$2="Percentage"),"",SUMIFS(Data!D$4:D500,Data!$A$4:$A500,"&gt;="&amp;$A297,Data!$A$4:$A500,"&lt;="&amp;$B297))</f>
        <v/>
      </c>
      <c r="G297" s="179" t="str">
        <f>IF(OR($A297="",G$2="Percentage"),"",SUMIFS(Data!F$4:F500,Data!$A$4:$A500,"&gt;="&amp;$A297,Data!$A$4:$A500,"&lt;="&amp;$B297))</f>
        <v/>
      </c>
      <c r="H297" s="180" t="str">
        <f>IF(OR($A297="",H$2="Percentage"),"",SUMIFS(Data!G$4:G500,Data!$A$4:$A500,"&gt;="&amp;$A297,Data!$A$4:$A500,"&lt;="&amp;$B297))</f>
        <v/>
      </c>
      <c r="I297" s="180" t="str">
        <f>IF(OR($A297="",I$2="Percentage"),"",SUMIFS(Data!H$4:H500,Data!$A$4:$A500,"&gt;="&amp;$A297,Data!$A$4:$A500,"&lt;="&amp;$B297))</f>
        <v/>
      </c>
      <c r="J297" s="178" t="str">
        <f>IF(OR($A297="",J$2="Percentage"),"",SUMIFS(Data!I$4:I500,Data!$A$4:$A500,"&gt;="&amp;$A297,Data!$A$4:$A500,"&lt;="&amp;$B297))</f>
        <v/>
      </c>
      <c r="K297" s="178" t="str">
        <f>IF(OR($A297="",K$2="Percentage"),"",SUMIFS(Data!J$4:J500,Data!$A$4:$A500,"&gt;="&amp;$A297,Data!$A$4:$A500,"&lt;="&amp;$B297))</f>
        <v/>
      </c>
      <c r="L297" s="179" t="str">
        <f>IF(OR($A297="",L$2="Percentage"),"",SUMIFS(Data!K$4:K500,Data!$A$4:$A500,"&gt;="&amp;$A297,Data!$A$4:$A500,"&lt;="&amp;$B297))</f>
        <v/>
      </c>
      <c r="M297" s="180" t="str">
        <f>IF(OR($A297="",M$2="Percentage"),"",SUMIFS(Data!L$4:L500,Data!$A$4:$A500,"&gt;="&amp;$A297,Data!$A$4:$A500,"&lt;="&amp;$B297))</f>
        <v/>
      </c>
      <c r="N297" s="179" t="str">
        <f>IF(OR($A297="",N$2="Percentage"),"",SUMIFS(Data!M$4:M500,Data!$A$4:$A500,"&gt;="&amp;$A297,Data!$A$4:$A500,"&lt;="&amp;$B297))</f>
        <v/>
      </c>
      <c r="O297" s="178" t="str">
        <f>IF(OR($A297="",O$2="Percentage"),"",SUMIFS(Data!N$4:N500,Data!$A$4:$A500,"&gt;="&amp;$A297,Data!$A$4:$A500,"&lt;="&amp;$B297))</f>
        <v/>
      </c>
      <c r="P297" s="180" t="str">
        <f>IF(OR($A297="",P$2="Percentage"),"",SUMIFS(Data!O$4:O500,Data!$A$4:$A500,"&gt;="&amp;$A297,Data!$A$4:$A500,"&lt;="&amp;$B297))</f>
        <v/>
      </c>
      <c r="Q297" s="178" t="str">
        <f>IF(OR($A297="",Q$2="Percentage"),"",SUMIFS(Data!P$4:P500,Data!$A$4:$A500,"&gt;="&amp;$A297,Data!$A$4:$A500,"&lt;="&amp;$B297))</f>
        <v/>
      </c>
      <c r="R297" s="178" t="str">
        <f>IF(OR($A297="",R$2="Percentage"),"",SUMIFS(Data!Q$4:Q500,Data!$A$4:$A500,"&gt;="&amp;$A297,Data!$A$4:$A500,"&lt;="&amp;$B297))</f>
        <v/>
      </c>
      <c r="S297" s="181" t="str">
        <f>IF($A297="","",IFERROR(AVERAGEIFS(Data!B$4:B500,Data!$A$4:$A500,"&gt;="&amp;$A297,Data!$A$4:$A500,"&lt;="&amp;$B297),0))</f>
        <v/>
      </c>
      <c r="T297" s="178" t="str">
        <f>IF($A297="","",IFERROR(AVERAGEIFS(Data!C$4:C500,Data!$A$4:$A500,"&gt;="&amp;$A297,Data!$A$4:$A500,"&lt;="&amp;$B297),0))</f>
        <v/>
      </c>
      <c r="U297" s="178" t="str">
        <f>IF($A297="","",IFERROR(AVERAGEIFS(Data!D$4:D500,Data!$A$4:$A500,"&gt;="&amp;$A297,Data!$A$4:$A500,"&lt;="&amp;$B297),0))</f>
        <v/>
      </c>
      <c r="V297" s="178" t="str">
        <f>IF($A297="","",IFERROR(AVERAGEIFS(Data!F$4:F500,Data!$A$4:$A500,"&gt;="&amp;$A297,Data!$A$4:$A500,"&lt;="&amp;$B297),0))</f>
        <v/>
      </c>
      <c r="W297" s="178" t="str">
        <f>IF($A297="","",IFERROR(AVERAGEIFS(Data!G$4:G500,Data!$A$4:$A500,"&gt;="&amp;$A297,Data!$A$4:$A500,"&lt;="&amp;$B297),0))</f>
        <v/>
      </c>
      <c r="X297" s="180" t="str">
        <f>IF($A297="","",IFERROR(AVERAGEIFS(Data!H$4:H500,Data!$A$4:$A500,"&gt;="&amp;$A297,Data!$A$4:$A500,"&lt;="&amp;$B297),0))</f>
        <v/>
      </c>
      <c r="Y297" s="178" t="str">
        <f>IF($A297="","",IFERROR(AVERAGEIFS(Data!I$4:I500,Data!$A$4:$A500,"&gt;="&amp;$A297,Data!$A$4:$A500,"&lt;="&amp;$B297),0))</f>
        <v/>
      </c>
      <c r="Z297" s="178" t="str">
        <f>IF($A297="","",IFERROR(AVERAGEIFS(Data!J$4:J500,Data!$A$4:$A500,"&gt;="&amp;$A297,Data!$A$4:$A500,"&lt;="&amp;$B297),0))</f>
        <v/>
      </c>
      <c r="AA297" s="179" t="str">
        <f>IF($A297="","",IFERROR(AVERAGEIFS(Data!K$4:K500,Data!$A$4:$A500,"&gt;="&amp;$A297,Data!$A$4:$A500,"&lt;="&amp;$B297),0))</f>
        <v/>
      </c>
      <c r="AB297" s="180" t="str">
        <f>IF($A297="","",IFERROR(AVERAGEIFS(Data!L$4:L500,Data!$A$4:$A500,"&gt;="&amp;$A297,Data!$A$4:$A500,"&lt;="&amp;$B297),0))</f>
        <v/>
      </c>
      <c r="AC297" s="179" t="str">
        <f>IF($A297="","",IFERROR(AVERAGEIFS(Data!M$4:M500,Data!$A$4:$A500,"&gt;="&amp;$A297,Data!$A$4:$A500,"&lt;="&amp;$B297),0))</f>
        <v/>
      </c>
      <c r="AD297" s="178" t="str">
        <f>IF($A297="","",IFERROR(AVERAGEIFS(Data!N$4:N500,Data!$A$4:$A500,"&gt;="&amp;$A297,Data!$A$4:$A500,"&lt;="&amp;$B297),0))</f>
        <v/>
      </c>
      <c r="AE297" s="180" t="str">
        <f>IF($A297="","",IFERROR(AVERAGEIFS(Data!O$4:O500,Data!$A$4:$A500,"&gt;="&amp;$A297,Data!$A$4:$A500,"&lt;="&amp;$B297),0))</f>
        <v/>
      </c>
      <c r="AF297" s="178" t="str">
        <f>IF($A297="","",IFERROR(AVERAGEIFS(Data!P$4:P500,Data!$A$4:$A500,"&gt;="&amp;$A297,Data!$A$4:$A500,"&lt;="&amp;$B297),0))</f>
        <v/>
      </c>
      <c r="AG297" s="178" t="str">
        <f>IF($A297="","",IFERROR(AVERAGEIFS(Data!Q$4:Q500,Data!$A$4:$A500,"&gt;="&amp;$A297,Data!$A$4:$A500,"&lt;="&amp;$B297),0))</f>
        <v/>
      </c>
      <c r="AH297" s="181" t="str">
        <f t="shared" ref="AH297:DS297" si="293">IF($A297="","",AH296)</f>
        <v/>
      </c>
      <c r="AI297" s="178" t="str">
        <f t="shared" si="293"/>
        <v/>
      </c>
      <c r="AJ297" s="178" t="str">
        <f t="shared" si="293"/>
        <v/>
      </c>
      <c r="AK297" s="178" t="str">
        <f t="shared" si="293"/>
        <v/>
      </c>
      <c r="AL297" s="178" t="str">
        <f t="shared" si="293"/>
        <v/>
      </c>
      <c r="AM297" s="180" t="str">
        <f t="shared" si="293"/>
        <v/>
      </c>
      <c r="AN297" s="178" t="str">
        <f t="shared" si="293"/>
        <v/>
      </c>
      <c r="AO297" s="178" t="str">
        <f t="shared" si="293"/>
        <v/>
      </c>
      <c r="AP297" s="179" t="str">
        <f t="shared" si="293"/>
        <v/>
      </c>
      <c r="AQ297" s="180" t="str">
        <f t="shared" si="293"/>
        <v/>
      </c>
      <c r="AR297" s="179" t="str">
        <f t="shared" si="293"/>
        <v/>
      </c>
      <c r="AS297" s="178" t="str">
        <f t="shared" si="293"/>
        <v/>
      </c>
      <c r="AT297" s="180" t="str">
        <f t="shared" si="293"/>
        <v/>
      </c>
      <c r="AU297" s="178" t="str">
        <f t="shared" si="293"/>
        <v/>
      </c>
      <c r="AV297" s="178" t="str">
        <f t="shared" si="293"/>
        <v/>
      </c>
      <c r="AW297" s="181" t="str">
        <f t="shared" si="293"/>
        <v/>
      </c>
      <c r="AX297" s="178" t="str">
        <f t="shared" si="293"/>
        <v/>
      </c>
      <c r="AY297" s="178" t="str">
        <f t="shared" si="293"/>
        <v/>
      </c>
      <c r="AZ297" s="178" t="str">
        <f t="shared" si="293"/>
        <v/>
      </c>
      <c r="BA297" s="178" t="str">
        <f t="shared" si="293"/>
        <v/>
      </c>
      <c r="BB297" s="180" t="str">
        <f t="shared" si="293"/>
        <v/>
      </c>
      <c r="BC297" s="178" t="str">
        <f t="shared" si="293"/>
        <v/>
      </c>
      <c r="BD297" s="178" t="str">
        <f t="shared" si="293"/>
        <v/>
      </c>
      <c r="BE297" s="179" t="str">
        <f t="shared" si="293"/>
        <v/>
      </c>
      <c r="BF297" s="180" t="str">
        <f t="shared" si="293"/>
        <v/>
      </c>
      <c r="BG297" s="179" t="str">
        <f t="shared" si="293"/>
        <v/>
      </c>
      <c r="BH297" s="178" t="str">
        <f t="shared" si="293"/>
        <v/>
      </c>
      <c r="BI297" s="180" t="str">
        <f t="shared" si="293"/>
        <v/>
      </c>
      <c r="BJ297" s="178" t="str">
        <f t="shared" si="293"/>
        <v/>
      </c>
      <c r="BK297" s="178" t="str">
        <f t="shared" si="293"/>
        <v/>
      </c>
      <c r="BL297" s="181" t="str">
        <f t="shared" si="293"/>
        <v/>
      </c>
      <c r="BM297" s="178" t="str">
        <f t="shared" si="293"/>
        <v/>
      </c>
      <c r="BN297" s="178" t="str">
        <f t="shared" si="293"/>
        <v/>
      </c>
      <c r="BO297" s="178" t="str">
        <f t="shared" si="293"/>
        <v/>
      </c>
      <c r="BP297" s="178" t="str">
        <f t="shared" si="293"/>
        <v/>
      </c>
      <c r="BQ297" s="180" t="str">
        <f t="shared" si="293"/>
        <v/>
      </c>
      <c r="BR297" s="178" t="str">
        <f t="shared" si="293"/>
        <v/>
      </c>
      <c r="BS297" s="178" t="str">
        <f t="shared" si="293"/>
        <v/>
      </c>
      <c r="BT297" s="179" t="str">
        <f t="shared" si="293"/>
        <v/>
      </c>
      <c r="BU297" s="180" t="str">
        <f t="shared" si="293"/>
        <v/>
      </c>
      <c r="BV297" s="179" t="str">
        <f t="shared" si="293"/>
        <v/>
      </c>
      <c r="BW297" s="178" t="str">
        <f t="shared" si="293"/>
        <v/>
      </c>
      <c r="BX297" s="180" t="str">
        <f t="shared" si="293"/>
        <v/>
      </c>
      <c r="BY297" s="178" t="str">
        <f t="shared" si="293"/>
        <v/>
      </c>
      <c r="BZ297" s="178" t="str">
        <f t="shared" si="293"/>
        <v/>
      </c>
      <c r="CA297" s="181" t="str">
        <f t="shared" si="293"/>
        <v/>
      </c>
      <c r="CB297" s="178" t="str">
        <f t="shared" si="293"/>
        <v/>
      </c>
      <c r="CC297" s="178" t="str">
        <f t="shared" si="293"/>
        <v/>
      </c>
      <c r="CD297" s="178" t="str">
        <f t="shared" si="293"/>
        <v/>
      </c>
      <c r="CE297" s="178" t="str">
        <f t="shared" si="293"/>
        <v/>
      </c>
      <c r="CF297" s="180" t="str">
        <f t="shared" si="293"/>
        <v/>
      </c>
      <c r="CG297" s="178" t="str">
        <f t="shared" si="293"/>
        <v/>
      </c>
      <c r="CH297" s="178" t="str">
        <f t="shared" si="293"/>
        <v/>
      </c>
      <c r="CI297" s="179" t="str">
        <f t="shared" si="293"/>
        <v/>
      </c>
      <c r="CJ297" s="180" t="str">
        <f t="shared" si="293"/>
        <v/>
      </c>
      <c r="CK297" s="179" t="str">
        <f t="shared" si="293"/>
        <v/>
      </c>
      <c r="CL297" s="178" t="str">
        <f t="shared" si="293"/>
        <v/>
      </c>
      <c r="CM297" s="180" t="str">
        <f t="shared" si="293"/>
        <v/>
      </c>
      <c r="CN297" s="178" t="str">
        <f t="shared" si="293"/>
        <v/>
      </c>
      <c r="CO297" s="178" t="str">
        <f t="shared" si="293"/>
        <v/>
      </c>
      <c r="CP297" s="181" t="str">
        <f t="shared" si="293"/>
        <v/>
      </c>
      <c r="CQ297" s="178" t="str">
        <f t="shared" si="293"/>
        <v/>
      </c>
      <c r="CR297" s="178" t="str">
        <f t="shared" si="293"/>
        <v/>
      </c>
      <c r="CS297" s="178" t="str">
        <f t="shared" si="293"/>
        <v/>
      </c>
      <c r="CT297" s="178" t="str">
        <f t="shared" si="293"/>
        <v/>
      </c>
      <c r="CU297" s="180" t="str">
        <f t="shared" si="293"/>
        <v/>
      </c>
      <c r="CV297" s="178" t="str">
        <f t="shared" si="293"/>
        <v/>
      </c>
      <c r="CW297" s="178" t="str">
        <f t="shared" si="293"/>
        <v/>
      </c>
      <c r="CX297" s="179" t="str">
        <f t="shared" si="293"/>
        <v/>
      </c>
      <c r="CY297" s="180" t="str">
        <f t="shared" si="293"/>
        <v/>
      </c>
      <c r="CZ297" s="179" t="str">
        <f t="shared" si="293"/>
        <v/>
      </c>
      <c r="DA297" s="178" t="str">
        <f t="shared" si="293"/>
        <v/>
      </c>
      <c r="DB297" s="180" t="str">
        <f t="shared" si="293"/>
        <v/>
      </c>
      <c r="DC297" s="178" t="str">
        <f t="shared" si="293"/>
        <v/>
      </c>
      <c r="DD297" s="178" t="str">
        <f t="shared" si="293"/>
        <v/>
      </c>
      <c r="DE297" s="181" t="str">
        <f t="shared" si="293"/>
        <v/>
      </c>
      <c r="DF297" s="178" t="str">
        <f t="shared" si="293"/>
        <v/>
      </c>
      <c r="DG297" s="178" t="str">
        <f t="shared" si="293"/>
        <v/>
      </c>
      <c r="DH297" s="178" t="str">
        <f t="shared" si="293"/>
        <v/>
      </c>
      <c r="DI297" s="178" t="str">
        <f t="shared" si="293"/>
        <v/>
      </c>
      <c r="DJ297" s="180" t="str">
        <f t="shared" si="293"/>
        <v/>
      </c>
      <c r="DK297" s="178" t="str">
        <f t="shared" si="293"/>
        <v/>
      </c>
      <c r="DL297" s="178" t="str">
        <f t="shared" si="293"/>
        <v/>
      </c>
      <c r="DM297" s="179" t="str">
        <f t="shared" si="293"/>
        <v/>
      </c>
      <c r="DN297" s="180" t="str">
        <f t="shared" si="293"/>
        <v/>
      </c>
      <c r="DO297" s="179" t="str">
        <f t="shared" si="293"/>
        <v/>
      </c>
      <c r="DP297" s="178" t="str">
        <f t="shared" si="293"/>
        <v/>
      </c>
      <c r="DQ297" s="180" t="str">
        <f t="shared" si="293"/>
        <v/>
      </c>
      <c r="DR297" s="178" t="str">
        <f t="shared" si="293"/>
        <v/>
      </c>
      <c r="DS297" s="178" t="str">
        <f t="shared" si="293"/>
        <v/>
      </c>
      <c r="DT297" s="178"/>
      <c r="DU297" s="178"/>
      <c r="DV297" s="178"/>
      <c r="DW297" s="178"/>
      <c r="DX297" s="178"/>
      <c r="DY297" s="178"/>
    </row>
    <row r="298">
      <c r="A298" s="176" t="str">
        <f>IF(A297="","",IF(B297+1&gt;EndDate,"",B297))</f>
        <v/>
      </c>
      <c r="B298" s="176" t="str">
        <f>IF(A298="","",SWITCH(Seg,"Daily",A298+1,"Weekly",A298+7,"Monthly",DATE(YEAR(A298),MONTH(A298)+1,1),"Quarterly",DATE(YEAR(A298),MONTH(A298)+3,1),"Yearly",DATE(YEAR(A298)+1,1,1)))</f>
        <v/>
      </c>
      <c r="C298" s="177" t="str">
        <f>IF(A298="","",SWITCH(Seg,"Daily",TEXT(A298,"dd/MM/YYYY"),"Weekly","W"&amp;WEEKNUM(A298,2)&amp;" "&amp;YEAR(A298),"Monthly",PROPER(TEXT(A298,"MMM yyyy")),"Quarterly","Q"&amp;ROUNDUP(MONTH($A298)/3,0)&amp;" "&amp;YEAR($A298),"Yearly",YEAR(A298),TEXT(A298,"dd/MM/YYYY")))</f>
        <v/>
      </c>
      <c r="D298" s="178" t="str">
        <f>IF(OR($A298="",D$2="Percentage"),"",SUMIFS(Data!B$4:B500,Data!$A$4:$A500,"&gt;="&amp;$A298,Data!$A$4:$A500,"&lt;="&amp;$B298))</f>
        <v>#REF!</v>
      </c>
      <c r="E298" s="179" t="str">
        <f>IF(OR($A298="",E$2="Percentage"),"",SUMIFS(Data!C$4:C500,Data!$A$4:$A500,"&gt;="&amp;$A298,Data!$A$4:$A500,"&lt;="&amp;$B298))</f>
        <v/>
      </c>
      <c r="F298" s="179" t="str">
        <f>IF(OR($A298="",F$2="Percentage"),"",SUMIFS(Data!D$4:D500,Data!$A$4:$A500,"&gt;="&amp;$A298,Data!$A$4:$A500,"&lt;="&amp;$B298))</f>
        <v/>
      </c>
      <c r="G298" s="179" t="str">
        <f>IF(OR($A298="",G$2="Percentage"),"",SUMIFS(Data!F$4:F500,Data!$A$4:$A500,"&gt;="&amp;$A298,Data!$A$4:$A500,"&lt;="&amp;$B298))</f>
        <v/>
      </c>
      <c r="H298" s="180" t="str">
        <f>IF(OR($A298="",H$2="Percentage"),"",SUMIFS(Data!G$4:G500,Data!$A$4:$A500,"&gt;="&amp;$A298,Data!$A$4:$A500,"&lt;="&amp;$B298))</f>
        <v/>
      </c>
      <c r="I298" s="180" t="str">
        <f>IF(OR($A298="",I$2="Percentage"),"",SUMIFS(Data!H$4:H500,Data!$A$4:$A500,"&gt;="&amp;$A298,Data!$A$4:$A500,"&lt;="&amp;$B298))</f>
        <v/>
      </c>
      <c r="J298" s="178" t="str">
        <f>IF(OR($A298="",J$2="Percentage"),"",SUMIFS(Data!I$4:I500,Data!$A$4:$A500,"&gt;="&amp;$A298,Data!$A$4:$A500,"&lt;="&amp;$B298))</f>
        <v/>
      </c>
      <c r="K298" s="178" t="str">
        <f>IF(OR($A298="",K$2="Percentage"),"",SUMIFS(Data!J$4:J500,Data!$A$4:$A500,"&gt;="&amp;$A298,Data!$A$4:$A500,"&lt;="&amp;$B298))</f>
        <v/>
      </c>
      <c r="L298" s="179" t="str">
        <f>IF(OR($A298="",L$2="Percentage"),"",SUMIFS(Data!K$4:K500,Data!$A$4:$A500,"&gt;="&amp;$A298,Data!$A$4:$A500,"&lt;="&amp;$B298))</f>
        <v/>
      </c>
      <c r="M298" s="180" t="str">
        <f>IF(OR($A298="",M$2="Percentage"),"",SUMIFS(Data!L$4:L500,Data!$A$4:$A500,"&gt;="&amp;$A298,Data!$A$4:$A500,"&lt;="&amp;$B298))</f>
        <v/>
      </c>
      <c r="N298" s="179" t="str">
        <f>IF(OR($A298="",N$2="Percentage"),"",SUMIFS(Data!M$4:M500,Data!$A$4:$A500,"&gt;="&amp;$A298,Data!$A$4:$A500,"&lt;="&amp;$B298))</f>
        <v/>
      </c>
      <c r="O298" s="178" t="str">
        <f>IF(OR($A298="",O$2="Percentage"),"",SUMIFS(Data!N$4:N500,Data!$A$4:$A500,"&gt;="&amp;$A298,Data!$A$4:$A500,"&lt;="&amp;$B298))</f>
        <v/>
      </c>
      <c r="P298" s="180" t="str">
        <f>IF(OR($A298="",P$2="Percentage"),"",SUMIFS(Data!O$4:O500,Data!$A$4:$A500,"&gt;="&amp;$A298,Data!$A$4:$A500,"&lt;="&amp;$B298))</f>
        <v/>
      </c>
      <c r="Q298" s="178" t="str">
        <f>IF(OR($A298="",Q$2="Percentage"),"",SUMIFS(Data!P$4:P500,Data!$A$4:$A500,"&gt;="&amp;$A298,Data!$A$4:$A500,"&lt;="&amp;$B298))</f>
        <v/>
      </c>
      <c r="R298" s="178" t="str">
        <f>IF(OR($A298="",R$2="Percentage"),"",SUMIFS(Data!Q$4:Q500,Data!$A$4:$A500,"&gt;="&amp;$A298,Data!$A$4:$A500,"&lt;="&amp;$B298))</f>
        <v/>
      </c>
      <c r="S298" s="181" t="str">
        <f>IF($A298="","",IFERROR(AVERAGEIFS(Data!B$4:B500,Data!$A$4:$A500,"&gt;="&amp;$A298,Data!$A$4:$A500,"&lt;="&amp;$B298),0))</f>
        <v/>
      </c>
      <c r="T298" s="178" t="str">
        <f>IF($A298="","",IFERROR(AVERAGEIFS(Data!C$4:C500,Data!$A$4:$A500,"&gt;="&amp;$A298,Data!$A$4:$A500,"&lt;="&amp;$B298),0))</f>
        <v/>
      </c>
      <c r="U298" s="178" t="str">
        <f>IF($A298="","",IFERROR(AVERAGEIFS(Data!D$4:D500,Data!$A$4:$A500,"&gt;="&amp;$A298,Data!$A$4:$A500,"&lt;="&amp;$B298),0))</f>
        <v/>
      </c>
      <c r="V298" s="178" t="str">
        <f>IF($A298="","",IFERROR(AVERAGEIFS(Data!F$4:F500,Data!$A$4:$A500,"&gt;="&amp;$A298,Data!$A$4:$A500,"&lt;="&amp;$B298),0))</f>
        <v/>
      </c>
      <c r="W298" s="178" t="str">
        <f>IF($A298="","",IFERROR(AVERAGEIFS(Data!G$4:G500,Data!$A$4:$A500,"&gt;="&amp;$A298,Data!$A$4:$A500,"&lt;="&amp;$B298),0))</f>
        <v/>
      </c>
      <c r="X298" s="180" t="str">
        <f>IF($A298="","",IFERROR(AVERAGEIFS(Data!H$4:H500,Data!$A$4:$A500,"&gt;="&amp;$A298,Data!$A$4:$A500,"&lt;="&amp;$B298),0))</f>
        <v/>
      </c>
      <c r="Y298" s="178" t="str">
        <f>IF($A298="","",IFERROR(AVERAGEIFS(Data!I$4:I500,Data!$A$4:$A500,"&gt;="&amp;$A298,Data!$A$4:$A500,"&lt;="&amp;$B298),0))</f>
        <v/>
      </c>
      <c r="Z298" s="178" t="str">
        <f>IF($A298="","",IFERROR(AVERAGEIFS(Data!J$4:J500,Data!$A$4:$A500,"&gt;="&amp;$A298,Data!$A$4:$A500,"&lt;="&amp;$B298),0))</f>
        <v/>
      </c>
      <c r="AA298" s="179" t="str">
        <f>IF($A298="","",IFERROR(AVERAGEIFS(Data!K$4:K500,Data!$A$4:$A500,"&gt;="&amp;$A298,Data!$A$4:$A500,"&lt;="&amp;$B298),0))</f>
        <v/>
      </c>
      <c r="AB298" s="180" t="str">
        <f>IF($A298="","",IFERROR(AVERAGEIFS(Data!L$4:L500,Data!$A$4:$A500,"&gt;="&amp;$A298,Data!$A$4:$A500,"&lt;="&amp;$B298),0))</f>
        <v/>
      </c>
      <c r="AC298" s="179" t="str">
        <f>IF($A298="","",IFERROR(AVERAGEIFS(Data!M$4:M500,Data!$A$4:$A500,"&gt;="&amp;$A298,Data!$A$4:$A500,"&lt;="&amp;$B298),0))</f>
        <v/>
      </c>
      <c r="AD298" s="178" t="str">
        <f>IF($A298="","",IFERROR(AVERAGEIFS(Data!N$4:N500,Data!$A$4:$A500,"&gt;="&amp;$A298,Data!$A$4:$A500,"&lt;="&amp;$B298),0))</f>
        <v/>
      </c>
      <c r="AE298" s="180" t="str">
        <f>IF($A298="","",IFERROR(AVERAGEIFS(Data!O$4:O500,Data!$A$4:$A500,"&gt;="&amp;$A298,Data!$A$4:$A500,"&lt;="&amp;$B298),0))</f>
        <v/>
      </c>
      <c r="AF298" s="178" t="str">
        <f>IF($A298="","",IFERROR(AVERAGEIFS(Data!P$4:P500,Data!$A$4:$A500,"&gt;="&amp;$A298,Data!$A$4:$A500,"&lt;="&amp;$B298),0))</f>
        <v/>
      </c>
      <c r="AG298" s="178" t="str">
        <f>IF($A298="","",IFERROR(AVERAGEIFS(Data!Q$4:Q500,Data!$A$4:$A500,"&gt;="&amp;$A298,Data!$A$4:$A500,"&lt;="&amp;$B298),0))</f>
        <v/>
      </c>
      <c r="AH298" s="181" t="str">
        <f t="shared" ref="AH298:DS298" si="294">IF($A298="","",AH297)</f>
        <v/>
      </c>
      <c r="AI298" s="178" t="str">
        <f t="shared" si="294"/>
        <v/>
      </c>
      <c r="AJ298" s="178" t="str">
        <f t="shared" si="294"/>
        <v/>
      </c>
      <c r="AK298" s="178" t="str">
        <f t="shared" si="294"/>
        <v/>
      </c>
      <c r="AL298" s="178" t="str">
        <f t="shared" si="294"/>
        <v/>
      </c>
      <c r="AM298" s="180" t="str">
        <f t="shared" si="294"/>
        <v/>
      </c>
      <c r="AN298" s="178" t="str">
        <f t="shared" si="294"/>
        <v/>
      </c>
      <c r="AO298" s="178" t="str">
        <f t="shared" si="294"/>
        <v/>
      </c>
      <c r="AP298" s="179" t="str">
        <f t="shared" si="294"/>
        <v/>
      </c>
      <c r="AQ298" s="180" t="str">
        <f t="shared" si="294"/>
        <v/>
      </c>
      <c r="AR298" s="179" t="str">
        <f t="shared" si="294"/>
        <v/>
      </c>
      <c r="AS298" s="178" t="str">
        <f t="shared" si="294"/>
        <v/>
      </c>
      <c r="AT298" s="180" t="str">
        <f t="shared" si="294"/>
        <v/>
      </c>
      <c r="AU298" s="178" t="str">
        <f t="shared" si="294"/>
        <v/>
      </c>
      <c r="AV298" s="178" t="str">
        <f t="shared" si="294"/>
        <v/>
      </c>
      <c r="AW298" s="181" t="str">
        <f t="shared" si="294"/>
        <v/>
      </c>
      <c r="AX298" s="178" t="str">
        <f t="shared" si="294"/>
        <v/>
      </c>
      <c r="AY298" s="178" t="str">
        <f t="shared" si="294"/>
        <v/>
      </c>
      <c r="AZ298" s="178" t="str">
        <f t="shared" si="294"/>
        <v/>
      </c>
      <c r="BA298" s="178" t="str">
        <f t="shared" si="294"/>
        <v/>
      </c>
      <c r="BB298" s="180" t="str">
        <f t="shared" si="294"/>
        <v/>
      </c>
      <c r="BC298" s="178" t="str">
        <f t="shared" si="294"/>
        <v/>
      </c>
      <c r="BD298" s="178" t="str">
        <f t="shared" si="294"/>
        <v/>
      </c>
      <c r="BE298" s="179" t="str">
        <f t="shared" si="294"/>
        <v/>
      </c>
      <c r="BF298" s="180" t="str">
        <f t="shared" si="294"/>
        <v/>
      </c>
      <c r="BG298" s="179" t="str">
        <f t="shared" si="294"/>
        <v/>
      </c>
      <c r="BH298" s="178" t="str">
        <f t="shared" si="294"/>
        <v/>
      </c>
      <c r="BI298" s="180" t="str">
        <f t="shared" si="294"/>
        <v/>
      </c>
      <c r="BJ298" s="178" t="str">
        <f t="shared" si="294"/>
        <v/>
      </c>
      <c r="BK298" s="178" t="str">
        <f t="shared" si="294"/>
        <v/>
      </c>
      <c r="BL298" s="181" t="str">
        <f t="shared" si="294"/>
        <v/>
      </c>
      <c r="BM298" s="178" t="str">
        <f t="shared" si="294"/>
        <v/>
      </c>
      <c r="BN298" s="178" t="str">
        <f t="shared" si="294"/>
        <v/>
      </c>
      <c r="BO298" s="178" t="str">
        <f t="shared" si="294"/>
        <v/>
      </c>
      <c r="BP298" s="178" t="str">
        <f t="shared" si="294"/>
        <v/>
      </c>
      <c r="BQ298" s="180" t="str">
        <f t="shared" si="294"/>
        <v/>
      </c>
      <c r="BR298" s="178" t="str">
        <f t="shared" si="294"/>
        <v/>
      </c>
      <c r="BS298" s="178" t="str">
        <f t="shared" si="294"/>
        <v/>
      </c>
      <c r="BT298" s="179" t="str">
        <f t="shared" si="294"/>
        <v/>
      </c>
      <c r="BU298" s="180" t="str">
        <f t="shared" si="294"/>
        <v/>
      </c>
      <c r="BV298" s="179" t="str">
        <f t="shared" si="294"/>
        <v/>
      </c>
      <c r="BW298" s="178" t="str">
        <f t="shared" si="294"/>
        <v/>
      </c>
      <c r="BX298" s="180" t="str">
        <f t="shared" si="294"/>
        <v/>
      </c>
      <c r="BY298" s="178" t="str">
        <f t="shared" si="294"/>
        <v/>
      </c>
      <c r="BZ298" s="178" t="str">
        <f t="shared" si="294"/>
        <v/>
      </c>
      <c r="CA298" s="181" t="str">
        <f t="shared" si="294"/>
        <v/>
      </c>
      <c r="CB298" s="178" t="str">
        <f t="shared" si="294"/>
        <v/>
      </c>
      <c r="CC298" s="178" t="str">
        <f t="shared" si="294"/>
        <v/>
      </c>
      <c r="CD298" s="178" t="str">
        <f t="shared" si="294"/>
        <v/>
      </c>
      <c r="CE298" s="178" t="str">
        <f t="shared" si="294"/>
        <v/>
      </c>
      <c r="CF298" s="180" t="str">
        <f t="shared" si="294"/>
        <v/>
      </c>
      <c r="CG298" s="178" t="str">
        <f t="shared" si="294"/>
        <v/>
      </c>
      <c r="CH298" s="178" t="str">
        <f t="shared" si="294"/>
        <v/>
      </c>
      <c r="CI298" s="179" t="str">
        <f t="shared" si="294"/>
        <v/>
      </c>
      <c r="CJ298" s="180" t="str">
        <f t="shared" si="294"/>
        <v/>
      </c>
      <c r="CK298" s="179" t="str">
        <f t="shared" si="294"/>
        <v/>
      </c>
      <c r="CL298" s="178" t="str">
        <f t="shared" si="294"/>
        <v/>
      </c>
      <c r="CM298" s="180" t="str">
        <f t="shared" si="294"/>
        <v/>
      </c>
      <c r="CN298" s="178" t="str">
        <f t="shared" si="294"/>
        <v/>
      </c>
      <c r="CO298" s="178" t="str">
        <f t="shared" si="294"/>
        <v/>
      </c>
      <c r="CP298" s="181" t="str">
        <f t="shared" si="294"/>
        <v/>
      </c>
      <c r="CQ298" s="178" t="str">
        <f t="shared" si="294"/>
        <v/>
      </c>
      <c r="CR298" s="178" t="str">
        <f t="shared" si="294"/>
        <v/>
      </c>
      <c r="CS298" s="178" t="str">
        <f t="shared" si="294"/>
        <v/>
      </c>
      <c r="CT298" s="178" t="str">
        <f t="shared" si="294"/>
        <v/>
      </c>
      <c r="CU298" s="180" t="str">
        <f t="shared" si="294"/>
        <v/>
      </c>
      <c r="CV298" s="178" t="str">
        <f t="shared" si="294"/>
        <v/>
      </c>
      <c r="CW298" s="178" t="str">
        <f t="shared" si="294"/>
        <v/>
      </c>
      <c r="CX298" s="179" t="str">
        <f t="shared" si="294"/>
        <v/>
      </c>
      <c r="CY298" s="180" t="str">
        <f t="shared" si="294"/>
        <v/>
      </c>
      <c r="CZ298" s="179" t="str">
        <f t="shared" si="294"/>
        <v/>
      </c>
      <c r="DA298" s="178" t="str">
        <f t="shared" si="294"/>
        <v/>
      </c>
      <c r="DB298" s="180" t="str">
        <f t="shared" si="294"/>
        <v/>
      </c>
      <c r="DC298" s="178" t="str">
        <f t="shared" si="294"/>
        <v/>
      </c>
      <c r="DD298" s="178" t="str">
        <f t="shared" si="294"/>
        <v/>
      </c>
      <c r="DE298" s="181" t="str">
        <f t="shared" si="294"/>
        <v/>
      </c>
      <c r="DF298" s="178" t="str">
        <f t="shared" si="294"/>
        <v/>
      </c>
      <c r="DG298" s="178" t="str">
        <f t="shared" si="294"/>
        <v/>
      </c>
      <c r="DH298" s="178" t="str">
        <f t="shared" si="294"/>
        <v/>
      </c>
      <c r="DI298" s="178" t="str">
        <f t="shared" si="294"/>
        <v/>
      </c>
      <c r="DJ298" s="180" t="str">
        <f t="shared" si="294"/>
        <v/>
      </c>
      <c r="DK298" s="178" t="str">
        <f t="shared" si="294"/>
        <v/>
      </c>
      <c r="DL298" s="178" t="str">
        <f t="shared" si="294"/>
        <v/>
      </c>
      <c r="DM298" s="179" t="str">
        <f t="shared" si="294"/>
        <v/>
      </c>
      <c r="DN298" s="180" t="str">
        <f t="shared" si="294"/>
        <v/>
      </c>
      <c r="DO298" s="179" t="str">
        <f t="shared" si="294"/>
        <v/>
      </c>
      <c r="DP298" s="178" t="str">
        <f t="shared" si="294"/>
        <v/>
      </c>
      <c r="DQ298" s="180" t="str">
        <f t="shared" si="294"/>
        <v/>
      </c>
      <c r="DR298" s="178" t="str">
        <f t="shared" si="294"/>
        <v/>
      </c>
      <c r="DS298" s="178" t="str">
        <f t="shared" si="294"/>
        <v/>
      </c>
      <c r="DT298" s="178"/>
      <c r="DU298" s="178"/>
      <c r="DV298" s="178"/>
      <c r="DW298" s="178"/>
      <c r="DX298" s="178"/>
      <c r="DY298" s="178"/>
    </row>
    <row r="299">
      <c r="A299" s="176" t="str">
        <f>IF(A298="","",IF(B298+1&gt;EndDate,"",B298))</f>
        <v/>
      </c>
      <c r="B299" s="176" t="str">
        <f>IF(A299="","",SWITCH(Seg,"Daily",A299+1,"Weekly",A299+7,"Monthly",DATE(YEAR(A299),MONTH(A299)+1,1),"Quarterly",DATE(YEAR(A299),MONTH(A299)+3,1),"Yearly",DATE(YEAR(A299)+1,1,1)))</f>
        <v/>
      </c>
      <c r="C299" s="177" t="str">
        <f>IF(A299="","",SWITCH(Seg,"Daily",TEXT(A299,"dd/MM/YYYY"),"Weekly","W"&amp;WEEKNUM(A299,2)&amp;" "&amp;YEAR(A299),"Monthly",PROPER(TEXT(A299,"MMM yyyy")),"Quarterly","Q"&amp;ROUNDUP(MONTH($A299)/3,0)&amp;" "&amp;YEAR($A299),"Yearly",YEAR(A299),TEXT(A299,"dd/MM/YYYY")))</f>
        <v/>
      </c>
      <c r="D299" s="178" t="str">
        <f>IF(OR($A299="",D$2="Percentage"),"",SUMIFS(Data!B$4:B500,Data!$A$4:$A500,"&gt;="&amp;$A299,Data!$A$4:$A500,"&lt;="&amp;$B299))</f>
        <v>#REF!</v>
      </c>
      <c r="E299" s="179" t="str">
        <f>IF(OR($A299="",E$2="Percentage"),"",SUMIFS(Data!C$4:C500,Data!$A$4:$A500,"&gt;="&amp;$A299,Data!$A$4:$A500,"&lt;="&amp;$B299))</f>
        <v/>
      </c>
      <c r="F299" s="179" t="str">
        <f>IF(OR($A299="",F$2="Percentage"),"",SUMIFS(Data!D$4:D500,Data!$A$4:$A500,"&gt;="&amp;$A299,Data!$A$4:$A500,"&lt;="&amp;$B299))</f>
        <v/>
      </c>
      <c r="G299" s="179" t="str">
        <f>IF(OR($A299="",G$2="Percentage"),"",SUMIFS(Data!F$4:F500,Data!$A$4:$A500,"&gt;="&amp;$A299,Data!$A$4:$A500,"&lt;="&amp;$B299))</f>
        <v/>
      </c>
      <c r="H299" s="180" t="str">
        <f>IF(OR($A299="",H$2="Percentage"),"",SUMIFS(Data!G$4:G500,Data!$A$4:$A500,"&gt;="&amp;$A299,Data!$A$4:$A500,"&lt;="&amp;$B299))</f>
        <v/>
      </c>
      <c r="I299" s="180" t="str">
        <f>IF(OR($A299="",I$2="Percentage"),"",SUMIFS(Data!H$4:H500,Data!$A$4:$A500,"&gt;="&amp;$A299,Data!$A$4:$A500,"&lt;="&amp;$B299))</f>
        <v/>
      </c>
      <c r="J299" s="178" t="str">
        <f>IF(OR($A299="",J$2="Percentage"),"",SUMIFS(Data!I$4:I500,Data!$A$4:$A500,"&gt;="&amp;$A299,Data!$A$4:$A500,"&lt;="&amp;$B299))</f>
        <v/>
      </c>
      <c r="K299" s="178" t="str">
        <f>IF(OR($A299="",K$2="Percentage"),"",SUMIFS(Data!J$4:J500,Data!$A$4:$A500,"&gt;="&amp;$A299,Data!$A$4:$A500,"&lt;="&amp;$B299))</f>
        <v/>
      </c>
      <c r="L299" s="179" t="str">
        <f>IF(OR($A299="",L$2="Percentage"),"",SUMIFS(Data!K$4:K500,Data!$A$4:$A500,"&gt;="&amp;$A299,Data!$A$4:$A500,"&lt;="&amp;$B299))</f>
        <v/>
      </c>
      <c r="M299" s="180" t="str">
        <f>IF(OR($A299="",M$2="Percentage"),"",SUMIFS(Data!L$4:L500,Data!$A$4:$A500,"&gt;="&amp;$A299,Data!$A$4:$A500,"&lt;="&amp;$B299))</f>
        <v/>
      </c>
      <c r="N299" s="179" t="str">
        <f>IF(OR($A299="",N$2="Percentage"),"",SUMIFS(Data!M$4:M500,Data!$A$4:$A500,"&gt;="&amp;$A299,Data!$A$4:$A500,"&lt;="&amp;$B299))</f>
        <v/>
      </c>
      <c r="O299" s="178" t="str">
        <f>IF(OR($A299="",O$2="Percentage"),"",SUMIFS(Data!N$4:N500,Data!$A$4:$A500,"&gt;="&amp;$A299,Data!$A$4:$A500,"&lt;="&amp;$B299))</f>
        <v/>
      </c>
      <c r="P299" s="180" t="str">
        <f>IF(OR($A299="",P$2="Percentage"),"",SUMIFS(Data!O$4:O500,Data!$A$4:$A500,"&gt;="&amp;$A299,Data!$A$4:$A500,"&lt;="&amp;$B299))</f>
        <v/>
      </c>
      <c r="Q299" s="178" t="str">
        <f>IF(OR($A299="",Q$2="Percentage"),"",SUMIFS(Data!P$4:P500,Data!$A$4:$A500,"&gt;="&amp;$A299,Data!$A$4:$A500,"&lt;="&amp;$B299))</f>
        <v/>
      </c>
      <c r="R299" s="178" t="str">
        <f>IF(OR($A299="",R$2="Percentage"),"",SUMIFS(Data!Q$4:Q500,Data!$A$4:$A500,"&gt;="&amp;$A299,Data!$A$4:$A500,"&lt;="&amp;$B299))</f>
        <v/>
      </c>
      <c r="S299" s="181" t="str">
        <f>IF($A299="","",IFERROR(AVERAGEIFS(Data!B$4:B500,Data!$A$4:$A500,"&gt;="&amp;$A299,Data!$A$4:$A500,"&lt;="&amp;$B299),0))</f>
        <v/>
      </c>
      <c r="T299" s="178" t="str">
        <f>IF($A299="","",IFERROR(AVERAGEIFS(Data!C$4:C500,Data!$A$4:$A500,"&gt;="&amp;$A299,Data!$A$4:$A500,"&lt;="&amp;$B299),0))</f>
        <v/>
      </c>
      <c r="U299" s="178" t="str">
        <f>IF($A299="","",IFERROR(AVERAGEIFS(Data!D$4:D500,Data!$A$4:$A500,"&gt;="&amp;$A299,Data!$A$4:$A500,"&lt;="&amp;$B299),0))</f>
        <v/>
      </c>
      <c r="V299" s="178" t="str">
        <f>IF($A299="","",IFERROR(AVERAGEIFS(Data!F$4:F500,Data!$A$4:$A500,"&gt;="&amp;$A299,Data!$A$4:$A500,"&lt;="&amp;$B299),0))</f>
        <v/>
      </c>
      <c r="W299" s="178" t="str">
        <f>IF($A299="","",IFERROR(AVERAGEIFS(Data!G$4:G500,Data!$A$4:$A500,"&gt;="&amp;$A299,Data!$A$4:$A500,"&lt;="&amp;$B299),0))</f>
        <v/>
      </c>
      <c r="X299" s="180" t="str">
        <f>IF($A299="","",IFERROR(AVERAGEIFS(Data!H$4:H500,Data!$A$4:$A500,"&gt;="&amp;$A299,Data!$A$4:$A500,"&lt;="&amp;$B299),0))</f>
        <v/>
      </c>
      <c r="Y299" s="178" t="str">
        <f>IF($A299="","",IFERROR(AVERAGEIFS(Data!I$4:I500,Data!$A$4:$A500,"&gt;="&amp;$A299,Data!$A$4:$A500,"&lt;="&amp;$B299),0))</f>
        <v/>
      </c>
      <c r="Z299" s="178" t="str">
        <f>IF($A299="","",IFERROR(AVERAGEIFS(Data!J$4:J500,Data!$A$4:$A500,"&gt;="&amp;$A299,Data!$A$4:$A500,"&lt;="&amp;$B299),0))</f>
        <v/>
      </c>
      <c r="AA299" s="179" t="str">
        <f>IF($A299="","",IFERROR(AVERAGEIFS(Data!K$4:K500,Data!$A$4:$A500,"&gt;="&amp;$A299,Data!$A$4:$A500,"&lt;="&amp;$B299),0))</f>
        <v/>
      </c>
      <c r="AB299" s="180" t="str">
        <f>IF($A299="","",IFERROR(AVERAGEIFS(Data!L$4:L500,Data!$A$4:$A500,"&gt;="&amp;$A299,Data!$A$4:$A500,"&lt;="&amp;$B299),0))</f>
        <v/>
      </c>
      <c r="AC299" s="179" t="str">
        <f>IF($A299="","",IFERROR(AVERAGEIFS(Data!M$4:M500,Data!$A$4:$A500,"&gt;="&amp;$A299,Data!$A$4:$A500,"&lt;="&amp;$B299),0))</f>
        <v/>
      </c>
      <c r="AD299" s="178" t="str">
        <f>IF($A299="","",IFERROR(AVERAGEIFS(Data!N$4:N500,Data!$A$4:$A500,"&gt;="&amp;$A299,Data!$A$4:$A500,"&lt;="&amp;$B299),0))</f>
        <v/>
      </c>
      <c r="AE299" s="180" t="str">
        <f>IF($A299="","",IFERROR(AVERAGEIFS(Data!O$4:O500,Data!$A$4:$A500,"&gt;="&amp;$A299,Data!$A$4:$A500,"&lt;="&amp;$B299),0))</f>
        <v/>
      </c>
      <c r="AF299" s="178" t="str">
        <f>IF($A299="","",IFERROR(AVERAGEIFS(Data!P$4:P500,Data!$A$4:$A500,"&gt;="&amp;$A299,Data!$A$4:$A500,"&lt;="&amp;$B299),0))</f>
        <v/>
      </c>
      <c r="AG299" s="178" t="str">
        <f>IF($A299="","",IFERROR(AVERAGEIFS(Data!Q$4:Q500,Data!$A$4:$A500,"&gt;="&amp;$A299,Data!$A$4:$A500,"&lt;="&amp;$B299),0))</f>
        <v/>
      </c>
      <c r="AH299" s="181" t="str">
        <f t="shared" ref="AH299:DS299" si="295">IF($A299="","",AH298)</f>
        <v/>
      </c>
      <c r="AI299" s="178" t="str">
        <f t="shared" si="295"/>
        <v/>
      </c>
      <c r="AJ299" s="178" t="str">
        <f t="shared" si="295"/>
        <v/>
      </c>
      <c r="AK299" s="178" t="str">
        <f t="shared" si="295"/>
        <v/>
      </c>
      <c r="AL299" s="178" t="str">
        <f t="shared" si="295"/>
        <v/>
      </c>
      <c r="AM299" s="180" t="str">
        <f t="shared" si="295"/>
        <v/>
      </c>
      <c r="AN299" s="178" t="str">
        <f t="shared" si="295"/>
        <v/>
      </c>
      <c r="AO299" s="178" t="str">
        <f t="shared" si="295"/>
        <v/>
      </c>
      <c r="AP299" s="179" t="str">
        <f t="shared" si="295"/>
        <v/>
      </c>
      <c r="AQ299" s="180" t="str">
        <f t="shared" si="295"/>
        <v/>
      </c>
      <c r="AR299" s="179" t="str">
        <f t="shared" si="295"/>
        <v/>
      </c>
      <c r="AS299" s="178" t="str">
        <f t="shared" si="295"/>
        <v/>
      </c>
      <c r="AT299" s="180" t="str">
        <f t="shared" si="295"/>
        <v/>
      </c>
      <c r="AU299" s="178" t="str">
        <f t="shared" si="295"/>
        <v/>
      </c>
      <c r="AV299" s="178" t="str">
        <f t="shared" si="295"/>
        <v/>
      </c>
      <c r="AW299" s="181" t="str">
        <f t="shared" si="295"/>
        <v/>
      </c>
      <c r="AX299" s="178" t="str">
        <f t="shared" si="295"/>
        <v/>
      </c>
      <c r="AY299" s="178" t="str">
        <f t="shared" si="295"/>
        <v/>
      </c>
      <c r="AZ299" s="178" t="str">
        <f t="shared" si="295"/>
        <v/>
      </c>
      <c r="BA299" s="178" t="str">
        <f t="shared" si="295"/>
        <v/>
      </c>
      <c r="BB299" s="180" t="str">
        <f t="shared" si="295"/>
        <v/>
      </c>
      <c r="BC299" s="178" t="str">
        <f t="shared" si="295"/>
        <v/>
      </c>
      <c r="BD299" s="178" t="str">
        <f t="shared" si="295"/>
        <v/>
      </c>
      <c r="BE299" s="179" t="str">
        <f t="shared" si="295"/>
        <v/>
      </c>
      <c r="BF299" s="180" t="str">
        <f t="shared" si="295"/>
        <v/>
      </c>
      <c r="BG299" s="179" t="str">
        <f t="shared" si="295"/>
        <v/>
      </c>
      <c r="BH299" s="178" t="str">
        <f t="shared" si="295"/>
        <v/>
      </c>
      <c r="BI299" s="180" t="str">
        <f t="shared" si="295"/>
        <v/>
      </c>
      <c r="BJ299" s="178" t="str">
        <f t="shared" si="295"/>
        <v/>
      </c>
      <c r="BK299" s="178" t="str">
        <f t="shared" si="295"/>
        <v/>
      </c>
      <c r="BL299" s="181" t="str">
        <f t="shared" si="295"/>
        <v/>
      </c>
      <c r="BM299" s="178" t="str">
        <f t="shared" si="295"/>
        <v/>
      </c>
      <c r="BN299" s="178" t="str">
        <f t="shared" si="295"/>
        <v/>
      </c>
      <c r="BO299" s="178" t="str">
        <f t="shared" si="295"/>
        <v/>
      </c>
      <c r="BP299" s="178" t="str">
        <f t="shared" si="295"/>
        <v/>
      </c>
      <c r="BQ299" s="180" t="str">
        <f t="shared" si="295"/>
        <v/>
      </c>
      <c r="BR299" s="178" t="str">
        <f t="shared" si="295"/>
        <v/>
      </c>
      <c r="BS299" s="178" t="str">
        <f t="shared" si="295"/>
        <v/>
      </c>
      <c r="BT299" s="179" t="str">
        <f t="shared" si="295"/>
        <v/>
      </c>
      <c r="BU299" s="180" t="str">
        <f t="shared" si="295"/>
        <v/>
      </c>
      <c r="BV299" s="179" t="str">
        <f t="shared" si="295"/>
        <v/>
      </c>
      <c r="BW299" s="178" t="str">
        <f t="shared" si="295"/>
        <v/>
      </c>
      <c r="BX299" s="180" t="str">
        <f t="shared" si="295"/>
        <v/>
      </c>
      <c r="BY299" s="178" t="str">
        <f t="shared" si="295"/>
        <v/>
      </c>
      <c r="BZ299" s="178" t="str">
        <f t="shared" si="295"/>
        <v/>
      </c>
      <c r="CA299" s="181" t="str">
        <f t="shared" si="295"/>
        <v/>
      </c>
      <c r="CB299" s="178" t="str">
        <f t="shared" si="295"/>
        <v/>
      </c>
      <c r="CC299" s="178" t="str">
        <f t="shared" si="295"/>
        <v/>
      </c>
      <c r="CD299" s="178" t="str">
        <f t="shared" si="295"/>
        <v/>
      </c>
      <c r="CE299" s="178" t="str">
        <f t="shared" si="295"/>
        <v/>
      </c>
      <c r="CF299" s="180" t="str">
        <f t="shared" si="295"/>
        <v/>
      </c>
      <c r="CG299" s="178" t="str">
        <f t="shared" si="295"/>
        <v/>
      </c>
      <c r="CH299" s="178" t="str">
        <f t="shared" si="295"/>
        <v/>
      </c>
      <c r="CI299" s="179" t="str">
        <f t="shared" si="295"/>
        <v/>
      </c>
      <c r="CJ299" s="180" t="str">
        <f t="shared" si="295"/>
        <v/>
      </c>
      <c r="CK299" s="179" t="str">
        <f t="shared" si="295"/>
        <v/>
      </c>
      <c r="CL299" s="178" t="str">
        <f t="shared" si="295"/>
        <v/>
      </c>
      <c r="CM299" s="180" t="str">
        <f t="shared" si="295"/>
        <v/>
      </c>
      <c r="CN299" s="178" t="str">
        <f t="shared" si="295"/>
        <v/>
      </c>
      <c r="CO299" s="178" t="str">
        <f t="shared" si="295"/>
        <v/>
      </c>
      <c r="CP299" s="181" t="str">
        <f t="shared" si="295"/>
        <v/>
      </c>
      <c r="CQ299" s="178" t="str">
        <f t="shared" si="295"/>
        <v/>
      </c>
      <c r="CR299" s="178" t="str">
        <f t="shared" si="295"/>
        <v/>
      </c>
      <c r="CS299" s="178" t="str">
        <f t="shared" si="295"/>
        <v/>
      </c>
      <c r="CT299" s="178" t="str">
        <f t="shared" si="295"/>
        <v/>
      </c>
      <c r="CU299" s="180" t="str">
        <f t="shared" si="295"/>
        <v/>
      </c>
      <c r="CV299" s="178" t="str">
        <f t="shared" si="295"/>
        <v/>
      </c>
      <c r="CW299" s="178" t="str">
        <f t="shared" si="295"/>
        <v/>
      </c>
      <c r="CX299" s="179" t="str">
        <f t="shared" si="295"/>
        <v/>
      </c>
      <c r="CY299" s="180" t="str">
        <f t="shared" si="295"/>
        <v/>
      </c>
      <c r="CZ299" s="179" t="str">
        <f t="shared" si="295"/>
        <v/>
      </c>
      <c r="DA299" s="178" t="str">
        <f t="shared" si="295"/>
        <v/>
      </c>
      <c r="DB299" s="180" t="str">
        <f t="shared" si="295"/>
        <v/>
      </c>
      <c r="DC299" s="178" t="str">
        <f t="shared" si="295"/>
        <v/>
      </c>
      <c r="DD299" s="178" t="str">
        <f t="shared" si="295"/>
        <v/>
      </c>
      <c r="DE299" s="181" t="str">
        <f t="shared" si="295"/>
        <v/>
      </c>
      <c r="DF299" s="178" t="str">
        <f t="shared" si="295"/>
        <v/>
      </c>
      <c r="DG299" s="178" t="str">
        <f t="shared" si="295"/>
        <v/>
      </c>
      <c r="DH299" s="178" t="str">
        <f t="shared" si="295"/>
        <v/>
      </c>
      <c r="DI299" s="178" t="str">
        <f t="shared" si="295"/>
        <v/>
      </c>
      <c r="DJ299" s="180" t="str">
        <f t="shared" si="295"/>
        <v/>
      </c>
      <c r="DK299" s="178" t="str">
        <f t="shared" si="295"/>
        <v/>
      </c>
      <c r="DL299" s="178" t="str">
        <f t="shared" si="295"/>
        <v/>
      </c>
      <c r="DM299" s="179" t="str">
        <f t="shared" si="295"/>
        <v/>
      </c>
      <c r="DN299" s="180" t="str">
        <f t="shared" si="295"/>
        <v/>
      </c>
      <c r="DO299" s="179" t="str">
        <f t="shared" si="295"/>
        <v/>
      </c>
      <c r="DP299" s="178" t="str">
        <f t="shared" si="295"/>
        <v/>
      </c>
      <c r="DQ299" s="180" t="str">
        <f t="shared" si="295"/>
        <v/>
      </c>
      <c r="DR299" s="178" t="str">
        <f t="shared" si="295"/>
        <v/>
      </c>
      <c r="DS299" s="178" t="str">
        <f t="shared" si="295"/>
        <v/>
      </c>
      <c r="DT299" s="178"/>
      <c r="DU299" s="178"/>
      <c r="DV299" s="178"/>
      <c r="DW299" s="178"/>
      <c r="DX299" s="178"/>
      <c r="DY299" s="178"/>
    </row>
    <row r="300">
      <c r="A300" s="176" t="str">
        <f>IF(A299="","",IF(B299+1&gt;EndDate,"",B299))</f>
        <v/>
      </c>
      <c r="B300" s="176" t="str">
        <f>IF(A300="","",SWITCH(Seg,"Daily",A300+1,"Weekly",A300+7,"Monthly",DATE(YEAR(A300),MONTH(A300)+1,1),"Quarterly",DATE(YEAR(A300),MONTH(A300)+3,1),"Yearly",DATE(YEAR(A300)+1,1,1)))</f>
        <v/>
      </c>
      <c r="C300" s="177" t="str">
        <f>IF(A300="","",SWITCH(Seg,"Daily",TEXT(A300,"dd/MM/YYYY"),"Weekly","W"&amp;WEEKNUM(A300,2)&amp;" "&amp;YEAR(A300),"Monthly",PROPER(TEXT(A300,"MMM yyyy")),"Quarterly","Q"&amp;ROUNDUP(MONTH($A300)/3,0)&amp;" "&amp;YEAR($A300),"Yearly",YEAR(A300),TEXT(A300,"dd/MM/YYYY")))</f>
        <v/>
      </c>
      <c r="D300" s="178" t="str">
        <f>IF(OR($A300="",D$2="Percentage"),"",SUMIFS(Data!B$4:B500,Data!$A$4:$A500,"&gt;="&amp;$A300,Data!$A$4:$A500,"&lt;="&amp;$B300))</f>
        <v>#REF!</v>
      </c>
      <c r="E300" s="179" t="str">
        <f>IF(OR($A300="",E$2="Percentage"),"",SUMIFS(Data!C$4:C500,Data!$A$4:$A500,"&gt;="&amp;$A300,Data!$A$4:$A500,"&lt;="&amp;$B300))</f>
        <v/>
      </c>
      <c r="F300" s="179" t="str">
        <f>IF(OR($A300="",F$2="Percentage"),"",SUMIFS(Data!D$4:D500,Data!$A$4:$A500,"&gt;="&amp;$A300,Data!$A$4:$A500,"&lt;="&amp;$B300))</f>
        <v/>
      </c>
      <c r="G300" s="179" t="str">
        <f>IF(OR($A300="",G$2="Percentage"),"",SUMIFS(Data!F$4:F500,Data!$A$4:$A500,"&gt;="&amp;$A300,Data!$A$4:$A500,"&lt;="&amp;$B300))</f>
        <v/>
      </c>
      <c r="H300" s="180" t="str">
        <f>IF(OR($A300="",H$2="Percentage"),"",SUMIFS(Data!G$4:G500,Data!$A$4:$A500,"&gt;="&amp;$A300,Data!$A$4:$A500,"&lt;="&amp;$B300))</f>
        <v/>
      </c>
      <c r="I300" s="180" t="str">
        <f>IF(OR($A300="",I$2="Percentage"),"",SUMIFS(Data!H$4:H500,Data!$A$4:$A500,"&gt;="&amp;$A300,Data!$A$4:$A500,"&lt;="&amp;$B300))</f>
        <v/>
      </c>
      <c r="J300" s="178" t="str">
        <f>IF(OR($A300="",J$2="Percentage"),"",SUMIFS(Data!I$4:I500,Data!$A$4:$A500,"&gt;="&amp;$A300,Data!$A$4:$A500,"&lt;="&amp;$B300))</f>
        <v/>
      </c>
      <c r="K300" s="178" t="str">
        <f>IF(OR($A300="",K$2="Percentage"),"",SUMIFS(Data!J$4:J500,Data!$A$4:$A500,"&gt;="&amp;$A300,Data!$A$4:$A500,"&lt;="&amp;$B300))</f>
        <v/>
      </c>
      <c r="L300" s="179" t="str">
        <f>IF(OR($A300="",L$2="Percentage"),"",SUMIFS(Data!K$4:K500,Data!$A$4:$A500,"&gt;="&amp;$A300,Data!$A$4:$A500,"&lt;="&amp;$B300))</f>
        <v/>
      </c>
      <c r="M300" s="180" t="str">
        <f>IF(OR($A300="",M$2="Percentage"),"",SUMIFS(Data!L$4:L500,Data!$A$4:$A500,"&gt;="&amp;$A300,Data!$A$4:$A500,"&lt;="&amp;$B300))</f>
        <v/>
      </c>
      <c r="N300" s="179" t="str">
        <f>IF(OR($A300="",N$2="Percentage"),"",SUMIFS(Data!M$4:M500,Data!$A$4:$A500,"&gt;="&amp;$A300,Data!$A$4:$A500,"&lt;="&amp;$B300))</f>
        <v/>
      </c>
      <c r="O300" s="178" t="str">
        <f>IF(OR($A300="",O$2="Percentage"),"",SUMIFS(Data!N$4:N500,Data!$A$4:$A500,"&gt;="&amp;$A300,Data!$A$4:$A500,"&lt;="&amp;$B300))</f>
        <v/>
      </c>
      <c r="P300" s="180" t="str">
        <f>IF(OR($A300="",P$2="Percentage"),"",SUMIFS(Data!O$4:O500,Data!$A$4:$A500,"&gt;="&amp;$A300,Data!$A$4:$A500,"&lt;="&amp;$B300))</f>
        <v/>
      </c>
      <c r="Q300" s="178" t="str">
        <f>IF(OR($A300="",Q$2="Percentage"),"",SUMIFS(Data!P$4:P500,Data!$A$4:$A500,"&gt;="&amp;$A300,Data!$A$4:$A500,"&lt;="&amp;$B300))</f>
        <v/>
      </c>
      <c r="R300" s="178" t="str">
        <f>IF(OR($A300="",R$2="Percentage"),"",SUMIFS(Data!Q$4:Q500,Data!$A$4:$A500,"&gt;="&amp;$A300,Data!$A$4:$A500,"&lt;="&amp;$B300))</f>
        <v/>
      </c>
      <c r="S300" s="181" t="str">
        <f>IF($A300="","",IFERROR(AVERAGEIFS(Data!B$4:B500,Data!$A$4:$A500,"&gt;="&amp;$A300,Data!$A$4:$A500,"&lt;="&amp;$B300),0))</f>
        <v/>
      </c>
      <c r="T300" s="178" t="str">
        <f>IF($A300="","",IFERROR(AVERAGEIFS(Data!C$4:C500,Data!$A$4:$A500,"&gt;="&amp;$A300,Data!$A$4:$A500,"&lt;="&amp;$B300),0))</f>
        <v/>
      </c>
      <c r="U300" s="178" t="str">
        <f>IF($A300="","",IFERROR(AVERAGEIFS(Data!D$4:D500,Data!$A$4:$A500,"&gt;="&amp;$A300,Data!$A$4:$A500,"&lt;="&amp;$B300),0))</f>
        <v/>
      </c>
      <c r="V300" s="178" t="str">
        <f>IF($A300="","",IFERROR(AVERAGEIFS(Data!F$4:F500,Data!$A$4:$A500,"&gt;="&amp;$A300,Data!$A$4:$A500,"&lt;="&amp;$B300),0))</f>
        <v/>
      </c>
      <c r="W300" s="178" t="str">
        <f>IF($A300="","",IFERROR(AVERAGEIFS(Data!G$4:G500,Data!$A$4:$A500,"&gt;="&amp;$A300,Data!$A$4:$A500,"&lt;="&amp;$B300),0))</f>
        <v/>
      </c>
      <c r="X300" s="180" t="str">
        <f>IF($A300="","",IFERROR(AVERAGEIFS(Data!H$4:H500,Data!$A$4:$A500,"&gt;="&amp;$A300,Data!$A$4:$A500,"&lt;="&amp;$B300),0))</f>
        <v/>
      </c>
      <c r="Y300" s="178" t="str">
        <f>IF($A300="","",IFERROR(AVERAGEIFS(Data!I$4:I500,Data!$A$4:$A500,"&gt;="&amp;$A300,Data!$A$4:$A500,"&lt;="&amp;$B300),0))</f>
        <v/>
      </c>
      <c r="Z300" s="178" t="str">
        <f>IF($A300="","",IFERROR(AVERAGEIFS(Data!J$4:J500,Data!$A$4:$A500,"&gt;="&amp;$A300,Data!$A$4:$A500,"&lt;="&amp;$B300),0))</f>
        <v/>
      </c>
      <c r="AA300" s="179" t="str">
        <f>IF($A300="","",IFERROR(AVERAGEIFS(Data!K$4:K500,Data!$A$4:$A500,"&gt;="&amp;$A300,Data!$A$4:$A500,"&lt;="&amp;$B300),0))</f>
        <v/>
      </c>
      <c r="AB300" s="180" t="str">
        <f>IF($A300="","",IFERROR(AVERAGEIFS(Data!L$4:L500,Data!$A$4:$A500,"&gt;="&amp;$A300,Data!$A$4:$A500,"&lt;="&amp;$B300),0))</f>
        <v/>
      </c>
      <c r="AC300" s="179" t="str">
        <f>IF($A300="","",IFERROR(AVERAGEIFS(Data!M$4:M500,Data!$A$4:$A500,"&gt;="&amp;$A300,Data!$A$4:$A500,"&lt;="&amp;$B300),0))</f>
        <v/>
      </c>
      <c r="AD300" s="178" t="str">
        <f>IF($A300="","",IFERROR(AVERAGEIFS(Data!N$4:N500,Data!$A$4:$A500,"&gt;="&amp;$A300,Data!$A$4:$A500,"&lt;="&amp;$B300),0))</f>
        <v/>
      </c>
      <c r="AE300" s="180" t="str">
        <f>IF($A300="","",IFERROR(AVERAGEIFS(Data!O$4:O500,Data!$A$4:$A500,"&gt;="&amp;$A300,Data!$A$4:$A500,"&lt;="&amp;$B300),0))</f>
        <v/>
      </c>
      <c r="AF300" s="178" t="str">
        <f>IF($A300="","",IFERROR(AVERAGEIFS(Data!P$4:P500,Data!$A$4:$A500,"&gt;="&amp;$A300,Data!$A$4:$A500,"&lt;="&amp;$B300),0))</f>
        <v/>
      </c>
      <c r="AG300" s="178" t="str">
        <f>IF($A300="","",IFERROR(AVERAGEIFS(Data!Q$4:Q500,Data!$A$4:$A500,"&gt;="&amp;$A300,Data!$A$4:$A500,"&lt;="&amp;$B300),0))</f>
        <v/>
      </c>
      <c r="AH300" s="181" t="str">
        <f t="shared" ref="AH300:DS300" si="296">IF($A300="","",AH299)</f>
        <v/>
      </c>
      <c r="AI300" s="178" t="str">
        <f t="shared" si="296"/>
        <v/>
      </c>
      <c r="AJ300" s="178" t="str">
        <f t="shared" si="296"/>
        <v/>
      </c>
      <c r="AK300" s="178" t="str">
        <f t="shared" si="296"/>
        <v/>
      </c>
      <c r="AL300" s="178" t="str">
        <f t="shared" si="296"/>
        <v/>
      </c>
      <c r="AM300" s="180" t="str">
        <f t="shared" si="296"/>
        <v/>
      </c>
      <c r="AN300" s="178" t="str">
        <f t="shared" si="296"/>
        <v/>
      </c>
      <c r="AO300" s="178" t="str">
        <f t="shared" si="296"/>
        <v/>
      </c>
      <c r="AP300" s="179" t="str">
        <f t="shared" si="296"/>
        <v/>
      </c>
      <c r="AQ300" s="180" t="str">
        <f t="shared" si="296"/>
        <v/>
      </c>
      <c r="AR300" s="179" t="str">
        <f t="shared" si="296"/>
        <v/>
      </c>
      <c r="AS300" s="178" t="str">
        <f t="shared" si="296"/>
        <v/>
      </c>
      <c r="AT300" s="180" t="str">
        <f t="shared" si="296"/>
        <v/>
      </c>
      <c r="AU300" s="178" t="str">
        <f t="shared" si="296"/>
        <v/>
      </c>
      <c r="AV300" s="178" t="str">
        <f t="shared" si="296"/>
        <v/>
      </c>
      <c r="AW300" s="181" t="str">
        <f t="shared" si="296"/>
        <v/>
      </c>
      <c r="AX300" s="178" t="str">
        <f t="shared" si="296"/>
        <v/>
      </c>
      <c r="AY300" s="178" t="str">
        <f t="shared" si="296"/>
        <v/>
      </c>
      <c r="AZ300" s="178" t="str">
        <f t="shared" si="296"/>
        <v/>
      </c>
      <c r="BA300" s="178" t="str">
        <f t="shared" si="296"/>
        <v/>
      </c>
      <c r="BB300" s="180" t="str">
        <f t="shared" si="296"/>
        <v/>
      </c>
      <c r="BC300" s="178" t="str">
        <f t="shared" si="296"/>
        <v/>
      </c>
      <c r="BD300" s="178" t="str">
        <f t="shared" si="296"/>
        <v/>
      </c>
      <c r="BE300" s="179" t="str">
        <f t="shared" si="296"/>
        <v/>
      </c>
      <c r="BF300" s="180" t="str">
        <f t="shared" si="296"/>
        <v/>
      </c>
      <c r="BG300" s="179" t="str">
        <f t="shared" si="296"/>
        <v/>
      </c>
      <c r="BH300" s="178" t="str">
        <f t="shared" si="296"/>
        <v/>
      </c>
      <c r="BI300" s="180" t="str">
        <f t="shared" si="296"/>
        <v/>
      </c>
      <c r="BJ300" s="178" t="str">
        <f t="shared" si="296"/>
        <v/>
      </c>
      <c r="BK300" s="178" t="str">
        <f t="shared" si="296"/>
        <v/>
      </c>
      <c r="BL300" s="181" t="str">
        <f t="shared" si="296"/>
        <v/>
      </c>
      <c r="BM300" s="178" t="str">
        <f t="shared" si="296"/>
        <v/>
      </c>
      <c r="BN300" s="178" t="str">
        <f t="shared" si="296"/>
        <v/>
      </c>
      <c r="BO300" s="178" t="str">
        <f t="shared" si="296"/>
        <v/>
      </c>
      <c r="BP300" s="178" t="str">
        <f t="shared" si="296"/>
        <v/>
      </c>
      <c r="BQ300" s="180" t="str">
        <f t="shared" si="296"/>
        <v/>
      </c>
      <c r="BR300" s="178" t="str">
        <f t="shared" si="296"/>
        <v/>
      </c>
      <c r="BS300" s="178" t="str">
        <f t="shared" si="296"/>
        <v/>
      </c>
      <c r="BT300" s="179" t="str">
        <f t="shared" si="296"/>
        <v/>
      </c>
      <c r="BU300" s="180" t="str">
        <f t="shared" si="296"/>
        <v/>
      </c>
      <c r="BV300" s="179" t="str">
        <f t="shared" si="296"/>
        <v/>
      </c>
      <c r="BW300" s="178" t="str">
        <f t="shared" si="296"/>
        <v/>
      </c>
      <c r="BX300" s="180" t="str">
        <f t="shared" si="296"/>
        <v/>
      </c>
      <c r="BY300" s="178" t="str">
        <f t="shared" si="296"/>
        <v/>
      </c>
      <c r="BZ300" s="178" t="str">
        <f t="shared" si="296"/>
        <v/>
      </c>
      <c r="CA300" s="181" t="str">
        <f t="shared" si="296"/>
        <v/>
      </c>
      <c r="CB300" s="178" t="str">
        <f t="shared" si="296"/>
        <v/>
      </c>
      <c r="CC300" s="178" t="str">
        <f t="shared" si="296"/>
        <v/>
      </c>
      <c r="CD300" s="178" t="str">
        <f t="shared" si="296"/>
        <v/>
      </c>
      <c r="CE300" s="178" t="str">
        <f t="shared" si="296"/>
        <v/>
      </c>
      <c r="CF300" s="180" t="str">
        <f t="shared" si="296"/>
        <v/>
      </c>
      <c r="CG300" s="178" t="str">
        <f t="shared" si="296"/>
        <v/>
      </c>
      <c r="CH300" s="178" t="str">
        <f t="shared" si="296"/>
        <v/>
      </c>
      <c r="CI300" s="179" t="str">
        <f t="shared" si="296"/>
        <v/>
      </c>
      <c r="CJ300" s="180" t="str">
        <f t="shared" si="296"/>
        <v/>
      </c>
      <c r="CK300" s="179" t="str">
        <f t="shared" si="296"/>
        <v/>
      </c>
      <c r="CL300" s="178" t="str">
        <f t="shared" si="296"/>
        <v/>
      </c>
      <c r="CM300" s="180" t="str">
        <f t="shared" si="296"/>
        <v/>
      </c>
      <c r="CN300" s="178" t="str">
        <f t="shared" si="296"/>
        <v/>
      </c>
      <c r="CO300" s="178" t="str">
        <f t="shared" si="296"/>
        <v/>
      </c>
      <c r="CP300" s="181" t="str">
        <f t="shared" si="296"/>
        <v/>
      </c>
      <c r="CQ300" s="178" t="str">
        <f t="shared" si="296"/>
        <v/>
      </c>
      <c r="CR300" s="178" t="str">
        <f t="shared" si="296"/>
        <v/>
      </c>
      <c r="CS300" s="178" t="str">
        <f t="shared" si="296"/>
        <v/>
      </c>
      <c r="CT300" s="178" t="str">
        <f t="shared" si="296"/>
        <v/>
      </c>
      <c r="CU300" s="180" t="str">
        <f t="shared" si="296"/>
        <v/>
      </c>
      <c r="CV300" s="178" t="str">
        <f t="shared" si="296"/>
        <v/>
      </c>
      <c r="CW300" s="178" t="str">
        <f t="shared" si="296"/>
        <v/>
      </c>
      <c r="CX300" s="179" t="str">
        <f t="shared" si="296"/>
        <v/>
      </c>
      <c r="CY300" s="180" t="str">
        <f t="shared" si="296"/>
        <v/>
      </c>
      <c r="CZ300" s="179" t="str">
        <f t="shared" si="296"/>
        <v/>
      </c>
      <c r="DA300" s="178" t="str">
        <f t="shared" si="296"/>
        <v/>
      </c>
      <c r="DB300" s="180" t="str">
        <f t="shared" si="296"/>
        <v/>
      </c>
      <c r="DC300" s="178" t="str">
        <f t="shared" si="296"/>
        <v/>
      </c>
      <c r="DD300" s="178" t="str">
        <f t="shared" si="296"/>
        <v/>
      </c>
      <c r="DE300" s="181" t="str">
        <f t="shared" si="296"/>
        <v/>
      </c>
      <c r="DF300" s="178" t="str">
        <f t="shared" si="296"/>
        <v/>
      </c>
      <c r="DG300" s="178" t="str">
        <f t="shared" si="296"/>
        <v/>
      </c>
      <c r="DH300" s="178" t="str">
        <f t="shared" si="296"/>
        <v/>
      </c>
      <c r="DI300" s="178" t="str">
        <f t="shared" si="296"/>
        <v/>
      </c>
      <c r="DJ300" s="180" t="str">
        <f t="shared" si="296"/>
        <v/>
      </c>
      <c r="DK300" s="178" t="str">
        <f t="shared" si="296"/>
        <v/>
      </c>
      <c r="DL300" s="178" t="str">
        <f t="shared" si="296"/>
        <v/>
      </c>
      <c r="DM300" s="179" t="str">
        <f t="shared" si="296"/>
        <v/>
      </c>
      <c r="DN300" s="180" t="str">
        <f t="shared" si="296"/>
        <v/>
      </c>
      <c r="DO300" s="179" t="str">
        <f t="shared" si="296"/>
        <v/>
      </c>
      <c r="DP300" s="178" t="str">
        <f t="shared" si="296"/>
        <v/>
      </c>
      <c r="DQ300" s="180" t="str">
        <f t="shared" si="296"/>
        <v/>
      </c>
      <c r="DR300" s="178" t="str">
        <f t="shared" si="296"/>
        <v/>
      </c>
      <c r="DS300" s="178" t="str">
        <f t="shared" si="296"/>
        <v/>
      </c>
      <c r="DT300" s="178"/>
      <c r="DU300" s="178"/>
      <c r="DV300" s="178"/>
      <c r="DW300" s="178"/>
      <c r="DX300" s="178"/>
      <c r="DY300" s="178"/>
    </row>
    <row r="301">
      <c r="A301" s="176" t="str">
        <f>IF(A300="","",IF(B300+1&gt;EndDate,"",B300))</f>
        <v/>
      </c>
      <c r="B301" s="176" t="str">
        <f>IF(A301="","",SWITCH(Seg,"Daily",A301+1,"Weekly",A301+7,"Monthly",DATE(YEAR(A301),MONTH(A301)+1,1),"Quarterly",DATE(YEAR(A301),MONTH(A301)+3,1),"Yearly",DATE(YEAR(A301)+1,1,1)))</f>
        <v/>
      </c>
      <c r="C301" s="177" t="str">
        <f>IF(A301="","",SWITCH(Seg,"Daily",TEXT(A301,"dd/MM/YYYY"),"Weekly","W"&amp;WEEKNUM(A301,2)&amp;" "&amp;YEAR(A301),"Monthly",PROPER(TEXT(A301,"MMM yyyy")),"Quarterly","Q"&amp;ROUNDUP(MONTH($A301)/3,0)&amp;" "&amp;YEAR($A301),"Yearly",YEAR(A301),TEXT(A301,"dd/MM/YYYY")))</f>
        <v/>
      </c>
      <c r="D301" s="178" t="str">
        <f>IF(OR($A301="",D$2="Percentage"),"",SUMIFS(Data!B$4:B500,Data!$A$4:$A500,"&gt;="&amp;$A301,Data!$A$4:$A500,"&lt;="&amp;$B301))</f>
        <v>#REF!</v>
      </c>
      <c r="E301" s="179" t="str">
        <f>IF(OR($A301="",E$2="Percentage"),"",SUMIFS(Data!C$4:C500,Data!$A$4:$A500,"&gt;="&amp;$A301,Data!$A$4:$A500,"&lt;="&amp;$B301))</f>
        <v/>
      </c>
      <c r="F301" s="179" t="str">
        <f>IF(OR($A301="",F$2="Percentage"),"",SUMIFS(Data!D$4:D500,Data!$A$4:$A500,"&gt;="&amp;$A301,Data!$A$4:$A500,"&lt;="&amp;$B301))</f>
        <v/>
      </c>
      <c r="G301" s="179" t="str">
        <f>IF(OR($A301="",G$2="Percentage"),"",SUMIFS(Data!F$4:F500,Data!$A$4:$A500,"&gt;="&amp;$A301,Data!$A$4:$A500,"&lt;="&amp;$B301))</f>
        <v/>
      </c>
      <c r="H301" s="180" t="str">
        <f>IF(OR($A301="",H$2="Percentage"),"",SUMIFS(Data!G$4:G500,Data!$A$4:$A500,"&gt;="&amp;$A301,Data!$A$4:$A500,"&lt;="&amp;$B301))</f>
        <v/>
      </c>
      <c r="I301" s="180" t="str">
        <f>IF(OR($A301="",I$2="Percentage"),"",SUMIFS(Data!H$4:H500,Data!$A$4:$A500,"&gt;="&amp;$A301,Data!$A$4:$A500,"&lt;="&amp;$B301))</f>
        <v/>
      </c>
      <c r="J301" s="178" t="str">
        <f>IF(OR($A301="",J$2="Percentage"),"",SUMIFS(Data!I$4:I500,Data!$A$4:$A500,"&gt;="&amp;$A301,Data!$A$4:$A500,"&lt;="&amp;$B301))</f>
        <v/>
      </c>
      <c r="K301" s="178" t="str">
        <f>IF(OR($A301="",K$2="Percentage"),"",SUMIFS(Data!J$4:J500,Data!$A$4:$A500,"&gt;="&amp;$A301,Data!$A$4:$A500,"&lt;="&amp;$B301))</f>
        <v/>
      </c>
      <c r="L301" s="179" t="str">
        <f>IF(OR($A301="",L$2="Percentage"),"",SUMIFS(Data!K$4:K500,Data!$A$4:$A500,"&gt;="&amp;$A301,Data!$A$4:$A500,"&lt;="&amp;$B301))</f>
        <v/>
      </c>
      <c r="M301" s="180" t="str">
        <f>IF(OR($A301="",M$2="Percentage"),"",SUMIFS(Data!L$4:L500,Data!$A$4:$A500,"&gt;="&amp;$A301,Data!$A$4:$A500,"&lt;="&amp;$B301))</f>
        <v/>
      </c>
      <c r="N301" s="179" t="str">
        <f>IF(OR($A301="",N$2="Percentage"),"",SUMIFS(Data!M$4:M500,Data!$A$4:$A500,"&gt;="&amp;$A301,Data!$A$4:$A500,"&lt;="&amp;$B301))</f>
        <v/>
      </c>
      <c r="O301" s="178" t="str">
        <f>IF(OR($A301="",O$2="Percentage"),"",SUMIFS(Data!N$4:N500,Data!$A$4:$A500,"&gt;="&amp;$A301,Data!$A$4:$A500,"&lt;="&amp;$B301))</f>
        <v/>
      </c>
      <c r="P301" s="180" t="str">
        <f>IF(OR($A301="",P$2="Percentage"),"",SUMIFS(Data!O$4:O500,Data!$A$4:$A500,"&gt;="&amp;$A301,Data!$A$4:$A500,"&lt;="&amp;$B301))</f>
        <v/>
      </c>
      <c r="Q301" s="178" t="str">
        <f>IF(OR($A301="",Q$2="Percentage"),"",SUMIFS(Data!P$4:P500,Data!$A$4:$A500,"&gt;="&amp;$A301,Data!$A$4:$A500,"&lt;="&amp;$B301))</f>
        <v/>
      </c>
      <c r="R301" s="178" t="str">
        <f>IF(OR($A301="",R$2="Percentage"),"",SUMIFS(Data!Q$4:Q500,Data!$A$4:$A500,"&gt;="&amp;$A301,Data!$A$4:$A500,"&lt;="&amp;$B301))</f>
        <v/>
      </c>
      <c r="S301" s="181" t="str">
        <f>IF($A301="","",IFERROR(AVERAGEIFS(Data!B$4:B500,Data!$A$4:$A500,"&gt;="&amp;$A301,Data!$A$4:$A500,"&lt;="&amp;$B301),0))</f>
        <v/>
      </c>
      <c r="T301" s="178" t="str">
        <f>IF($A301="","",IFERROR(AVERAGEIFS(Data!C$4:C500,Data!$A$4:$A500,"&gt;="&amp;$A301,Data!$A$4:$A500,"&lt;="&amp;$B301),0))</f>
        <v/>
      </c>
      <c r="U301" s="178" t="str">
        <f>IF($A301="","",IFERROR(AVERAGEIFS(Data!D$4:D500,Data!$A$4:$A500,"&gt;="&amp;$A301,Data!$A$4:$A500,"&lt;="&amp;$B301),0))</f>
        <v/>
      </c>
      <c r="V301" s="178" t="str">
        <f>IF($A301="","",IFERROR(AVERAGEIFS(Data!F$4:F500,Data!$A$4:$A500,"&gt;="&amp;$A301,Data!$A$4:$A500,"&lt;="&amp;$B301),0))</f>
        <v/>
      </c>
      <c r="W301" s="178" t="str">
        <f>IF($A301="","",IFERROR(AVERAGEIFS(Data!G$4:G500,Data!$A$4:$A500,"&gt;="&amp;$A301,Data!$A$4:$A500,"&lt;="&amp;$B301),0))</f>
        <v/>
      </c>
      <c r="X301" s="180" t="str">
        <f>IF($A301="","",IFERROR(AVERAGEIFS(Data!H$4:H500,Data!$A$4:$A500,"&gt;="&amp;$A301,Data!$A$4:$A500,"&lt;="&amp;$B301),0))</f>
        <v/>
      </c>
      <c r="Y301" s="178" t="str">
        <f>IF($A301="","",IFERROR(AVERAGEIFS(Data!I$4:I500,Data!$A$4:$A500,"&gt;="&amp;$A301,Data!$A$4:$A500,"&lt;="&amp;$B301),0))</f>
        <v/>
      </c>
      <c r="Z301" s="178" t="str">
        <f>IF($A301="","",IFERROR(AVERAGEIFS(Data!J$4:J500,Data!$A$4:$A500,"&gt;="&amp;$A301,Data!$A$4:$A500,"&lt;="&amp;$B301),0))</f>
        <v/>
      </c>
      <c r="AA301" s="179" t="str">
        <f>IF($A301="","",IFERROR(AVERAGEIFS(Data!K$4:K500,Data!$A$4:$A500,"&gt;="&amp;$A301,Data!$A$4:$A500,"&lt;="&amp;$B301),0))</f>
        <v/>
      </c>
      <c r="AB301" s="180" t="str">
        <f>IF($A301="","",IFERROR(AVERAGEIFS(Data!L$4:L500,Data!$A$4:$A500,"&gt;="&amp;$A301,Data!$A$4:$A500,"&lt;="&amp;$B301),0))</f>
        <v/>
      </c>
      <c r="AC301" s="179" t="str">
        <f>IF($A301="","",IFERROR(AVERAGEIFS(Data!M$4:M500,Data!$A$4:$A500,"&gt;="&amp;$A301,Data!$A$4:$A500,"&lt;="&amp;$B301),0))</f>
        <v/>
      </c>
      <c r="AD301" s="178" t="str">
        <f>IF($A301="","",IFERROR(AVERAGEIFS(Data!N$4:N500,Data!$A$4:$A500,"&gt;="&amp;$A301,Data!$A$4:$A500,"&lt;="&amp;$B301),0))</f>
        <v/>
      </c>
      <c r="AE301" s="180" t="str">
        <f>IF($A301="","",IFERROR(AVERAGEIFS(Data!O$4:O500,Data!$A$4:$A500,"&gt;="&amp;$A301,Data!$A$4:$A500,"&lt;="&amp;$B301),0))</f>
        <v/>
      </c>
      <c r="AF301" s="178" t="str">
        <f>IF($A301="","",IFERROR(AVERAGEIFS(Data!P$4:P500,Data!$A$4:$A500,"&gt;="&amp;$A301,Data!$A$4:$A500,"&lt;="&amp;$B301),0))</f>
        <v/>
      </c>
      <c r="AG301" s="178" t="str">
        <f>IF($A301="","",IFERROR(AVERAGEIFS(Data!Q$4:Q500,Data!$A$4:$A500,"&gt;="&amp;$A301,Data!$A$4:$A500,"&lt;="&amp;$B301),0))</f>
        <v/>
      </c>
      <c r="AH301" s="181" t="str">
        <f t="shared" ref="AH301:DS301" si="297">IF($A301="","",AH300)</f>
        <v/>
      </c>
      <c r="AI301" s="178" t="str">
        <f t="shared" si="297"/>
        <v/>
      </c>
      <c r="AJ301" s="178" t="str">
        <f t="shared" si="297"/>
        <v/>
      </c>
      <c r="AK301" s="178" t="str">
        <f t="shared" si="297"/>
        <v/>
      </c>
      <c r="AL301" s="178" t="str">
        <f t="shared" si="297"/>
        <v/>
      </c>
      <c r="AM301" s="180" t="str">
        <f t="shared" si="297"/>
        <v/>
      </c>
      <c r="AN301" s="178" t="str">
        <f t="shared" si="297"/>
        <v/>
      </c>
      <c r="AO301" s="178" t="str">
        <f t="shared" si="297"/>
        <v/>
      </c>
      <c r="AP301" s="179" t="str">
        <f t="shared" si="297"/>
        <v/>
      </c>
      <c r="AQ301" s="180" t="str">
        <f t="shared" si="297"/>
        <v/>
      </c>
      <c r="AR301" s="179" t="str">
        <f t="shared" si="297"/>
        <v/>
      </c>
      <c r="AS301" s="178" t="str">
        <f t="shared" si="297"/>
        <v/>
      </c>
      <c r="AT301" s="180" t="str">
        <f t="shared" si="297"/>
        <v/>
      </c>
      <c r="AU301" s="178" t="str">
        <f t="shared" si="297"/>
        <v/>
      </c>
      <c r="AV301" s="178" t="str">
        <f t="shared" si="297"/>
        <v/>
      </c>
      <c r="AW301" s="181" t="str">
        <f t="shared" si="297"/>
        <v/>
      </c>
      <c r="AX301" s="178" t="str">
        <f t="shared" si="297"/>
        <v/>
      </c>
      <c r="AY301" s="178" t="str">
        <f t="shared" si="297"/>
        <v/>
      </c>
      <c r="AZ301" s="178" t="str">
        <f t="shared" si="297"/>
        <v/>
      </c>
      <c r="BA301" s="178" t="str">
        <f t="shared" si="297"/>
        <v/>
      </c>
      <c r="BB301" s="180" t="str">
        <f t="shared" si="297"/>
        <v/>
      </c>
      <c r="BC301" s="178" t="str">
        <f t="shared" si="297"/>
        <v/>
      </c>
      <c r="BD301" s="178" t="str">
        <f t="shared" si="297"/>
        <v/>
      </c>
      <c r="BE301" s="179" t="str">
        <f t="shared" si="297"/>
        <v/>
      </c>
      <c r="BF301" s="180" t="str">
        <f t="shared" si="297"/>
        <v/>
      </c>
      <c r="BG301" s="179" t="str">
        <f t="shared" si="297"/>
        <v/>
      </c>
      <c r="BH301" s="178" t="str">
        <f t="shared" si="297"/>
        <v/>
      </c>
      <c r="BI301" s="180" t="str">
        <f t="shared" si="297"/>
        <v/>
      </c>
      <c r="BJ301" s="178" t="str">
        <f t="shared" si="297"/>
        <v/>
      </c>
      <c r="BK301" s="178" t="str">
        <f t="shared" si="297"/>
        <v/>
      </c>
      <c r="BL301" s="181" t="str">
        <f t="shared" si="297"/>
        <v/>
      </c>
      <c r="BM301" s="178" t="str">
        <f t="shared" si="297"/>
        <v/>
      </c>
      <c r="BN301" s="178" t="str">
        <f t="shared" si="297"/>
        <v/>
      </c>
      <c r="BO301" s="178" t="str">
        <f t="shared" si="297"/>
        <v/>
      </c>
      <c r="BP301" s="178" t="str">
        <f t="shared" si="297"/>
        <v/>
      </c>
      <c r="BQ301" s="180" t="str">
        <f t="shared" si="297"/>
        <v/>
      </c>
      <c r="BR301" s="178" t="str">
        <f t="shared" si="297"/>
        <v/>
      </c>
      <c r="BS301" s="178" t="str">
        <f t="shared" si="297"/>
        <v/>
      </c>
      <c r="BT301" s="179" t="str">
        <f t="shared" si="297"/>
        <v/>
      </c>
      <c r="BU301" s="180" t="str">
        <f t="shared" si="297"/>
        <v/>
      </c>
      <c r="BV301" s="179" t="str">
        <f t="shared" si="297"/>
        <v/>
      </c>
      <c r="BW301" s="178" t="str">
        <f t="shared" si="297"/>
        <v/>
      </c>
      <c r="BX301" s="180" t="str">
        <f t="shared" si="297"/>
        <v/>
      </c>
      <c r="BY301" s="178" t="str">
        <f t="shared" si="297"/>
        <v/>
      </c>
      <c r="BZ301" s="178" t="str">
        <f t="shared" si="297"/>
        <v/>
      </c>
      <c r="CA301" s="181" t="str">
        <f t="shared" si="297"/>
        <v/>
      </c>
      <c r="CB301" s="178" t="str">
        <f t="shared" si="297"/>
        <v/>
      </c>
      <c r="CC301" s="178" t="str">
        <f t="shared" si="297"/>
        <v/>
      </c>
      <c r="CD301" s="178" t="str">
        <f t="shared" si="297"/>
        <v/>
      </c>
      <c r="CE301" s="178" t="str">
        <f t="shared" si="297"/>
        <v/>
      </c>
      <c r="CF301" s="180" t="str">
        <f t="shared" si="297"/>
        <v/>
      </c>
      <c r="CG301" s="178" t="str">
        <f t="shared" si="297"/>
        <v/>
      </c>
      <c r="CH301" s="178" t="str">
        <f t="shared" si="297"/>
        <v/>
      </c>
      <c r="CI301" s="179" t="str">
        <f t="shared" si="297"/>
        <v/>
      </c>
      <c r="CJ301" s="180" t="str">
        <f t="shared" si="297"/>
        <v/>
      </c>
      <c r="CK301" s="179" t="str">
        <f t="shared" si="297"/>
        <v/>
      </c>
      <c r="CL301" s="178" t="str">
        <f t="shared" si="297"/>
        <v/>
      </c>
      <c r="CM301" s="180" t="str">
        <f t="shared" si="297"/>
        <v/>
      </c>
      <c r="CN301" s="178" t="str">
        <f t="shared" si="297"/>
        <v/>
      </c>
      <c r="CO301" s="178" t="str">
        <f t="shared" si="297"/>
        <v/>
      </c>
      <c r="CP301" s="181" t="str">
        <f t="shared" si="297"/>
        <v/>
      </c>
      <c r="CQ301" s="178" t="str">
        <f t="shared" si="297"/>
        <v/>
      </c>
      <c r="CR301" s="178" t="str">
        <f t="shared" si="297"/>
        <v/>
      </c>
      <c r="CS301" s="178" t="str">
        <f t="shared" si="297"/>
        <v/>
      </c>
      <c r="CT301" s="178" t="str">
        <f t="shared" si="297"/>
        <v/>
      </c>
      <c r="CU301" s="180" t="str">
        <f t="shared" si="297"/>
        <v/>
      </c>
      <c r="CV301" s="178" t="str">
        <f t="shared" si="297"/>
        <v/>
      </c>
      <c r="CW301" s="178" t="str">
        <f t="shared" si="297"/>
        <v/>
      </c>
      <c r="CX301" s="179" t="str">
        <f t="shared" si="297"/>
        <v/>
      </c>
      <c r="CY301" s="180" t="str">
        <f t="shared" si="297"/>
        <v/>
      </c>
      <c r="CZ301" s="179" t="str">
        <f t="shared" si="297"/>
        <v/>
      </c>
      <c r="DA301" s="178" t="str">
        <f t="shared" si="297"/>
        <v/>
      </c>
      <c r="DB301" s="180" t="str">
        <f t="shared" si="297"/>
        <v/>
      </c>
      <c r="DC301" s="178" t="str">
        <f t="shared" si="297"/>
        <v/>
      </c>
      <c r="DD301" s="178" t="str">
        <f t="shared" si="297"/>
        <v/>
      </c>
      <c r="DE301" s="181" t="str">
        <f t="shared" si="297"/>
        <v/>
      </c>
      <c r="DF301" s="178" t="str">
        <f t="shared" si="297"/>
        <v/>
      </c>
      <c r="DG301" s="178" t="str">
        <f t="shared" si="297"/>
        <v/>
      </c>
      <c r="DH301" s="178" t="str">
        <f t="shared" si="297"/>
        <v/>
      </c>
      <c r="DI301" s="178" t="str">
        <f t="shared" si="297"/>
        <v/>
      </c>
      <c r="DJ301" s="180" t="str">
        <f t="shared" si="297"/>
        <v/>
      </c>
      <c r="DK301" s="178" t="str">
        <f t="shared" si="297"/>
        <v/>
      </c>
      <c r="DL301" s="178" t="str">
        <f t="shared" si="297"/>
        <v/>
      </c>
      <c r="DM301" s="179" t="str">
        <f t="shared" si="297"/>
        <v/>
      </c>
      <c r="DN301" s="180" t="str">
        <f t="shared" si="297"/>
        <v/>
      </c>
      <c r="DO301" s="179" t="str">
        <f t="shared" si="297"/>
        <v/>
      </c>
      <c r="DP301" s="178" t="str">
        <f t="shared" si="297"/>
        <v/>
      </c>
      <c r="DQ301" s="180" t="str">
        <f t="shared" si="297"/>
        <v/>
      </c>
      <c r="DR301" s="178" t="str">
        <f t="shared" si="297"/>
        <v/>
      </c>
      <c r="DS301" s="178" t="str">
        <f t="shared" si="297"/>
        <v/>
      </c>
      <c r="DT301" s="178"/>
      <c r="DU301" s="178"/>
      <c r="DV301" s="178"/>
      <c r="DW301" s="178"/>
      <c r="DX301" s="178"/>
      <c r="DY301" s="178"/>
    </row>
    <row r="302">
      <c r="A302" s="176" t="str">
        <f>IF(A301="","",IF(B301+1&gt;EndDate,"",B301))</f>
        <v/>
      </c>
      <c r="B302" s="176" t="str">
        <f>IF(A302="","",SWITCH(Seg,"Daily",A302+1,"Weekly",A302+7,"Monthly",DATE(YEAR(A302),MONTH(A302)+1,1),"Quarterly",DATE(YEAR(A302),MONTH(A302)+3,1),"Yearly",DATE(YEAR(A302)+1,1,1)))</f>
        <v/>
      </c>
      <c r="C302" s="177" t="str">
        <f>IF(A302="","",SWITCH(Seg,"Daily",TEXT(A302,"dd/MM/YYYY"),"Weekly","W"&amp;WEEKNUM(A302,2)&amp;" "&amp;YEAR(A302),"Monthly",PROPER(TEXT(A302,"MMM yyyy")),"Quarterly","Q"&amp;ROUNDUP(MONTH($A302)/3,0)&amp;" "&amp;YEAR($A302),"Yearly",YEAR(A302),TEXT(A302,"dd/MM/YYYY")))</f>
        <v/>
      </c>
      <c r="D302" s="178" t="str">
        <f>IF(OR($A302="",D$2="Percentage"),"",SUMIFS(Data!B$4:B500,Data!$A$4:$A500,"&gt;="&amp;$A302,Data!$A$4:$A500,"&lt;="&amp;$B302))</f>
        <v>#REF!</v>
      </c>
      <c r="E302" s="179" t="str">
        <f>IF(OR($A302="",E$2="Percentage"),"",SUMIFS(Data!C$4:C500,Data!$A$4:$A500,"&gt;="&amp;$A302,Data!$A$4:$A500,"&lt;="&amp;$B302))</f>
        <v/>
      </c>
      <c r="F302" s="179" t="str">
        <f>IF(OR($A302="",F$2="Percentage"),"",SUMIFS(Data!D$4:D500,Data!$A$4:$A500,"&gt;="&amp;$A302,Data!$A$4:$A500,"&lt;="&amp;$B302))</f>
        <v/>
      </c>
      <c r="G302" s="179" t="str">
        <f>IF(OR($A302="",G$2="Percentage"),"",SUMIFS(Data!F$4:F500,Data!$A$4:$A500,"&gt;="&amp;$A302,Data!$A$4:$A500,"&lt;="&amp;$B302))</f>
        <v/>
      </c>
      <c r="H302" s="180" t="str">
        <f>IF(OR($A302="",H$2="Percentage"),"",SUMIFS(Data!G$4:G500,Data!$A$4:$A500,"&gt;="&amp;$A302,Data!$A$4:$A500,"&lt;="&amp;$B302))</f>
        <v/>
      </c>
      <c r="I302" s="180" t="str">
        <f>IF(OR($A302="",I$2="Percentage"),"",SUMIFS(Data!H$4:H500,Data!$A$4:$A500,"&gt;="&amp;$A302,Data!$A$4:$A500,"&lt;="&amp;$B302))</f>
        <v/>
      </c>
      <c r="J302" s="178" t="str">
        <f>IF(OR($A302="",J$2="Percentage"),"",SUMIFS(Data!I$4:I500,Data!$A$4:$A500,"&gt;="&amp;$A302,Data!$A$4:$A500,"&lt;="&amp;$B302))</f>
        <v/>
      </c>
      <c r="K302" s="178" t="str">
        <f>IF(OR($A302="",K$2="Percentage"),"",SUMIFS(Data!J$4:J500,Data!$A$4:$A500,"&gt;="&amp;$A302,Data!$A$4:$A500,"&lt;="&amp;$B302))</f>
        <v/>
      </c>
      <c r="L302" s="179" t="str">
        <f>IF(OR($A302="",L$2="Percentage"),"",SUMIFS(Data!K$4:K500,Data!$A$4:$A500,"&gt;="&amp;$A302,Data!$A$4:$A500,"&lt;="&amp;$B302))</f>
        <v/>
      </c>
      <c r="M302" s="180" t="str">
        <f>IF(OR($A302="",M$2="Percentage"),"",SUMIFS(Data!L$4:L500,Data!$A$4:$A500,"&gt;="&amp;$A302,Data!$A$4:$A500,"&lt;="&amp;$B302))</f>
        <v/>
      </c>
      <c r="N302" s="179" t="str">
        <f>IF(OR($A302="",N$2="Percentage"),"",SUMIFS(Data!M$4:M500,Data!$A$4:$A500,"&gt;="&amp;$A302,Data!$A$4:$A500,"&lt;="&amp;$B302))</f>
        <v/>
      </c>
      <c r="O302" s="178" t="str">
        <f>IF(OR($A302="",O$2="Percentage"),"",SUMIFS(Data!N$4:N500,Data!$A$4:$A500,"&gt;="&amp;$A302,Data!$A$4:$A500,"&lt;="&amp;$B302))</f>
        <v/>
      </c>
      <c r="P302" s="180" t="str">
        <f>IF(OR($A302="",P$2="Percentage"),"",SUMIFS(Data!O$4:O500,Data!$A$4:$A500,"&gt;="&amp;$A302,Data!$A$4:$A500,"&lt;="&amp;$B302))</f>
        <v/>
      </c>
      <c r="Q302" s="178" t="str">
        <f>IF(OR($A302="",Q$2="Percentage"),"",SUMIFS(Data!P$4:P500,Data!$A$4:$A500,"&gt;="&amp;$A302,Data!$A$4:$A500,"&lt;="&amp;$B302))</f>
        <v/>
      </c>
      <c r="R302" s="178" t="str">
        <f>IF(OR($A302="",R$2="Percentage"),"",SUMIFS(Data!Q$4:Q500,Data!$A$4:$A500,"&gt;="&amp;$A302,Data!$A$4:$A500,"&lt;="&amp;$B302))</f>
        <v/>
      </c>
      <c r="S302" s="181" t="str">
        <f>IF($A302="","",IFERROR(AVERAGEIFS(Data!B$4:B500,Data!$A$4:$A500,"&gt;="&amp;$A302,Data!$A$4:$A500,"&lt;="&amp;$B302),0))</f>
        <v/>
      </c>
      <c r="T302" s="178" t="str">
        <f>IF($A302="","",IFERROR(AVERAGEIFS(Data!C$4:C500,Data!$A$4:$A500,"&gt;="&amp;$A302,Data!$A$4:$A500,"&lt;="&amp;$B302),0))</f>
        <v/>
      </c>
      <c r="U302" s="178" t="str">
        <f>IF($A302="","",IFERROR(AVERAGEIFS(Data!D$4:D500,Data!$A$4:$A500,"&gt;="&amp;$A302,Data!$A$4:$A500,"&lt;="&amp;$B302),0))</f>
        <v/>
      </c>
      <c r="V302" s="178" t="str">
        <f>IF($A302="","",IFERROR(AVERAGEIFS(Data!F$4:F500,Data!$A$4:$A500,"&gt;="&amp;$A302,Data!$A$4:$A500,"&lt;="&amp;$B302),0))</f>
        <v/>
      </c>
      <c r="W302" s="178" t="str">
        <f>IF($A302="","",IFERROR(AVERAGEIFS(Data!G$4:G500,Data!$A$4:$A500,"&gt;="&amp;$A302,Data!$A$4:$A500,"&lt;="&amp;$B302),0))</f>
        <v/>
      </c>
      <c r="X302" s="180" t="str">
        <f>IF($A302="","",IFERROR(AVERAGEIFS(Data!H$4:H500,Data!$A$4:$A500,"&gt;="&amp;$A302,Data!$A$4:$A500,"&lt;="&amp;$B302),0))</f>
        <v/>
      </c>
      <c r="Y302" s="178" t="str">
        <f>IF($A302="","",IFERROR(AVERAGEIFS(Data!I$4:I500,Data!$A$4:$A500,"&gt;="&amp;$A302,Data!$A$4:$A500,"&lt;="&amp;$B302),0))</f>
        <v/>
      </c>
      <c r="Z302" s="178" t="str">
        <f>IF($A302="","",IFERROR(AVERAGEIFS(Data!J$4:J500,Data!$A$4:$A500,"&gt;="&amp;$A302,Data!$A$4:$A500,"&lt;="&amp;$B302),0))</f>
        <v/>
      </c>
      <c r="AA302" s="179" t="str">
        <f>IF($A302="","",IFERROR(AVERAGEIFS(Data!K$4:K500,Data!$A$4:$A500,"&gt;="&amp;$A302,Data!$A$4:$A500,"&lt;="&amp;$B302),0))</f>
        <v/>
      </c>
      <c r="AB302" s="180" t="str">
        <f>IF($A302="","",IFERROR(AVERAGEIFS(Data!L$4:L500,Data!$A$4:$A500,"&gt;="&amp;$A302,Data!$A$4:$A500,"&lt;="&amp;$B302),0))</f>
        <v/>
      </c>
      <c r="AC302" s="179" t="str">
        <f>IF($A302="","",IFERROR(AVERAGEIFS(Data!M$4:M500,Data!$A$4:$A500,"&gt;="&amp;$A302,Data!$A$4:$A500,"&lt;="&amp;$B302),0))</f>
        <v/>
      </c>
      <c r="AD302" s="178" t="str">
        <f>IF($A302="","",IFERROR(AVERAGEIFS(Data!N$4:N500,Data!$A$4:$A500,"&gt;="&amp;$A302,Data!$A$4:$A500,"&lt;="&amp;$B302),0))</f>
        <v/>
      </c>
      <c r="AE302" s="180" t="str">
        <f>IF($A302="","",IFERROR(AVERAGEIFS(Data!O$4:O500,Data!$A$4:$A500,"&gt;="&amp;$A302,Data!$A$4:$A500,"&lt;="&amp;$B302),0))</f>
        <v/>
      </c>
      <c r="AF302" s="178" t="str">
        <f>IF($A302="","",IFERROR(AVERAGEIFS(Data!P$4:P500,Data!$A$4:$A500,"&gt;="&amp;$A302,Data!$A$4:$A500,"&lt;="&amp;$B302),0))</f>
        <v/>
      </c>
      <c r="AG302" s="178" t="str">
        <f>IF($A302="","",IFERROR(AVERAGEIFS(Data!Q$4:Q500,Data!$A$4:$A500,"&gt;="&amp;$A302,Data!$A$4:$A500,"&lt;="&amp;$B302),0))</f>
        <v/>
      </c>
      <c r="AH302" s="181" t="str">
        <f t="shared" ref="AH302:DS302" si="298">IF($A302="","",AH301)</f>
        <v/>
      </c>
      <c r="AI302" s="178" t="str">
        <f t="shared" si="298"/>
        <v/>
      </c>
      <c r="AJ302" s="178" t="str">
        <f t="shared" si="298"/>
        <v/>
      </c>
      <c r="AK302" s="178" t="str">
        <f t="shared" si="298"/>
        <v/>
      </c>
      <c r="AL302" s="178" t="str">
        <f t="shared" si="298"/>
        <v/>
      </c>
      <c r="AM302" s="180" t="str">
        <f t="shared" si="298"/>
        <v/>
      </c>
      <c r="AN302" s="178" t="str">
        <f t="shared" si="298"/>
        <v/>
      </c>
      <c r="AO302" s="178" t="str">
        <f t="shared" si="298"/>
        <v/>
      </c>
      <c r="AP302" s="179" t="str">
        <f t="shared" si="298"/>
        <v/>
      </c>
      <c r="AQ302" s="180" t="str">
        <f t="shared" si="298"/>
        <v/>
      </c>
      <c r="AR302" s="179" t="str">
        <f t="shared" si="298"/>
        <v/>
      </c>
      <c r="AS302" s="178" t="str">
        <f t="shared" si="298"/>
        <v/>
      </c>
      <c r="AT302" s="180" t="str">
        <f t="shared" si="298"/>
        <v/>
      </c>
      <c r="AU302" s="178" t="str">
        <f t="shared" si="298"/>
        <v/>
      </c>
      <c r="AV302" s="178" t="str">
        <f t="shared" si="298"/>
        <v/>
      </c>
      <c r="AW302" s="181" t="str">
        <f t="shared" si="298"/>
        <v/>
      </c>
      <c r="AX302" s="178" t="str">
        <f t="shared" si="298"/>
        <v/>
      </c>
      <c r="AY302" s="178" t="str">
        <f t="shared" si="298"/>
        <v/>
      </c>
      <c r="AZ302" s="178" t="str">
        <f t="shared" si="298"/>
        <v/>
      </c>
      <c r="BA302" s="178" t="str">
        <f t="shared" si="298"/>
        <v/>
      </c>
      <c r="BB302" s="180" t="str">
        <f t="shared" si="298"/>
        <v/>
      </c>
      <c r="BC302" s="178" t="str">
        <f t="shared" si="298"/>
        <v/>
      </c>
      <c r="BD302" s="178" t="str">
        <f t="shared" si="298"/>
        <v/>
      </c>
      <c r="BE302" s="179" t="str">
        <f t="shared" si="298"/>
        <v/>
      </c>
      <c r="BF302" s="180" t="str">
        <f t="shared" si="298"/>
        <v/>
      </c>
      <c r="BG302" s="179" t="str">
        <f t="shared" si="298"/>
        <v/>
      </c>
      <c r="BH302" s="178" t="str">
        <f t="shared" si="298"/>
        <v/>
      </c>
      <c r="BI302" s="180" t="str">
        <f t="shared" si="298"/>
        <v/>
      </c>
      <c r="BJ302" s="178" t="str">
        <f t="shared" si="298"/>
        <v/>
      </c>
      <c r="BK302" s="178" t="str">
        <f t="shared" si="298"/>
        <v/>
      </c>
      <c r="BL302" s="181" t="str">
        <f t="shared" si="298"/>
        <v/>
      </c>
      <c r="BM302" s="178" t="str">
        <f t="shared" si="298"/>
        <v/>
      </c>
      <c r="BN302" s="178" t="str">
        <f t="shared" si="298"/>
        <v/>
      </c>
      <c r="BO302" s="178" t="str">
        <f t="shared" si="298"/>
        <v/>
      </c>
      <c r="BP302" s="178" t="str">
        <f t="shared" si="298"/>
        <v/>
      </c>
      <c r="BQ302" s="180" t="str">
        <f t="shared" si="298"/>
        <v/>
      </c>
      <c r="BR302" s="178" t="str">
        <f t="shared" si="298"/>
        <v/>
      </c>
      <c r="BS302" s="178" t="str">
        <f t="shared" si="298"/>
        <v/>
      </c>
      <c r="BT302" s="179" t="str">
        <f t="shared" si="298"/>
        <v/>
      </c>
      <c r="BU302" s="180" t="str">
        <f t="shared" si="298"/>
        <v/>
      </c>
      <c r="BV302" s="179" t="str">
        <f t="shared" si="298"/>
        <v/>
      </c>
      <c r="BW302" s="178" t="str">
        <f t="shared" si="298"/>
        <v/>
      </c>
      <c r="BX302" s="180" t="str">
        <f t="shared" si="298"/>
        <v/>
      </c>
      <c r="BY302" s="178" t="str">
        <f t="shared" si="298"/>
        <v/>
      </c>
      <c r="BZ302" s="178" t="str">
        <f t="shared" si="298"/>
        <v/>
      </c>
      <c r="CA302" s="181" t="str">
        <f t="shared" si="298"/>
        <v/>
      </c>
      <c r="CB302" s="178" t="str">
        <f t="shared" si="298"/>
        <v/>
      </c>
      <c r="CC302" s="178" t="str">
        <f t="shared" si="298"/>
        <v/>
      </c>
      <c r="CD302" s="178" t="str">
        <f t="shared" si="298"/>
        <v/>
      </c>
      <c r="CE302" s="178" t="str">
        <f t="shared" si="298"/>
        <v/>
      </c>
      <c r="CF302" s="180" t="str">
        <f t="shared" si="298"/>
        <v/>
      </c>
      <c r="CG302" s="178" t="str">
        <f t="shared" si="298"/>
        <v/>
      </c>
      <c r="CH302" s="178" t="str">
        <f t="shared" si="298"/>
        <v/>
      </c>
      <c r="CI302" s="179" t="str">
        <f t="shared" si="298"/>
        <v/>
      </c>
      <c r="CJ302" s="180" t="str">
        <f t="shared" si="298"/>
        <v/>
      </c>
      <c r="CK302" s="179" t="str">
        <f t="shared" si="298"/>
        <v/>
      </c>
      <c r="CL302" s="178" t="str">
        <f t="shared" si="298"/>
        <v/>
      </c>
      <c r="CM302" s="180" t="str">
        <f t="shared" si="298"/>
        <v/>
      </c>
      <c r="CN302" s="178" t="str">
        <f t="shared" si="298"/>
        <v/>
      </c>
      <c r="CO302" s="178" t="str">
        <f t="shared" si="298"/>
        <v/>
      </c>
      <c r="CP302" s="181" t="str">
        <f t="shared" si="298"/>
        <v/>
      </c>
      <c r="CQ302" s="178" t="str">
        <f t="shared" si="298"/>
        <v/>
      </c>
      <c r="CR302" s="178" t="str">
        <f t="shared" si="298"/>
        <v/>
      </c>
      <c r="CS302" s="178" t="str">
        <f t="shared" si="298"/>
        <v/>
      </c>
      <c r="CT302" s="178" t="str">
        <f t="shared" si="298"/>
        <v/>
      </c>
      <c r="CU302" s="180" t="str">
        <f t="shared" si="298"/>
        <v/>
      </c>
      <c r="CV302" s="178" t="str">
        <f t="shared" si="298"/>
        <v/>
      </c>
      <c r="CW302" s="178" t="str">
        <f t="shared" si="298"/>
        <v/>
      </c>
      <c r="CX302" s="179" t="str">
        <f t="shared" si="298"/>
        <v/>
      </c>
      <c r="CY302" s="180" t="str">
        <f t="shared" si="298"/>
        <v/>
      </c>
      <c r="CZ302" s="179" t="str">
        <f t="shared" si="298"/>
        <v/>
      </c>
      <c r="DA302" s="178" t="str">
        <f t="shared" si="298"/>
        <v/>
      </c>
      <c r="DB302" s="180" t="str">
        <f t="shared" si="298"/>
        <v/>
      </c>
      <c r="DC302" s="178" t="str">
        <f t="shared" si="298"/>
        <v/>
      </c>
      <c r="DD302" s="178" t="str">
        <f t="shared" si="298"/>
        <v/>
      </c>
      <c r="DE302" s="181" t="str">
        <f t="shared" si="298"/>
        <v/>
      </c>
      <c r="DF302" s="178" t="str">
        <f t="shared" si="298"/>
        <v/>
      </c>
      <c r="DG302" s="178" t="str">
        <f t="shared" si="298"/>
        <v/>
      </c>
      <c r="DH302" s="178" t="str">
        <f t="shared" si="298"/>
        <v/>
      </c>
      <c r="DI302" s="178" t="str">
        <f t="shared" si="298"/>
        <v/>
      </c>
      <c r="DJ302" s="180" t="str">
        <f t="shared" si="298"/>
        <v/>
      </c>
      <c r="DK302" s="178" t="str">
        <f t="shared" si="298"/>
        <v/>
      </c>
      <c r="DL302" s="178" t="str">
        <f t="shared" si="298"/>
        <v/>
      </c>
      <c r="DM302" s="179" t="str">
        <f t="shared" si="298"/>
        <v/>
      </c>
      <c r="DN302" s="180" t="str">
        <f t="shared" si="298"/>
        <v/>
      </c>
      <c r="DO302" s="179" t="str">
        <f t="shared" si="298"/>
        <v/>
      </c>
      <c r="DP302" s="178" t="str">
        <f t="shared" si="298"/>
        <v/>
      </c>
      <c r="DQ302" s="180" t="str">
        <f t="shared" si="298"/>
        <v/>
      </c>
      <c r="DR302" s="178" t="str">
        <f t="shared" si="298"/>
        <v/>
      </c>
      <c r="DS302" s="178" t="str">
        <f t="shared" si="298"/>
        <v/>
      </c>
      <c r="DT302" s="178"/>
      <c r="DU302" s="178"/>
      <c r="DV302" s="178"/>
      <c r="DW302" s="178"/>
      <c r="DX302" s="178"/>
      <c r="DY302" s="178"/>
    </row>
    <row r="303">
      <c r="A303" s="176" t="str">
        <f>IF(A302="","",IF(B302+1&gt;EndDate,"",B302))</f>
        <v/>
      </c>
      <c r="B303" s="176" t="str">
        <f>IF(A303="","",SWITCH(Seg,"Daily",A303+1,"Weekly",A303+7,"Monthly",DATE(YEAR(A303),MONTH(A303)+1,1),"Quarterly",DATE(YEAR(A303),MONTH(A303)+3,1),"Yearly",DATE(YEAR(A303)+1,1,1)))</f>
        <v/>
      </c>
      <c r="C303" s="177" t="str">
        <f>IF(A303="","",SWITCH(Seg,"Daily",TEXT(A303,"dd/MM/YYYY"),"Weekly","W"&amp;WEEKNUM(A303,2)&amp;" "&amp;YEAR(A303),"Monthly",PROPER(TEXT(A303,"MMM yyyy")),"Quarterly","Q"&amp;ROUNDUP(MONTH($A303)/3,0)&amp;" "&amp;YEAR($A303),"Yearly",YEAR(A303),TEXT(A303,"dd/MM/YYYY")))</f>
        <v/>
      </c>
      <c r="D303" s="178" t="str">
        <f>IF(OR($A303="",D$2="Percentage"),"",SUMIFS(Data!B$4:B500,Data!$A$4:$A500,"&gt;="&amp;$A303,Data!$A$4:$A500,"&lt;="&amp;$B303))</f>
        <v>#REF!</v>
      </c>
      <c r="E303" s="179" t="str">
        <f>IF(OR($A303="",E$2="Percentage"),"",SUMIFS(Data!C$4:C500,Data!$A$4:$A500,"&gt;="&amp;$A303,Data!$A$4:$A500,"&lt;="&amp;$B303))</f>
        <v/>
      </c>
      <c r="F303" s="179" t="str">
        <f>IF(OR($A303="",F$2="Percentage"),"",SUMIFS(Data!D$4:D500,Data!$A$4:$A500,"&gt;="&amp;$A303,Data!$A$4:$A500,"&lt;="&amp;$B303))</f>
        <v/>
      </c>
      <c r="G303" s="179" t="str">
        <f>IF(OR($A303="",G$2="Percentage"),"",SUMIFS(Data!F$4:F500,Data!$A$4:$A500,"&gt;="&amp;$A303,Data!$A$4:$A500,"&lt;="&amp;$B303))</f>
        <v/>
      </c>
      <c r="H303" s="180" t="str">
        <f>IF(OR($A303="",H$2="Percentage"),"",SUMIFS(Data!G$4:G500,Data!$A$4:$A500,"&gt;="&amp;$A303,Data!$A$4:$A500,"&lt;="&amp;$B303))</f>
        <v/>
      </c>
      <c r="I303" s="180" t="str">
        <f>IF(OR($A303="",I$2="Percentage"),"",SUMIFS(Data!H$4:H500,Data!$A$4:$A500,"&gt;="&amp;$A303,Data!$A$4:$A500,"&lt;="&amp;$B303))</f>
        <v/>
      </c>
      <c r="J303" s="178" t="str">
        <f>IF(OR($A303="",J$2="Percentage"),"",SUMIFS(Data!I$4:I500,Data!$A$4:$A500,"&gt;="&amp;$A303,Data!$A$4:$A500,"&lt;="&amp;$B303))</f>
        <v/>
      </c>
      <c r="K303" s="178" t="str">
        <f>IF(OR($A303="",K$2="Percentage"),"",SUMIFS(Data!J$4:J500,Data!$A$4:$A500,"&gt;="&amp;$A303,Data!$A$4:$A500,"&lt;="&amp;$B303))</f>
        <v/>
      </c>
      <c r="L303" s="179" t="str">
        <f>IF(OR($A303="",L$2="Percentage"),"",SUMIFS(Data!K$4:K500,Data!$A$4:$A500,"&gt;="&amp;$A303,Data!$A$4:$A500,"&lt;="&amp;$B303))</f>
        <v/>
      </c>
      <c r="M303" s="180" t="str">
        <f>IF(OR($A303="",M$2="Percentage"),"",SUMIFS(Data!L$4:L500,Data!$A$4:$A500,"&gt;="&amp;$A303,Data!$A$4:$A500,"&lt;="&amp;$B303))</f>
        <v/>
      </c>
      <c r="N303" s="179" t="str">
        <f>IF(OR($A303="",N$2="Percentage"),"",SUMIFS(Data!M$4:M500,Data!$A$4:$A500,"&gt;="&amp;$A303,Data!$A$4:$A500,"&lt;="&amp;$B303))</f>
        <v/>
      </c>
      <c r="O303" s="178" t="str">
        <f>IF(OR($A303="",O$2="Percentage"),"",SUMIFS(Data!N$4:N500,Data!$A$4:$A500,"&gt;="&amp;$A303,Data!$A$4:$A500,"&lt;="&amp;$B303))</f>
        <v/>
      </c>
      <c r="P303" s="180" t="str">
        <f>IF(OR($A303="",P$2="Percentage"),"",SUMIFS(Data!O$4:O500,Data!$A$4:$A500,"&gt;="&amp;$A303,Data!$A$4:$A500,"&lt;="&amp;$B303))</f>
        <v/>
      </c>
      <c r="Q303" s="178" t="str">
        <f>IF(OR($A303="",Q$2="Percentage"),"",SUMIFS(Data!P$4:P500,Data!$A$4:$A500,"&gt;="&amp;$A303,Data!$A$4:$A500,"&lt;="&amp;$B303))</f>
        <v/>
      </c>
      <c r="R303" s="178" t="str">
        <f>IF(OR($A303="",R$2="Percentage"),"",SUMIFS(Data!Q$4:Q500,Data!$A$4:$A500,"&gt;="&amp;$A303,Data!$A$4:$A500,"&lt;="&amp;$B303))</f>
        <v/>
      </c>
      <c r="S303" s="181" t="str">
        <f>IF($A303="","",IFERROR(AVERAGEIFS(Data!B$4:B500,Data!$A$4:$A500,"&gt;="&amp;$A303,Data!$A$4:$A500,"&lt;="&amp;$B303),0))</f>
        <v/>
      </c>
      <c r="T303" s="178" t="str">
        <f>IF($A303="","",IFERROR(AVERAGEIFS(Data!C$4:C500,Data!$A$4:$A500,"&gt;="&amp;$A303,Data!$A$4:$A500,"&lt;="&amp;$B303),0))</f>
        <v/>
      </c>
      <c r="U303" s="178" t="str">
        <f>IF($A303="","",IFERROR(AVERAGEIFS(Data!D$4:D500,Data!$A$4:$A500,"&gt;="&amp;$A303,Data!$A$4:$A500,"&lt;="&amp;$B303),0))</f>
        <v/>
      </c>
      <c r="V303" s="178" t="str">
        <f>IF($A303="","",IFERROR(AVERAGEIFS(Data!F$4:F500,Data!$A$4:$A500,"&gt;="&amp;$A303,Data!$A$4:$A500,"&lt;="&amp;$B303),0))</f>
        <v/>
      </c>
      <c r="W303" s="178" t="str">
        <f>IF($A303="","",IFERROR(AVERAGEIFS(Data!G$4:G500,Data!$A$4:$A500,"&gt;="&amp;$A303,Data!$A$4:$A500,"&lt;="&amp;$B303),0))</f>
        <v/>
      </c>
      <c r="X303" s="180" t="str">
        <f>IF($A303="","",IFERROR(AVERAGEIFS(Data!H$4:H500,Data!$A$4:$A500,"&gt;="&amp;$A303,Data!$A$4:$A500,"&lt;="&amp;$B303),0))</f>
        <v/>
      </c>
      <c r="Y303" s="178" t="str">
        <f>IF($A303="","",IFERROR(AVERAGEIFS(Data!I$4:I500,Data!$A$4:$A500,"&gt;="&amp;$A303,Data!$A$4:$A500,"&lt;="&amp;$B303),0))</f>
        <v/>
      </c>
      <c r="Z303" s="178" t="str">
        <f>IF($A303="","",IFERROR(AVERAGEIFS(Data!J$4:J500,Data!$A$4:$A500,"&gt;="&amp;$A303,Data!$A$4:$A500,"&lt;="&amp;$B303),0))</f>
        <v/>
      </c>
      <c r="AA303" s="179" t="str">
        <f>IF($A303="","",IFERROR(AVERAGEIFS(Data!K$4:K500,Data!$A$4:$A500,"&gt;="&amp;$A303,Data!$A$4:$A500,"&lt;="&amp;$B303),0))</f>
        <v/>
      </c>
      <c r="AB303" s="180" t="str">
        <f>IF($A303="","",IFERROR(AVERAGEIFS(Data!L$4:L500,Data!$A$4:$A500,"&gt;="&amp;$A303,Data!$A$4:$A500,"&lt;="&amp;$B303),0))</f>
        <v/>
      </c>
      <c r="AC303" s="179" t="str">
        <f>IF($A303="","",IFERROR(AVERAGEIFS(Data!M$4:M500,Data!$A$4:$A500,"&gt;="&amp;$A303,Data!$A$4:$A500,"&lt;="&amp;$B303),0))</f>
        <v/>
      </c>
      <c r="AD303" s="178" t="str">
        <f>IF($A303="","",IFERROR(AVERAGEIFS(Data!N$4:N500,Data!$A$4:$A500,"&gt;="&amp;$A303,Data!$A$4:$A500,"&lt;="&amp;$B303),0))</f>
        <v/>
      </c>
      <c r="AE303" s="180" t="str">
        <f>IF($A303="","",IFERROR(AVERAGEIFS(Data!O$4:O500,Data!$A$4:$A500,"&gt;="&amp;$A303,Data!$A$4:$A500,"&lt;="&amp;$B303),0))</f>
        <v/>
      </c>
      <c r="AF303" s="178" t="str">
        <f>IF($A303="","",IFERROR(AVERAGEIFS(Data!P$4:P500,Data!$A$4:$A500,"&gt;="&amp;$A303,Data!$A$4:$A500,"&lt;="&amp;$B303),0))</f>
        <v/>
      </c>
      <c r="AG303" s="178" t="str">
        <f>IF($A303="","",IFERROR(AVERAGEIFS(Data!Q$4:Q500,Data!$A$4:$A500,"&gt;="&amp;$A303,Data!$A$4:$A500,"&lt;="&amp;$B303),0))</f>
        <v/>
      </c>
      <c r="AH303" s="181" t="str">
        <f t="shared" ref="AH303:DS303" si="299">IF($A303="","",AH302)</f>
        <v/>
      </c>
      <c r="AI303" s="178" t="str">
        <f t="shared" si="299"/>
        <v/>
      </c>
      <c r="AJ303" s="178" t="str">
        <f t="shared" si="299"/>
        <v/>
      </c>
      <c r="AK303" s="178" t="str">
        <f t="shared" si="299"/>
        <v/>
      </c>
      <c r="AL303" s="178" t="str">
        <f t="shared" si="299"/>
        <v/>
      </c>
      <c r="AM303" s="180" t="str">
        <f t="shared" si="299"/>
        <v/>
      </c>
      <c r="AN303" s="178" t="str">
        <f t="shared" si="299"/>
        <v/>
      </c>
      <c r="AO303" s="178" t="str">
        <f t="shared" si="299"/>
        <v/>
      </c>
      <c r="AP303" s="179" t="str">
        <f t="shared" si="299"/>
        <v/>
      </c>
      <c r="AQ303" s="180" t="str">
        <f t="shared" si="299"/>
        <v/>
      </c>
      <c r="AR303" s="179" t="str">
        <f t="shared" si="299"/>
        <v/>
      </c>
      <c r="AS303" s="178" t="str">
        <f t="shared" si="299"/>
        <v/>
      </c>
      <c r="AT303" s="180" t="str">
        <f t="shared" si="299"/>
        <v/>
      </c>
      <c r="AU303" s="178" t="str">
        <f t="shared" si="299"/>
        <v/>
      </c>
      <c r="AV303" s="178" t="str">
        <f t="shared" si="299"/>
        <v/>
      </c>
      <c r="AW303" s="181" t="str">
        <f t="shared" si="299"/>
        <v/>
      </c>
      <c r="AX303" s="178" t="str">
        <f t="shared" si="299"/>
        <v/>
      </c>
      <c r="AY303" s="178" t="str">
        <f t="shared" si="299"/>
        <v/>
      </c>
      <c r="AZ303" s="178" t="str">
        <f t="shared" si="299"/>
        <v/>
      </c>
      <c r="BA303" s="178" t="str">
        <f t="shared" si="299"/>
        <v/>
      </c>
      <c r="BB303" s="180" t="str">
        <f t="shared" si="299"/>
        <v/>
      </c>
      <c r="BC303" s="178" t="str">
        <f t="shared" si="299"/>
        <v/>
      </c>
      <c r="BD303" s="178" t="str">
        <f t="shared" si="299"/>
        <v/>
      </c>
      <c r="BE303" s="179" t="str">
        <f t="shared" si="299"/>
        <v/>
      </c>
      <c r="BF303" s="180" t="str">
        <f t="shared" si="299"/>
        <v/>
      </c>
      <c r="BG303" s="179" t="str">
        <f t="shared" si="299"/>
        <v/>
      </c>
      <c r="BH303" s="178" t="str">
        <f t="shared" si="299"/>
        <v/>
      </c>
      <c r="BI303" s="180" t="str">
        <f t="shared" si="299"/>
        <v/>
      </c>
      <c r="BJ303" s="178" t="str">
        <f t="shared" si="299"/>
        <v/>
      </c>
      <c r="BK303" s="178" t="str">
        <f t="shared" si="299"/>
        <v/>
      </c>
      <c r="BL303" s="181" t="str">
        <f t="shared" si="299"/>
        <v/>
      </c>
      <c r="BM303" s="178" t="str">
        <f t="shared" si="299"/>
        <v/>
      </c>
      <c r="BN303" s="178" t="str">
        <f t="shared" si="299"/>
        <v/>
      </c>
      <c r="BO303" s="178" t="str">
        <f t="shared" si="299"/>
        <v/>
      </c>
      <c r="BP303" s="178" t="str">
        <f t="shared" si="299"/>
        <v/>
      </c>
      <c r="BQ303" s="180" t="str">
        <f t="shared" si="299"/>
        <v/>
      </c>
      <c r="BR303" s="178" t="str">
        <f t="shared" si="299"/>
        <v/>
      </c>
      <c r="BS303" s="178" t="str">
        <f t="shared" si="299"/>
        <v/>
      </c>
      <c r="BT303" s="179" t="str">
        <f t="shared" si="299"/>
        <v/>
      </c>
      <c r="BU303" s="180" t="str">
        <f t="shared" si="299"/>
        <v/>
      </c>
      <c r="BV303" s="179" t="str">
        <f t="shared" si="299"/>
        <v/>
      </c>
      <c r="BW303" s="178" t="str">
        <f t="shared" si="299"/>
        <v/>
      </c>
      <c r="BX303" s="180" t="str">
        <f t="shared" si="299"/>
        <v/>
      </c>
      <c r="BY303" s="178" t="str">
        <f t="shared" si="299"/>
        <v/>
      </c>
      <c r="BZ303" s="178" t="str">
        <f t="shared" si="299"/>
        <v/>
      </c>
      <c r="CA303" s="181" t="str">
        <f t="shared" si="299"/>
        <v/>
      </c>
      <c r="CB303" s="178" t="str">
        <f t="shared" si="299"/>
        <v/>
      </c>
      <c r="CC303" s="178" t="str">
        <f t="shared" si="299"/>
        <v/>
      </c>
      <c r="CD303" s="178" t="str">
        <f t="shared" si="299"/>
        <v/>
      </c>
      <c r="CE303" s="178" t="str">
        <f t="shared" si="299"/>
        <v/>
      </c>
      <c r="CF303" s="180" t="str">
        <f t="shared" si="299"/>
        <v/>
      </c>
      <c r="CG303" s="178" t="str">
        <f t="shared" si="299"/>
        <v/>
      </c>
      <c r="CH303" s="178" t="str">
        <f t="shared" si="299"/>
        <v/>
      </c>
      <c r="CI303" s="179" t="str">
        <f t="shared" si="299"/>
        <v/>
      </c>
      <c r="CJ303" s="180" t="str">
        <f t="shared" si="299"/>
        <v/>
      </c>
      <c r="CK303" s="179" t="str">
        <f t="shared" si="299"/>
        <v/>
      </c>
      <c r="CL303" s="178" t="str">
        <f t="shared" si="299"/>
        <v/>
      </c>
      <c r="CM303" s="180" t="str">
        <f t="shared" si="299"/>
        <v/>
      </c>
      <c r="CN303" s="178" t="str">
        <f t="shared" si="299"/>
        <v/>
      </c>
      <c r="CO303" s="178" t="str">
        <f t="shared" si="299"/>
        <v/>
      </c>
      <c r="CP303" s="181" t="str">
        <f t="shared" si="299"/>
        <v/>
      </c>
      <c r="CQ303" s="178" t="str">
        <f t="shared" si="299"/>
        <v/>
      </c>
      <c r="CR303" s="178" t="str">
        <f t="shared" si="299"/>
        <v/>
      </c>
      <c r="CS303" s="178" t="str">
        <f t="shared" si="299"/>
        <v/>
      </c>
      <c r="CT303" s="178" t="str">
        <f t="shared" si="299"/>
        <v/>
      </c>
      <c r="CU303" s="180" t="str">
        <f t="shared" si="299"/>
        <v/>
      </c>
      <c r="CV303" s="178" t="str">
        <f t="shared" si="299"/>
        <v/>
      </c>
      <c r="CW303" s="178" t="str">
        <f t="shared" si="299"/>
        <v/>
      </c>
      <c r="CX303" s="179" t="str">
        <f t="shared" si="299"/>
        <v/>
      </c>
      <c r="CY303" s="180" t="str">
        <f t="shared" si="299"/>
        <v/>
      </c>
      <c r="CZ303" s="179" t="str">
        <f t="shared" si="299"/>
        <v/>
      </c>
      <c r="DA303" s="178" t="str">
        <f t="shared" si="299"/>
        <v/>
      </c>
      <c r="DB303" s="180" t="str">
        <f t="shared" si="299"/>
        <v/>
      </c>
      <c r="DC303" s="178" t="str">
        <f t="shared" si="299"/>
        <v/>
      </c>
      <c r="DD303" s="178" t="str">
        <f t="shared" si="299"/>
        <v/>
      </c>
      <c r="DE303" s="181" t="str">
        <f t="shared" si="299"/>
        <v/>
      </c>
      <c r="DF303" s="178" t="str">
        <f t="shared" si="299"/>
        <v/>
      </c>
      <c r="DG303" s="178" t="str">
        <f t="shared" si="299"/>
        <v/>
      </c>
      <c r="DH303" s="178" t="str">
        <f t="shared" si="299"/>
        <v/>
      </c>
      <c r="DI303" s="178" t="str">
        <f t="shared" si="299"/>
        <v/>
      </c>
      <c r="DJ303" s="180" t="str">
        <f t="shared" si="299"/>
        <v/>
      </c>
      <c r="DK303" s="178" t="str">
        <f t="shared" si="299"/>
        <v/>
      </c>
      <c r="DL303" s="178" t="str">
        <f t="shared" si="299"/>
        <v/>
      </c>
      <c r="DM303" s="179" t="str">
        <f t="shared" si="299"/>
        <v/>
      </c>
      <c r="DN303" s="180" t="str">
        <f t="shared" si="299"/>
        <v/>
      </c>
      <c r="DO303" s="179" t="str">
        <f t="shared" si="299"/>
        <v/>
      </c>
      <c r="DP303" s="178" t="str">
        <f t="shared" si="299"/>
        <v/>
      </c>
      <c r="DQ303" s="180" t="str">
        <f t="shared" si="299"/>
        <v/>
      </c>
      <c r="DR303" s="178" t="str">
        <f t="shared" si="299"/>
        <v/>
      </c>
      <c r="DS303" s="178" t="str">
        <f t="shared" si="299"/>
        <v/>
      </c>
      <c r="DT303" s="178"/>
      <c r="DU303" s="178"/>
      <c r="DV303" s="178"/>
      <c r="DW303" s="178"/>
      <c r="DX303" s="178"/>
      <c r="DY303" s="178"/>
    </row>
    <row r="304">
      <c r="A304" s="176" t="str">
        <f>IF(A303="","",IF(B303+1&gt;EndDate,"",B303))</f>
        <v/>
      </c>
      <c r="B304" s="176" t="str">
        <f>IF(A304="","",SWITCH(Seg,"Daily",A304+1,"Weekly",A304+7,"Monthly",DATE(YEAR(A304),MONTH(A304)+1,1),"Quarterly",DATE(YEAR(A304),MONTH(A304)+3,1),"Yearly",DATE(YEAR(A304)+1,1,1)))</f>
        <v/>
      </c>
      <c r="C304" s="177" t="str">
        <f>IF(A304="","",SWITCH(Seg,"Daily",TEXT(A304,"dd/MM/YYYY"),"Weekly","W"&amp;WEEKNUM(A304,2)&amp;" "&amp;YEAR(A304),"Monthly",PROPER(TEXT(A304,"MMM yyyy")),"Quarterly","Q"&amp;ROUNDUP(MONTH($A304)/3,0)&amp;" "&amp;YEAR($A304),"Yearly",YEAR(A304),TEXT(A304,"dd/MM/YYYY")))</f>
        <v/>
      </c>
      <c r="D304" s="178" t="str">
        <f>IF(OR($A304="",D$2="Percentage"),"",SUMIFS(Data!B$4:B500,Data!$A$4:$A500,"&gt;="&amp;$A304,Data!$A$4:$A500,"&lt;="&amp;$B304))</f>
        <v>#REF!</v>
      </c>
      <c r="E304" s="179" t="str">
        <f>IF(OR($A304="",E$2="Percentage"),"",SUMIFS(Data!C$4:C500,Data!$A$4:$A500,"&gt;="&amp;$A304,Data!$A$4:$A500,"&lt;="&amp;$B304))</f>
        <v/>
      </c>
      <c r="F304" s="179" t="str">
        <f>IF(OR($A304="",F$2="Percentage"),"",SUMIFS(Data!D$4:D500,Data!$A$4:$A500,"&gt;="&amp;$A304,Data!$A$4:$A500,"&lt;="&amp;$B304))</f>
        <v/>
      </c>
      <c r="G304" s="179" t="str">
        <f>IF(OR($A304="",G$2="Percentage"),"",SUMIFS(Data!F$4:F500,Data!$A$4:$A500,"&gt;="&amp;$A304,Data!$A$4:$A500,"&lt;="&amp;$B304))</f>
        <v/>
      </c>
      <c r="H304" s="180" t="str">
        <f>IF(OR($A304="",H$2="Percentage"),"",SUMIFS(Data!G$4:G500,Data!$A$4:$A500,"&gt;="&amp;$A304,Data!$A$4:$A500,"&lt;="&amp;$B304))</f>
        <v/>
      </c>
      <c r="I304" s="180" t="str">
        <f>IF(OR($A304="",I$2="Percentage"),"",SUMIFS(Data!H$4:H500,Data!$A$4:$A500,"&gt;="&amp;$A304,Data!$A$4:$A500,"&lt;="&amp;$B304))</f>
        <v/>
      </c>
      <c r="J304" s="178" t="str">
        <f>IF(OR($A304="",J$2="Percentage"),"",SUMIFS(Data!I$4:I500,Data!$A$4:$A500,"&gt;="&amp;$A304,Data!$A$4:$A500,"&lt;="&amp;$B304))</f>
        <v/>
      </c>
      <c r="K304" s="178" t="str">
        <f>IF(OR($A304="",K$2="Percentage"),"",SUMIFS(Data!J$4:J500,Data!$A$4:$A500,"&gt;="&amp;$A304,Data!$A$4:$A500,"&lt;="&amp;$B304))</f>
        <v/>
      </c>
      <c r="L304" s="179" t="str">
        <f>IF(OR($A304="",L$2="Percentage"),"",SUMIFS(Data!K$4:K500,Data!$A$4:$A500,"&gt;="&amp;$A304,Data!$A$4:$A500,"&lt;="&amp;$B304))</f>
        <v/>
      </c>
      <c r="M304" s="180" t="str">
        <f>IF(OR($A304="",M$2="Percentage"),"",SUMIFS(Data!L$4:L500,Data!$A$4:$A500,"&gt;="&amp;$A304,Data!$A$4:$A500,"&lt;="&amp;$B304))</f>
        <v/>
      </c>
      <c r="N304" s="179" t="str">
        <f>IF(OR($A304="",N$2="Percentage"),"",SUMIFS(Data!M$4:M500,Data!$A$4:$A500,"&gt;="&amp;$A304,Data!$A$4:$A500,"&lt;="&amp;$B304))</f>
        <v/>
      </c>
      <c r="O304" s="178" t="str">
        <f>IF(OR($A304="",O$2="Percentage"),"",SUMIFS(Data!N$4:N500,Data!$A$4:$A500,"&gt;="&amp;$A304,Data!$A$4:$A500,"&lt;="&amp;$B304))</f>
        <v/>
      </c>
      <c r="P304" s="180" t="str">
        <f>IF(OR($A304="",P$2="Percentage"),"",SUMIFS(Data!O$4:O500,Data!$A$4:$A500,"&gt;="&amp;$A304,Data!$A$4:$A500,"&lt;="&amp;$B304))</f>
        <v/>
      </c>
      <c r="Q304" s="178" t="str">
        <f>IF(OR($A304="",Q$2="Percentage"),"",SUMIFS(Data!P$4:P500,Data!$A$4:$A500,"&gt;="&amp;$A304,Data!$A$4:$A500,"&lt;="&amp;$B304))</f>
        <v/>
      </c>
      <c r="R304" s="178" t="str">
        <f>IF(OR($A304="",R$2="Percentage"),"",SUMIFS(Data!Q$4:Q500,Data!$A$4:$A500,"&gt;="&amp;$A304,Data!$A$4:$A500,"&lt;="&amp;$B304))</f>
        <v/>
      </c>
      <c r="S304" s="181" t="str">
        <f>IF($A304="","",IFERROR(AVERAGEIFS(Data!B$4:B500,Data!$A$4:$A500,"&gt;="&amp;$A304,Data!$A$4:$A500,"&lt;="&amp;$B304),0))</f>
        <v/>
      </c>
      <c r="T304" s="178" t="str">
        <f>IF($A304="","",IFERROR(AVERAGEIFS(Data!C$4:C500,Data!$A$4:$A500,"&gt;="&amp;$A304,Data!$A$4:$A500,"&lt;="&amp;$B304),0))</f>
        <v/>
      </c>
      <c r="U304" s="178" t="str">
        <f>IF($A304="","",IFERROR(AVERAGEIFS(Data!D$4:D500,Data!$A$4:$A500,"&gt;="&amp;$A304,Data!$A$4:$A500,"&lt;="&amp;$B304),0))</f>
        <v/>
      </c>
      <c r="V304" s="178" t="str">
        <f>IF($A304="","",IFERROR(AVERAGEIFS(Data!F$4:F500,Data!$A$4:$A500,"&gt;="&amp;$A304,Data!$A$4:$A500,"&lt;="&amp;$B304),0))</f>
        <v/>
      </c>
      <c r="W304" s="178" t="str">
        <f>IF($A304="","",IFERROR(AVERAGEIFS(Data!G$4:G500,Data!$A$4:$A500,"&gt;="&amp;$A304,Data!$A$4:$A500,"&lt;="&amp;$B304),0))</f>
        <v/>
      </c>
      <c r="X304" s="180" t="str">
        <f>IF($A304="","",IFERROR(AVERAGEIFS(Data!H$4:H500,Data!$A$4:$A500,"&gt;="&amp;$A304,Data!$A$4:$A500,"&lt;="&amp;$B304),0))</f>
        <v/>
      </c>
      <c r="Y304" s="178" t="str">
        <f>IF($A304="","",IFERROR(AVERAGEIFS(Data!I$4:I500,Data!$A$4:$A500,"&gt;="&amp;$A304,Data!$A$4:$A500,"&lt;="&amp;$B304),0))</f>
        <v/>
      </c>
      <c r="Z304" s="178" t="str">
        <f>IF($A304="","",IFERROR(AVERAGEIFS(Data!J$4:J500,Data!$A$4:$A500,"&gt;="&amp;$A304,Data!$A$4:$A500,"&lt;="&amp;$B304),0))</f>
        <v/>
      </c>
      <c r="AA304" s="179" t="str">
        <f>IF($A304="","",IFERROR(AVERAGEIFS(Data!K$4:K500,Data!$A$4:$A500,"&gt;="&amp;$A304,Data!$A$4:$A500,"&lt;="&amp;$B304),0))</f>
        <v/>
      </c>
      <c r="AB304" s="180" t="str">
        <f>IF($A304="","",IFERROR(AVERAGEIFS(Data!L$4:L500,Data!$A$4:$A500,"&gt;="&amp;$A304,Data!$A$4:$A500,"&lt;="&amp;$B304),0))</f>
        <v/>
      </c>
      <c r="AC304" s="179" t="str">
        <f>IF($A304="","",IFERROR(AVERAGEIFS(Data!M$4:M500,Data!$A$4:$A500,"&gt;="&amp;$A304,Data!$A$4:$A500,"&lt;="&amp;$B304),0))</f>
        <v/>
      </c>
      <c r="AD304" s="178" t="str">
        <f>IF($A304="","",IFERROR(AVERAGEIFS(Data!N$4:N500,Data!$A$4:$A500,"&gt;="&amp;$A304,Data!$A$4:$A500,"&lt;="&amp;$B304),0))</f>
        <v/>
      </c>
      <c r="AE304" s="180" t="str">
        <f>IF($A304="","",IFERROR(AVERAGEIFS(Data!O$4:O500,Data!$A$4:$A500,"&gt;="&amp;$A304,Data!$A$4:$A500,"&lt;="&amp;$B304),0))</f>
        <v/>
      </c>
      <c r="AF304" s="178" t="str">
        <f>IF($A304="","",IFERROR(AVERAGEIFS(Data!P$4:P500,Data!$A$4:$A500,"&gt;="&amp;$A304,Data!$A$4:$A500,"&lt;="&amp;$B304),0))</f>
        <v/>
      </c>
      <c r="AG304" s="178" t="str">
        <f>IF($A304="","",IFERROR(AVERAGEIFS(Data!Q$4:Q500,Data!$A$4:$A500,"&gt;="&amp;$A304,Data!$A$4:$A500,"&lt;="&amp;$B304),0))</f>
        <v/>
      </c>
      <c r="AH304" s="181" t="str">
        <f t="shared" ref="AH304:DS304" si="300">IF($A304="","",AH303)</f>
        <v/>
      </c>
      <c r="AI304" s="178" t="str">
        <f t="shared" si="300"/>
        <v/>
      </c>
      <c r="AJ304" s="178" t="str">
        <f t="shared" si="300"/>
        <v/>
      </c>
      <c r="AK304" s="178" t="str">
        <f t="shared" si="300"/>
        <v/>
      </c>
      <c r="AL304" s="178" t="str">
        <f t="shared" si="300"/>
        <v/>
      </c>
      <c r="AM304" s="180" t="str">
        <f t="shared" si="300"/>
        <v/>
      </c>
      <c r="AN304" s="178" t="str">
        <f t="shared" si="300"/>
        <v/>
      </c>
      <c r="AO304" s="178" t="str">
        <f t="shared" si="300"/>
        <v/>
      </c>
      <c r="AP304" s="179" t="str">
        <f t="shared" si="300"/>
        <v/>
      </c>
      <c r="AQ304" s="180" t="str">
        <f t="shared" si="300"/>
        <v/>
      </c>
      <c r="AR304" s="179" t="str">
        <f t="shared" si="300"/>
        <v/>
      </c>
      <c r="AS304" s="178" t="str">
        <f t="shared" si="300"/>
        <v/>
      </c>
      <c r="AT304" s="180" t="str">
        <f t="shared" si="300"/>
        <v/>
      </c>
      <c r="AU304" s="178" t="str">
        <f t="shared" si="300"/>
        <v/>
      </c>
      <c r="AV304" s="178" t="str">
        <f t="shared" si="300"/>
        <v/>
      </c>
      <c r="AW304" s="181" t="str">
        <f t="shared" si="300"/>
        <v/>
      </c>
      <c r="AX304" s="178" t="str">
        <f t="shared" si="300"/>
        <v/>
      </c>
      <c r="AY304" s="178" t="str">
        <f t="shared" si="300"/>
        <v/>
      </c>
      <c r="AZ304" s="178" t="str">
        <f t="shared" si="300"/>
        <v/>
      </c>
      <c r="BA304" s="178" t="str">
        <f t="shared" si="300"/>
        <v/>
      </c>
      <c r="BB304" s="180" t="str">
        <f t="shared" si="300"/>
        <v/>
      </c>
      <c r="BC304" s="178" t="str">
        <f t="shared" si="300"/>
        <v/>
      </c>
      <c r="BD304" s="178" t="str">
        <f t="shared" si="300"/>
        <v/>
      </c>
      <c r="BE304" s="179" t="str">
        <f t="shared" si="300"/>
        <v/>
      </c>
      <c r="BF304" s="180" t="str">
        <f t="shared" si="300"/>
        <v/>
      </c>
      <c r="BG304" s="179" t="str">
        <f t="shared" si="300"/>
        <v/>
      </c>
      <c r="BH304" s="178" t="str">
        <f t="shared" si="300"/>
        <v/>
      </c>
      <c r="BI304" s="180" t="str">
        <f t="shared" si="300"/>
        <v/>
      </c>
      <c r="BJ304" s="178" t="str">
        <f t="shared" si="300"/>
        <v/>
      </c>
      <c r="BK304" s="178" t="str">
        <f t="shared" si="300"/>
        <v/>
      </c>
      <c r="BL304" s="181" t="str">
        <f t="shared" si="300"/>
        <v/>
      </c>
      <c r="BM304" s="178" t="str">
        <f t="shared" si="300"/>
        <v/>
      </c>
      <c r="BN304" s="178" t="str">
        <f t="shared" si="300"/>
        <v/>
      </c>
      <c r="BO304" s="178" t="str">
        <f t="shared" si="300"/>
        <v/>
      </c>
      <c r="BP304" s="178" t="str">
        <f t="shared" si="300"/>
        <v/>
      </c>
      <c r="BQ304" s="180" t="str">
        <f t="shared" si="300"/>
        <v/>
      </c>
      <c r="BR304" s="178" t="str">
        <f t="shared" si="300"/>
        <v/>
      </c>
      <c r="BS304" s="178" t="str">
        <f t="shared" si="300"/>
        <v/>
      </c>
      <c r="BT304" s="179" t="str">
        <f t="shared" si="300"/>
        <v/>
      </c>
      <c r="BU304" s="180" t="str">
        <f t="shared" si="300"/>
        <v/>
      </c>
      <c r="BV304" s="179" t="str">
        <f t="shared" si="300"/>
        <v/>
      </c>
      <c r="BW304" s="178" t="str">
        <f t="shared" si="300"/>
        <v/>
      </c>
      <c r="BX304" s="180" t="str">
        <f t="shared" si="300"/>
        <v/>
      </c>
      <c r="BY304" s="178" t="str">
        <f t="shared" si="300"/>
        <v/>
      </c>
      <c r="BZ304" s="178" t="str">
        <f t="shared" si="300"/>
        <v/>
      </c>
      <c r="CA304" s="181" t="str">
        <f t="shared" si="300"/>
        <v/>
      </c>
      <c r="CB304" s="178" t="str">
        <f t="shared" si="300"/>
        <v/>
      </c>
      <c r="CC304" s="178" t="str">
        <f t="shared" si="300"/>
        <v/>
      </c>
      <c r="CD304" s="178" t="str">
        <f t="shared" si="300"/>
        <v/>
      </c>
      <c r="CE304" s="178" t="str">
        <f t="shared" si="300"/>
        <v/>
      </c>
      <c r="CF304" s="180" t="str">
        <f t="shared" si="300"/>
        <v/>
      </c>
      <c r="CG304" s="178" t="str">
        <f t="shared" si="300"/>
        <v/>
      </c>
      <c r="CH304" s="178" t="str">
        <f t="shared" si="300"/>
        <v/>
      </c>
      <c r="CI304" s="179" t="str">
        <f t="shared" si="300"/>
        <v/>
      </c>
      <c r="CJ304" s="180" t="str">
        <f t="shared" si="300"/>
        <v/>
      </c>
      <c r="CK304" s="179" t="str">
        <f t="shared" si="300"/>
        <v/>
      </c>
      <c r="CL304" s="178" t="str">
        <f t="shared" si="300"/>
        <v/>
      </c>
      <c r="CM304" s="180" t="str">
        <f t="shared" si="300"/>
        <v/>
      </c>
      <c r="CN304" s="178" t="str">
        <f t="shared" si="300"/>
        <v/>
      </c>
      <c r="CO304" s="178" t="str">
        <f t="shared" si="300"/>
        <v/>
      </c>
      <c r="CP304" s="181" t="str">
        <f t="shared" si="300"/>
        <v/>
      </c>
      <c r="CQ304" s="178" t="str">
        <f t="shared" si="300"/>
        <v/>
      </c>
      <c r="CR304" s="178" t="str">
        <f t="shared" si="300"/>
        <v/>
      </c>
      <c r="CS304" s="178" t="str">
        <f t="shared" si="300"/>
        <v/>
      </c>
      <c r="CT304" s="178" t="str">
        <f t="shared" si="300"/>
        <v/>
      </c>
      <c r="CU304" s="180" t="str">
        <f t="shared" si="300"/>
        <v/>
      </c>
      <c r="CV304" s="178" t="str">
        <f t="shared" si="300"/>
        <v/>
      </c>
      <c r="CW304" s="178" t="str">
        <f t="shared" si="300"/>
        <v/>
      </c>
      <c r="CX304" s="179" t="str">
        <f t="shared" si="300"/>
        <v/>
      </c>
      <c r="CY304" s="180" t="str">
        <f t="shared" si="300"/>
        <v/>
      </c>
      <c r="CZ304" s="179" t="str">
        <f t="shared" si="300"/>
        <v/>
      </c>
      <c r="DA304" s="178" t="str">
        <f t="shared" si="300"/>
        <v/>
      </c>
      <c r="DB304" s="180" t="str">
        <f t="shared" si="300"/>
        <v/>
      </c>
      <c r="DC304" s="178" t="str">
        <f t="shared" si="300"/>
        <v/>
      </c>
      <c r="DD304" s="178" t="str">
        <f t="shared" si="300"/>
        <v/>
      </c>
      <c r="DE304" s="181" t="str">
        <f t="shared" si="300"/>
        <v/>
      </c>
      <c r="DF304" s="178" t="str">
        <f t="shared" si="300"/>
        <v/>
      </c>
      <c r="DG304" s="178" t="str">
        <f t="shared" si="300"/>
        <v/>
      </c>
      <c r="DH304" s="178" t="str">
        <f t="shared" si="300"/>
        <v/>
      </c>
      <c r="DI304" s="178" t="str">
        <f t="shared" si="300"/>
        <v/>
      </c>
      <c r="DJ304" s="180" t="str">
        <f t="shared" si="300"/>
        <v/>
      </c>
      <c r="DK304" s="178" t="str">
        <f t="shared" si="300"/>
        <v/>
      </c>
      <c r="DL304" s="178" t="str">
        <f t="shared" si="300"/>
        <v/>
      </c>
      <c r="DM304" s="179" t="str">
        <f t="shared" si="300"/>
        <v/>
      </c>
      <c r="DN304" s="180" t="str">
        <f t="shared" si="300"/>
        <v/>
      </c>
      <c r="DO304" s="179" t="str">
        <f t="shared" si="300"/>
        <v/>
      </c>
      <c r="DP304" s="178" t="str">
        <f t="shared" si="300"/>
        <v/>
      </c>
      <c r="DQ304" s="180" t="str">
        <f t="shared" si="300"/>
        <v/>
      </c>
      <c r="DR304" s="178" t="str">
        <f t="shared" si="300"/>
        <v/>
      </c>
      <c r="DS304" s="178" t="str">
        <f t="shared" si="300"/>
        <v/>
      </c>
      <c r="DT304" s="178"/>
      <c r="DU304" s="178"/>
      <c r="DV304" s="178"/>
      <c r="DW304" s="178"/>
      <c r="DX304" s="178"/>
      <c r="DY304" s="178"/>
    </row>
    <row r="305">
      <c r="A305" s="176" t="str">
        <f>IF(A304="","",IF(B304+1&gt;EndDate,"",B304))</f>
        <v/>
      </c>
      <c r="B305" s="176" t="str">
        <f>IF(A305="","",SWITCH(Seg,"Daily",A305+1,"Weekly",A305+7,"Monthly",DATE(YEAR(A305),MONTH(A305)+1,1),"Quarterly",DATE(YEAR(A305),MONTH(A305)+3,1),"Yearly",DATE(YEAR(A305)+1,1,1)))</f>
        <v/>
      </c>
      <c r="C305" s="177" t="str">
        <f>IF(A305="","",SWITCH(Seg,"Daily",TEXT(A305,"dd/MM/YYYY"),"Weekly","W"&amp;WEEKNUM(A305,2)&amp;" "&amp;YEAR(A305),"Monthly",PROPER(TEXT(A305,"MMM yyyy")),"Quarterly","Q"&amp;ROUNDUP(MONTH($A305)/3,0)&amp;" "&amp;YEAR($A305),"Yearly",YEAR(A305),TEXT(A305,"dd/MM/YYYY")))</f>
        <v/>
      </c>
      <c r="D305" s="178" t="str">
        <f>IF(OR($A305="",D$2="Percentage"),"",SUMIFS(Data!B$4:B500,Data!$A$4:$A500,"&gt;="&amp;$A305,Data!$A$4:$A500,"&lt;="&amp;$B305))</f>
        <v>#REF!</v>
      </c>
      <c r="E305" s="179" t="str">
        <f>IF(OR($A305="",E$2="Percentage"),"",SUMIFS(Data!C$4:C500,Data!$A$4:$A500,"&gt;="&amp;$A305,Data!$A$4:$A500,"&lt;="&amp;$B305))</f>
        <v/>
      </c>
      <c r="F305" s="179" t="str">
        <f>IF(OR($A305="",F$2="Percentage"),"",SUMIFS(Data!D$4:D500,Data!$A$4:$A500,"&gt;="&amp;$A305,Data!$A$4:$A500,"&lt;="&amp;$B305))</f>
        <v/>
      </c>
      <c r="G305" s="179" t="str">
        <f>IF(OR($A305="",G$2="Percentage"),"",SUMIFS(Data!F$4:F500,Data!$A$4:$A500,"&gt;="&amp;$A305,Data!$A$4:$A500,"&lt;="&amp;$B305))</f>
        <v/>
      </c>
      <c r="H305" s="180" t="str">
        <f>IF(OR($A305="",H$2="Percentage"),"",SUMIFS(Data!G$4:G500,Data!$A$4:$A500,"&gt;="&amp;$A305,Data!$A$4:$A500,"&lt;="&amp;$B305))</f>
        <v/>
      </c>
      <c r="I305" s="180" t="str">
        <f>IF(OR($A305="",I$2="Percentage"),"",SUMIFS(Data!H$4:H500,Data!$A$4:$A500,"&gt;="&amp;$A305,Data!$A$4:$A500,"&lt;="&amp;$B305))</f>
        <v/>
      </c>
      <c r="J305" s="178" t="str">
        <f>IF(OR($A305="",J$2="Percentage"),"",SUMIFS(Data!I$4:I500,Data!$A$4:$A500,"&gt;="&amp;$A305,Data!$A$4:$A500,"&lt;="&amp;$B305))</f>
        <v/>
      </c>
      <c r="K305" s="178" t="str">
        <f>IF(OR($A305="",K$2="Percentage"),"",SUMIFS(Data!J$4:J500,Data!$A$4:$A500,"&gt;="&amp;$A305,Data!$A$4:$A500,"&lt;="&amp;$B305))</f>
        <v/>
      </c>
      <c r="L305" s="179" t="str">
        <f>IF(OR($A305="",L$2="Percentage"),"",SUMIFS(Data!K$4:K500,Data!$A$4:$A500,"&gt;="&amp;$A305,Data!$A$4:$A500,"&lt;="&amp;$B305))</f>
        <v/>
      </c>
      <c r="M305" s="180" t="str">
        <f>IF(OR($A305="",M$2="Percentage"),"",SUMIFS(Data!L$4:L500,Data!$A$4:$A500,"&gt;="&amp;$A305,Data!$A$4:$A500,"&lt;="&amp;$B305))</f>
        <v/>
      </c>
      <c r="N305" s="179" t="str">
        <f>IF(OR($A305="",N$2="Percentage"),"",SUMIFS(Data!M$4:M500,Data!$A$4:$A500,"&gt;="&amp;$A305,Data!$A$4:$A500,"&lt;="&amp;$B305))</f>
        <v/>
      </c>
      <c r="O305" s="178" t="str">
        <f>IF(OR($A305="",O$2="Percentage"),"",SUMIFS(Data!N$4:N500,Data!$A$4:$A500,"&gt;="&amp;$A305,Data!$A$4:$A500,"&lt;="&amp;$B305))</f>
        <v/>
      </c>
      <c r="P305" s="180" t="str">
        <f>IF(OR($A305="",P$2="Percentage"),"",SUMIFS(Data!O$4:O500,Data!$A$4:$A500,"&gt;="&amp;$A305,Data!$A$4:$A500,"&lt;="&amp;$B305))</f>
        <v/>
      </c>
      <c r="Q305" s="178" t="str">
        <f>IF(OR($A305="",Q$2="Percentage"),"",SUMIFS(Data!P$4:P500,Data!$A$4:$A500,"&gt;="&amp;$A305,Data!$A$4:$A500,"&lt;="&amp;$B305))</f>
        <v/>
      </c>
      <c r="R305" s="178" t="str">
        <f>IF(OR($A305="",R$2="Percentage"),"",SUMIFS(Data!Q$4:Q500,Data!$A$4:$A500,"&gt;="&amp;$A305,Data!$A$4:$A500,"&lt;="&amp;$B305))</f>
        <v/>
      </c>
      <c r="S305" s="181" t="str">
        <f>IF($A305="","",IFERROR(AVERAGEIFS(Data!B$4:B500,Data!$A$4:$A500,"&gt;="&amp;$A305,Data!$A$4:$A500,"&lt;="&amp;$B305),0))</f>
        <v/>
      </c>
      <c r="T305" s="178" t="str">
        <f>IF($A305="","",IFERROR(AVERAGEIFS(Data!C$4:C500,Data!$A$4:$A500,"&gt;="&amp;$A305,Data!$A$4:$A500,"&lt;="&amp;$B305),0))</f>
        <v/>
      </c>
      <c r="U305" s="178" t="str">
        <f>IF($A305="","",IFERROR(AVERAGEIFS(Data!D$4:D500,Data!$A$4:$A500,"&gt;="&amp;$A305,Data!$A$4:$A500,"&lt;="&amp;$B305),0))</f>
        <v/>
      </c>
      <c r="V305" s="178" t="str">
        <f>IF($A305="","",IFERROR(AVERAGEIFS(Data!F$4:F500,Data!$A$4:$A500,"&gt;="&amp;$A305,Data!$A$4:$A500,"&lt;="&amp;$B305),0))</f>
        <v/>
      </c>
      <c r="W305" s="178" t="str">
        <f>IF($A305="","",IFERROR(AVERAGEIFS(Data!G$4:G500,Data!$A$4:$A500,"&gt;="&amp;$A305,Data!$A$4:$A500,"&lt;="&amp;$B305),0))</f>
        <v/>
      </c>
      <c r="X305" s="180" t="str">
        <f>IF($A305="","",IFERROR(AVERAGEIFS(Data!H$4:H500,Data!$A$4:$A500,"&gt;="&amp;$A305,Data!$A$4:$A500,"&lt;="&amp;$B305),0))</f>
        <v/>
      </c>
      <c r="Y305" s="178" t="str">
        <f>IF($A305="","",IFERROR(AVERAGEIFS(Data!I$4:I500,Data!$A$4:$A500,"&gt;="&amp;$A305,Data!$A$4:$A500,"&lt;="&amp;$B305),0))</f>
        <v/>
      </c>
      <c r="Z305" s="178" t="str">
        <f>IF($A305="","",IFERROR(AVERAGEIFS(Data!J$4:J500,Data!$A$4:$A500,"&gt;="&amp;$A305,Data!$A$4:$A500,"&lt;="&amp;$B305),0))</f>
        <v/>
      </c>
      <c r="AA305" s="179" t="str">
        <f>IF($A305="","",IFERROR(AVERAGEIFS(Data!K$4:K500,Data!$A$4:$A500,"&gt;="&amp;$A305,Data!$A$4:$A500,"&lt;="&amp;$B305),0))</f>
        <v/>
      </c>
      <c r="AB305" s="180" t="str">
        <f>IF($A305="","",IFERROR(AVERAGEIFS(Data!L$4:L500,Data!$A$4:$A500,"&gt;="&amp;$A305,Data!$A$4:$A500,"&lt;="&amp;$B305),0))</f>
        <v/>
      </c>
      <c r="AC305" s="179" t="str">
        <f>IF($A305="","",IFERROR(AVERAGEIFS(Data!M$4:M500,Data!$A$4:$A500,"&gt;="&amp;$A305,Data!$A$4:$A500,"&lt;="&amp;$B305),0))</f>
        <v/>
      </c>
      <c r="AD305" s="178" t="str">
        <f>IF($A305="","",IFERROR(AVERAGEIFS(Data!N$4:N500,Data!$A$4:$A500,"&gt;="&amp;$A305,Data!$A$4:$A500,"&lt;="&amp;$B305),0))</f>
        <v/>
      </c>
      <c r="AE305" s="180" t="str">
        <f>IF($A305="","",IFERROR(AVERAGEIFS(Data!O$4:O500,Data!$A$4:$A500,"&gt;="&amp;$A305,Data!$A$4:$A500,"&lt;="&amp;$B305),0))</f>
        <v/>
      </c>
      <c r="AF305" s="178" t="str">
        <f>IF($A305="","",IFERROR(AVERAGEIFS(Data!P$4:P500,Data!$A$4:$A500,"&gt;="&amp;$A305,Data!$A$4:$A500,"&lt;="&amp;$B305),0))</f>
        <v/>
      </c>
      <c r="AG305" s="178" t="str">
        <f>IF($A305="","",IFERROR(AVERAGEIFS(Data!Q$4:Q500,Data!$A$4:$A500,"&gt;="&amp;$A305,Data!$A$4:$A500,"&lt;="&amp;$B305),0))</f>
        <v/>
      </c>
      <c r="AH305" s="181" t="str">
        <f t="shared" ref="AH305:DS305" si="301">IF($A305="","",AH304)</f>
        <v/>
      </c>
      <c r="AI305" s="178" t="str">
        <f t="shared" si="301"/>
        <v/>
      </c>
      <c r="AJ305" s="178" t="str">
        <f t="shared" si="301"/>
        <v/>
      </c>
      <c r="AK305" s="178" t="str">
        <f t="shared" si="301"/>
        <v/>
      </c>
      <c r="AL305" s="178" t="str">
        <f t="shared" si="301"/>
        <v/>
      </c>
      <c r="AM305" s="180" t="str">
        <f t="shared" si="301"/>
        <v/>
      </c>
      <c r="AN305" s="178" t="str">
        <f t="shared" si="301"/>
        <v/>
      </c>
      <c r="AO305" s="178" t="str">
        <f t="shared" si="301"/>
        <v/>
      </c>
      <c r="AP305" s="179" t="str">
        <f t="shared" si="301"/>
        <v/>
      </c>
      <c r="AQ305" s="180" t="str">
        <f t="shared" si="301"/>
        <v/>
      </c>
      <c r="AR305" s="179" t="str">
        <f t="shared" si="301"/>
        <v/>
      </c>
      <c r="AS305" s="178" t="str">
        <f t="shared" si="301"/>
        <v/>
      </c>
      <c r="AT305" s="180" t="str">
        <f t="shared" si="301"/>
        <v/>
      </c>
      <c r="AU305" s="178" t="str">
        <f t="shared" si="301"/>
        <v/>
      </c>
      <c r="AV305" s="178" t="str">
        <f t="shared" si="301"/>
        <v/>
      </c>
      <c r="AW305" s="181" t="str">
        <f t="shared" si="301"/>
        <v/>
      </c>
      <c r="AX305" s="178" t="str">
        <f t="shared" si="301"/>
        <v/>
      </c>
      <c r="AY305" s="178" t="str">
        <f t="shared" si="301"/>
        <v/>
      </c>
      <c r="AZ305" s="178" t="str">
        <f t="shared" si="301"/>
        <v/>
      </c>
      <c r="BA305" s="178" t="str">
        <f t="shared" si="301"/>
        <v/>
      </c>
      <c r="BB305" s="180" t="str">
        <f t="shared" si="301"/>
        <v/>
      </c>
      <c r="BC305" s="178" t="str">
        <f t="shared" si="301"/>
        <v/>
      </c>
      <c r="BD305" s="178" t="str">
        <f t="shared" si="301"/>
        <v/>
      </c>
      <c r="BE305" s="179" t="str">
        <f t="shared" si="301"/>
        <v/>
      </c>
      <c r="BF305" s="180" t="str">
        <f t="shared" si="301"/>
        <v/>
      </c>
      <c r="BG305" s="179" t="str">
        <f t="shared" si="301"/>
        <v/>
      </c>
      <c r="BH305" s="178" t="str">
        <f t="shared" si="301"/>
        <v/>
      </c>
      <c r="BI305" s="180" t="str">
        <f t="shared" si="301"/>
        <v/>
      </c>
      <c r="BJ305" s="178" t="str">
        <f t="shared" si="301"/>
        <v/>
      </c>
      <c r="BK305" s="178" t="str">
        <f t="shared" si="301"/>
        <v/>
      </c>
      <c r="BL305" s="181" t="str">
        <f t="shared" si="301"/>
        <v/>
      </c>
      <c r="BM305" s="178" t="str">
        <f t="shared" si="301"/>
        <v/>
      </c>
      <c r="BN305" s="178" t="str">
        <f t="shared" si="301"/>
        <v/>
      </c>
      <c r="BO305" s="178" t="str">
        <f t="shared" si="301"/>
        <v/>
      </c>
      <c r="BP305" s="178" t="str">
        <f t="shared" si="301"/>
        <v/>
      </c>
      <c r="BQ305" s="180" t="str">
        <f t="shared" si="301"/>
        <v/>
      </c>
      <c r="BR305" s="178" t="str">
        <f t="shared" si="301"/>
        <v/>
      </c>
      <c r="BS305" s="178" t="str">
        <f t="shared" si="301"/>
        <v/>
      </c>
      <c r="BT305" s="179" t="str">
        <f t="shared" si="301"/>
        <v/>
      </c>
      <c r="BU305" s="180" t="str">
        <f t="shared" si="301"/>
        <v/>
      </c>
      <c r="BV305" s="179" t="str">
        <f t="shared" si="301"/>
        <v/>
      </c>
      <c r="BW305" s="178" t="str">
        <f t="shared" si="301"/>
        <v/>
      </c>
      <c r="BX305" s="180" t="str">
        <f t="shared" si="301"/>
        <v/>
      </c>
      <c r="BY305" s="178" t="str">
        <f t="shared" si="301"/>
        <v/>
      </c>
      <c r="BZ305" s="178" t="str">
        <f t="shared" si="301"/>
        <v/>
      </c>
      <c r="CA305" s="181" t="str">
        <f t="shared" si="301"/>
        <v/>
      </c>
      <c r="CB305" s="178" t="str">
        <f t="shared" si="301"/>
        <v/>
      </c>
      <c r="CC305" s="178" t="str">
        <f t="shared" si="301"/>
        <v/>
      </c>
      <c r="CD305" s="178" t="str">
        <f t="shared" si="301"/>
        <v/>
      </c>
      <c r="CE305" s="178" t="str">
        <f t="shared" si="301"/>
        <v/>
      </c>
      <c r="CF305" s="180" t="str">
        <f t="shared" si="301"/>
        <v/>
      </c>
      <c r="CG305" s="178" t="str">
        <f t="shared" si="301"/>
        <v/>
      </c>
      <c r="CH305" s="178" t="str">
        <f t="shared" si="301"/>
        <v/>
      </c>
      <c r="CI305" s="179" t="str">
        <f t="shared" si="301"/>
        <v/>
      </c>
      <c r="CJ305" s="180" t="str">
        <f t="shared" si="301"/>
        <v/>
      </c>
      <c r="CK305" s="179" t="str">
        <f t="shared" si="301"/>
        <v/>
      </c>
      <c r="CL305" s="178" t="str">
        <f t="shared" si="301"/>
        <v/>
      </c>
      <c r="CM305" s="180" t="str">
        <f t="shared" si="301"/>
        <v/>
      </c>
      <c r="CN305" s="178" t="str">
        <f t="shared" si="301"/>
        <v/>
      </c>
      <c r="CO305" s="178" t="str">
        <f t="shared" si="301"/>
        <v/>
      </c>
      <c r="CP305" s="181" t="str">
        <f t="shared" si="301"/>
        <v/>
      </c>
      <c r="CQ305" s="178" t="str">
        <f t="shared" si="301"/>
        <v/>
      </c>
      <c r="CR305" s="178" t="str">
        <f t="shared" si="301"/>
        <v/>
      </c>
      <c r="CS305" s="178" t="str">
        <f t="shared" si="301"/>
        <v/>
      </c>
      <c r="CT305" s="178" t="str">
        <f t="shared" si="301"/>
        <v/>
      </c>
      <c r="CU305" s="180" t="str">
        <f t="shared" si="301"/>
        <v/>
      </c>
      <c r="CV305" s="178" t="str">
        <f t="shared" si="301"/>
        <v/>
      </c>
      <c r="CW305" s="178" t="str">
        <f t="shared" si="301"/>
        <v/>
      </c>
      <c r="CX305" s="179" t="str">
        <f t="shared" si="301"/>
        <v/>
      </c>
      <c r="CY305" s="180" t="str">
        <f t="shared" si="301"/>
        <v/>
      </c>
      <c r="CZ305" s="179" t="str">
        <f t="shared" si="301"/>
        <v/>
      </c>
      <c r="DA305" s="178" t="str">
        <f t="shared" si="301"/>
        <v/>
      </c>
      <c r="DB305" s="180" t="str">
        <f t="shared" si="301"/>
        <v/>
      </c>
      <c r="DC305" s="178" t="str">
        <f t="shared" si="301"/>
        <v/>
      </c>
      <c r="DD305" s="178" t="str">
        <f t="shared" si="301"/>
        <v/>
      </c>
      <c r="DE305" s="181" t="str">
        <f t="shared" si="301"/>
        <v/>
      </c>
      <c r="DF305" s="178" t="str">
        <f t="shared" si="301"/>
        <v/>
      </c>
      <c r="DG305" s="178" t="str">
        <f t="shared" si="301"/>
        <v/>
      </c>
      <c r="DH305" s="178" t="str">
        <f t="shared" si="301"/>
        <v/>
      </c>
      <c r="DI305" s="178" t="str">
        <f t="shared" si="301"/>
        <v/>
      </c>
      <c r="DJ305" s="180" t="str">
        <f t="shared" si="301"/>
        <v/>
      </c>
      <c r="DK305" s="178" t="str">
        <f t="shared" si="301"/>
        <v/>
      </c>
      <c r="DL305" s="178" t="str">
        <f t="shared" si="301"/>
        <v/>
      </c>
      <c r="DM305" s="179" t="str">
        <f t="shared" si="301"/>
        <v/>
      </c>
      <c r="DN305" s="180" t="str">
        <f t="shared" si="301"/>
        <v/>
      </c>
      <c r="DO305" s="179" t="str">
        <f t="shared" si="301"/>
        <v/>
      </c>
      <c r="DP305" s="178" t="str">
        <f t="shared" si="301"/>
        <v/>
      </c>
      <c r="DQ305" s="180" t="str">
        <f t="shared" si="301"/>
        <v/>
      </c>
      <c r="DR305" s="178" t="str">
        <f t="shared" si="301"/>
        <v/>
      </c>
      <c r="DS305" s="178" t="str">
        <f t="shared" si="301"/>
        <v/>
      </c>
      <c r="DT305" s="178"/>
      <c r="DU305" s="178"/>
      <c r="DV305" s="178"/>
      <c r="DW305" s="178"/>
      <c r="DX305" s="178"/>
      <c r="DY305" s="178"/>
    </row>
    <row r="306">
      <c r="A306" s="176" t="str">
        <f>IF(A305="","",IF(B305+1&gt;EndDate,"",B305))</f>
        <v/>
      </c>
      <c r="B306" s="176" t="str">
        <f>IF(A306="","",SWITCH(Seg,"Daily",A306+1,"Weekly",A306+7,"Monthly",DATE(YEAR(A306),MONTH(A306)+1,1),"Quarterly",DATE(YEAR(A306),MONTH(A306)+3,1),"Yearly",DATE(YEAR(A306)+1,1,1)))</f>
        <v/>
      </c>
      <c r="C306" s="177" t="str">
        <f>IF(A306="","",SWITCH(Seg,"Daily",TEXT(A306,"dd/MM/YYYY"),"Weekly","W"&amp;WEEKNUM(A306,2)&amp;" "&amp;YEAR(A306),"Monthly",PROPER(TEXT(A306,"MMM yyyy")),"Quarterly","Q"&amp;ROUNDUP(MONTH($A306)/3,0)&amp;" "&amp;YEAR($A306),"Yearly",YEAR(A306),TEXT(A306,"dd/MM/YYYY")))</f>
        <v/>
      </c>
      <c r="D306" s="178" t="str">
        <f>IF(OR($A306="",D$2="Percentage"),"",SUMIFS(Data!B$4:B500,Data!$A$4:$A500,"&gt;="&amp;$A306,Data!$A$4:$A500,"&lt;="&amp;$B306))</f>
        <v>#REF!</v>
      </c>
      <c r="E306" s="179" t="str">
        <f>IF(OR($A306="",E$2="Percentage"),"",SUMIFS(Data!C$4:C500,Data!$A$4:$A500,"&gt;="&amp;$A306,Data!$A$4:$A500,"&lt;="&amp;$B306))</f>
        <v/>
      </c>
      <c r="F306" s="179" t="str">
        <f>IF(OR($A306="",F$2="Percentage"),"",SUMIFS(Data!D$4:D500,Data!$A$4:$A500,"&gt;="&amp;$A306,Data!$A$4:$A500,"&lt;="&amp;$B306))</f>
        <v/>
      </c>
      <c r="G306" s="179" t="str">
        <f>IF(OR($A306="",G$2="Percentage"),"",SUMIFS(Data!F$4:F500,Data!$A$4:$A500,"&gt;="&amp;$A306,Data!$A$4:$A500,"&lt;="&amp;$B306))</f>
        <v/>
      </c>
      <c r="H306" s="180" t="str">
        <f>IF(OR($A306="",H$2="Percentage"),"",SUMIFS(Data!G$4:G500,Data!$A$4:$A500,"&gt;="&amp;$A306,Data!$A$4:$A500,"&lt;="&amp;$B306))</f>
        <v/>
      </c>
      <c r="I306" s="180" t="str">
        <f>IF(OR($A306="",I$2="Percentage"),"",SUMIFS(Data!H$4:H500,Data!$A$4:$A500,"&gt;="&amp;$A306,Data!$A$4:$A500,"&lt;="&amp;$B306))</f>
        <v/>
      </c>
      <c r="J306" s="178" t="str">
        <f>IF(OR($A306="",J$2="Percentage"),"",SUMIFS(Data!I$4:I500,Data!$A$4:$A500,"&gt;="&amp;$A306,Data!$A$4:$A500,"&lt;="&amp;$B306))</f>
        <v/>
      </c>
      <c r="K306" s="178" t="str">
        <f>IF(OR($A306="",K$2="Percentage"),"",SUMIFS(Data!J$4:J500,Data!$A$4:$A500,"&gt;="&amp;$A306,Data!$A$4:$A500,"&lt;="&amp;$B306))</f>
        <v/>
      </c>
      <c r="L306" s="179" t="str">
        <f>IF(OR($A306="",L$2="Percentage"),"",SUMIFS(Data!K$4:K500,Data!$A$4:$A500,"&gt;="&amp;$A306,Data!$A$4:$A500,"&lt;="&amp;$B306))</f>
        <v/>
      </c>
      <c r="M306" s="180" t="str">
        <f>IF(OR($A306="",M$2="Percentage"),"",SUMIFS(Data!L$4:L500,Data!$A$4:$A500,"&gt;="&amp;$A306,Data!$A$4:$A500,"&lt;="&amp;$B306))</f>
        <v/>
      </c>
      <c r="N306" s="179" t="str">
        <f>IF(OR($A306="",N$2="Percentage"),"",SUMIFS(Data!M$4:M500,Data!$A$4:$A500,"&gt;="&amp;$A306,Data!$A$4:$A500,"&lt;="&amp;$B306))</f>
        <v/>
      </c>
      <c r="O306" s="178" t="str">
        <f>IF(OR($A306="",O$2="Percentage"),"",SUMIFS(Data!N$4:N500,Data!$A$4:$A500,"&gt;="&amp;$A306,Data!$A$4:$A500,"&lt;="&amp;$B306))</f>
        <v/>
      </c>
      <c r="P306" s="180" t="str">
        <f>IF(OR($A306="",P$2="Percentage"),"",SUMIFS(Data!O$4:O500,Data!$A$4:$A500,"&gt;="&amp;$A306,Data!$A$4:$A500,"&lt;="&amp;$B306))</f>
        <v/>
      </c>
      <c r="Q306" s="178" t="str">
        <f>IF(OR($A306="",Q$2="Percentage"),"",SUMIFS(Data!P$4:P500,Data!$A$4:$A500,"&gt;="&amp;$A306,Data!$A$4:$A500,"&lt;="&amp;$B306))</f>
        <v/>
      </c>
      <c r="R306" s="178" t="str">
        <f>IF(OR($A306="",R$2="Percentage"),"",SUMIFS(Data!Q$4:Q500,Data!$A$4:$A500,"&gt;="&amp;$A306,Data!$A$4:$A500,"&lt;="&amp;$B306))</f>
        <v/>
      </c>
      <c r="S306" s="181" t="str">
        <f>IF($A306="","",IFERROR(AVERAGEIFS(Data!B$4:B500,Data!$A$4:$A500,"&gt;="&amp;$A306,Data!$A$4:$A500,"&lt;="&amp;$B306),0))</f>
        <v/>
      </c>
      <c r="T306" s="178" t="str">
        <f>IF($A306="","",IFERROR(AVERAGEIFS(Data!C$4:C500,Data!$A$4:$A500,"&gt;="&amp;$A306,Data!$A$4:$A500,"&lt;="&amp;$B306),0))</f>
        <v/>
      </c>
      <c r="U306" s="178" t="str">
        <f>IF($A306="","",IFERROR(AVERAGEIFS(Data!D$4:D500,Data!$A$4:$A500,"&gt;="&amp;$A306,Data!$A$4:$A500,"&lt;="&amp;$B306),0))</f>
        <v/>
      </c>
      <c r="V306" s="178" t="str">
        <f>IF($A306="","",IFERROR(AVERAGEIFS(Data!F$4:F500,Data!$A$4:$A500,"&gt;="&amp;$A306,Data!$A$4:$A500,"&lt;="&amp;$B306),0))</f>
        <v/>
      </c>
      <c r="W306" s="178" t="str">
        <f>IF($A306="","",IFERROR(AVERAGEIFS(Data!G$4:G500,Data!$A$4:$A500,"&gt;="&amp;$A306,Data!$A$4:$A500,"&lt;="&amp;$B306),0))</f>
        <v/>
      </c>
      <c r="X306" s="180" t="str">
        <f>IF($A306="","",IFERROR(AVERAGEIFS(Data!H$4:H500,Data!$A$4:$A500,"&gt;="&amp;$A306,Data!$A$4:$A500,"&lt;="&amp;$B306),0))</f>
        <v/>
      </c>
      <c r="Y306" s="178" t="str">
        <f>IF($A306="","",IFERROR(AVERAGEIFS(Data!I$4:I500,Data!$A$4:$A500,"&gt;="&amp;$A306,Data!$A$4:$A500,"&lt;="&amp;$B306),0))</f>
        <v/>
      </c>
      <c r="Z306" s="178" t="str">
        <f>IF($A306="","",IFERROR(AVERAGEIFS(Data!J$4:J500,Data!$A$4:$A500,"&gt;="&amp;$A306,Data!$A$4:$A500,"&lt;="&amp;$B306),0))</f>
        <v/>
      </c>
      <c r="AA306" s="179" t="str">
        <f>IF($A306="","",IFERROR(AVERAGEIFS(Data!K$4:K500,Data!$A$4:$A500,"&gt;="&amp;$A306,Data!$A$4:$A500,"&lt;="&amp;$B306),0))</f>
        <v/>
      </c>
      <c r="AB306" s="180" t="str">
        <f>IF($A306="","",IFERROR(AVERAGEIFS(Data!L$4:L500,Data!$A$4:$A500,"&gt;="&amp;$A306,Data!$A$4:$A500,"&lt;="&amp;$B306),0))</f>
        <v/>
      </c>
      <c r="AC306" s="179" t="str">
        <f>IF($A306="","",IFERROR(AVERAGEIFS(Data!M$4:M500,Data!$A$4:$A500,"&gt;="&amp;$A306,Data!$A$4:$A500,"&lt;="&amp;$B306),0))</f>
        <v/>
      </c>
      <c r="AD306" s="178" t="str">
        <f>IF($A306="","",IFERROR(AVERAGEIFS(Data!N$4:N500,Data!$A$4:$A500,"&gt;="&amp;$A306,Data!$A$4:$A500,"&lt;="&amp;$B306),0))</f>
        <v/>
      </c>
      <c r="AE306" s="180" t="str">
        <f>IF($A306="","",IFERROR(AVERAGEIFS(Data!O$4:O500,Data!$A$4:$A500,"&gt;="&amp;$A306,Data!$A$4:$A500,"&lt;="&amp;$B306),0))</f>
        <v/>
      </c>
      <c r="AF306" s="178" t="str">
        <f>IF($A306="","",IFERROR(AVERAGEIFS(Data!P$4:P500,Data!$A$4:$A500,"&gt;="&amp;$A306,Data!$A$4:$A500,"&lt;="&amp;$B306),0))</f>
        <v/>
      </c>
      <c r="AG306" s="178" t="str">
        <f>IF($A306="","",IFERROR(AVERAGEIFS(Data!Q$4:Q500,Data!$A$4:$A500,"&gt;="&amp;$A306,Data!$A$4:$A500,"&lt;="&amp;$B306),0))</f>
        <v/>
      </c>
      <c r="AH306" s="181" t="str">
        <f t="shared" ref="AH306:DS306" si="302">IF($A306="","",AH305)</f>
        <v/>
      </c>
      <c r="AI306" s="178" t="str">
        <f t="shared" si="302"/>
        <v/>
      </c>
      <c r="AJ306" s="178" t="str">
        <f t="shared" si="302"/>
        <v/>
      </c>
      <c r="AK306" s="178" t="str">
        <f t="shared" si="302"/>
        <v/>
      </c>
      <c r="AL306" s="178" t="str">
        <f t="shared" si="302"/>
        <v/>
      </c>
      <c r="AM306" s="180" t="str">
        <f t="shared" si="302"/>
        <v/>
      </c>
      <c r="AN306" s="178" t="str">
        <f t="shared" si="302"/>
        <v/>
      </c>
      <c r="AO306" s="178" t="str">
        <f t="shared" si="302"/>
        <v/>
      </c>
      <c r="AP306" s="179" t="str">
        <f t="shared" si="302"/>
        <v/>
      </c>
      <c r="AQ306" s="180" t="str">
        <f t="shared" si="302"/>
        <v/>
      </c>
      <c r="AR306" s="179" t="str">
        <f t="shared" si="302"/>
        <v/>
      </c>
      <c r="AS306" s="178" t="str">
        <f t="shared" si="302"/>
        <v/>
      </c>
      <c r="AT306" s="180" t="str">
        <f t="shared" si="302"/>
        <v/>
      </c>
      <c r="AU306" s="178" t="str">
        <f t="shared" si="302"/>
        <v/>
      </c>
      <c r="AV306" s="178" t="str">
        <f t="shared" si="302"/>
        <v/>
      </c>
      <c r="AW306" s="181" t="str">
        <f t="shared" si="302"/>
        <v/>
      </c>
      <c r="AX306" s="178" t="str">
        <f t="shared" si="302"/>
        <v/>
      </c>
      <c r="AY306" s="178" t="str">
        <f t="shared" si="302"/>
        <v/>
      </c>
      <c r="AZ306" s="178" t="str">
        <f t="shared" si="302"/>
        <v/>
      </c>
      <c r="BA306" s="178" t="str">
        <f t="shared" si="302"/>
        <v/>
      </c>
      <c r="BB306" s="180" t="str">
        <f t="shared" si="302"/>
        <v/>
      </c>
      <c r="BC306" s="178" t="str">
        <f t="shared" si="302"/>
        <v/>
      </c>
      <c r="BD306" s="178" t="str">
        <f t="shared" si="302"/>
        <v/>
      </c>
      <c r="BE306" s="179" t="str">
        <f t="shared" si="302"/>
        <v/>
      </c>
      <c r="BF306" s="180" t="str">
        <f t="shared" si="302"/>
        <v/>
      </c>
      <c r="BG306" s="179" t="str">
        <f t="shared" si="302"/>
        <v/>
      </c>
      <c r="BH306" s="178" t="str">
        <f t="shared" si="302"/>
        <v/>
      </c>
      <c r="BI306" s="180" t="str">
        <f t="shared" si="302"/>
        <v/>
      </c>
      <c r="BJ306" s="178" t="str">
        <f t="shared" si="302"/>
        <v/>
      </c>
      <c r="BK306" s="178" t="str">
        <f t="shared" si="302"/>
        <v/>
      </c>
      <c r="BL306" s="181" t="str">
        <f t="shared" si="302"/>
        <v/>
      </c>
      <c r="BM306" s="178" t="str">
        <f t="shared" si="302"/>
        <v/>
      </c>
      <c r="BN306" s="178" t="str">
        <f t="shared" si="302"/>
        <v/>
      </c>
      <c r="BO306" s="178" t="str">
        <f t="shared" si="302"/>
        <v/>
      </c>
      <c r="BP306" s="178" t="str">
        <f t="shared" si="302"/>
        <v/>
      </c>
      <c r="BQ306" s="180" t="str">
        <f t="shared" si="302"/>
        <v/>
      </c>
      <c r="BR306" s="178" t="str">
        <f t="shared" si="302"/>
        <v/>
      </c>
      <c r="BS306" s="178" t="str">
        <f t="shared" si="302"/>
        <v/>
      </c>
      <c r="BT306" s="179" t="str">
        <f t="shared" si="302"/>
        <v/>
      </c>
      <c r="BU306" s="180" t="str">
        <f t="shared" si="302"/>
        <v/>
      </c>
      <c r="BV306" s="179" t="str">
        <f t="shared" si="302"/>
        <v/>
      </c>
      <c r="BW306" s="178" t="str">
        <f t="shared" si="302"/>
        <v/>
      </c>
      <c r="BX306" s="180" t="str">
        <f t="shared" si="302"/>
        <v/>
      </c>
      <c r="BY306" s="178" t="str">
        <f t="shared" si="302"/>
        <v/>
      </c>
      <c r="BZ306" s="178" t="str">
        <f t="shared" si="302"/>
        <v/>
      </c>
      <c r="CA306" s="181" t="str">
        <f t="shared" si="302"/>
        <v/>
      </c>
      <c r="CB306" s="178" t="str">
        <f t="shared" si="302"/>
        <v/>
      </c>
      <c r="CC306" s="178" t="str">
        <f t="shared" si="302"/>
        <v/>
      </c>
      <c r="CD306" s="178" t="str">
        <f t="shared" si="302"/>
        <v/>
      </c>
      <c r="CE306" s="178" t="str">
        <f t="shared" si="302"/>
        <v/>
      </c>
      <c r="CF306" s="180" t="str">
        <f t="shared" si="302"/>
        <v/>
      </c>
      <c r="CG306" s="178" t="str">
        <f t="shared" si="302"/>
        <v/>
      </c>
      <c r="CH306" s="178" t="str">
        <f t="shared" si="302"/>
        <v/>
      </c>
      <c r="CI306" s="179" t="str">
        <f t="shared" si="302"/>
        <v/>
      </c>
      <c r="CJ306" s="180" t="str">
        <f t="shared" si="302"/>
        <v/>
      </c>
      <c r="CK306" s="179" t="str">
        <f t="shared" si="302"/>
        <v/>
      </c>
      <c r="CL306" s="178" t="str">
        <f t="shared" si="302"/>
        <v/>
      </c>
      <c r="CM306" s="180" t="str">
        <f t="shared" si="302"/>
        <v/>
      </c>
      <c r="CN306" s="178" t="str">
        <f t="shared" si="302"/>
        <v/>
      </c>
      <c r="CO306" s="178" t="str">
        <f t="shared" si="302"/>
        <v/>
      </c>
      <c r="CP306" s="181" t="str">
        <f t="shared" si="302"/>
        <v/>
      </c>
      <c r="CQ306" s="178" t="str">
        <f t="shared" si="302"/>
        <v/>
      </c>
      <c r="CR306" s="178" t="str">
        <f t="shared" si="302"/>
        <v/>
      </c>
      <c r="CS306" s="178" t="str">
        <f t="shared" si="302"/>
        <v/>
      </c>
      <c r="CT306" s="178" t="str">
        <f t="shared" si="302"/>
        <v/>
      </c>
      <c r="CU306" s="180" t="str">
        <f t="shared" si="302"/>
        <v/>
      </c>
      <c r="CV306" s="178" t="str">
        <f t="shared" si="302"/>
        <v/>
      </c>
      <c r="CW306" s="178" t="str">
        <f t="shared" si="302"/>
        <v/>
      </c>
      <c r="CX306" s="179" t="str">
        <f t="shared" si="302"/>
        <v/>
      </c>
      <c r="CY306" s="180" t="str">
        <f t="shared" si="302"/>
        <v/>
      </c>
      <c r="CZ306" s="179" t="str">
        <f t="shared" si="302"/>
        <v/>
      </c>
      <c r="DA306" s="178" t="str">
        <f t="shared" si="302"/>
        <v/>
      </c>
      <c r="DB306" s="180" t="str">
        <f t="shared" si="302"/>
        <v/>
      </c>
      <c r="DC306" s="178" t="str">
        <f t="shared" si="302"/>
        <v/>
      </c>
      <c r="DD306" s="178" t="str">
        <f t="shared" si="302"/>
        <v/>
      </c>
      <c r="DE306" s="181" t="str">
        <f t="shared" si="302"/>
        <v/>
      </c>
      <c r="DF306" s="178" t="str">
        <f t="shared" si="302"/>
        <v/>
      </c>
      <c r="DG306" s="178" t="str">
        <f t="shared" si="302"/>
        <v/>
      </c>
      <c r="DH306" s="178" t="str">
        <f t="shared" si="302"/>
        <v/>
      </c>
      <c r="DI306" s="178" t="str">
        <f t="shared" si="302"/>
        <v/>
      </c>
      <c r="DJ306" s="180" t="str">
        <f t="shared" si="302"/>
        <v/>
      </c>
      <c r="DK306" s="178" t="str">
        <f t="shared" si="302"/>
        <v/>
      </c>
      <c r="DL306" s="178" t="str">
        <f t="shared" si="302"/>
        <v/>
      </c>
      <c r="DM306" s="179" t="str">
        <f t="shared" si="302"/>
        <v/>
      </c>
      <c r="DN306" s="180" t="str">
        <f t="shared" si="302"/>
        <v/>
      </c>
      <c r="DO306" s="179" t="str">
        <f t="shared" si="302"/>
        <v/>
      </c>
      <c r="DP306" s="178" t="str">
        <f t="shared" si="302"/>
        <v/>
      </c>
      <c r="DQ306" s="180" t="str">
        <f t="shared" si="302"/>
        <v/>
      </c>
      <c r="DR306" s="178" t="str">
        <f t="shared" si="302"/>
        <v/>
      </c>
      <c r="DS306" s="178" t="str">
        <f t="shared" si="302"/>
        <v/>
      </c>
      <c r="DT306" s="178"/>
      <c r="DU306" s="178"/>
      <c r="DV306" s="178"/>
      <c r="DW306" s="178"/>
      <c r="DX306" s="178"/>
      <c r="DY306" s="178"/>
    </row>
    <row r="307">
      <c r="A307" s="176" t="str">
        <f>IF(A306="","",IF(B306+1&gt;EndDate,"",B306))</f>
        <v/>
      </c>
      <c r="B307" s="176" t="str">
        <f>IF(A307="","",SWITCH(Seg,"Daily",A307+1,"Weekly",A307+7,"Monthly",DATE(YEAR(A307),MONTH(A307)+1,1),"Quarterly",DATE(YEAR(A307),MONTH(A307)+3,1),"Yearly",DATE(YEAR(A307)+1,1,1)))</f>
        <v/>
      </c>
      <c r="C307" s="177" t="str">
        <f>IF(A307="","",SWITCH(Seg,"Daily",TEXT(A307,"dd/MM/YYYY"),"Weekly","W"&amp;WEEKNUM(A307,2)&amp;" "&amp;YEAR(A307),"Monthly",PROPER(TEXT(A307,"MMM yyyy")),"Quarterly","Q"&amp;ROUNDUP(MONTH($A307)/3,0)&amp;" "&amp;YEAR($A307),"Yearly",YEAR(A307),TEXT(A307,"dd/MM/YYYY")))</f>
        <v/>
      </c>
      <c r="D307" s="178" t="str">
        <f>IF(OR($A307="",D$2="Percentage"),"",SUMIFS(Data!B$4:B500,Data!$A$4:$A500,"&gt;="&amp;$A307,Data!$A$4:$A500,"&lt;="&amp;$B307))</f>
        <v>#REF!</v>
      </c>
      <c r="E307" s="179" t="str">
        <f>IF(OR($A307="",E$2="Percentage"),"",SUMIFS(Data!C$4:C500,Data!$A$4:$A500,"&gt;="&amp;$A307,Data!$A$4:$A500,"&lt;="&amp;$B307))</f>
        <v/>
      </c>
      <c r="F307" s="179" t="str">
        <f>IF(OR($A307="",F$2="Percentage"),"",SUMIFS(Data!D$4:D500,Data!$A$4:$A500,"&gt;="&amp;$A307,Data!$A$4:$A500,"&lt;="&amp;$B307))</f>
        <v/>
      </c>
      <c r="G307" s="179" t="str">
        <f>IF(OR($A307="",G$2="Percentage"),"",SUMIFS(Data!F$4:F500,Data!$A$4:$A500,"&gt;="&amp;$A307,Data!$A$4:$A500,"&lt;="&amp;$B307))</f>
        <v/>
      </c>
      <c r="H307" s="180" t="str">
        <f>IF(OR($A307="",H$2="Percentage"),"",SUMIFS(Data!G$4:G500,Data!$A$4:$A500,"&gt;="&amp;$A307,Data!$A$4:$A500,"&lt;="&amp;$B307))</f>
        <v/>
      </c>
      <c r="I307" s="180" t="str">
        <f>IF(OR($A307="",I$2="Percentage"),"",SUMIFS(Data!H$4:H500,Data!$A$4:$A500,"&gt;="&amp;$A307,Data!$A$4:$A500,"&lt;="&amp;$B307))</f>
        <v/>
      </c>
      <c r="J307" s="178" t="str">
        <f>IF(OR($A307="",J$2="Percentage"),"",SUMIFS(Data!I$4:I500,Data!$A$4:$A500,"&gt;="&amp;$A307,Data!$A$4:$A500,"&lt;="&amp;$B307))</f>
        <v/>
      </c>
      <c r="K307" s="178" t="str">
        <f>IF(OR($A307="",K$2="Percentage"),"",SUMIFS(Data!J$4:J500,Data!$A$4:$A500,"&gt;="&amp;$A307,Data!$A$4:$A500,"&lt;="&amp;$B307))</f>
        <v/>
      </c>
      <c r="L307" s="179" t="str">
        <f>IF(OR($A307="",L$2="Percentage"),"",SUMIFS(Data!K$4:K500,Data!$A$4:$A500,"&gt;="&amp;$A307,Data!$A$4:$A500,"&lt;="&amp;$B307))</f>
        <v/>
      </c>
      <c r="M307" s="180" t="str">
        <f>IF(OR($A307="",M$2="Percentage"),"",SUMIFS(Data!L$4:L500,Data!$A$4:$A500,"&gt;="&amp;$A307,Data!$A$4:$A500,"&lt;="&amp;$B307))</f>
        <v/>
      </c>
      <c r="N307" s="179" t="str">
        <f>IF(OR($A307="",N$2="Percentage"),"",SUMIFS(Data!M$4:M500,Data!$A$4:$A500,"&gt;="&amp;$A307,Data!$A$4:$A500,"&lt;="&amp;$B307))</f>
        <v/>
      </c>
      <c r="O307" s="178" t="str">
        <f>IF(OR($A307="",O$2="Percentage"),"",SUMIFS(Data!N$4:N500,Data!$A$4:$A500,"&gt;="&amp;$A307,Data!$A$4:$A500,"&lt;="&amp;$B307))</f>
        <v/>
      </c>
      <c r="P307" s="180" t="str">
        <f>IF(OR($A307="",P$2="Percentage"),"",SUMIFS(Data!O$4:O500,Data!$A$4:$A500,"&gt;="&amp;$A307,Data!$A$4:$A500,"&lt;="&amp;$B307))</f>
        <v/>
      </c>
      <c r="Q307" s="178" t="str">
        <f>IF(OR($A307="",Q$2="Percentage"),"",SUMIFS(Data!P$4:P500,Data!$A$4:$A500,"&gt;="&amp;$A307,Data!$A$4:$A500,"&lt;="&amp;$B307))</f>
        <v/>
      </c>
      <c r="R307" s="178" t="str">
        <f>IF(OR($A307="",R$2="Percentage"),"",SUMIFS(Data!Q$4:Q500,Data!$A$4:$A500,"&gt;="&amp;$A307,Data!$A$4:$A500,"&lt;="&amp;$B307))</f>
        <v/>
      </c>
      <c r="S307" s="181" t="str">
        <f>IF($A307="","",IFERROR(AVERAGEIFS(Data!B$4:B500,Data!$A$4:$A500,"&gt;="&amp;$A307,Data!$A$4:$A500,"&lt;="&amp;$B307),0))</f>
        <v/>
      </c>
      <c r="T307" s="178" t="str">
        <f>IF($A307="","",IFERROR(AVERAGEIFS(Data!C$4:C500,Data!$A$4:$A500,"&gt;="&amp;$A307,Data!$A$4:$A500,"&lt;="&amp;$B307),0))</f>
        <v/>
      </c>
      <c r="U307" s="178" t="str">
        <f>IF($A307="","",IFERROR(AVERAGEIFS(Data!D$4:D500,Data!$A$4:$A500,"&gt;="&amp;$A307,Data!$A$4:$A500,"&lt;="&amp;$B307),0))</f>
        <v/>
      </c>
      <c r="V307" s="178" t="str">
        <f>IF($A307="","",IFERROR(AVERAGEIFS(Data!F$4:F500,Data!$A$4:$A500,"&gt;="&amp;$A307,Data!$A$4:$A500,"&lt;="&amp;$B307),0))</f>
        <v/>
      </c>
      <c r="W307" s="178" t="str">
        <f>IF($A307="","",IFERROR(AVERAGEIFS(Data!G$4:G500,Data!$A$4:$A500,"&gt;="&amp;$A307,Data!$A$4:$A500,"&lt;="&amp;$B307),0))</f>
        <v/>
      </c>
      <c r="X307" s="180" t="str">
        <f>IF($A307="","",IFERROR(AVERAGEIFS(Data!H$4:H500,Data!$A$4:$A500,"&gt;="&amp;$A307,Data!$A$4:$A500,"&lt;="&amp;$B307),0))</f>
        <v/>
      </c>
      <c r="Y307" s="178" t="str">
        <f>IF($A307="","",IFERROR(AVERAGEIFS(Data!I$4:I500,Data!$A$4:$A500,"&gt;="&amp;$A307,Data!$A$4:$A500,"&lt;="&amp;$B307),0))</f>
        <v/>
      </c>
      <c r="Z307" s="178" t="str">
        <f>IF($A307="","",IFERROR(AVERAGEIFS(Data!J$4:J500,Data!$A$4:$A500,"&gt;="&amp;$A307,Data!$A$4:$A500,"&lt;="&amp;$B307),0))</f>
        <v/>
      </c>
      <c r="AA307" s="179" t="str">
        <f>IF($A307="","",IFERROR(AVERAGEIFS(Data!K$4:K500,Data!$A$4:$A500,"&gt;="&amp;$A307,Data!$A$4:$A500,"&lt;="&amp;$B307),0))</f>
        <v/>
      </c>
      <c r="AB307" s="180" t="str">
        <f>IF($A307="","",IFERROR(AVERAGEIFS(Data!L$4:L500,Data!$A$4:$A500,"&gt;="&amp;$A307,Data!$A$4:$A500,"&lt;="&amp;$B307),0))</f>
        <v/>
      </c>
      <c r="AC307" s="179" t="str">
        <f>IF($A307="","",IFERROR(AVERAGEIFS(Data!M$4:M500,Data!$A$4:$A500,"&gt;="&amp;$A307,Data!$A$4:$A500,"&lt;="&amp;$B307),0))</f>
        <v/>
      </c>
      <c r="AD307" s="178" t="str">
        <f>IF($A307="","",IFERROR(AVERAGEIFS(Data!N$4:N500,Data!$A$4:$A500,"&gt;="&amp;$A307,Data!$A$4:$A500,"&lt;="&amp;$B307),0))</f>
        <v/>
      </c>
      <c r="AE307" s="180" t="str">
        <f>IF($A307="","",IFERROR(AVERAGEIFS(Data!O$4:O500,Data!$A$4:$A500,"&gt;="&amp;$A307,Data!$A$4:$A500,"&lt;="&amp;$B307),0))</f>
        <v/>
      </c>
      <c r="AF307" s="178" t="str">
        <f>IF($A307="","",IFERROR(AVERAGEIFS(Data!P$4:P500,Data!$A$4:$A500,"&gt;="&amp;$A307,Data!$A$4:$A500,"&lt;="&amp;$B307),0))</f>
        <v/>
      </c>
      <c r="AG307" s="178" t="str">
        <f>IF($A307="","",IFERROR(AVERAGEIFS(Data!Q$4:Q500,Data!$A$4:$A500,"&gt;="&amp;$A307,Data!$A$4:$A500,"&lt;="&amp;$B307),0))</f>
        <v/>
      </c>
      <c r="AH307" s="181" t="str">
        <f t="shared" ref="AH307:DS307" si="303">IF($A307="","",AH306)</f>
        <v/>
      </c>
      <c r="AI307" s="178" t="str">
        <f t="shared" si="303"/>
        <v/>
      </c>
      <c r="AJ307" s="178" t="str">
        <f t="shared" si="303"/>
        <v/>
      </c>
      <c r="AK307" s="178" t="str">
        <f t="shared" si="303"/>
        <v/>
      </c>
      <c r="AL307" s="178" t="str">
        <f t="shared" si="303"/>
        <v/>
      </c>
      <c r="AM307" s="180" t="str">
        <f t="shared" si="303"/>
        <v/>
      </c>
      <c r="AN307" s="178" t="str">
        <f t="shared" si="303"/>
        <v/>
      </c>
      <c r="AO307" s="178" t="str">
        <f t="shared" si="303"/>
        <v/>
      </c>
      <c r="AP307" s="179" t="str">
        <f t="shared" si="303"/>
        <v/>
      </c>
      <c r="AQ307" s="180" t="str">
        <f t="shared" si="303"/>
        <v/>
      </c>
      <c r="AR307" s="179" t="str">
        <f t="shared" si="303"/>
        <v/>
      </c>
      <c r="AS307" s="178" t="str">
        <f t="shared" si="303"/>
        <v/>
      </c>
      <c r="AT307" s="180" t="str">
        <f t="shared" si="303"/>
        <v/>
      </c>
      <c r="AU307" s="178" t="str">
        <f t="shared" si="303"/>
        <v/>
      </c>
      <c r="AV307" s="178" t="str">
        <f t="shared" si="303"/>
        <v/>
      </c>
      <c r="AW307" s="181" t="str">
        <f t="shared" si="303"/>
        <v/>
      </c>
      <c r="AX307" s="178" t="str">
        <f t="shared" si="303"/>
        <v/>
      </c>
      <c r="AY307" s="178" t="str">
        <f t="shared" si="303"/>
        <v/>
      </c>
      <c r="AZ307" s="178" t="str">
        <f t="shared" si="303"/>
        <v/>
      </c>
      <c r="BA307" s="178" t="str">
        <f t="shared" si="303"/>
        <v/>
      </c>
      <c r="BB307" s="180" t="str">
        <f t="shared" si="303"/>
        <v/>
      </c>
      <c r="BC307" s="178" t="str">
        <f t="shared" si="303"/>
        <v/>
      </c>
      <c r="BD307" s="178" t="str">
        <f t="shared" si="303"/>
        <v/>
      </c>
      <c r="BE307" s="179" t="str">
        <f t="shared" si="303"/>
        <v/>
      </c>
      <c r="BF307" s="180" t="str">
        <f t="shared" si="303"/>
        <v/>
      </c>
      <c r="BG307" s="179" t="str">
        <f t="shared" si="303"/>
        <v/>
      </c>
      <c r="BH307" s="178" t="str">
        <f t="shared" si="303"/>
        <v/>
      </c>
      <c r="BI307" s="180" t="str">
        <f t="shared" si="303"/>
        <v/>
      </c>
      <c r="BJ307" s="178" t="str">
        <f t="shared" si="303"/>
        <v/>
      </c>
      <c r="BK307" s="178" t="str">
        <f t="shared" si="303"/>
        <v/>
      </c>
      <c r="BL307" s="181" t="str">
        <f t="shared" si="303"/>
        <v/>
      </c>
      <c r="BM307" s="178" t="str">
        <f t="shared" si="303"/>
        <v/>
      </c>
      <c r="BN307" s="178" t="str">
        <f t="shared" si="303"/>
        <v/>
      </c>
      <c r="BO307" s="178" t="str">
        <f t="shared" si="303"/>
        <v/>
      </c>
      <c r="BP307" s="178" t="str">
        <f t="shared" si="303"/>
        <v/>
      </c>
      <c r="BQ307" s="180" t="str">
        <f t="shared" si="303"/>
        <v/>
      </c>
      <c r="BR307" s="178" t="str">
        <f t="shared" si="303"/>
        <v/>
      </c>
      <c r="BS307" s="178" t="str">
        <f t="shared" si="303"/>
        <v/>
      </c>
      <c r="BT307" s="179" t="str">
        <f t="shared" si="303"/>
        <v/>
      </c>
      <c r="BU307" s="180" t="str">
        <f t="shared" si="303"/>
        <v/>
      </c>
      <c r="BV307" s="179" t="str">
        <f t="shared" si="303"/>
        <v/>
      </c>
      <c r="BW307" s="178" t="str">
        <f t="shared" si="303"/>
        <v/>
      </c>
      <c r="BX307" s="180" t="str">
        <f t="shared" si="303"/>
        <v/>
      </c>
      <c r="BY307" s="178" t="str">
        <f t="shared" si="303"/>
        <v/>
      </c>
      <c r="BZ307" s="178" t="str">
        <f t="shared" si="303"/>
        <v/>
      </c>
      <c r="CA307" s="181" t="str">
        <f t="shared" si="303"/>
        <v/>
      </c>
      <c r="CB307" s="178" t="str">
        <f t="shared" si="303"/>
        <v/>
      </c>
      <c r="CC307" s="178" t="str">
        <f t="shared" si="303"/>
        <v/>
      </c>
      <c r="CD307" s="178" t="str">
        <f t="shared" si="303"/>
        <v/>
      </c>
      <c r="CE307" s="178" t="str">
        <f t="shared" si="303"/>
        <v/>
      </c>
      <c r="CF307" s="180" t="str">
        <f t="shared" si="303"/>
        <v/>
      </c>
      <c r="CG307" s="178" t="str">
        <f t="shared" si="303"/>
        <v/>
      </c>
      <c r="CH307" s="178" t="str">
        <f t="shared" si="303"/>
        <v/>
      </c>
      <c r="CI307" s="179" t="str">
        <f t="shared" si="303"/>
        <v/>
      </c>
      <c r="CJ307" s="180" t="str">
        <f t="shared" si="303"/>
        <v/>
      </c>
      <c r="CK307" s="179" t="str">
        <f t="shared" si="303"/>
        <v/>
      </c>
      <c r="CL307" s="178" t="str">
        <f t="shared" si="303"/>
        <v/>
      </c>
      <c r="CM307" s="180" t="str">
        <f t="shared" si="303"/>
        <v/>
      </c>
      <c r="CN307" s="178" t="str">
        <f t="shared" si="303"/>
        <v/>
      </c>
      <c r="CO307" s="178" t="str">
        <f t="shared" si="303"/>
        <v/>
      </c>
      <c r="CP307" s="181" t="str">
        <f t="shared" si="303"/>
        <v/>
      </c>
      <c r="CQ307" s="178" t="str">
        <f t="shared" si="303"/>
        <v/>
      </c>
      <c r="CR307" s="178" t="str">
        <f t="shared" si="303"/>
        <v/>
      </c>
      <c r="CS307" s="178" t="str">
        <f t="shared" si="303"/>
        <v/>
      </c>
      <c r="CT307" s="178" t="str">
        <f t="shared" si="303"/>
        <v/>
      </c>
      <c r="CU307" s="180" t="str">
        <f t="shared" si="303"/>
        <v/>
      </c>
      <c r="CV307" s="178" t="str">
        <f t="shared" si="303"/>
        <v/>
      </c>
      <c r="CW307" s="178" t="str">
        <f t="shared" si="303"/>
        <v/>
      </c>
      <c r="CX307" s="179" t="str">
        <f t="shared" si="303"/>
        <v/>
      </c>
      <c r="CY307" s="180" t="str">
        <f t="shared" si="303"/>
        <v/>
      </c>
      <c r="CZ307" s="179" t="str">
        <f t="shared" si="303"/>
        <v/>
      </c>
      <c r="DA307" s="178" t="str">
        <f t="shared" si="303"/>
        <v/>
      </c>
      <c r="DB307" s="180" t="str">
        <f t="shared" si="303"/>
        <v/>
      </c>
      <c r="DC307" s="178" t="str">
        <f t="shared" si="303"/>
        <v/>
      </c>
      <c r="DD307" s="178" t="str">
        <f t="shared" si="303"/>
        <v/>
      </c>
      <c r="DE307" s="181" t="str">
        <f t="shared" si="303"/>
        <v/>
      </c>
      <c r="DF307" s="178" t="str">
        <f t="shared" si="303"/>
        <v/>
      </c>
      <c r="DG307" s="178" t="str">
        <f t="shared" si="303"/>
        <v/>
      </c>
      <c r="DH307" s="178" t="str">
        <f t="shared" si="303"/>
        <v/>
      </c>
      <c r="DI307" s="178" t="str">
        <f t="shared" si="303"/>
        <v/>
      </c>
      <c r="DJ307" s="180" t="str">
        <f t="shared" si="303"/>
        <v/>
      </c>
      <c r="DK307" s="178" t="str">
        <f t="shared" si="303"/>
        <v/>
      </c>
      <c r="DL307" s="178" t="str">
        <f t="shared" si="303"/>
        <v/>
      </c>
      <c r="DM307" s="179" t="str">
        <f t="shared" si="303"/>
        <v/>
      </c>
      <c r="DN307" s="180" t="str">
        <f t="shared" si="303"/>
        <v/>
      </c>
      <c r="DO307" s="179" t="str">
        <f t="shared" si="303"/>
        <v/>
      </c>
      <c r="DP307" s="178" t="str">
        <f t="shared" si="303"/>
        <v/>
      </c>
      <c r="DQ307" s="180" t="str">
        <f t="shared" si="303"/>
        <v/>
      </c>
      <c r="DR307" s="178" t="str">
        <f t="shared" si="303"/>
        <v/>
      </c>
      <c r="DS307" s="178" t="str">
        <f t="shared" si="303"/>
        <v/>
      </c>
      <c r="DT307" s="178"/>
      <c r="DU307" s="178"/>
      <c r="DV307" s="178"/>
      <c r="DW307" s="178"/>
      <c r="DX307" s="178"/>
      <c r="DY307" s="178"/>
    </row>
    <row r="308">
      <c r="A308" s="176" t="str">
        <f>IF(A307="","",IF(B307+1&gt;EndDate,"",B307))</f>
        <v/>
      </c>
      <c r="B308" s="176" t="str">
        <f>IF(A308="","",SWITCH(Seg,"Daily",A308+1,"Weekly",A308+7,"Monthly",DATE(YEAR(A308),MONTH(A308)+1,1),"Quarterly",DATE(YEAR(A308),MONTH(A308)+3,1),"Yearly",DATE(YEAR(A308)+1,1,1)))</f>
        <v/>
      </c>
      <c r="C308" s="177" t="str">
        <f>IF(A308="","",SWITCH(Seg,"Daily",TEXT(A308,"dd/MM/YYYY"),"Weekly","W"&amp;WEEKNUM(A308,2)&amp;" "&amp;YEAR(A308),"Monthly",PROPER(TEXT(A308,"MMM yyyy")),"Quarterly","Q"&amp;ROUNDUP(MONTH($A308)/3,0)&amp;" "&amp;YEAR($A308),"Yearly",YEAR(A308),TEXT(A308,"dd/MM/YYYY")))</f>
        <v/>
      </c>
      <c r="D308" s="178" t="str">
        <f>IF(OR($A308="",D$2="Percentage"),"",SUMIFS(Data!B$4:B500,Data!$A$4:$A500,"&gt;="&amp;$A308,Data!$A$4:$A500,"&lt;="&amp;$B308))</f>
        <v>#REF!</v>
      </c>
      <c r="E308" s="179" t="str">
        <f>IF(OR($A308="",E$2="Percentage"),"",SUMIFS(Data!C$4:C500,Data!$A$4:$A500,"&gt;="&amp;$A308,Data!$A$4:$A500,"&lt;="&amp;$B308))</f>
        <v/>
      </c>
      <c r="F308" s="179" t="str">
        <f>IF(OR($A308="",F$2="Percentage"),"",SUMIFS(Data!D$4:D500,Data!$A$4:$A500,"&gt;="&amp;$A308,Data!$A$4:$A500,"&lt;="&amp;$B308))</f>
        <v/>
      </c>
      <c r="G308" s="179" t="str">
        <f>IF(OR($A308="",G$2="Percentage"),"",SUMIFS(Data!F$4:F500,Data!$A$4:$A500,"&gt;="&amp;$A308,Data!$A$4:$A500,"&lt;="&amp;$B308))</f>
        <v/>
      </c>
      <c r="H308" s="180" t="str">
        <f>IF(OR($A308="",H$2="Percentage"),"",SUMIFS(Data!G$4:G500,Data!$A$4:$A500,"&gt;="&amp;$A308,Data!$A$4:$A500,"&lt;="&amp;$B308))</f>
        <v/>
      </c>
      <c r="I308" s="180" t="str">
        <f>IF(OR($A308="",I$2="Percentage"),"",SUMIFS(Data!H$4:H500,Data!$A$4:$A500,"&gt;="&amp;$A308,Data!$A$4:$A500,"&lt;="&amp;$B308))</f>
        <v/>
      </c>
      <c r="J308" s="178" t="str">
        <f>IF(OR($A308="",J$2="Percentage"),"",SUMIFS(Data!I$4:I500,Data!$A$4:$A500,"&gt;="&amp;$A308,Data!$A$4:$A500,"&lt;="&amp;$B308))</f>
        <v/>
      </c>
      <c r="K308" s="178" t="str">
        <f>IF(OR($A308="",K$2="Percentage"),"",SUMIFS(Data!J$4:J500,Data!$A$4:$A500,"&gt;="&amp;$A308,Data!$A$4:$A500,"&lt;="&amp;$B308))</f>
        <v/>
      </c>
      <c r="L308" s="179" t="str">
        <f>IF(OR($A308="",L$2="Percentage"),"",SUMIFS(Data!K$4:K500,Data!$A$4:$A500,"&gt;="&amp;$A308,Data!$A$4:$A500,"&lt;="&amp;$B308))</f>
        <v/>
      </c>
      <c r="M308" s="180" t="str">
        <f>IF(OR($A308="",M$2="Percentage"),"",SUMIFS(Data!L$4:L500,Data!$A$4:$A500,"&gt;="&amp;$A308,Data!$A$4:$A500,"&lt;="&amp;$B308))</f>
        <v/>
      </c>
      <c r="N308" s="179" t="str">
        <f>IF(OR($A308="",N$2="Percentage"),"",SUMIFS(Data!M$4:M500,Data!$A$4:$A500,"&gt;="&amp;$A308,Data!$A$4:$A500,"&lt;="&amp;$B308))</f>
        <v/>
      </c>
      <c r="O308" s="178" t="str">
        <f>IF(OR($A308="",O$2="Percentage"),"",SUMIFS(Data!N$4:N500,Data!$A$4:$A500,"&gt;="&amp;$A308,Data!$A$4:$A500,"&lt;="&amp;$B308))</f>
        <v/>
      </c>
      <c r="P308" s="180" t="str">
        <f>IF(OR($A308="",P$2="Percentage"),"",SUMIFS(Data!O$4:O500,Data!$A$4:$A500,"&gt;="&amp;$A308,Data!$A$4:$A500,"&lt;="&amp;$B308))</f>
        <v/>
      </c>
      <c r="Q308" s="178" t="str">
        <f>IF(OR($A308="",Q$2="Percentage"),"",SUMIFS(Data!P$4:P500,Data!$A$4:$A500,"&gt;="&amp;$A308,Data!$A$4:$A500,"&lt;="&amp;$B308))</f>
        <v/>
      </c>
      <c r="R308" s="178" t="str">
        <f>IF(OR($A308="",R$2="Percentage"),"",SUMIFS(Data!Q$4:Q500,Data!$A$4:$A500,"&gt;="&amp;$A308,Data!$A$4:$A500,"&lt;="&amp;$B308))</f>
        <v/>
      </c>
      <c r="S308" s="181" t="str">
        <f>IF($A308="","",IFERROR(AVERAGEIFS(Data!B$4:B500,Data!$A$4:$A500,"&gt;="&amp;$A308,Data!$A$4:$A500,"&lt;="&amp;$B308),0))</f>
        <v/>
      </c>
      <c r="T308" s="178" t="str">
        <f>IF($A308="","",IFERROR(AVERAGEIFS(Data!C$4:C500,Data!$A$4:$A500,"&gt;="&amp;$A308,Data!$A$4:$A500,"&lt;="&amp;$B308),0))</f>
        <v/>
      </c>
      <c r="U308" s="178" t="str">
        <f>IF($A308="","",IFERROR(AVERAGEIFS(Data!D$4:D500,Data!$A$4:$A500,"&gt;="&amp;$A308,Data!$A$4:$A500,"&lt;="&amp;$B308),0))</f>
        <v/>
      </c>
      <c r="V308" s="178" t="str">
        <f>IF($A308="","",IFERROR(AVERAGEIFS(Data!F$4:F500,Data!$A$4:$A500,"&gt;="&amp;$A308,Data!$A$4:$A500,"&lt;="&amp;$B308),0))</f>
        <v/>
      </c>
      <c r="W308" s="178" t="str">
        <f>IF($A308="","",IFERROR(AVERAGEIFS(Data!G$4:G500,Data!$A$4:$A500,"&gt;="&amp;$A308,Data!$A$4:$A500,"&lt;="&amp;$B308),0))</f>
        <v/>
      </c>
      <c r="X308" s="180" t="str">
        <f>IF($A308="","",IFERROR(AVERAGEIFS(Data!H$4:H500,Data!$A$4:$A500,"&gt;="&amp;$A308,Data!$A$4:$A500,"&lt;="&amp;$B308),0))</f>
        <v/>
      </c>
      <c r="Y308" s="178" t="str">
        <f>IF($A308="","",IFERROR(AVERAGEIFS(Data!I$4:I500,Data!$A$4:$A500,"&gt;="&amp;$A308,Data!$A$4:$A500,"&lt;="&amp;$B308),0))</f>
        <v/>
      </c>
      <c r="Z308" s="178" t="str">
        <f>IF($A308="","",IFERROR(AVERAGEIFS(Data!J$4:J500,Data!$A$4:$A500,"&gt;="&amp;$A308,Data!$A$4:$A500,"&lt;="&amp;$B308),0))</f>
        <v/>
      </c>
      <c r="AA308" s="179" t="str">
        <f>IF($A308="","",IFERROR(AVERAGEIFS(Data!K$4:K500,Data!$A$4:$A500,"&gt;="&amp;$A308,Data!$A$4:$A500,"&lt;="&amp;$B308),0))</f>
        <v/>
      </c>
      <c r="AB308" s="180" t="str">
        <f>IF($A308="","",IFERROR(AVERAGEIFS(Data!L$4:L500,Data!$A$4:$A500,"&gt;="&amp;$A308,Data!$A$4:$A500,"&lt;="&amp;$B308),0))</f>
        <v/>
      </c>
      <c r="AC308" s="179" t="str">
        <f>IF($A308="","",IFERROR(AVERAGEIFS(Data!M$4:M500,Data!$A$4:$A500,"&gt;="&amp;$A308,Data!$A$4:$A500,"&lt;="&amp;$B308),0))</f>
        <v/>
      </c>
      <c r="AD308" s="178" t="str">
        <f>IF($A308="","",IFERROR(AVERAGEIFS(Data!N$4:N500,Data!$A$4:$A500,"&gt;="&amp;$A308,Data!$A$4:$A500,"&lt;="&amp;$B308),0))</f>
        <v/>
      </c>
      <c r="AE308" s="180" t="str">
        <f>IF($A308="","",IFERROR(AVERAGEIFS(Data!O$4:O500,Data!$A$4:$A500,"&gt;="&amp;$A308,Data!$A$4:$A500,"&lt;="&amp;$B308),0))</f>
        <v/>
      </c>
      <c r="AF308" s="178" t="str">
        <f>IF($A308="","",IFERROR(AVERAGEIFS(Data!P$4:P500,Data!$A$4:$A500,"&gt;="&amp;$A308,Data!$A$4:$A500,"&lt;="&amp;$B308),0))</f>
        <v/>
      </c>
      <c r="AG308" s="178" t="str">
        <f>IF($A308="","",IFERROR(AVERAGEIFS(Data!Q$4:Q500,Data!$A$4:$A500,"&gt;="&amp;$A308,Data!$A$4:$A500,"&lt;="&amp;$B308),0))</f>
        <v/>
      </c>
      <c r="AH308" s="181" t="str">
        <f t="shared" ref="AH308:DS308" si="304">IF($A308="","",AH307)</f>
        <v/>
      </c>
      <c r="AI308" s="178" t="str">
        <f t="shared" si="304"/>
        <v/>
      </c>
      <c r="AJ308" s="178" t="str">
        <f t="shared" si="304"/>
        <v/>
      </c>
      <c r="AK308" s="178" t="str">
        <f t="shared" si="304"/>
        <v/>
      </c>
      <c r="AL308" s="178" t="str">
        <f t="shared" si="304"/>
        <v/>
      </c>
      <c r="AM308" s="180" t="str">
        <f t="shared" si="304"/>
        <v/>
      </c>
      <c r="AN308" s="178" t="str">
        <f t="shared" si="304"/>
        <v/>
      </c>
      <c r="AO308" s="178" t="str">
        <f t="shared" si="304"/>
        <v/>
      </c>
      <c r="AP308" s="179" t="str">
        <f t="shared" si="304"/>
        <v/>
      </c>
      <c r="AQ308" s="180" t="str">
        <f t="shared" si="304"/>
        <v/>
      </c>
      <c r="AR308" s="179" t="str">
        <f t="shared" si="304"/>
        <v/>
      </c>
      <c r="AS308" s="178" t="str">
        <f t="shared" si="304"/>
        <v/>
      </c>
      <c r="AT308" s="180" t="str">
        <f t="shared" si="304"/>
        <v/>
      </c>
      <c r="AU308" s="178" t="str">
        <f t="shared" si="304"/>
        <v/>
      </c>
      <c r="AV308" s="178" t="str">
        <f t="shared" si="304"/>
        <v/>
      </c>
      <c r="AW308" s="181" t="str">
        <f t="shared" si="304"/>
        <v/>
      </c>
      <c r="AX308" s="178" t="str">
        <f t="shared" si="304"/>
        <v/>
      </c>
      <c r="AY308" s="178" t="str">
        <f t="shared" si="304"/>
        <v/>
      </c>
      <c r="AZ308" s="178" t="str">
        <f t="shared" si="304"/>
        <v/>
      </c>
      <c r="BA308" s="178" t="str">
        <f t="shared" si="304"/>
        <v/>
      </c>
      <c r="BB308" s="180" t="str">
        <f t="shared" si="304"/>
        <v/>
      </c>
      <c r="BC308" s="178" t="str">
        <f t="shared" si="304"/>
        <v/>
      </c>
      <c r="BD308" s="178" t="str">
        <f t="shared" si="304"/>
        <v/>
      </c>
      <c r="BE308" s="179" t="str">
        <f t="shared" si="304"/>
        <v/>
      </c>
      <c r="BF308" s="180" t="str">
        <f t="shared" si="304"/>
        <v/>
      </c>
      <c r="BG308" s="179" t="str">
        <f t="shared" si="304"/>
        <v/>
      </c>
      <c r="BH308" s="178" t="str">
        <f t="shared" si="304"/>
        <v/>
      </c>
      <c r="BI308" s="180" t="str">
        <f t="shared" si="304"/>
        <v/>
      </c>
      <c r="BJ308" s="178" t="str">
        <f t="shared" si="304"/>
        <v/>
      </c>
      <c r="BK308" s="178" t="str">
        <f t="shared" si="304"/>
        <v/>
      </c>
      <c r="BL308" s="181" t="str">
        <f t="shared" si="304"/>
        <v/>
      </c>
      <c r="BM308" s="178" t="str">
        <f t="shared" si="304"/>
        <v/>
      </c>
      <c r="BN308" s="178" t="str">
        <f t="shared" si="304"/>
        <v/>
      </c>
      <c r="BO308" s="178" t="str">
        <f t="shared" si="304"/>
        <v/>
      </c>
      <c r="BP308" s="178" t="str">
        <f t="shared" si="304"/>
        <v/>
      </c>
      <c r="BQ308" s="180" t="str">
        <f t="shared" si="304"/>
        <v/>
      </c>
      <c r="BR308" s="178" t="str">
        <f t="shared" si="304"/>
        <v/>
      </c>
      <c r="BS308" s="178" t="str">
        <f t="shared" si="304"/>
        <v/>
      </c>
      <c r="BT308" s="179" t="str">
        <f t="shared" si="304"/>
        <v/>
      </c>
      <c r="BU308" s="180" t="str">
        <f t="shared" si="304"/>
        <v/>
      </c>
      <c r="BV308" s="179" t="str">
        <f t="shared" si="304"/>
        <v/>
      </c>
      <c r="BW308" s="178" t="str">
        <f t="shared" si="304"/>
        <v/>
      </c>
      <c r="BX308" s="180" t="str">
        <f t="shared" si="304"/>
        <v/>
      </c>
      <c r="BY308" s="178" t="str">
        <f t="shared" si="304"/>
        <v/>
      </c>
      <c r="BZ308" s="178" t="str">
        <f t="shared" si="304"/>
        <v/>
      </c>
      <c r="CA308" s="181" t="str">
        <f t="shared" si="304"/>
        <v/>
      </c>
      <c r="CB308" s="178" t="str">
        <f t="shared" si="304"/>
        <v/>
      </c>
      <c r="CC308" s="178" t="str">
        <f t="shared" si="304"/>
        <v/>
      </c>
      <c r="CD308" s="178" t="str">
        <f t="shared" si="304"/>
        <v/>
      </c>
      <c r="CE308" s="178" t="str">
        <f t="shared" si="304"/>
        <v/>
      </c>
      <c r="CF308" s="180" t="str">
        <f t="shared" si="304"/>
        <v/>
      </c>
      <c r="CG308" s="178" t="str">
        <f t="shared" si="304"/>
        <v/>
      </c>
      <c r="CH308" s="178" t="str">
        <f t="shared" si="304"/>
        <v/>
      </c>
      <c r="CI308" s="179" t="str">
        <f t="shared" si="304"/>
        <v/>
      </c>
      <c r="CJ308" s="180" t="str">
        <f t="shared" si="304"/>
        <v/>
      </c>
      <c r="CK308" s="179" t="str">
        <f t="shared" si="304"/>
        <v/>
      </c>
      <c r="CL308" s="178" t="str">
        <f t="shared" si="304"/>
        <v/>
      </c>
      <c r="CM308" s="180" t="str">
        <f t="shared" si="304"/>
        <v/>
      </c>
      <c r="CN308" s="178" t="str">
        <f t="shared" si="304"/>
        <v/>
      </c>
      <c r="CO308" s="178" t="str">
        <f t="shared" si="304"/>
        <v/>
      </c>
      <c r="CP308" s="181" t="str">
        <f t="shared" si="304"/>
        <v/>
      </c>
      <c r="CQ308" s="178" t="str">
        <f t="shared" si="304"/>
        <v/>
      </c>
      <c r="CR308" s="178" t="str">
        <f t="shared" si="304"/>
        <v/>
      </c>
      <c r="CS308" s="178" t="str">
        <f t="shared" si="304"/>
        <v/>
      </c>
      <c r="CT308" s="178" t="str">
        <f t="shared" si="304"/>
        <v/>
      </c>
      <c r="CU308" s="180" t="str">
        <f t="shared" si="304"/>
        <v/>
      </c>
      <c r="CV308" s="178" t="str">
        <f t="shared" si="304"/>
        <v/>
      </c>
      <c r="CW308" s="178" t="str">
        <f t="shared" si="304"/>
        <v/>
      </c>
      <c r="CX308" s="179" t="str">
        <f t="shared" si="304"/>
        <v/>
      </c>
      <c r="CY308" s="180" t="str">
        <f t="shared" si="304"/>
        <v/>
      </c>
      <c r="CZ308" s="179" t="str">
        <f t="shared" si="304"/>
        <v/>
      </c>
      <c r="DA308" s="178" t="str">
        <f t="shared" si="304"/>
        <v/>
      </c>
      <c r="DB308" s="180" t="str">
        <f t="shared" si="304"/>
        <v/>
      </c>
      <c r="DC308" s="178" t="str">
        <f t="shared" si="304"/>
        <v/>
      </c>
      <c r="DD308" s="178" t="str">
        <f t="shared" si="304"/>
        <v/>
      </c>
      <c r="DE308" s="181" t="str">
        <f t="shared" si="304"/>
        <v/>
      </c>
      <c r="DF308" s="178" t="str">
        <f t="shared" si="304"/>
        <v/>
      </c>
      <c r="DG308" s="178" t="str">
        <f t="shared" si="304"/>
        <v/>
      </c>
      <c r="DH308" s="178" t="str">
        <f t="shared" si="304"/>
        <v/>
      </c>
      <c r="DI308" s="178" t="str">
        <f t="shared" si="304"/>
        <v/>
      </c>
      <c r="DJ308" s="180" t="str">
        <f t="shared" si="304"/>
        <v/>
      </c>
      <c r="DK308" s="178" t="str">
        <f t="shared" si="304"/>
        <v/>
      </c>
      <c r="DL308" s="178" t="str">
        <f t="shared" si="304"/>
        <v/>
      </c>
      <c r="DM308" s="179" t="str">
        <f t="shared" si="304"/>
        <v/>
      </c>
      <c r="DN308" s="180" t="str">
        <f t="shared" si="304"/>
        <v/>
      </c>
      <c r="DO308" s="179" t="str">
        <f t="shared" si="304"/>
        <v/>
      </c>
      <c r="DP308" s="178" t="str">
        <f t="shared" si="304"/>
        <v/>
      </c>
      <c r="DQ308" s="180" t="str">
        <f t="shared" si="304"/>
        <v/>
      </c>
      <c r="DR308" s="178" t="str">
        <f t="shared" si="304"/>
        <v/>
      </c>
      <c r="DS308" s="178" t="str">
        <f t="shared" si="304"/>
        <v/>
      </c>
      <c r="DT308" s="178"/>
      <c r="DU308" s="178"/>
      <c r="DV308" s="178"/>
      <c r="DW308" s="178"/>
      <c r="DX308" s="178"/>
      <c r="DY308" s="178"/>
    </row>
    <row r="309">
      <c r="A309" s="176" t="str">
        <f>IF(A308="","",IF(B308+1&gt;EndDate,"",B308))</f>
        <v/>
      </c>
      <c r="B309" s="176" t="str">
        <f>IF(A309="","",SWITCH(Seg,"Daily",A309+1,"Weekly",A309+7,"Monthly",DATE(YEAR(A309),MONTH(A309)+1,1),"Quarterly",DATE(YEAR(A309),MONTH(A309)+3,1),"Yearly",DATE(YEAR(A309)+1,1,1)))</f>
        <v/>
      </c>
      <c r="C309" s="177" t="str">
        <f>IF(A309="","",SWITCH(Seg,"Daily",TEXT(A309,"dd/MM/YYYY"),"Weekly","W"&amp;WEEKNUM(A309,2)&amp;" "&amp;YEAR(A309),"Monthly",PROPER(TEXT(A309,"MMM yyyy")),"Quarterly","Q"&amp;ROUNDUP(MONTH($A309)/3,0)&amp;" "&amp;YEAR($A309),"Yearly",YEAR(A309),TEXT(A309,"dd/MM/YYYY")))</f>
        <v/>
      </c>
      <c r="D309" s="178" t="str">
        <f>IF(OR($A309="",D$2="Percentage"),"",SUMIFS(Data!B$4:B500,Data!$A$4:$A500,"&gt;="&amp;$A309,Data!$A$4:$A500,"&lt;="&amp;$B309))</f>
        <v>#REF!</v>
      </c>
      <c r="E309" s="179" t="str">
        <f>IF(OR($A309="",E$2="Percentage"),"",SUMIFS(Data!C$4:C500,Data!$A$4:$A500,"&gt;="&amp;$A309,Data!$A$4:$A500,"&lt;="&amp;$B309))</f>
        <v/>
      </c>
      <c r="F309" s="179" t="str">
        <f>IF(OR($A309="",F$2="Percentage"),"",SUMIFS(Data!D$4:D500,Data!$A$4:$A500,"&gt;="&amp;$A309,Data!$A$4:$A500,"&lt;="&amp;$B309))</f>
        <v/>
      </c>
      <c r="G309" s="179" t="str">
        <f>IF(OR($A309="",G$2="Percentage"),"",SUMIFS(Data!F$4:F500,Data!$A$4:$A500,"&gt;="&amp;$A309,Data!$A$4:$A500,"&lt;="&amp;$B309))</f>
        <v/>
      </c>
      <c r="H309" s="180" t="str">
        <f>IF(OR($A309="",H$2="Percentage"),"",SUMIFS(Data!G$4:G500,Data!$A$4:$A500,"&gt;="&amp;$A309,Data!$A$4:$A500,"&lt;="&amp;$B309))</f>
        <v/>
      </c>
      <c r="I309" s="180" t="str">
        <f>IF(OR($A309="",I$2="Percentage"),"",SUMIFS(Data!H$4:H500,Data!$A$4:$A500,"&gt;="&amp;$A309,Data!$A$4:$A500,"&lt;="&amp;$B309))</f>
        <v/>
      </c>
      <c r="J309" s="178" t="str">
        <f>IF(OR($A309="",J$2="Percentage"),"",SUMIFS(Data!I$4:I500,Data!$A$4:$A500,"&gt;="&amp;$A309,Data!$A$4:$A500,"&lt;="&amp;$B309))</f>
        <v/>
      </c>
      <c r="K309" s="178" t="str">
        <f>IF(OR($A309="",K$2="Percentage"),"",SUMIFS(Data!J$4:J500,Data!$A$4:$A500,"&gt;="&amp;$A309,Data!$A$4:$A500,"&lt;="&amp;$B309))</f>
        <v/>
      </c>
      <c r="L309" s="179" t="str">
        <f>IF(OR($A309="",L$2="Percentage"),"",SUMIFS(Data!K$4:K500,Data!$A$4:$A500,"&gt;="&amp;$A309,Data!$A$4:$A500,"&lt;="&amp;$B309))</f>
        <v/>
      </c>
      <c r="M309" s="180" t="str">
        <f>IF(OR($A309="",M$2="Percentage"),"",SUMIFS(Data!L$4:L500,Data!$A$4:$A500,"&gt;="&amp;$A309,Data!$A$4:$A500,"&lt;="&amp;$B309))</f>
        <v/>
      </c>
      <c r="N309" s="179" t="str">
        <f>IF(OR($A309="",N$2="Percentage"),"",SUMIFS(Data!M$4:M500,Data!$A$4:$A500,"&gt;="&amp;$A309,Data!$A$4:$A500,"&lt;="&amp;$B309))</f>
        <v/>
      </c>
      <c r="O309" s="178" t="str">
        <f>IF(OR($A309="",O$2="Percentage"),"",SUMIFS(Data!N$4:N500,Data!$A$4:$A500,"&gt;="&amp;$A309,Data!$A$4:$A500,"&lt;="&amp;$B309))</f>
        <v/>
      </c>
      <c r="P309" s="180" t="str">
        <f>IF(OR($A309="",P$2="Percentage"),"",SUMIFS(Data!O$4:O500,Data!$A$4:$A500,"&gt;="&amp;$A309,Data!$A$4:$A500,"&lt;="&amp;$B309))</f>
        <v/>
      </c>
      <c r="Q309" s="178" t="str">
        <f>IF(OR($A309="",Q$2="Percentage"),"",SUMIFS(Data!P$4:P500,Data!$A$4:$A500,"&gt;="&amp;$A309,Data!$A$4:$A500,"&lt;="&amp;$B309))</f>
        <v/>
      </c>
      <c r="R309" s="178" t="str">
        <f>IF(OR($A309="",R$2="Percentage"),"",SUMIFS(Data!Q$4:Q500,Data!$A$4:$A500,"&gt;="&amp;$A309,Data!$A$4:$A500,"&lt;="&amp;$B309))</f>
        <v/>
      </c>
      <c r="S309" s="181" t="str">
        <f>IF($A309="","",IFERROR(AVERAGEIFS(Data!B$4:B500,Data!$A$4:$A500,"&gt;="&amp;$A309,Data!$A$4:$A500,"&lt;="&amp;$B309),0))</f>
        <v/>
      </c>
      <c r="T309" s="178" t="str">
        <f>IF($A309="","",IFERROR(AVERAGEIFS(Data!C$4:C500,Data!$A$4:$A500,"&gt;="&amp;$A309,Data!$A$4:$A500,"&lt;="&amp;$B309),0))</f>
        <v/>
      </c>
      <c r="U309" s="178" t="str">
        <f>IF($A309="","",IFERROR(AVERAGEIFS(Data!D$4:D500,Data!$A$4:$A500,"&gt;="&amp;$A309,Data!$A$4:$A500,"&lt;="&amp;$B309),0))</f>
        <v/>
      </c>
      <c r="V309" s="178" t="str">
        <f>IF($A309="","",IFERROR(AVERAGEIFS(Data!F$4:F500,Data!$A$4:$A500,"&gt;="&amp;$A309,Data!$A$4:$A500,"&lt;="&amp;$B309),0))</f>
        <v/>
      </c>
      <c r="W309" s="178" t="str">
        <f>IF($A309="","",IFERROR(AVERAGEIFS(Data!G$4:G500,Data!$A$4:$A500,"&gt;="&amp;$A309,Data!$A$4:$A500,"&lt;="&amp;$B309),0))</f>
        <v/>
      </c>
      <c r="X309" s="180" t="str">
        <f>IF($A309="","",IFERROR(AVERAGEIFS(Data!H$4:H500,Data!$A$4:$A500,"&gt;="&amp;$A309,Data!$A$4:$A500,"&lt;="&amp;$B309),0))</f>
        <v/>
      </c>
      <c r="Y309" s="178" t="str">
        <f>IF($A309="","",IFERROR(AVERAGEIFS(Data!I$4:I500,Data!$A$4:$A500,"&gt;="&amp;$A309,Data!$A$4:$A500,"&lt;="&amp;$B309),0))</f>
        <v/>
      </c>
      <c r="Z309" s="178" t="str">
        <f>IF($A309="","",IFERROR(AVERAGEIFS(Data!J$4:J500,Data!$A$4:$A500,"&gt;="&amp;$A309,Data!$A$4:$A500,"&lt;="&amp;$B309),0))</f>
        <v/>
      </c>
      <c r="AA309" s="179" t="str">
        <f>IF($A309="","",IFERROR(AVERAGEIFS(Data!K$4:K500,Data!$A$4:$A500,"&gt;="&amp;$A309,Data!$A$4:$A500,"&lt;="&amp;$B309),0))</f>
        <v/>
      </c>
      <c r="AB309" s="180" t="str">
        <f>IF($A309="","",IFERROR(AVERAGEIFS(Data!L$4:L500,Data!$A$4:$A500,"&gt;="&amp;$A309,Data!$A$4:$A500,"&lt;="&amp;$B309),0))</f>
        <v/>
      </c>
      <c r="AC309" s="179" t="str">
        <f>IF($A309="","",IFERROR(AVERAGEIFS(Data!M$4:M500,Data!$A$4:$A500,"&gt;="&amp;$A309,Data!$A$4:$A500,"&lt;="&amp;$B309),0))</f>
        <v/>
      </c>
      <c r="AD309" s="178" t="str">
        <f>IF($A309="","",IFERROR(AVERAGEIFS(Data!N$4:N500,Data!$A$4:$A500,"&gt;="&amp;$A309,Data!$A$4:$A500,"&lt;="&amp;$B309),0))</f>
        <v/>
      </c>
      <c r="AE309" s="180" t="str">
        <f>IF($A309="","",IFERROR(AVERAGEIFS(Data!O$4:O500,Data!$A$4:$A500,"&gt;="&amp;$A309,Data!$A$4:$A500,"&lt;="&amp;$B309),0))</f>
        <v/>
      </c>
      <c r="AF309" s="178" t="str">
        <f>IF($A309="","",IFERROR(AVERAGEIFS(Data!P$4:P500,Data!$A$4:$A500,"&gt;="&amp;$A309,Data!$A$4:$A500,"&lt;="&amp;$B309),0))</f>
        <v/>
      </c>
      <c r="AG309" s="178" t="str">
        <f>IF($A309="","",IFERROR(AVERAGEIFS(Data!Q$4:Q500,Data!$A$4:$A500,"&gt;="&amp;$A309,Data!$A$4:$A500,"&lt;="&amp;$B309),0))</f>
        <v/>
      </c>
      <c r="AH309" s="181" t="str">
        <f t="shared" ref="AH309:DS309" si="305">IF($A309="","",AH308)</f>
        <v/>
      </c>
      <c r="AI309" s="178" t="str">
        <f t="shared" si="305"/>
        <v/>
      </c>
      <c r="AJ309" s="178" t="str">
        <f t="shared" si="305"/>
        <v/>
      </c>
      <c r="AK309" s="178" t="str">
        <f t="shared" si="305"/>
        <v/>
      </c>
      <c r="AL309" s="178" t="str">
        <f t="shared" si="305"/>
        <v/>
      </c>
      <c r="AM309" s="180" t="str">
        <f t="shared" si="305"/>
        <v/>
      </c>
      <c r="AN309" s="178" t="str">
        <f t="shared" si="305"/>
        <v/>
      </c>
      <c r="AO309" s="178" t="str">
        <f t="shared" si="305"/>
        <v/>
      </c>
      <c r="AP309" s="179" t="str">
        <f t="shared" si="305"/>
        <v/>
      </c>
      <c r="AQ309" s="180" t="str">
        <f t="shared" si="305"/>
        <v/>
      </c>
      <c r="AR309" s="179" t="str">
        <f t="shared" si="305"/>
        <v/>
      </c>
      <c r="AS309" s="178" t="str">
        <f t="shared" si="305"/>
        <v/>
      </c>
      <c r="AT309" s="180" t="str">
        <f t="shared" si="305"/>
        <v/>
      </c>
      <c r="AU309" s="178" t="str">
        <f t="shared" si="305"/>
        <v/>
      </c>
      <c r="AV309" s="178" t="str">
        <f t="shared" si="305"/>
        <v/>
      </c>
      <c r="AW309" s="181" t="str">
        <f t="shared" si="305"/>
        <v/>
      </c>
      <c r="AX309" s="178" t="str">
        <f t="shared" si="305"/>
        <v/>
      </c>
      <c r="AY309" s="178" t="str">
        <f t="shared" si="305"/>
        <v/>
      </c>
      <c r="AZ309" s="178" t="str">
        <f t="shared" si="305"/>
        <v/>
      </c>
      <c r="BA309" s="178" t="str">
        <f t="shared" si="305"/>
        <v/>
      </c>
      <c r="BB309" s="180" t="str">
        <f t="shared" si="305"/>
        <v/>
      </c>
      <c r="BC309" s="178" t="str">
        <f t="shared" si="305"/>
        <v/>
      </c>
      <c r="BD309" s="178" t="str">
        <f t="shared" si="305"/>
        <v/>
      </c>
      <c r="BE309" s="179" t="str">
        <f t="shared" si="305"/>
        <v/>
      </c>
      <c r="BF309" s="180" t="str">
        <f t="shared" si="305"/>
        <v/>
      </c>
      <c r="BG309" s="179" t="str">
        <f t="shared" si="305"/>
        <v/>
      </c>
      <c r="BH309" s="178" t="str">
        <f t="shared" si="305"/>
        <v/>
      </c>
      <c r="BI309" s="180" t="str">
        <f t="shared" si="305"/>
        <v/>
      </c>
      <c r="BJ309" s="178" t="str">
        <f t="shared" si="305"/>
        <v/>
      </c>
      <c r="BK309" s="178" t="str">
        <f t="shared" si="305"/>
        <v/>
      </c>
      <c r="BL309" s="181" t="str">
        <f t="shared" si="305"/>
        <v/>
      </c>
      <c r="BM309" s="178" t="str">
        <f t="shared" si="305"/>
        <v/>
      </c>
      <c r="BN309" s="178" t="str">
        <f t="shared" si="305"/>
        <v/>
      </c>
      <c r="BO309" s="178" t="str">
        <f t="shared" si="305"/>
        <v/>
      </c>
      <c r="BP309" s="178" t="str">
        <f t="shared" si="305"/>
        <v/>
      </c>
      <c r="BQ309" s="180" t="str">
        <f t="shared" si="305"/>
        <v/>
      </c>
      <c r="BR309" s="178" t="str">
        <f t="shared" si="305"/>
        <v/>
      </c>
      <c r="BS309" s="178" t="str">
        <f t="shared" si="305"/>
        <v/>
      </c>
      <c r="BT309" s="179" t="str">
        <f t="shared" si="305"/>
        <v/>
      </c>
      <c r="BU309" s="180" t="str">
        <f t="shared" si="305"/>
        <v/>
      </c>
      <c r="BV309" s="179" t="str">
        <f t="shared" si="305"/>
        <v/>
      </c>
      <c r="BW309" s="178" t="str">
        <f t="shared" si="305"/>
        <v/>
      </c>
      <c r="BX309" s="180" t="str">
        <f t="shared" si="305"/>
        <v/>
      </c>
      <c r="BY309" s="178" t="str">
        <f t="shared" si="305"/>
        <v/>
      </c>
      <c r="BZ309" s="178" t="str">
        <f t="shared" si="305"/>
        <v/>
      </c>
      <c r="CA309" s="181" t="str">
        <f t="shared" si="305"/>
        <v/>
      </c>
      <c r="CB309" s="178" t="str">
        <f t="shared" si="305"/>
        <v/>
      </c>
      <c r="CC309" s="178" t="str">
        <f t="shared" si="305"/>
        <v/>
      </c>
      <c r="CD309" s="178" t="str">
        <f t="shared" si="305"/>
        <v/>
      </c>
      <c r="CE309" s="178" t="str">
        <f t="shared" si="305"/>
        <v/>
      </c>
      <c r="CF309" s="180" t="str">
        <f t="shared" si="305"/>
        <v/>
      </c>
      <c r="CG309" s="178" t="str">
        <f t="shared" si="305"/>
        <v/>
      </c>
      <c r="CH309" s="178" t="str">
        <f t="shared" si="305"/>
        <v/>
      </c>
      <c r="CI309" s="179" t="str">
        <f t="shared" si="305"/>
        <v/>
      </c>
      <c r="CJ309" s="180" t="str">
        <f t="shared" si="305"/>
        <v/>
      </c>
      <c r="CK309" s="179" t="str">
        <f t="shared" si="305"/>
        <v/>
      </c>
      <c r="CL309" s="178" t="str">
        <f t="shared" si="305"/>
        <v/>
      </c>
      <c r="CM309" s="180" t="str">
        <f t="shared" si="305"/>
        <v/>
      </c>
      <c r="CN309" s="178" t="str">
        <f t="shared" si="305"/>
        <v/>
      </c>
      <c r="CO309" s="178" t="str">
        <f t="shared" si="305"/>
        <v/>
      </c>
      <c r="CP309" s="181" t="str">
        <f t="shared" si="305"/>
        <v/>
      </c>
      <c r="CQ309" s="178" t="str">
        <f t="shared" si="305"/>
        <v/>
      </c>
      <c r="CR309" s="178" t="str">
        <f t="shared" si="305"/>
        <v/>
      </c>
      <c r="CS309" s="178" t="str">
        <f t="shared" si="305"/>
        <v/>
      </c>
      <c r="CT309" s="178" t="str">
        <f t="shared" si="305"/>
        <v/>
      </c>
      <c r="CU309" s="180" t="str">
        <f t="shared" si="305"/>
        <v/>
      </c>
      <c r="CV309" s="178" t="str">
        <f t="shared" si="305"/>
        <v/>
      </c>
      <c r="CW309" s="178" t="str">
        <f t="shared" si="305"/>
        <v/>
      </c>
      <c r="CX309" s="179" t="str">
        <f t="shared" si="305"/>
        <v/>
      </c>
      <c r="CY309" s="180" t="str">
        <f t="shared" si="305"/>
        <v/>
      </c>
      <c r="CZ309" s="179" t="str">
        <f t="shared" si="305"/>
        <v/>
      </c>
      <c r="DA309" s="178" t="str">
        <f t="shared" si="305"/>
        <v/>
      </c>
      <c r="DB309" s="180" t="str">
        <f t="shared" si="305"/>
        <v/>
      </c>
      <c r="DC309" s="178" t="str">
        <f t="shared" si="305"/>
        <v/>
      </c>
      <c r="DD309" s="178" t="str">
        <f t="shared" si="305"/>
        <v/>
      </c>
      <c r="DE309" s="181" t="str">
        <f t="shared" si="305"/>
        <v/>
      </c>
      <c r="DF309" s="178" t="str">
        <f t="shared" si="305"/>
        <v/>
      </c>
      <c r="DG309" s="178" t="str">
        <f t="shared" si="305"/>
        <v/>
      </c>
      <c r="DH309" s="178" t="str">
        <f t="shared" si="305"/>
        <v/>
      </c>
      <c r="DI309" s="178" t="str">
        <f t="shared" si="305"/>
        <v/>
      </c>
      <c r="DJ309" s="180" t="str">
        <f t="shared" si="305"/>
        <v/>
      </c>
      <c r="DK309" s="178" t="str">
        <f t="shared" si="305"/>
        <v/>
      </c>
      <c r="DL309" s="178" t="str">
        <f t="shared" si="305"/>
        <v/>
      </c>
      <c r="DM309" s="179" t="str">
        <f t="shared" si="305"/>
        <v/>
      </c>
      <c r="DN309" s="180" t="str">
        <f t="shared" si="305"/>
        <v/>
      </c>
      <c r="DO309" s="179" t="str">
        <f t="shared" si="305"/>
        <v/>
      </c>
      <c r="DP309" s="178" t="str">
        <f t="shared" si="305"/>
        <v/>
      </c>
      <c r="DQ309" s="180" t="str">
        <f t="shared" si="305"/>
        <v/>
      </c>
      <c r="DR309" s="178" t="str">
        <f t="shared" si="305"/>
        <v/>
      </c>
      <c r="DS309" s="178" t="str">
        <f t="shared" si="305"/>
        <v/>
      </c>
      <c r="DT309" s="178"/>
      <c r="DU309" s="178"/>
      <c r="DV309" s="178"/>
      <c r="DW309" s="178"/>
      <c r="DX309" s="178"/>
      <c r="DY309" s="178"/>
    </row>
    <row r="310">
      <c r="A310" s="176" t="str">
        <f>IF(A309="","",IF(B309+1&gt;EndDate,"",B309))</f>
        <v/>
      </c>
      <c r="B310" s="176" t="str">
        <f>IF(A310="","",SWITCH(Seg,"Daily",A310+1,"Weekly",A310+7,"Monthly",DATE(YEAR(A310),MONTH(A310)+1,1),"Quarterly",DATE(YEAR(A310),MONTH(A310)+3,1),"Yearly",DATE(YEAR(A310)+1,1,1)))</f>
        <v/>
      </c>
      <c r="C310" s="177" t="str">
        <f>IF(A310="","",SWITCH(Seg,"Daily",TEXT(A310,"dd/MM/YYYY"),"Weekly","W"&amp;WEEKNUM(A310,2)&amp;" "&amp;YEAR(A310),"Monthly",PROPER(TEXT(A310,"MMM yyyy")),"Quarterly","Q"&amp;ROUNDUP(MONTH($A310)/3,0)&amp;" "&amp;YEAR($A310),"Yearly",YEAR(A310),TEXT(A310,"dd/MM/YYYY")))</f>
        <v/>
      </c>
      <c r="D310" s="178" t="str">
        <f>IF(OR($A310="",D$2="Percentage"),"",SUMIFS(Data!B$4:B500,Data!$A$4:$A500,"&gt;="&amp;$A310,Data!$A$4:$A500,"&lt;="&amp;$B310))</f>
        <v>#REF!</v>
      </c>
      <c r="E310" s="179" t="str">
        <f>IF(OR($A310="",E$2="Percentage"),"",SUMIFS(Data!C$4:C500,Data!$A$4:$A500,"&gt;="&amp;$A310,Data!$A$4:$A500,"&lt;="&amp;$B310))</f>
        <v/>
      </c>
      <c r="F310" s="179" t="str">
        <f>IF(OR($A310="",F$2="Percentage"),"",SUMIFS(Data!D$4:D500,Data!$A$4:$A500,"&gt;="&amp;$A310,Data!$A$4:$A500,"&lt;="&amp;$B310))</f>
        <v/>
      </c>
      <c r="G310" s="179" t="str">
        <f>IF(OR($A310="",G$2="Percentage"),"",SUMIFS(Data!F$4:F500,Data!$A$4:$A500,"&gt;="&amp;$A310,Data!$A$4:$A500,"&lt;="&amp;$B310))</f>
        <v/>
      </c>
      <c r="H310" s="180" t="str">
        <f>IF(OR($A310="",H$2="Percentage"),"",SUMIFS(Data!G$4:G500,Data!$A$4:$A500,"&gt;="&amp;$A310,Data!$A$4:$A500,"&lt;="&amp;$B310))</f>
        <v/>
      </c>
      <c r="I310" s="180" t="str">
        <f>IF(OR($A310="",I$2="Percentage"),"",SUMIFS(Data!H$4:H500,Data!$A$4:$A500,"&gt;="&amp;$A310,Data!$A$4:$A500,"&lt;="&amp;$B310))</f>
        <v/>
      </c>
      <c r="J310" s="178" t="str">
        <f>IF(OR($A310="",J$2="Percentage"),"",SUMIFS(Data!I$4:I500,Data!$A$4:$A500,"&gt;="&amp;$A310,Data!$A$4:$A500,"&lt;="&amp;$B310))</f>
        <v/>
      </c>
      <c r="K310" s="178" t="str">
        <f>IF(OR($A310="",K$2="Percentage"),"",SUMIFS(Data!J$4:J500,Data!$A$4:$A500,"&gt;="&amp;$A310,Data!$A$4:$A500,"&lt;="&amp;$B310))</f>
        <v/>
      </c>
      <c r="L310" s="179" t="str">
        <f>IF(OR($A310="",L$2="Percentage"),"",SUMIFS(Data!K$4:K500,Data!$A$4:$A500,"&gt;="&amp;$A310,Data!$A$4:$A500,"&lt;="&amp;$B310))</f>
        <v/>
      </c>
      <c r="M310" s="180" t="str">
        <f>IF(OR($A310="",M$2="Percentage"),"",SUMIFS(Data!L$4:L500,Data!$A$4:$A500,"&gt;="&amp;$A310,Data!$A$4:$A500,"&lt;="&amp;$B310))</f>
        <v/>
      </c>
      <c r="N310" s="179" t="str">
        <f>IF(OR($A310="",N$2="Percentage"),"",SUMIFS(Data!M$4:M500,Data!$A$4:$A500,"&gt;="&amp;$A310,Data!$A$4:$A500,"&lt;="&amp;$B310))</f>
        <v/>
      </c>
      <c r="O310" s="178" t="str">
        <f>IF(OR($A310="",O$2="Percentage"),"",SUMIFS(Data!N$4:N500,Data!$A$4:$A500,"&gt;="&amp;$A310,Data!$A$4:$A500,"&lt;="&amp;$B310))</f>
        <v/>
      </c>
      <c r="P310" s="180" t="str">
        <f>IF(OR($A310="",P$2="Percentage"),"",SUMIFS(Data!O$4:O500,Data!$A$4:$A500,"&gt;="&amp;$A310,Data!$A$4:$A500,"&lt;="&amp;$B310))</f>
        <v/>
      </c>
      <c r="Q310" s="178" t="str">
        <f>IF(OR($A310="",Q$2="Percentage"),"",SUMIFS(Data!P$4:P500,Data!$A$4:$A500,"&gt;="&amp;$A310,Data!$A$4:$A500,"&lt;="&amp;$B310))</f>
        <v/>
      </c>
      <c r="R310" s="178" t="str">
        <f>IF(OR($A310="",R$2="Percentage"),"",SUMIFS(Data!Q$4:Q500,Data!$A$4:$A500,"&gt;="&amp;$A310,Data!$A$4:$A500,"&lt;="&amp;$B310))</f>
        <v/>
      </c>
      <c r="S310" s="181" t="str">
        <f>IF($A310="","",IFERROR(AVERAGEIFS(Data!B$4:B500,Data!$A$4:$A500,"&gt;="&amp;$A310,Data!$A$4:$A500,"&lt;="&amp;$B310),0))</f>
        <v/>
      </c>
      <c r="T310" s="178" t="str">
        <f>IF($A310="","",IFERROR(AVERAGEIFS(Data!C$4:C500,Data!$A$4:$A500,"&gt;="&amp;$A310,Data!$A$4:$A500,"&lt;="&amp;$B310),0))</f>
        <v/>
      </c>
      <c r="U310" s="178" t="str">
        <f>IF($A310="","",IFERROR(AVERAGEIFS(Data!D$4:D500,Data!$A$4:$A500,"&gt;="&amp;$A310,Data!$A$4:$A500,"&lt;="&amp;$B310),0))</f>
        <v/>
      </c>
      <c r="V310" s="178" t="str">
        <f>IF($A310="","",IFERROR(AVERAGEIFS(Data!F$4:F500,Data!$A$4:$A500,"&gt;="&amp;$A310,Data!$A$4:$A500,"&lt;="&amp;$B310),0))</f>
        <v/>
      </c>
      <c r="W310" s="178" t="str">
        <f>IF($A310="","",IFERROR(AVERAGEIFS(Data!G$4:G500,Data!$A$4:$A500,"&gt;="&amp;$A310,Data!$A$4:$A500,"&lt;="&amp;$B310),0))</f>
        <v/>
      </c>
      <c r="X310" s="180" t="str">
        <f>IF($A310="","",IFERROR(AVERAGEIFS(Data!H$4:H500,Data!$A$4:$A500,"&gt;="&amp;$A310,Data!$A$4:$A500,"&lt;="&amp;$B310),0))</f>
        <v/>
      </c>
      <c r="Y310" s="178" t="str">
        <f>IF($A310="","",IFERROR(AVERAGEIFS(Data!I$4:I500,Data!$A$4:$A500,"&gt;="&amp;$A310,Data!$A$4:$A500,"&lt;="&amp;$B310),0))</f>
        <v/>
      </c>
      <c r="Z310" s="178" t="str">
        <f>IF($A310="","",IFERROR(AVERAGEIFS(Data!J$4:J500,Data!$A$4:$A500,"&gt;="&amp;$A310,Data!$A$4:$A500,"&lt;="&amp;$B310),0))</f>
        <v/>
      </c>
      <c r="AA310" s="179" t="str">
        <f>IF($A310="","",IFERROR(AVERAGEIFS(Data!K$4:K500,Data!$A$4:$A500,"&gt;="&amp;$A310,Data!$A$4:$A500,"&lt;="&amp;$B310),0))</f>
        <v/>
      </c>
      <c r="AB310" s="180" t="str">
        <f>IF($A310="","",IFERROR(AVERAGEIFS(Data!L$4:L500,Data!$A$4:$A500,"&gt;="&amp;$A310,Data!$A$4:$A500,"&lt;="&amp;$B310),0))</f>
        <v/>
      </c>
      <c r="AC310" s="179" t="str">
        <f>IF($A310="","",IFERROR(AVERAGEIFS(Data!M$4:M500,Data!$A$4:$A500,"&gt;="&amp;$A310,Data!$A$4:$A500,"&lt;="&amp;$B310),0))</f>
        <v/>
      </c>
      <c r="AD310" s="178" t="str">
        <f>IF($A310="","",IFERROR(AVERAGEIFS(Data!N$4:N500,Data!$A$4:$A500,"&gt;="&amp;$A310,Data!$A$4:$A500,"&lt;="&amp;$B310),0))</f>
        <v/>
      </c>
      <c r="AE310" s="180" t="str">
        <f>IF($A310="","",IFERROR(AVERAGEIFS(Data!O$4:O500,Data!$A$4:$A500,"&gt;="&amp;$A310,Data!$A$4:$A500,"&lt;="&amp;$B310),0))</f>
        <v/>
      </c>
      <c r="AF310" s="178" t="str">
        <f>IF($A310="","",IFERROR(AVERAGEIFS(Data!P$4:P500,Data!$A$4:$A500,"&gt;="&amp;$A310,Data!$A$4:$A500,"&lt;="&amp;$B310),0))</f>
        <v/>
      </c>
      <c r="AG310" s="178" t="str">
        <f>IF($A310="","",IFERROR(AVERAGEIFS(Data!Q$4:Q500,Data!$A$4:$A500,"&gt;="&amp;$A310,Data!$A$4:$A500,"&lt;="&amp;$B310),0))</f>
        <v/>
      </c>
      <c r="AH310" s="181" t="str">
        <f t="shared" ref="AH310:DS310" si="306">IF($A310="","",AH309)</f>
        <v/>
      </c>
      <c r="AI310" s="178" t="str">
        <f t="shared" si="306"/>
        <v/>
      </c>
      <c r="AJ310" s="178" t="str">
        <f t="shared" si="306"/>
        <v/>
      </c>
      <c r="AK310" s="178" t="str">
        <f t="shared" si="306"/>
        <v/>
      </c>
      <c r="AL310" s="178" t="str">
        <f t="shared" si="306"/>
        <v/>
      </c>
      <c r="AM310" s="180" t="str">
        <f t="shared" si="306"/>
        <v/>
      </c>
      <c r="AN310" s="178" t="str">
        <f t="shared" si="306"/>
        <v/>
      </c>
      <c r="AO310" s="178" t="str">
        <f t="shared" si="306"/>
        <v/>
      </c>
      <c r="AP310" s="179" t="str">
        <f t="shared" si="306"/>
        <v/>
      </c>
      <c r="AQ310" s="180" t="str">
        <f t="shared" si="306"/>
        <v/>
      </c>
      <c r="AR310" s="179" t="str">
        <f t="shared" si="306"/>
        <v/>
      </c>
      <c r="AS310" s="178" t="str">
        <f t="shared" si="306"/>
        <v/>
      </c>
      <c r="AT310" s="180" t="str">
        <f t="shared" si="306"/>
        <v/>
      </c>
      <c r="AU310" s="178" t="str">
        <f t="shared" si="306"/>
        <v/>
      </c>
      <c r="AV310" s="178" t="str">
        <f t="shared" si="306"/>
        <v/>
      </c>
      <c r="AW310" s="181" t="str">
        <f t="shared" si="306"/>
        <v/>
      </c>
      <c r="AX310" s="178" t="str">
        <f t="shared" si="306"/>
        <v/>
      </c>
      <c r="AY310" s="178" t="str">
        <f t="shared" si="306"/>
        <v/>
      </c>
      <c r="AZ310" s="178" t="str">
        <f t="shared" si="306"/>
        <v/>
      </c>
      <c r="BA310" s="178" t="str">
        <f t="shared" si="306"/>
        <v/>
      </c>
      <c r="BB310" s="180" t="str">
        <f t="shared" si="306"/>
        <v/>
      </c>
      <c r="BC310" s="178" t="str">
        <f t="shared" si="306"/>
        <v/>
      </c>
      <c r="BD310" s="178" t="str">
        <f t="shared" si="306"/>
        <v/>
      </c>
      <c r="BE310" s="179" t="str">
        <f t="shared" si="306"/>
        <v/>
      </c>
      <c r="BF310" s="180" t="str">
        <f t="shared" si="306"/>
        <v/>
      </c>
      <c r="BG310" s="179" t="str">
        <f t="shared" si="306"/>
        <v/>
      </c>
      <c r="BH310" s="178" t="str">
        <f t="shared" si="306"/>
        <v/>
      </c>
      <c r="BI310" s="180" t="str">
        <f t="shared" si="306"/>
        <v/>
      </c>
      <c r="BJ310" s="178" t="str">
        <f t="shared" si="306"/>
        <v/>
      </c>
      <c r="BK310" s="178" t="str">
        <f t="shared" si="306"/>
        <v/>
      </c>
      <c r="BL310" s="181" t="str">
        <f t="shared" si="306"/>
        <v/>
      </c>
      <c r="BM310" s="178" t="str">
        <f t="shared" si="306"/>
        <v/>
      </c>
      <c r="BN310" s="178" t="str">
        <f t="shared" si="306"/>
        <v/>
      </c>
      <c r="BO310" s="178" t="str">
        <f t="shared" si="306"/>
        <v/>
      </c>
      <c r="BP310" s="178" t="str">
        <f t="shared" si="306"/>
        <v/>
      </c>
      <c r="BQ310" s="180" t="str">
        <f t="shared" si="306"/>
        <v/>
      </c>
      <c r="BR310" s="178" t="str">
        <f t="shared" si="306"/>
        <v/>
      </c>
      <c r="BS310" s="178" t="str">
        <f t="shared" si="306"/>
        <v/>
      </c>
      <c r="BT310" s="179" t="str">
        <f t="shared" si="306"/>
        <v/>
      </c>
      <c r="BU310" s="180" t="str">
        <f t="shared" si="306"/>
        <v/>
      </c>
      <c r="BV310" s="179" t="str">
        <f t="shared" si="306"/>
        <v/>
      </c>
      <c r="BW310" s="178" t="str">
        <f t="shared" si="306"/>
        <v/>
      </c>
      <c r="BX310" s="180" t="str">
        <f t="shared" si="306"/>
        <v/>
      </c>
      <c r="BY310" s="178" t="str">
        <f t="shared" si="306"/>
        <v/>
      </c>
      <c r="BZ310" s="178" t="str">
        <f t="shared" si="306"/>
        <v/>
      </c>
      <c r="CA310" s="181" t="str">
        <f t="shared" si="306"/>
        <v/>
      </c>
      <c r="CB310" s="178" t="str">
        <f t="shared" si="306"/>
        <v/>
      </c>
      <c r="CC310" s="178" t="str">
        <f t="shared" si="306"/>
        <v/>
      </c>
      <c r="CD310" s="178" t="str">
        <f t="shared" si="306"/>
        <v/>
      </c>
      <c r="CE310" s="178" t="str">
        <f t="shared" si="306"/>
        <v/>
      </c>
      <c r="CF310" s="180" t="str">
        <f t="shared" si="306"/>
        <v/>
      </c>
      <c r="CG310" s="178" t="str">
        <f t="shared" si="306"/>
        <v/>
      </c>
      <c r="CH310" s="178" t="str">
        <f t="shared" si="306"/>
        <v/>
      </c>
      <c r="CI310" s="179" t="str">
        <f t="shared" si="306"/>
        <v/>
      </c>
      <c r="CJ310" s="180" t="str">
        <f t="shared" si="306"/>
        <v/>
      </c>
      <c r="CK310" s="179" t="str">
        <f t="shared" si="306"/>
        <v/>
      </c>
      <c r="CL310" s="178" t="str">
        <f t="shared" si="306"/>
        <v/>
      </c>
      <c r="CM310" s="180" t="str">
        <f t="shared" si="306"/>
        <v/>
      </c>
      <c r="CN310" s="178" t="str">
        <f t="shared" si="306"/>
        <v/>
      </c>
      <c r="CO310" s="178" t="str">
        <f t="shared" si="306"/>
        <v/>
      </c>
      <c r="CP310" s="181" t="str">
        <f t="shared" si="306"/>
        <v/>
      </c>
      <c r="CQ310" s="178" t="str">
        <f t="shared" si="306"/>
        <v/>
      </c>
      <c r="CR310" s="178" t="str">
        <f t="shared" si="306"/>
        <v/>
      </c>
      <c r="CS310" s="178" t="str">
        <f t="shared" si="306"/>
        <v/>
      </c>
      <c r="CT310" s="178" t="str">
        <f t="shared" si="306"/>
        <v/>
      </c>
      <c r="CU310" s="180" t="str">
        <f t="shared" si="306"/>
        <v/>
      </c>
      <c r="CV310" s="178" t="str">
        <f t="shared" si="306"/>
        <v/>
      </c>
      <c r="CW310" s="178" t="str">
        <f t="shared" si="306"/>
        <v/>
      </c>
      <c r="CX310" s="179" t="str">
        <f t="shared" si="306"/>
        <v/>
      </c>
      <c r="CY310" s="180" t="str">
        <f t="shared" si="306"/>
        <v/>
      </c>
      <c r="CZ310" s="179" t="str">
        <f t="shared" si="306"/>
        <v/>
      </c>
      <c r="DA310" s="178" t="str">
        <f t="shared" si="306"/>
        <v/>
      </c>
      <c r="DB310" s="180" t="str">
        <f t="shared" si="306"/>
        <v/>
      </c>
      <c r="DC310" s="178" t="str">
        <f t="shared" si="306"/>
        <v/>
      </c>
      <c r="DD310" s="178" t="str">
        <f t="shared" si="306"/>
        <v/>
      </c>
      <c r="DE310" s="181" t="str">
        <f t="shared" si="306"/>
        <v/>
      </c>
      <c r="DF310" s="178" t="str">
        <f t="shared" si="306"/>
        <v/>
      </c>
      <c r="DG310" s="178" t="str">
        <f t="shared" si="306"/>
        <v/>
      </c>
      <c r="DH310" s="178" t="str">
        <f t="shared" si="306"/>
        <v/>
      </c>
      <c r="DI310" s="178" t="str">
        <f t="shared" si="306"/>
        <v/>
      </c>
      <c r="DJ310" s="180" t="str">
        <f t="shared" si="306"/>
        <v/>
      </c>
      <c r="DK310" s="178" t="str">
        <f t="shared" si="306"/>
        <v/>
      </c>
      <c r="DL310" s="178" t="str">
        <f t="shared" si="306"/>
        <v/>
      </c>
      <c r="DM310" s="179" t="str">
        <f t="shared" si="306"/>
        <v/>
      </c>
      <c r="DN310" s="180" t="str">
        <f t="shared" si="306"/>
        <v/>
      </c>
      <c r="DO310" s="179" t="str">
        <f t="shared" si="306"/>
        <v/>
      </c>
      <c r="DP310" s="178" t="str">
        <f t="shared" si="306"/>
        <v/>
      </c>
      <c r="DQ310" s="180" t="str">
        <f t="shared" si="306"/>
        <v/>
      </c>
      <c r="DR310" s="178" t="str">
        <f t="shared" si="306"/>
        <v/>
      </c>
      <c r="DS310" s="178" t="str">
        <f t="shared" si="306"/>
        <v/>
      </c>
      <c r="DT310" s="178"/>
      <c r="DU310" s="178"/>
      <c r="DV310" s="178"/>
      <c r="DW310" s="178"/>
      <c r="DX310" s="178"/>
      <c r="DY310" s="178"/>
    </row>
    <row r="311">
      <c r="A311" s="176" t="str">
        <f>IF(A310="","",IF(B310+1&gt;EndDate,"",B310))</f>
        <v/>
      </c>
      <c r="B311" s="176" t="str">
        <f>IF(A311="","",SWITCH(Seg,"Daily",A311+1,"Weekly",A311+7,"Monthly",DATE(YEAR(A311),MONTH(A311)+1,1),"Quarterly",DATE(YEAR(A311),MONTH(A311)+3,1),"Yearly",DATE(YEAR(A311)+1,1,1)))</f>
        <v/>
      </c>
      <c r="C311" s="177" t="str">
        <f>IF(A311="","",SWITCH(Seg,"Daily",TEXT(A311,"dd/MM/YYYY"),"Weekly","W"&amp;WEEKNUM(A311,2)&amp;" "&amp;YEAR(A311),"Monthly",PROPER(TEXT(A311,"MMM yyyy")),"Quarterly","Q"&amp;ROUNDUP(MONTH($A311)/3,0)&amp;" "&amp;YEAR($A311),"Yearly",YEAR(A311),TEXT(A311,"dd/MM/YYYY")))</f>
        <v/>
      </c>
      <c r="D311" s="178" t="str">
        <f>IF(OR($A311="",D$2="Percentage"),"",SUMIFS(Data!B$4:B500,Data!$A$4:$A500,"&gt;="&amp;$A311,Data!$A$4:$A500,"&lt;="&amp;$B311))</f>
        <v>#REF!</v>
      </c>
      <c r="E311" s="179" t="str">
        <f>IF(OR($A311="",E$2="Percentage"),"",SUMIFS(Data!C$4:C500,Data!$A$4:$A500,"&gt;="&amp;$A311,Data!$A$4:$A500,"&lt;="&amp;$B311))</f>
        <v/>
      </c>
      <c r="F311" s="179" t="str">
        <f>IF(OR($A311="",F$2="Percentage"),"",SUMIFS(Data!D$4:D500,Data!$A$4:$A500,"&gt;="&amp;$A311,Data!$A$4:$A500,"&lt;="&amp;$B311))</f>
        <v/>
      </c>
      <c r="G311" s="179" t="str">
        <f>IF(OR($A311="",G$2="Percentage"),"",SUMIFS(Data!F$4:F500,Data!$A$4:$A500,"&gt;="&amp;$A311,Data!$A$4:$A500,"&lt;="&amp;$B311))</f>
        <v/>
      </c>
      <c r="H311" s="180" t="str">
        <f>IF(OR($A311="",H$2="Percentage"),"",SUMIFS(Data!G$4:G500,Data!$A$4:$A500,"&gt;="&amp;$A311,Data!$A$4:$A500,"&lt;="&amp;$B311))</f>
        <v/>
      </c>
      <c r="I311" s="180" t="str">
        <f>IF(OR($A311="",I$2="Percentage"),"",SUMIFS(Data!H$4:H500,Data!$A$4:$A500,"&gt;="&amp;$A311,Data!$A$4:$A500,"&lt;="&amp;$B311))</f>
        <v/>
      </c>
      <c r="J311" s="178" t="str">
        <f>IF(OR($A311="",J$2="Percentage"),"",SUMIFS(Data!I$4:I500,Data!$A$4:$A500,"&gt;="&amp;$A311,Data!$A$4:$A500,"&lt;="&amp;$B311))</f>
        <v/>
      </c>
      <c r="K311" s="178" t="str">
        <f>IF(OR($A311="",K$2="Percentage"),"",SUMIFS(Data!J$4:J500,Data!$A$4:$A500,"&gt;="&amp;$A311,Data!$A$4:$A500,"&lt;="&amp;$B311))</f>
        <v/>
      </c>
      <c r="L311" s="179" t="str">
        <f>IF(OR($A311="",L$2="Percentage"),"",SUMIFS(Data!K$4:K500,Data!$A$4:$A500,"&gt;="&amp;$A311,Data!$A$4:$A500,"&lt;="&amp;$B311))</f>
        <v/>
      </c>
      <c r="M311" s="180" t="str">
        <f>IF(OR($A311="",M$2="Percentage"),"",SUMIFS(Data!L$4:L500,Data!$A$4:$A500,"&gt;="&amp;$A311,Data!$A$4:$A500,"&lt;="&amp;$B311))</f>
        <v/>
      </c>
      <c r="N311" s="179" t="str">
        <f>IF(OR($A311="",N$2="Percentage"),"",SUMIFS(Data!M$4:M500,Data!$A$4:$A500,"&gt;="&amp;$A311,Data!$A$4:$A500,"&lt;="&amp;$B311))</f>
        <v/>
      </c>
      <c r="O311" s="178" t="str">
        <f>IF(OR($A311="",O$2="Percentage"),"",SUMIFS(Data!N$4:N500,Data!$A$4:$A500,"&gt;="&amp;$A311,Data!$A$4:$A500,"&lt;="&amp;$B311))</f>
        <v/>
      </c>
      <c r="P311" s="180" t="str">
        <f>IF(OR($A311="",P$2="Percentage"),"",SUMIFS(Data!O$4:O500,Data!$A$4:$A500,"&gt;="&amp;$A311,Data!$A$4:$A500,"&lt;="&amp;$B311))</f>
        <v/>
      </c>
      <c r="Q311" s="178" t="str">
        <f>IF(OR($A311="",Q$2="Percentage"),"",SUMIFS(Data!P$4:P500,Data!$A$4:$A500,"&gt;="&amp;$A311,Data!$A$4:$A500,"&lt;="&amp;$B311))</f>
        <v/>
      </c>
      <c r="R311" s="178" t="str">
        <f>IF(OR($A311="",R$2="Percentage"),"",SUMIFS(Data!Q$4:Q500,Data!$A$4:$A500,"&gt;="&amp;$A311,Data!$A$4:$A500,"&lt;="&amp;$B311))</f>
        <v/>
      </c>
      <c r="S311" s="181" t="str">
        <f>IF($A311="","",IFERROR(AVERAGEIFS(Data!B$4:B500,Data!$A$4:$A500,"&gt;="&amp;$A311,Data!$A$4:$A500,"&lt;="&amp;$B311),0))</f>
        <v/>
      </c>
      <c r="T311" s="178" t="str">
        <f>IF($A311="","",IFERROR(AVERAGEIFS(Data!C$4:C500,Data!$A$4:$A500,"&gt;="&amp;$A311,Data!$A$4:$A500,"&lt;="&amp;$B311),0))</f>
        <v/>
      </c>
      <c r="U311" s="178" t="str">
        <f>IF($A311="","",IFERROR(AVERAGEIFS(Data!D$4:D500,Data!$A$4:$A500,"&gt;="&amp;$A311,Data!$A$4:$A500,"&lt;="&amp;$B311),0))</f>
        <v/>
      </c>
      <c r="V311" s="178" t="str">
        <f>IF($A311="","",IFERROR(AVERAGEIFS(Data!F$4:F500,Data!$A$4:$A500,"&gt;="&amp;$A311,Data!$A$4:$A500,"&lt;="&amp;$B311),0))</f>
        <v/>
      </c>
      <c r="W311" s="178" t="str">
        <f>IF($A311="","",IFERROR(AVERAGEIFS(Data!G$4:G500,Data!$A$4:$A500,"&gt;="&amp;$A311,Data!$A$4:$A500,"&lt;="&amp;$B311),0))</f>
        <v/>
      </c>
      <c r="X311" s="180" t="str">
        <f>IF($A311="","",IFERROR(AVERAGEIFS(Data!H$4:H500,Data!$A$4:$A500,"&gt;="&amp;$A311,Data!$A$4:$A500,"&lt;="&amp;$B311),0))</f>
        <v/>
      </c>
      <c r="Y311" s="178" t="str">
        <f>IF($A311="","",IFERROR(AVERAGEIFS(Data!I$4:I500,Data!$A$4:$A500,"&gt;="&amp;$A311,Data!$A$4:$A500,"&lt;="&amp;$B311),0))</f>
        <v/>
      </c>
      <c r="Z311" s="178" t="str">
        <f>IF($A311="","",IFERROR(AVERAGEIFS(Data!J$4:J500,Data!$A$4:$A500,"&gt;="&amp;$A311,Data!$A$4:$A500,"&lt;="&amp;$B311),0))</f>
        <v/>
      </c>
      <c r="AA311" s="179" t="str">
        <f>IF($A311="","",IFERROR(AVERAGEIFS(Data!K$4:K500,Data!$A$4:$A500,"&gt;="&amp;$A311,Data!$A$4:$A500,"&lt;="&amp;$B311),0))</f>
        <v/>
      </c>
      <c r="AB311" s="180" t="str">
        <f>IF($A311="","",IFERROR(AVERAGEIFS(Data!L$4:L500,Data!$A$4:$A500,"&gt;="&amp;$A311,Data!$A$4:$A500,"&lt;="&amp;$B311),0))</f>
        <v/>
      </c>
      <c r="AC311" s="179" t="str">
        <f>IF($A311="","",IFERROR(AVERAGEIFS(Data!M$4:M500,Data!$A$4:$A500,"&gt;="&amp;$A311,Data!$A$4:$A500,"&lt;="&amp;$B311),0))</f>
        <v/>
      </c>
      <c r="AD311" s="178" t="str">
        <f>IF($A311="","",IFERROR(AVERAGEIFS(Data!N$4:N500,Data!$A$4:$A500,"&gt;="&amp;$A311,Data!$A$4:$A500,"&lt;="&amp;$B311),0))</f>
        <v/>
      </c>
      <c r="AE311" s="180" t="str">
        <f>IF($A311="","",IFERROR(AVERAGEIFS(Data!O$4:O500,Data!$A$4:$A500,"&gt;="&amp;$A311,Data!$A$4:$A500,"&lt;="&amp;$B311),0))</f>
        <v/>
      </c>
      <c r="AF311" s="178" t="str">
        <f>IF($A311="","",IFERROR(AVERAGEIFS(Data!P$4:P500,Data!$A$4:$A500,"&gt;="&amp;$A311,Data!$A$4:$A500,"&lt;="&amp;$B311),0))</f>
        <v/>
      </c>
      <c r="AG311" s="178" t="str">
        <f>IF($A311="","",IFERROR(AVERAGEIFS(Data!Q$4:Q500,Data!$A$4:$A500,"&gt;="&amp;$A311,Data!$A$4:$A500,"&lt;="&amp;$B311),0))</f>
        <v/>
      </c>
      <c r="AH311" s="181" t="str">
        <f t="shared" ref="AH311:DS311" si="307">IF($A311="","",AH310)</f>
        <v/>
      </c>
      <c r="AI311" s="178" t="str">
        <f t="shared" si="307"/>
        <v/>
      </c>
      <c r="AJ311" s="178" t="str">
        <f t="shared" si="307"/>
        <v/>
      </c>
      <c r="AK311" s="178" t="str">
        <f t="shared" si="307"/>
        <v/>
      </c>
      <c r="AL311" s="178" t="str">
        <f t="shared" si="307"/>
        <v/>
      </c>
      <c r="AM311" s="180" t="str">
        <f t="shared" si="307"/>
        <v/>
      </c>
      <c r="AN311" s="178" t="str">
        <f t="shared" si="307"/>
        <v/>
      </c>
      <c r="AO311" s="178" t="str">
        <f t="shared" si="307"/>
        <v/>
      </c>
      <c r="AP311" s="179" t="str">
        <f t="shared" si="307"/>
        <v/>
      </c>
      <c r="AQ311" s="180" t="str">
        <f t="shared" si="307"/>
        <v/>
      </c>
      <c r="AR311" s="179" t="str">
        <f t="shared" si="307"/>
        <v/>
      </c>
      <c r="AS311" s="178" t="str">
        <f t="shared" si="307"/>
        <v/>
      </c>
      <c r="AT311" s="180" t="str">
        <f t="shared" si="307"/>
        <v/>
      </c>
      <c r="AU311" s="178" t="str">
        <f t="shared" si="307"/>
        <v/>
      </c>
      <c r="AV311" s="178" t="str">
        <f t="shared" si="307"/>
        <v/>
      </c>
      <c r="AW311" s="181" t="str">
        <f t="shared" si="307"/>
        <v/>
      </c>
      <c r="AX311" s="178" t="str">
        <f t="shared" si="307"/>
        <v/>
      </c>
      <c r="AY311" s="178" t="str">
        <f t="shared" si="307"/>
        <v/>
      </c>
      <c r="AZ311" s="178" t="str">
        <f t="shared" si="307"/>
        <v/>
      </c>
      <c r="BA311" s="178" t="str">
        <f t="shared" si="307"/>
        <v/>
      </c>
      <c r="BB311" s="180" t="str">
        <f t="shared" si="307"/>
        <v/>
      </c>
      <c r="BC311" s="178" t="str">
        <f t="shared" si="307"/>
        <v/>
      </c>
      <c r="BD311" s="178" t="str">
        <f t="shared" si="307"/>
        <v/>
      </c>
      <c r="BE311" s="179" t="str">
        <f t="shared" si="307"/>
        <v/>
      </c>
      <c r="BF311" s="180" t="str">
        <f t="shared" si="307"/>
        <v/>
      </c>
      <c r="BG311" s="179" t="str">
        <f t="shared" si="307"/>
        <v/>
      </c>
      <c r="BH311" s="178" t="str">
        <f t="shared" si="307"/>
        <v/>
      </c>
      <c r="BI311" s="180" t="str">
        <f t="shared" si="307"/>
        <v/>
      </c>
      <c r="BJ311" s="178" t="str">
        <f t="shared" si="307"/>
        <v/>
      </c>
      <c r="BK311" s="178" t="str">
        <f t="shared" si="307"/>
        <v/>
      </c>
      <c r="BL311" s="181" t="str">
        <f t="shared" si="307"/>
        <v/>
      </c>
      <c r="BM311" s="178" t="str">
        <f t="shared" si="307"/>
        <v/>
      </c>
      <c r="BN311" s="178" t="str">
        <f t="shared" si="307"/>
        <v/>
      </c>
      <c r="BO311" s="178" t="str">
        <f t="shared" si="307"/>
        <v/>
      </c>
      <c r="BP311" s="178" t="str">
        <f t="shared" si="307"/>
        <v/>
      </c>
      <c r="BQ311" s="180" t="str">
        <f t="shared" si="307"/>
        <v/>
      </c>
      <c r="BR311" s="178" t="str">
        <f t="shared" si="307"/>
        <v/>
      </c>
      <c r="BS311" s="178" t="str">
        <f t="shared" si="307"/>
        <v/>
      </c>
      <c r="BT311" s="179" t="str">
        <f t="shared" si="307"/>
        <v/>
      </c>
      <c r="BU311" s="180" t="str">
        <f t="shared" si="307"/>
        <v/>
      </c>
      <c r="BV311" s="179" t="str">
        <f t="shared" si="307"/>
        <v/>
      </c>
      <c r="BW311" s="178" t="str">
        <f t="shared" si="307"/>
        <v/>
      </c>
      <c r="BX311" s="180" t="str">
        <f t="shared" si="307"/>
        <v/>
      </c>
      <c r="BY311" s="178" t="str">
        <f t="shared" si="307"/>
        <v/>
      </c>
      <c r="BZ311" s="178" t="str">
        <f t="shared" si="307"/>
        <v/>
      </c>
      <c r="CA311" s="181" t="str">
        <f t="shared" si="307"/>
        <v/>
      </c>
      <c r="CB311" s="178" t="str">
        <f t="shared" si="307"/>
        <v/>
      </c>
      <c r="CC311" s="178" t="str">
        <f t="shared" si="307"/>
        <v/>
      </c>
      <c r="CD311" s="178" t="str">
        <f t="shared" si="307"/>
        <v/>
      </c>
      <c r="CE311" s="178" t="str">
        <f t="shared" si="307"/>
        <v/>
      </c>
      <c r="CF311" s="180" t="str">
        <f t="shared" si="307"/>
        <v/>
      </c>
      <c r="CG311" s="178" t="str">
        <f t="shared" si="307"/>
        <v/>
      </c>
      <c r="CH311" s="178" t="str">
        <f t="shared" si="307"/>
        <v/>
      </c>
      <c r="CI311" s="179" t="str">
        <f t="shared" si="307"/>
        <v/>
      </c>
      <c r="CJ311" s="180" t="str">
        <f t="shared" si="307"/>
        <v/>
      </c>
      <c r="CK311" s="179" t="str">
        <f t="shared" si="307"/>
        <v/>
      </c>
      <c r="CL311" s="178" t="str">
        <f t="shared" si="307"/>
        <v/>
      </c>
      <c r="CM311" s="180" t="str">
        <f t="shared" si="307"/>
        <v/>
      </c>
      <c r="CN311" s="178" t="str">
        <f t="shared" si="307"/>
        <v/>
      </c>
      <c r="CO311" s="178" t="str">
        <f t="shared" si="307"/>
        <v/>
      </c>
      <c r="CP311" s="181" t="str">
        <f t="shared" si="307"/>
        <v/>
      </c>
      <c r="CQ311" s="178" t="str">
        <f t="shared" si="307"/>
        <v/>
      </c>
      <c r="CR311" s="178" t="str">
        <f t="shared" si="307"/>
        <v/>
      </c>
      <c r="CS311" s="178" t="str">
        <f t="shared" si="307"/>
        <v/>
      </c>
      <c r="CT311" s="178" t="str">
        <f t="shared" si="307"/>
        <v/>
      </c>
      <c r="CU311" s="180" t="str">
        <f t="shared" si="307"/>
        <v/>
      </c>
      <c r="CV311" s="178" t="str">
        <f t="shared" si="307"/>
        <v/>
      </c>
      <c r="CW311" s="178" t="str">
        <f t="shared" si="307"/>
        <v/>
      </c>
      <c r="CX311" s="179" t="str">
        <f t="shared" si="307"/>
        <v/>
      </c>
      <c r="CY311" s="180" t="str">
        <f t="shared" si="307"/>
        <v/>
      </c>
      <c r="CZ311" s="179" t="str">
        <f t="shared" si="307"/>
        <v/>
      </c>
      <c r="DA311" s="178" t="str">
        <f t="shared" si="307"/>
        <v/>
      </c>
      <c r="DB311" s="180" t="str">
        <f t="shared" si="307"/>
        <v/>
      </c>
      <c r="DC311" s="178" t="str">
        <f t="shared" si="307"/>
        <v/>
      </c>
      <c r="DD311" s="178" t="str">
        <f t="shared" si="307"/>
        <v/>
      </c>
      <c r="DE311" s="181" t="str">
        <f t="shared" si="307"/>
        <v/>
      </c>
      <c r="DF311" s="178" t="str">
        <f t="shared" si="307"/>
        <v/>
      </c>
      <c r="DG311" s="178" t="str">
        <f t="shared" si="307"/>
        <v/>
      </c>
      <c r="DH311" s="178" t="str">
        <f t="shared" si="307"/>
        <v/>
      </c>
      <c r="DI311" s="178" t="str">
        <f t="shared" si="307"/>
        <v/>
      </c>
      <c r="DJ311" s="180" t="str">
        <f t="shared" si="307"/>
        <v/>
      </c>
      <c r="DK311" s="178" t="str">
        <f t="shared" si="307"/>
        <v/>
      </c>
      <c r="DL311" s="178" t="str">
        <f t="shared" si="307"/>
        <v/>
      </c>
      <c r="DM311" s="179" t="str">
        <f t="shared" si="307"/>
        <v/>
      </c>
      <c r="DN311" s="180" t="str">
        <f t="shared" si="307"/>
        <v/>
      </c>
      <c r="DO311" s="179" t="str">
        <f t="shared" si="307"/>
        <v/>
      </c>
      <c r="DP311" s="178" t="str">
        <f t="shared" si="307"/>
        <v/>
      </c>
      <c r="DQ311" s="180" t="str">
        <f t="shared" si="307"/>
        <v/>
      </c>
      <c r="DR311" s="178" t="str">
        <f t="shared" si="307"/>
        <v/>
      </c>
      <c r="DS311" s="178" t="str">
        <f t="shared" si="307"/>
        <v/>
      </c>
      <c r="DT311" s="178"/>
      <c r="DU311" s="178"/>
      <c r="DV311" s="178"/>
      <c r="DW311" s="178"/>
      <c r="DX311" s="178"/>
      <c r="DY311" s="178"/>
    </row>
    <row r="312">
      <c r="A312" s="176" t="str">
        <f>IF(A311="","",IF(B311+1&gt;EndDate,"",B311))</f>
        <v/>
      </c>
      <c r="B312" s="176" t="str">
        <f>IF(A312="","",SWITCH(Seg,"Daily",A312+1,"Weekly",A312+7,"Monthly",DATE(YEAR(A312),MONTH(A312)+1,1),"Quarterly",DATE(YEAR(A312),MONTH(A312)+3,1),"Yearly",DATE(YEAR(A312)+1,1,1)))</f>
        <v/>
      </c>
      <c r="C312" s="177" t="str">
        <f>IF(A312="","",SWITCH(Seg,"Daily",TEXT(A312,"dd/MM/YYYY"),"Weekly","W"&amp;WEEKNUM(A312,2)&amp;" "&amp;YEAR(A312),"Monthly",PROPER(TEXT(A312,"MMM yyyy")),"Quarterly","Q"&amp;ROUNDUP(MONTH($A312)/3,0)&amp;" "&amp;YEAR($A312),"Yearly",YEAR(A312),TEXT(A312,"dd/MM/YYYY")))</f>
        <v/>
      </c>
      <c r="D312" s="178" t="str">
        <f>IF(OR($A312="",D$2="Percentage"),"",SUMIFS(Data!B$4:B500,Data!$A$4:$A500,"&gt;="&amp;$A312,Data!$A$4:$A500,"&lt;="&amp;$B312))</f>
        <v>#REF!</v>
      </c>
      <c r="E312" s="179" t="str">
        <f>IF(OR($A312="",E$2="Percentage"),"",SUMIFS(Data!C$4:C500,Data!$A$4:$A500,"&gt;="&amp;$A312,Data!$A$4:$A500,"&lt;="&amp;$B312))</f>
        <v/>
      </c>
      <c r="F312" s="179" t="str">
        <f>IF(OR($A312="",F$2="Percentage"),"",SUMIFS(Data!D$4:D500,Data!$A$4:$A500,"&gt;="&amp;$A312,Data!$A$4:$A500,"&lt;="&amp;$B312))</f>
        <v/>
      </c>
      <c r="G312" s="179" t="str">
        <f>IF(OR($A312="",G$2="Percentage"),"",SUMIFS(Data!F$4:F500,Data!$A$4:$A500,"&gt;="&amp;$A312,Data!$A$4:$A500,"&lt;="&amp;$B312))</f>
        <v/>
      </c>
      <c r="H312" s="180" t="str">
        <f>IF(OR($A312="",H$2="Percentage"),"",SUMIFS(Data!G$4:G500,Data!$A$4:$A500,"&gt;="&amp;$A312,Data!$A$4:$A500,"&lt;="&amp;$B312))</f>
        <v/>
      </c>
      <c r="I312" s="180" t="str">
        <f>IF(OR($A312="",I$2="Percentage"),"",SUMIFS(Data!H$4:H500,Data!$A$4:$A500,"&gt;="&amp;$A312,Data!$A$4:$A500,"&lt;="&amp;$B312))</f>
        <v/>
      </c>
      <c r="J312" s="178" t="str">
        <f>IF(OR($A312="",J$2="Percentage"),"",SUMIFS(Data!I$4:I500,Data!$A$4:$A500,"&gt;="&amp;$A312,Data!$A$4:$A500,"&lt;="&amp;$B312))</f>
        <v/>
      </c>
      <c r="K312" s="178" t="str">
        <f>IF(OR($A312="",K$2="Percentage"),"",SUMIFS(Data!J$4:J500,Data!$A$4:$A500,"&gt;="&amp;$A312,Data!$A$4:$A500,"&lt;="&amp;$B312))</f>
        <v/>
      </c>
      <c r="L312" s="179" t="str">
        <f>IF(OR($A312="",L$2="Percentage"),"",SUMIFS(Data!K$4:K500,Data!$A$4:$A500,"&gt;="&amp;$A312,Data!$A$4:$A500,"&lt;="&amp;$B312))</f>
        <v/>
      </c>
      <c r="M312" s="180" t="str">
        <f>IF(OR($A312="",M$2="Percentage"),"",SUMIFS(Data!L$4:L500,Data!$A$4:$A500,"&gt;="&amp;$A312,Data!$A$4:$A500,"&lt;="&amp;$B312))</f>
        <v/>
      </c>
      <c r="N312" s="179" t="str">
        <f>IF(OR($A312="",N$2="Percentage"),"",SUMIFS(Data!M$4:M500,Data!$A$4:$A500,"&gt;="&amp;$A312,Data!$A$4:$A500,"&lt;="&amp;$B312))</f>
        <v/>
      </c>
      <c r="O312" s="178" t="str">
        <f>IF(OR($A312="",O$2="Percentage"),"",SUMIFS(Data!N$4:N500,Data!$A$4:$A500,"&gt;="&amp;$A312,Data!$A$4:$A500,"&lt;="&amp;$B312))</f>
        <v/>
      </c>
      <c r="P312" s="180" t="str">
        <f>IF(OR($A312="",P$2="Percentage"),"",SUMIFS(Data!O$4:O500,Data!$A$4:$A500,"&gt;="&amp;$A312,Data!$A$4:$A500,"&lt;="&amp;$B312))</f>
        <v/>
      </c>
      <c r="Q312" s="178" t="str">
        <f>IF(OR($A312="",Q$2="Percentage"),"",SUMIFS(Data!P$4:P500,Data!$A$4:$A500,"&gt;="&amp;$A312,Data!$A$4:$A500,"&lt;="&amp;$B312))</f>
        <v/>
      </c>
      <c r="R312" s="178" t="str">
        <f>IF(OR($A312="",R$2="Percentage"),"",SUMIFS(Data!Q$4:Q500,Data!$A$4:$A500,"&gt;="&amp;$A312,Data!$A$4:$A500,"&lt;="&amp;$B312))</f>
        <v/>
      </c>
      <c r="S312" s="181" t="str">
        <f>IF($A312="","",IFERROR(AVERAGEIFS(Data!B$4:B500,Data!$A$4:$A500,"&gt;="&amp;$A312,Data!$A$4:$A500,"&lt;="&amp;$B312),0))</f>
        <v/>
      </c>
      <c r="T312" s="178" t="str">
        <f>IF($A312="","",IFERROR(AVERAGEIFS(Data!C$4:C500,Data!$A$4:$A500,"&gt;="&amp;$A312,Data!$A$4:$A500,"&lt;="&amp;$B312),0))</f>
        <v/>
      </c>
      <c r="U312" s="178" t="str">
        <f>IF($A312="","",IFERROR(AVERAGEIFS(Data!D$4:D500,Data!$A$4:$A500,"&gt;="&amp;$A312,Data!$A$4:$A500,"&lt;="&amp;$B312),0))</f>
        <v/>
      </c>
      <c r="V312" s="178" t="str">
        <f>IF($A312="","",IFERROR(AVERAGEIFS(Data!F$4:F500,Data!$A$4:$A500,"&gt;="&amp;$A312,Data!$A$4:$A500,"&lt;="&amp;$B312),0))</f>
        <v/>
      </c>
      <c r="W312" s="178" t="str">
        <f>IF($A312="","",IFERROR(AVERAGEIFS(Data!G$4:G500,Data!$A$4:$A500,"&gt;="&amp;$A312,Data!$A$4:$A500,"&lt;="&amp;$B312),0))</f>
        <v/>
      </c>
      <c r="X312" s="180" t="str">
        <f>IF($A312="","",IFERROR(AVERAGEIFS(Data!H$4:H500,Data!$A$4:$A500,"&gt;="&amp;$A312,Data!$A$4:$A500,"&lt;="&amp;$B312),0))</f>
        <v/>
      </c>
      <c r="Y312" s="178" t="str">
        <f>IF($A312="","",IFERROR(AVERAGEIFS(Data!I$4:I500,Data!$A$4:$A500,"&gt;="&amp;$A312,Data!$A$4:$A500,"&lt;="&amp;$B312),0))</f>
        <v/>
      </c>
      <c r="Z312" s="178" t="str">
        <f>IF($A312="","",IFERROR(AVERAGEIFS(Data!J$4:J500,Data!$A$4:$A500,"&gt;="&amp;$A312,Data!$A$4:$A500,"&lt;="&amp;$B312),0))</f>
        <v/>
      </c>
      <c r="AA312" s="179" t="str">
        <f>IF($A312="","",IFERROR(AVERAGEIFS(Data!K$4:K500,Data!$A$4:$A500,"&gt;="&amp;$A312,Data!$A$4:$A500,"&lt;="&amp;$B312),0))</f>
        <v/>
      </c>
      <c r="AB312" s="180" t="str">
        <f>IF($A312="","",IFERROR(AVERAGEIFS(Data!L$4:L500,Data!$A$4:$A500,"&gt;="&amp;$A312,Data!$A$4:$A500,"&lt;="&amp;$B312),0))</f>
        <v/>
      </c>
      <c r="AC312" s="179" t="str">
        <f>IF($A312="","",IFERROR(AVERAGEIFS(Data!M$4:M500,Data!$A$4:$A500,"&gt;="&amp;$A312,Data!$A$4:$A500,"&lt;="&amp;$B312),0))</f>
        <v/>
      </c>
      <c r="AD312" s="178" t="str">
        <f>IF($A312="","",IFERROR(AVERAGEIFS(Data!N$4:N500,Data!$A$4:$A500,"&gt;="&amp;$A312,Data!$A$4:$A500,"&lt;="&amp;$B312),0))</f>
        <v/>
      </c>
      <c r="AE312" s="180" t="str">
        <f>IF($A312="","",IFERROR(AVERAGEIFS(Data!O$4:O500,Data!$A$4:$A500,"&gt;="&amp;$A312,Data!$A$4:$A500,"&lt;="&amp;$B312),0))</f>
        <v/>
      </c>
      <c r="AF312" s="178" t="str">
        <f>IF($A312="","",IFERROR(AVERAGEIFS(Data!P$4:P500,Data!$A$4:$A500,"&gt;="&amp;$A312,Data!$A$4:$A500,"&lt;="&amp;$B312),0))</f>
        <v/>
      </c>
      <c r="AG312" s="178" t="str">
        <f>IF($A312="","",IFERROR(AVERAGEIFS(Data!Q$4:Q500,Data!$A$4:$A500,"&gt;="&amp;$A312,Data!$A$4:$A500,"&lt;="&amp;$B312),0))</f>
        <v/>
      </c>
      <c r="AH312" s="181" t="str">
        <f t="shared" ref="AH312:DS312" si="308">IF($A312="","",AH311)</f>
        <v/>
      </c>
      <c r="AI312" s="178" t="str">
        <f t="shared" si="308"/>
        <v/>
      </c>
      <c r="AJ312" s="178" t="str">
        <f t="shared" si="308"/>
        <v/>
      </c>
      <c r="AK312" s="178" t="str">
        <f t="shared" si="308"/>
        <v/>
      </c>
      <c r="AL312" s="178" t="str">
        <f t="shared" si="308"/>
        <v/>
      </c>
      <c r="AM312" s="180" t="str">
        <f t="shared" si="308"/>
        <v/>
      </c>
      <c r="AN312" s="178" t="str">
        <f t="shared" si="308"/>
        <v/>
      </c>
      <c r="AO312" s="178" t="str">
        <f t="shared" si="308"/>
        <v/>
      </c>
      <c r="AP312" s="179" t="str">
        <f t="shared" si="308"/>
        <v/>
      </c>
      <c r="AQ312" s="180" t="str">
        <f t="shared" si="308"/>
        <v/>
      </c>
      <c r="AR312" s="179" t="str">
        <f t="shared" si="308"/>
        <v/>
      </c>
      <c r="AS312" s="178" t="str">
        <f t="shared" si="308"/>
        <v/>
      </c>
      <c r="AT312" s="180" t="str">
        <f t="shared" si="308"/>
        <v/>
      </c>
      <c r="AU312" s="178" t="str">
        <f t="shared" si="308"/>
        <v/>
      </c>
      <c r="AV312" s="178" t="str">
        <f t="shared" si="308"/>
        <v/>
      </c>
      <c r="AW312" s="181" t="str">
        <f t="shared" si="308"/>
        <v/>
      </c>
      <c r="AX312" s="178" t="str">
        <f t="shared" si="308"/>
        <v/>
      </c>
      <c r="AY312" s="178" t="str">
        <f t="shared" si="308"/>
        <v/>
      </c>
      <c r="AZ312" s="178" t="str">
        <f t="shared" si="308"/>
        <v/>
      </c>
      <c r="BA312" s="178" t="str">
        <f t="shared" si="308"/>
        <v/>
      </c>
      <c r="BB312" s="180" t="str">
        <f t="shared" si="308"/>
        <v/>
      </c>
      <c r="BC312" s="178" t="str">
        <f t="shared" si="308"/>
        <v/>
      </c>
      <c r="BD312" s="178" t="str">
        <f t="shared" si="308"/>
        <v/>
      </c>
      <c r="BE312" s="179" t="str">
        <f t="shared" si="308"/>
        <v/>
      </c>
      <c r="BF312" s="180" t="str">
        <f t="shared" si="308"/>
        <v/>
      </c>
      <c r="BG312" s="179" t="str">
        <f t="shared" si="308"/>
        <v/>
      </c>
      <c r="BH312" s="178" t="str">
        <f t="shared" si="308"/>
        <v/>
      </c>
      <c r="BI312" s="180" t="str">
        <f t="shared" si="308"/>
        <v/>
      </c>
      <c r="BJ312" s="178" t="str">
        <f t="shared" si="308"/>
        <v/>
      </c>
      <c r="BK312" s="178" t="str">
        <f t="shared" si="308"/>
        <v/>
      </c>
      <c r="BL312" s="181" t="str">
        <f t="shared" si="308"/>
        <v/>
      </c>
      <c r="BM312" s="178" t="str">
        <f t="shared" si="308"/>
        <v/>
      </c>
      <c r="BN312" s="178" t="str">
        <f t="shared" si="308"/>
        <v/>
      </c>
      <c r="BO312" s="178" t="str">
        <f t="shared" si="308"/>
        <v/>
      </c>
      <c r="BP312" s="178" t="str">
        <f t="shared" si="308"/>
        <v/>
      </c>
      <c r="BQ312" s="180" t="str">
        <f t="shared" si="308"/>
        <v/>
      </c>
      <c r="BR312" s="178" t="str">
        <f t="shared" si="308"/>
        <v/>
      </c>
      <c r="BS312" s="178" t="str">
        <f t="shared" si="308"/>
        <v/>
      </c>
      <c r="BT312" s="179" t="str">
        <f t="shared" si="308"/>
        <v/>
      </c>
      <c r="BU312" s="180" t="str">
        <f t="shared" si="308"/>
        <v/>
      </c>
      <c r="BV312" s="179" t="str">
        <f t="shared" si="308"/>
        <v/>
      </c>
      <c r="BW312" s="178" t="str">
        <f t="shared" si="308"/>
        <v/>
      </c>
      <c r="BX312" s="180" t="str">
        <f t="shared" si="308"/>
        <v/>
      </c>
      <c r="BY312" s="178" t="str">
        <f t="shared" si="308"/>
        <v/>
      </c>
      <c r="BZ312" s="178" t="str">
        <f t="shared" si="308"/>
        <v/>
      </c>
      <c r="CA312" s="181" t="str">
        <f t="shared" si="308"/>
        <v/>
      </c>
      <c r="CB312" s="178" t="str">
        <f t="shared" si="308"/>
        <v/>
      </c>
      <c r="CC312" s="178" t="str">
        <f t="shared" si="308"/>
        <v/>
      </c>
      <c r="CD312" s="178" t="str">
        <f t="shared" si="308"/>
        <v/>
      </c>
      <c r="CE312" s="178" t="str">
        <f t="shared" si="308"/>
        <v/>
      </c>
      <c r="CF312" s="180" t="str">
        <f t="shared" si="308"/>
        <v/>
      </c>
      <c r="CG312" s="178" t="str">
        <f t="shared" si="308"/>
        <v/>
      </c>
      <c r="CH312" s="178" t="str">
        <f t="shared" si="308"/>
        <v/>
      </c>
      <c r="CI312" s="179" t="str">
        <f t="shared" si="308"/>
        <v/>
      </c>
      <c r="CJ312" s="180" t="str">
        <f t="shared" si="308"/>
        <v/>
      </c>
      <c r="CK312" s="179" t="str">
        <f t="shared" si="308"/>
        <v/>
      </c>
      <c r="CL312" s="178" t="str">
        <f t="shared" si="308"/>
        <v/>
      </c>
      <c r="CM312" s="180" t="str">
        <f t="shared" si="308"/>
        <v/>
      </c>
      <c r="CN312" s="178" t="str">
        <f t="shared" si="308"/>
        <v/>
      </c>
      <c r="CO312" s="178" t="str">
        <f t="shared" si="308"/>
        <v/>
      </c>
      <c r="CP312" s="181" t="str">
        <f t="shared" si="308"/>
        <v/>
      </c>
      <c r="CQ312" s="178" t="str">
        <f t="shared" si="308"/>
        <v/>
      </c>
      <c r="CR312" s="178" t="str">
        <f t="shared" si="308"/>
        <v/>
      </c>
      <c r="CS312" s="178" t="str">
        <f t="shared" si="308"/>
        <v/>
      </c>
      <c r="CT312" s="178" t="str">
        <f t="shared" si="308"/>
        <v/>
      </c>
      <c r="CU312" s="180" t="str">
        <f t="shared" si="308"/>
        <v/>
      </c>
      <c r="CV312" s="178" t="str">
        <f t="shared" si="308"/>
        <v/>
      </c>
      <c r="CW312" s="178" t="str">
        <f t="shared" si="308"/>
        <v/>
      </c>
      <c r="CX312" s="179" t="str">
        <f t="shared" si="308"/>
        <v/>
      </c>
      <c r="CY312" s="180" t="str">
        <f t="shared" si="308"/>
        <v/>
      </c>
      <c r="CZ312" s="179" t="str">
        <f t="shared" si="308"/>
        <v/>
      </c>
      <c r="DA312" s="178" t="str">
        <f t="shared" si="308"/>
        <v/>
      </c>
      <c r="DB312" s="180" t="str">
        <f t="shared" si="308"/>
        <v/>
      </c>
      <c r="DC312" s="178" t="str">
        <f t="shared" si="308"/>
        <v/>
      </c>
      <c r="DD312" s="178" t="str">
        <f t="shared" si="308"/>
        <v/>
      </c>
      <c r="DE312" s="181" t="str">
        <f t="shared" si="308"/>
        <v/>
      </c>
      <c r="DF312" s="178" t="str">
        <f t="shared" si="308"/>
        <v/>
      </c>
      <c r="DG312" s="178" t="str">
        <f t="shared" si="308"/>
        <v/>
      </c>
      <c r="DH312" s="178" t="str">
        <f t="shared" si="308"/>
        <v/>
      </c>
      <c r="DI312" s="178" t="str">
        <f t="shared" si="308"/>
        <v/>
      </c>
      <c r="DJ312" s="180" t="str">
        <f t="shared" si="308"/>
        <v/>
      </c>
      <c r="DK312" s="178" t="str">
        <f t="shared" si="308"/>
        <v/>
      </c>
      <c r="DL312" s="178" t="str">
        <f t="shared" si="308"/>
        <v/>
      </c>
      <c r="DM312" s="179" t="str">
        <f t="shared" si="308"/>
        <v/>
      </c>
      <c r="DN312" s="180" t="str">
        <f t="shared" si="308"/>
        <v/>
      </c>
      <c r="DO312" s="179" t="str">
        <f t="shared" si="308"/>
        <v/>
      </c>
      <c r="DP312" s="178" t="str">
        <f t="shared" si="308"/>
        <v/>
      </c>
      <c r="DQ312" s="180" t="str">
        <f t="shared" si="308"/>
        <v/>
      </c>
      <c r="DR312" s="178" t="str">
        <f t="shared" si="308"/>
        <v/>
      </c>
      <c r="DS312" s="178" t="str">
        <f t="shared" si="308"/>
        <v/>
      </c>
      <c r="DT312" s="178"/>
      <c r="DU312" s="178"/>
      <c r="DV312" s="178"/>
      <c r="DW312" s="178"/>
      <c r="DX312" s="178"/>
      <c r="DY312" s="178"/>
    </row>
    <row r="313">
      <c r="A313" s="176" t="str">
        <f>IF(A312="","",IF(B312+1&gt;EndDate,"",B312))</f>
        <v/>
      </c>
      <c r="B313" s="176" t="str">
        <f>IF(A313="","",SWITCH(Seg,"Daily",A313+1,"Weekly",A313+7,"Monthly",DATE(YEAR(A313),MONTH(A313)+1,1),"Quarterly",DATE(YEAR(A313),MONTH(A313)+3,1),"Yearly",DATE(YEAR(A313)+1,1,1)))</f>
        <v/>
      </c>
      <c r="C313" s="177" t="str">
        <f>IF(A313="","",SWITCH(Seg,"Daily",TEXT(A313,"dd/MM/YYYY"),"Weekly","W"&amp;WEEKNUM(A313,2)&amp;" "&amp;YEAR(A313),"Monthly",PROPER(TEXT(A313,"MMM yyyy")),"Quarterly","Q"&amp;ROUNDUP(MONTH($A313)/3,0)&amp;" "&amp;YEAR($A313),"Yearly",YEAR(A313),TEXT(A313,"dd/MM/YYYY")))</f>
        <v/>
      </c>
      <c r="D313" s="178" t="str">
        <f>IF(OR($A313="",D$2="Percentage"),"",SUMIFS(Data!B$4:B500,Data!$A$4:$A500,"&gt;="&amp;$A313,Data!$A$4:$A500,"&lt;="&amp;$B313))</f>
        <v>#REF!</v>
      </c>
      <c r="E313" s="179" t="str">
        <f>IF(OR($A313="",E$2="Percentage"),"",SUMIFS(Data!C$4:C500,Data!$A$4:$A500,"&gt;="&amp;$A313,Data!$A$4:$A500,"&lt;="&amp;$B313))</f>
        <v/>
      </c>
      <c r="F313" s="179" t="str">
        <f>IF(OR($A313="",F$2="Percentage"),"",SUMIFS(Data!D$4:D500,Data!$A$4:$A500,"&gt;="&amp;$A313,Data!$A$4:$A500,"&lt;="&amp;$B313))</f>
        <v/>
      </c>
      <c r="G313" s="179" t="str">
        <f>IF(OR($A313="",G$2="Percentage"),"",SUMIFS(Data!F$4:F500,Data!$A$4:$A500,"&gt;="&amp;$A313,Data!$A$4:$A500,"&lt;="&amp;$B313))</f>
        <v/>
      </c>
      <c r="H313" s="180" t="str">
        <f>IF(OR($A313="",H$2="Percentage"),"",SUMIFS(Data!G$4:G500,Data!$A$4:$A500,"&gt;="&amp;$A313,Data!$A$4:$A500,"&lt;="&amp;$B313))</f>
        <v/>
      </c>
      <c r="I313" s="180" t="str">
        <f>IF(OR($A313="",I$2="Percentage"),"",SUMIFS(Data!H$4:H500,Data!$A$4:$A500,"&gt;="&amp;$A313,Data!$A$4:$A500,"&lt;="&amp;$B313))</f>
        <v/>
      </c>
      <c r="J313" s="178" t="str">
        <f>IF(OR($A313="",J$2="Percentage"),"",SUMIFS(Data!I$4:I500,Data!$A$4:$A500,"&gt;="&amp;$A313,Data!$A$4:$A500,"&lt;="&amp;$B313))</f>
        <v/>
      </c>
      <c r="K313" s="178" t="str">
        <f>IF(OR($A313="",K$2="Percentage"),"",SUMIFS(Data!J$4:J500,Data!$A$4:$A500,"&gt;="&amp;$A313,Data!$A$4:$A500,"&lt;="&amp;$B313))</f>
        <v/>
      </c>
      <c r="L313" s="179" t="str">
        <f>IF(OR($A313="",L$2="Percentage"),"",SUMIFS(Data!K$4:K500,Data!$A$4:$A500,"&gt;="&amp;$A313,Data!$A$4:$A500,"&lt;="&amp;$B313))</f>
        <v/>
      </c>
      <c r="M313" s="180" t="str">
        <f>IF(OR($A313="",M$2="Percentage"),"",SUMIFS(Data!L$4:L500,Data!$A$4:$A500,"&gt;="&amp;$A313,Data!$A$4:$A500,"&lt;="&amp;$B313))</f>
        <v/>
      </c>
      <c r="N313" s="179" t="str">
        <f>IF(OR($A313="",N$2="Percentage"),"",SUMIFS(Data!M$4:M500,Data!$A$4:$A500,"&gt;="&amp;$A313,Data!$A$4:$A500,"&lt;="&amp;$B313))</f>
        <v/>
      </c>
      <c r="O313" s="178" t="str">
        <f>IF(OR($A313="",O$2="Percentage"),"",SUMIFS(Data!N$4:N500,Data!$A$4:$A500,"&gt;="&amp;$A313,Data!$A$4:$A500,"&lt;="&amp;$B313))</f>
        <v/>
      </c>
      <c r="P313" s="180" t="str">
        <f>IF(OR($A313="",P$2="Percentage"),"",SUMIFS(Data!O$4:O500,Data!$A$4:$A500,"&gt;="&amp;$A313,Data!$A$4:$A500,"&lt;="&amp;$B313))</f>
        <v/>
      </c>
      <c r="Q313" s="178" t="str">
        <f>IF(OR($A313="",Q$2="Percentage"),"",SUMIFS(Data!P$4:P500,Data!$A$4:$A500,"&gt;="&amp;$A313,Data!$A$4:$A500,"&lt;="&amp;$B313))</f>
        <v/>
      </c>
      <c r="R313" s="178" t="str">
        <f>IF(OR($A313="",R$2="Percentage"),"",SUMIFS(Data!Q$4:Q500,Data!$A$4:$A500,"&gt;="&amp;$A313,Data!$A$4:$A500,"&lt;="&amp;$B313))</f>
        <v/>
      </c>
      <c r="S313" s="181" t="str">
        <f>IF($A313="","",IFERROR(AVERAGEIFS(Data!B$4:B500,Data!$A$4:$A500,"&gt;="&amp;$A313,Data!$A$4:$A500,"&lt;="&amp;$B313),0))</f>
        <v/>
      </c>
      <c r="T313" s="178" t="str">
        <f>IF($A313="","",IFERROR(AVERAGEIFS(Data!C$4:C500,Data!$A$4:$A500,"&gt;="&amp;$A313,Data!$A$4:$A500,"&lt;="&amp;$B313),0))</f>
        <v/>
      </c>
      <c r="U313" s="178" t="str">
        <f>IF($A313="","",IFERROR(AVERAGEIFS(Data!D$4:D500,Data!$A$4:$A500,"&gt;="&amp;$A313,Data!$A$4:$A500,"&lt;="&amp;$B313),0))</f>
        <v/>
      </c>
      <c r="V313" s="178" t="str">
        <f>IF($A313="","",IFERROR(AVERAGEIFS(Data!F$4:F500,Data!$A$4:$A500,"&gt;="&amp;$A313,Data!$A$4:$A500,"&lt;="&amp;$B313),0))</f>
        <v/>
      </c>
      <c r="W313" s="178" t="str">
        <f>IF($A313="","",IFERROR(AVERAGEIFS(Data!G$4:G500,Data!$A$4:$A500,"&gt;="&amp;$A313,Data!$A$4:$A500,"&lt;="&amp;$B313),0))</f>
        <v/>
      </c>
      <c r="X313" s="180" t="str">
        <f>IF($A313="","",IFERROR(AVERAGEIFS(Data!H$4:H500,Data!$A$4:$A500,"&gt;="&amp;$A313,Data!$A$4:$A500,"&lt;="&amp;$B313),0))</f>
        <v/>
      </c>
      <c r="Y313" s="178" t="str">
        <f>IF($A313="","",IFERROR(AVERAGEIFS(Data!I$4:I500,Data!$A$4:$A500,"&gt;="&amp;$A313,Data!$A$4:$A500,"&lt;="&amp;$B313),0))</f>
        <v/>
      </c>
      <c r="Z313" s="178" t="str">
        <f>IF($A313="","",IFERROR(AVERAGEIFS(Data!J$4:J500,Data!$A$4:$A500,"&gt;="&amp;$A313,Data!$A$4:$A500,"&lt;="&amp;$B313),0))</f>
        <v/>
      </c>
      <c r="AA313" s="179" t="str">
        <f>IF($A313="","",IFERROR(AVERAGEIFS(Data!K$4:K500,Data!$A$4:$A500,"&gt;="&amp;$A313,Data!$A$4:$A500,"&lt;="&amp;$B313),0))</f>
        <v/>
      </c>
      <c r="AB313" s="180" t="str">
        <f>IF($A313="","",IFERROR(AVERAGEIFS(Data!L$4:L500,Data!$A$4:$A500,"&gt;="&amp;$A313,Data!$A$4:$A500,"&lt;="&amp;$B313),0))</f>
        <v/>
      </c>
      <c r="AC313" s="179" t="str">
        <f>IF($A313="","",IFERROR(AVERAGEIFS(Data!M$4:M500,Data!$A$4:$A500,"&gt;="&amp;$A313,Data!$A$4:$A500,"&lt;="&amp;$B313),0))</f>
        <v/>
      </c>
      <c r="AD313" s="178" t="str">
        <f>IF($A313="","",IFERROR(AVERAGEIFS(Data!N$4:N500,Data!$A$4:$A500,"&gt;="&amp;$A313,Data!$A$4:$A500,"&lt;="&amp;$B313),0))</f>
        <v/>
      </c>
      <c r="AE313" s="180" t="str">
        <f>IF($A313="","",IFERROR(AVERAGEIFS(Data!O$4:O500,Data!$A$4:$A500,"&gt;="&amp;$A313,Data!$A$4:$A500,"&lt;="&amp;$B313),0))</f>
        <v/>
      </c>
      <c r="AF313" s="178" t="str">
        <f>IF($A313="","",IFERROR(AVERAGEIFS(Data!P$4:P500,Data!$A$4:$A500,"&gt;="&amp;$A313,Data!$A$4:$A500,"&lt;="&amp;$B313),0))</f>
        <v/>
      </c>
      <c r="AG313" s="178" t="str">
        <f>IF($A313="","",IFERROR(AVERAGEIFS(Data!Q$4:Q500,Data!$A$4:$A500,"&gt;="&amp;$A313,Data!$A$4:$A500,"&lt;="&amp;$B313),0))</f>
        <v/>
      </c>
      <c r="AH313" s="181" t="str">
        <f t="shared" ref="AH313:DS313" si="309">IF($A313="","",AH312)</f>
        <v/>
      </c>
      <c r="AI313" s="178" t="str">
        <f t="shared" si="309"/>
        <v/>
      </c>
      <c r="AJ313" s="178" t="str">
        <f t="shared" si="309"/>
        <v/>
      </c>
      <c r="AK313" s="178" t="str">
        <f t="shared" si="309"/>
        <v/>
      </c>
      <c r="AL313" s="178" t="str">
        <f t="shared" si="309"/>
        <v/>
      </c>
      <c r="AM313" s="180" t="str">
        <f t="shared" si="309"/>
        <v/>
      </c>
      <c r="AN313" s="178" t="str">
        <f t="shared" si="309"/>
        <v/>
      </c>
      <c r="AO313" s="178" t="str">
        <f t="shared" si="309"/>
        <v/>
      </c>
      <c r="AP313" s="179" t="str">
        <f t="shared" si="309"/>
        <v/>
      </c>
      <c r="AQ313" s="180" t="str">
        <f t="shared" si="309"/>
        <v/>
      </c>
      <c r="AR313" s="179" t="str">
        <f t="shared" si="309"/>
        <v/>
      </c>
      <c r="AS313" s="178" t="str">
        <f t="shared" si="309"/>
        <v/>
      </c>
      <c r="AT313" s="180" t="str">
        <f t="shared" si="309"/>
        <v/>
      </c>
      <c r="AU313" s="178" t="str">
        <f t="shared" si="309"/>
        <v/>
      </c>
      <c r="AV313" s="178" t="str">
        <f t="shared" si="309"/>
        <v/>
      </c>
      <c r="AW313" s="181" t="str">
        <f t="shared" si="309"/>
        <v/>
      </c>
      <c r="AX313" s="178" t="str">
        <f t="shared" si="309"/>
        <v/>
      </c>
      <c r="AY313" s="178" t="str">
        <f t="shared" si="309"/>
        <v/>
      </c>
      <c r="AZ313" s="178" t="str">
        <f t="shared" si="309"/>
        <v/>
      </c>
      <c r="BA313" s="178" t="str">
        <f t="shared" si="309"/>
        <v/>
      </c>
      <c r="BB313" s="180" t="str">
        <f t="shared" si="309"/>
        <v/>
      </c>
      <c r="BC313" s="178" t="str">
        <f t="shared" si="309"/>
        <v/>
      </c>
      <c r="BD313" s="178" t="str">
        <f t="shared" si="309"/>
        <v/>
      </c>
      <c r="BE313" s="179" t="str">
        <f t="shared" si="309"/>
        <v/>
      </c>
      <c r="BF313" s="180" t="str">
        <f t="shared" si="309"/>
        <v/>
      </c>
      <c r="BG313" s="179" t="str">
        <f t="shared" si="309"/>
        <v/>
      </c>
      <c r="BH313" s="178" t="str">
        <f t="shared" si="309"/>
        <v/>
      </c>
      <c r="BI313" s="180" t="str">
        <f t="shared" si="309"/>
        <v/>
      </c>
      <c r="BJ313" s="178" t="str">
        <f t="shared" si="309"/>
        <v/>
      </c>
      <c r="BK313" s="178" t="str">
        <f t="shared" si="309"/>
        <v/>
      </c>
      <c r="BL313" s="181" t="str">
        <f t="shared" si="309"/>
        <v/>
      </c>
      <c r="BM313" s="178" t="str">
        <f t="shared" si="309"/>
        <v/>
      </c>
      <c r="BN313" s="178" t="str">
        <f t="shared" si="309"/>
        <v/>
      </c>
      <c r="BO313" s="178" t="str">
        <f t="shared" si="309"/>
        <v/>
      </c>
      <c r="BP313" s="178" t="str">
        <f t="shared" si="309"/>
        <v/>
      </c>
      <c r="BQ313" s="180" t="str">
        <f t="shared" si="309"/>
        <v/>
      </c>
      <c r="BR313" s="178" t="str">
        <f t="shared" si="309"/>
        <v/>
      </c>
      <c r="BS313" s="178" t="str">
        <f t="shared" si="309"/>
        <v/>
      </c>
      <c r="BT313" s="179" t="str">
        <f t="shared" si="309"/>
        <v/>
      </c>
      <c r="BU313" s="180" t="str">
        <f t="shared" si="309"/>
        <v/>
      </c>
      <c r="BV313" s="179" t="str">
        <f t="shared" si="309"/>
        <v/>
      </c>
      <c r="BW313" s="178" t="str">
        <f t="shared" si="309"/>
        <v/>
      </c>
      <c r="BX313" s="180" t="str">
        <f t="shared" si="309"/>
        <v/>
      </c>
      <c r="BY313" s="178" t="str">
        <f t="shared" si="309"/>
        <v/>
      </c>
      <c r="BZ313" s="178" t="str">
        <f t="shared" si="309"/>
        <v/>
      </c>
      <c r="CA313" s="181" t="str">
        <f t="shared" si="309"/>
        <v/>
      </c>
      <c r="CB313" s="178" t="str">
        <f t="shared" si="309"/>
        <v/>
      </c>
      <c r="CC313" s="178" t="str">
        <f t="shared" si="309"/>
        <v/>
      </c>
      <c r="CD313" s="178" t="str">
        <f t="shared" si="309"/>
        <v/>
      </c>
      <c r="CE313" s="178" t="str">
        <f t="shared" si="309"/>
        <v/>
      </c>
      <c r="CF313" s="180" t="str">
        <f t="shared" si="309"/>
        <v/>
      </c>
      <c r="CG313" s="178" t="str">
        <f t="shared" si="309"/>
        <v/>
      </c>
      <c r="CH313" s="178" t="str">
        <f t="shared" si="309"/>
        <v/>
      </c>
      <c r="CI313" s="179" t="str">
        <f t="shared" si="309"/>
        <v/>
      </c>
      <c r="CJ313" s="180" t="str">
        <f t="shared" si="309"/>
        <v/>
      </c>
      <c r="CK313" s="179" t="str">
        <f t="shared" si="309"/>
        <v/>
      </c>
      <c r="CL313" s="178" t="str">
        <f t="shared" si="309"/>
        <v/>
      </c>
      <c r="CM313" s="180" t="str">
        <f t="shared" si="309"/>
        <v/>
      </c>
      <c r="CN313" s="178" t="str">
        <f t="shared" si="309"/>
        <v/>
      </c>
      <c r="CO313" s="178" t="str">
        <f t="shared" si="309"/>
        <v/>
      </c>
      <c r="CP313" s="181" t="str">
        <f t="shared" si="309"/>
        <v/>
      </c>
      <c r="CQ313" s="178" t="str">
        <f t="shared" si="309"/>
        <v/>
      </c>
      <c r="CR313" s="178" t="str">
        <f t="shared" si="309"/>
        <v/>
      </c>
      <c r="CS313" s="178" t="str">
        <f t="shared" si="309"/>
        <v/>
      </c>
      <c r="CT313" s="178" t="str">
        <f t="shared" si="309"/>
        <v/>
      </c>
      <c r="CU313" s="180" t="str">
        <f t="shared" si="309"/>
        <v/>
      </c>
      <c r="CV313" s="178" t="str">
        <f t="shared" si="309"/>
        <v/>
      </c>
      <c r="CW313" s="178" t="str">
        <f t="shared" si="309"/>
        <v/>
      </c>
      <c r="CX313" s="179" t="str">
        <f t="shared" si="309"/>
        <v/>
      </c>
      <c r="CY313" s="180" t="str">
        <f t="shared" si="309"/>
        <v/>
      </c>
      <c r="CZ313" s="179" t="str">
        <f t="shared" si="309"/>
        <v/>
      </c>
      <c r="DA313" s="178" t="str">
        <f t="shared" si="309"/>
        <v/>
      </c>
      <c r="DB313" s="180" t="str">
        <f t="shared" si="309"/>
        <v/>
      </c>
      <c r="DC313" s="178" t="str">
        <f t="shared" si="309"/>
        <v/>
      </c>
      <c r="DD313" s="178" t="str">
        <f t="shared" si="309"/>
        <v/>
      </c>
      <c r="DE313" s="181" t="str">
        <f t="shared" si="309"/>
        <v/>
      </c>
      <c r="DF313" s="178" t="str">
        <f t="shared" si="309"/>
        <v/>
      </c>
      <c r="DG313" s="178" t="str">
        <f t="shared" si="309"/>
        <v/>
      </c>
      <c r="DH313" s="178" t="str">
        <f t="shared" si="309"/>
        <v/>
      </c>
      <c r="DI313" s="178" t="str">
        <f t="shared" si="309"/>
        <v/>
      </c>
      <c r="DJ313" s="180" t="str">
        <f t="shared" si="309"/>
        <v/>
      </c>
      <c r="DK313" s="178" t="str">
        <f t="shared" si="309"/>
        <v/>
      </c>
      <c r="DL313" s="178" t="str">
        <f t="shared" si="309"/>
        <v/>
      </c>
      <c r="DM313" s="179" t="str">
        <f t="shared" si="309"/>
        <v/>
      </c>
      <c r="DN313" s="180" t="str">
        <f t="shared" si="309"/>
        <v/>
      </c>
      <c r="DO313" s="179" t="str">
        <f t="shared" si="309"/>
        <v/>
      </c>
      <c r="DP313" s="178" t="str">
        <f t="shared" si="309"/>
        <v/>
      </c>
      <c r="DQ313" s="180" t="str">
        <f t="shared" si="309"/>
        <v/>
      </c>
      <c r="DR313" s="178" t="str">
        <f t="shared" si="309"/>
        <v/>
      </c>
      <c r="DS313" s="178" t="str">
        <f t="shared" si="309"/>
        <v/>
      </c>
      <c r="DT313" s="178"/>
      <c r="DU313" s="178"/>
      <c r="DV313" s="178"/>
      <c r="DW313" s="178"/>
      <c r="DX313" s="178"/>
      <c r="DY313" s="178"/>
    </row>
    <row r="314">
      <c r="A314" s="176" t="str">
        <f>IF(A313="","",IF(B313+1&gt;EndDate,"",B313))</f>
        <v/>
      </c>
      <c r="B314" s="176" t="str">
        <f>IF(A314="","",SWITCH(Seg,"Daily",A314+1,"Weekly",A314+7,"Monthly",DATE(YEAR(A314),MONTH(A314)+1,1),"Quarterly",DATE(YEAR(A314),MONTH(A314)+3,1),"Yearly",DATE(YEAR(A314)+1,1,1)))</f>
        <v/>
      </c>
      <c r="C314" s="177" t="str">
        <f>IF(A314="","",SWITCH(Seg,"Daily",TEXT(A314,"dd/MM/YYYY"),"Weekly","W"&amp;WEEKNUM(A314,2)&amp;" "&amp;YEAR(A314),"Monthly",PROPER(TEXT(A314,"MMM yyyy")),"Quarterly","Q"&amp;ROUNDUP(MONTH($A314)/3,0)&amp;" "&amp;YEAR($A314),"Yearly",YEAR(A314),TEXT(A314,"dd/MM/YYYY")))</f>
        <v/>
      </c>
      <c r="D314" s="178" t="str">
        <f>IF(OR($A314="",D$2="Percentage"),"",SUMIFS(Data!B$4:B500,Data!$A$4:$A500,"&gt;="&amp;$A314,Data!$A$4:$A500,"&lt;="&amp;$B314))</f>
        <v>#REF!</v>
      </c>
      <c r="E314" s="179" t="str">
        <f>IF(OR($A314="",E$2="Percentage"),"",SUMIFS(Data!C$4:C500,Data!$A$4:$A500,"&gt;="&amp;$A314,Data!$A$4:$A500,"&lt;="&amp;$B314))</f>
        <v/>
      </c>
      <c r="F314" s="179" t="str">
        <f>IF(OR($A314="",F$2="Percentage"),"",SUMIFS(Data!D$4:D500,Data!$A$4:$A500,"&gt;="&amp;$A314,Data!$A$4:$A500,"&lt;="&amp;$B314))</f>
        <v/>
      </c>
      <c r="G314" s="179" t="str">
        <f>IF(OR($A314="",G$2="Percentage"),"",SUMIFS(Data!F$4:F500,Data!$A$4:$A500,"&gt;="&amp;$A314,Data!$A$4:$A500,"&lt;="&amp;$B314))</f>
        <v/>
      </c>
      <c r="H314" s="180" t="str">
        <f>IF(OR($A314="",H$2="Percentage"),"",SUMIFS(Data!G$4:G500,Data!$A$4:$A500,"&gt;="&amp;$A314,Data!$A$4:$A500,"&lt;="&amp;$B314))</f>
        <v/>
      </c>
      <c r="I314" s="180" t="str">
        <f>IF(OR($A314="",I$2="Percentage"),"",SUMIFS(Data!H$4:H500,Data!$A$4:$A500,"&gt;="&amp;$A314,Data!$A$4:$A500,"&lt;="&amp;$B314))</f>
        <v/>
      </c>
      <c r="J314" s="178" t="str">
        <f>IF(OR($A314="",J$2="Percentage"),"",SUMIFS(Data!I$4:I500,Data!$A$4:$A500,"&gt;="&amp;$A314,Data!$A$4:$A500,"&lt;="&amp;$B314))</f>
        <v/>
      </c>
      <c r="K314" s="178" t="str">
        <f>IF(OR($A314="",K$2="Percentage"),"",SUMIFS(Data!J$4:J500,Data!$A$4:$A500,"&gt;="&amp;$A314,Data!$A$4:$A500,"&lt;="&amp;$B314))</f>
        <v/>
      </c>
      <c r="L314" s="179" t="str">
        <f>IF(OR($A314="",L$2="Percentage"),"",SUMIFS(Data!K$4:K500,Data!$A$4:$A500,"&gt;="&amp;$A314,Data!$A$4:$A500,"&lt;="&amp;$B314))</f>
        <v/>
      </c>
      <c r="M314" s="180" t="str">
        <f>IF(OR($A314="",M$2="Percentage"),"",SUMIFS(Data!L$4:L500,Data!$A$4:$A500,"&gt;="&amp;$A314,Data!$A$4:$A500,"&lt;="&amp;$B314))</f>
        <v/>
      </c>
      <c r="N314" s="179" t="str">
        <f>IF(OR($A314="",N$2="Percentage"),"",SUMIFS(Data!M$4:M500,Data!$A$4:$A500,"&gt;="&amp;$A314,Data!$A$4:$A500,"&lt;="&amp;$B314))</f>
        <v/>
      </c>
      <c r="O314" s="178" t="str">
        <f>IF(OR($A314="",O$2="Percentage"),"",SUMIFS(Data!N$4:N500,Data!$A$4:$A500,"&gt;="&amp;$A314,Data!$A$4:$A500,"&lt;="&amp;$B314))</f>
        <v/>
      </c>
      <c r="P314" s="180" t="str">
        <f>IF(OR($A314="",P$2="Percentage"),"",SUMIFS(Data!O$4:O500,Data!$A$4:$A500,"&gt;="&amp;$A314,Data!$A$4:$A500,"&lt;="&amp;$B314))</f>
        <v/>
      </c>
      <c r="Q314" s="178" t="str">
        <f>IF(OR($A314="",Q$2="Percentage"),"",SUMIFS(Data!P$4:P500,Data!$A$4:$A500,"&gt;="&amp;$A314,Data!$A$4:$A500,"&lt;="&amp;$B314))</f>
        <v/>
      </c>
      <c r="R314" s="178" t="str">
        <f>IF(OR($A314="",R$2="Percentage"),"",SUMIFS(Data!Q$4:Q500,Data!$A$4:$A500,"&gt;="&amp;$A314,Data!$A$4:$A500,"&lt;="&amp;$B314))</f>
        <v/>
      </c>
      <c r="S314" s="181" t="str">
        <f>IF($A314="","",IFERROR(AVERAGEIFS(Data!B$4:B500,Data!$A$4:$A500,"&gt;="&amp;$A314,Data!$A$4:$A500,"&lt;="&amp;$B314),0))</f>
        <v/>
      </c>
      <c r="T314" s="178" t="str">
        <f>IF($A314="","",IFERROR(AVERAGEIFS(Data!C$4:C500,Data!$A$4:$A500,"&gt;="&amp;$A314,Data!$A$4:$A500,"&lt;="&amp;$B314),0))</f>
        <v/>
      </c>
      <c r="U314" s="178" t="str">
        <f>IF($A314="","",IFERROR(AVERAGEIFS(Data!D$4:D500,Data!$A$4:$A500,"&gt;="&amp;$A314,Data!$A$4:$A500,"&lt;="&amp;$B314),0))</f>
        <v/>
      </c>
      <c r="V314" s="178" t="str">
        <f>IF($A314="","",IFERROR(AVERAGEIFS(Data!F$4:F500,Data!$A$4:$A500,"&gt;="&amp;$A314,Data!$A$4:$A500,"&lt;="&amp;$B314),0))</f>
        <v/>
      </c>
      <c r="W314" s="178" t="str">
        <f>IF($A314="","",IFERROR(AVERAGEIFS(Data!G$4:G500,Data!$A$4:$A500,"&gt;="&amp;$A314,Data!$A$4:$A500,"&lt;="&amp;$B314),0))</f>
        <v/>
      </c>
      <c r="X314" s="180" t="str">
        <f>IF($A314="","",IFERROR(AVERAGEIFS(Data!H$4:H500,Data!$A$4:$A500,"&gt;="&amp;$A314,Data!$A$4:$A500,"&lt;="&amp;$B314),0))</f>
        <v/>
      </c>
      <c r="Y314" s="178" t="str">
        <f>IF($A314="","",IFERROR(AVERAGEIFS(Data!I$4:I500,Data!$A$4:$A500,"&gt;="&amp;$A314,Data!$A$4:$A500,"&lt;="&amp;$B314),0))</f>
        <v/>
      </c>
      <c r="Z314" s="178" t="str">
        <f>IF($A314="","",IFERROR(AVERAGEIFS(Data!J$4:J500,Data!$A$4:$A500,"&gt;="&amp;$A314,Data!$A$4:$A500,"&lt;="&amp;$B314),0))</f>
        <v/>
      </c>
      <c r="AA314" s="179" t="str">
        <f>IF($A314="","",IFERROR(AVERAGEIFS(Data!K$4:K500,Data!$A$4:$A500,"&gt;="&amp;$A314,Data!$A$4:$A500,"&lt;="&amp;$B314),0))</f>
        <v/>
      </c>
      <c r="AB314" s="180" t="str">
        <f>IF($A314="","",IFERROR(AVERAGEIFS(Data!L$4:L500,Data!$A$4:$A500,"&gt;="&amp;$A314,Data!$A$4:$A500,"&lt;="&amp;$B314),0))</f>
        <v/>
      </c>
      <c r="AC314" s="179" t="str">
        <f>IF($A314="","",IFERROR(AVERAGEIFS(Data!M$4:M500,Data!$A$4:$A500,"&gt;="&amp;$A314,Data!$A$4:$A500,"&lt;="&amp;$B314),0))</f>
        <v/>
      </c>
      <c r="AD314" s="178" t="str">
        <f>IF($A314="","",IFERROR(AVERAGEIFS(Data!N$4:N500,Data!$A$4:$A500,"&gt;="&amp;$A314,Data!$A$4:$A500,"&lt;="&amp;$B314),0))</f>
        <v/>
      </c>
      <c r="AE314" s="180" t="str">
        <f>IF($A314="","",IFERROR(AVERAGEIFS(Data!O$4:O500,Data!$A$4:$A500,"&gt;="&amp;$A314,Data!$A$4:$A500,"&lt;="&amp;$B314),0))</f>
        <v/>
      </c>
      <c r="AF314" s="178" t="str">
        <f>IF($A314="","",IFERROR(AVERAGEIFS(Data!P$4:P500,Data!$A$4:$A500,"&gt;="&amp;$A314,Data!$A$4:$A500,"&lt;="&amp;$B314),0))</f>
        <v/>
      </c>
      <c r="AG314" s="178" t="str">
        <f>IF($A314="","",IFERROR(AVERAGEIFS(Data!Q$4:Q500,Data!$A$4:$A500,"&gt;="&amp;$A314,Data!$A$4:$A500,"&lt;="&amp;$B314),0))</f>
        <v/>
      </c>
      <c r="AH314" s="181" t="str">
        <f t="shared" ref="AH314:DS314" si="310">IF($A314="","",AH313)</f>
        <v/>
      </c>
      <c r="AI314" s="178" t="str">
        <f t="shared" si="310"/>
        <v/>
      </c>
      <c r="AJ314" s="178" t="str">
        <f t="shared" si="310"/>
        <v/>
      </c>
      <c r="AK314" s="178" t="str">
        <f t="shared" si="310"/>
        <v/>
      </c>
      <c r="AL314" s="178" t="str">
        <f t="shared" si="310"/>
        <v/>
      </c>
      <c r="AM314" s="180" t="str">
        <f t="shared" si="310"/>
        <v/>
      </c>
      <c r="AN314" s="178" t="str">
        <f t="shared" si="310"/>
        <v/>
      </c>
      <c r="AO314" s="178" t="str">
        <f t="shared" si="310"/>
        <v/>
      </c>
      <c r="AP314" s="179" t="str">
        <f t="shared" si="310"/>
        <v/>
      </c>
      <c r="AQ314" s="180" t="str">
        <f t="shared" si="310"/>
        <v/>
      </c>
      <c r="AR314" s="179" t="str">
        <f t="shared" si="310"/>
        <v/>
      </c>
      <c r="AS314" s="178" t="str">
        <f t="shared" si="310"/>
        <v/>
      </c>
      <c r="AT314" s="180" t="str">
        <f t="shared" si="310"/>
        <v/>
      </c>
      <c r="AU314" s="178" t="str">
        <f t="shared" si="310"/>
        <v/>
      </c>
      <c r="AV314" s="178" t="str">
        <f t="shared" si="310"/>
        <v/>
      </c>
      <c r="AW314" s="181" t="str">
        <f t="shared" si="310"/>
        <v/>
      </c>
      <c r="AX314" s="178" t="str">
        <f t="shared" si="310"/>
        <v/>
      </c>
      <c r="AY314" s="178" t="str">
        <f t="shared" si="310"/>
        <v/>
      </c>
      <c r="AZ314" s="178" t="str">
        <f t="shared" si="310"/>
        <v/>
      </c>
      <c r="BA314" s="178" t="str">
        <f t="shared" si="310"/>
        <v/>
      </c>
      <c r="BB314" s="180" t="str">
        <f t="shared" si="310"/>
        <v/>
      </c>
      <c r="BC314" s="178" t="str">
        <f t="shared" si="310"/>
        <v/>
      </c>
      <c r="BD314" s="178" t="str">
        <f t="shared" si="310"/>
        <v/>
      </c>
      <c r="BE314" s="179" t="str">
        <f t="shared" si="310"/>
        <v/>
      </c>
      <c r="BF314" s="180" t="str">
        <f t="shared" si="310"/>
        <v/>
      </c>
      <c r="BG314" s="179" t="str">
        <f t="shared" si="310"/>
        <v/>
      </c>
      <c r="BH314" s="178" t="str">
        <f t="shared" si="310"/>
        <v/>
      </c>
      <c r="BI314" s="180" t="str">
        <f t="shared" si="310"/>
        <v/>
      </c>
      <c r="BJ314" s="178" t="str">
        <f t="shared" si="310"/>
        <v/>
      </c>
      <c r="BK314" s="178" t="str">
        <f t="shared" si="310"/>
        <v/>
      </c>
      <c r="BL314" s="181" t="str">
        <f t="shared" si="310"/>
        <v/>
      </c>
      <c r="BM314" s="178" t="str">
        <f t="shared" si="310"/>
        <v/>
      </c>
      <c r="BN314" s="178" t="str">
        <f t="shared" si="310"/>
        <v/>
      </c>
      <c r="BO314" s="178" t="str">
        <f t="shared" si="310"/>
        <v/>
      </c>
      <c r="BP314" s="178" t="str">
        <f t="shared" si="310"/>
        <v/>
      </c>
      <c r="BQ314" s="180" t="str">
        <f t="shared" si="310"/>
        <v/>
      </c>
      <c r="BR314" s="178" t="str">
        <f t="shared" si="310"/>
        <v/>
      </c>
      <c r="BS314" s="178" t="str">
        <f t="shared" si="310"/>
        <v/>
      </c>
      <c r="BT314" s="179" t="str">
        <f t="shared" si="310"/>
        <v/>
      </c>
      <c r="BU314" s="180" t="str">
        <f t="shared" si="310"/>
        <v/>
      </c>
      <c r="BV314" s="179" t="str">
        <f t="shared" si="310"/>
        <v/>
      </c>
      <c r="BW314" s="178" t="str">
        <f t="shared" si="310"/>
        <v/>
      </c>
      <c r="BX314" s="180" t="str">
        <f t="shared" si="310"/>
        <v/>
      </c>
      <c r="BY314" s="178" t="str">
        <f t="shared" si="310"/>
        <v/>
      </c>
      <c r="BZ314" s="178" t="str">
        <f t="shared" si="310"/>
        <v/>
      </c>
      <c r="CA314" s="181" t="str">
        <f t="shared" si="310"/>
        <v/>
      </c>
      <c r="CB314" s="178" t="str">
        <f t="shared" si="310"/>
        <v/>
      </c>
      <c r="CC314" s="178" t="str">
        <f t="shared" si="310"/>
        <v/>
      </c>
      <c r="CD314" s="178" t="str">
        <f t="shared" si="310"/>
        <v/>
      </c>
      <c r="CE314" s="178" t="str">
        <f t="shared" si="310"/>
        <v/>
      </c>
      <c r="CF314" s="180" t="str">
        <f t="shared" si="310"/>
        <v/>
      </c>
      <c r="CG314" s="178" t="str">
        <f t="shared" si="310"/>
        <v/>
      </c>
      <c r="CH314" s="178" t="str">
        <f t="shared" si="310"/>
        <v/>
      </c>
      <c r="CI314" s="179" t="str">
        <f t="shared" si="310"/>
        <v/>
      </c>
      <c r="CJ314" s="180" t="str">
        <f t="shared" si="310"/>
        <v/>
      </c>
      <c r="CK314" s="179" t="str">
        <f t="shared" si="310"/>
        <v/>
      </c>
      <c r="CL314" s="178" t="str">
        <f t="shared" si="310"/>
        <v/>
      </c>
      <c r="CM314" s="180" t="str">
        <f t="shared" si="310"/>
        <v/>
      </c>
      <c r="CN314" s="178" t="str">
        <f t="shared" si="310"/>
        <v/>
      </c>
      <c r="CO314" s="178" t="str">
        <f t="shared" si="310"/>
        <v/>
      </c>
      <c r="CP314" s="181" t="str">
        <f t="shared" si="310"/>
        <v/>
      </c>
      <c r="CQ314" s="178" t="str">
        <f t="shared" si="310"/>
        <v/>
      </c>
      <c r="CR314" s="178" t="str">
        <f t="shared" si="310"/>
        <v/>
      </c>
      <c r="CS314" s="178" t="str">
        <f t="shared" si="310"/>
        <v/>
      </c>
      <c r="CT314" s="178" t="str">
        <f t="shared" si="310"/>
        <v/>
      </c>
      <c r="CU314" s="180" t="str">
        <f t="shared" si="310"/>
        <v/>
      </c>
      <c r="CV314" s="178" t="str">
        <f t="shared" si="310"/>
        <v/>
      </c>
      <c r="CW314" s="178" t="str">
        <f t="shared" si="310"/>
        <v/>
      </c>
      <c r="CX314" s="179" t="str">
        <f t="shared" si="310"/>
        <v/>
      </c>
      <c r="CY314" s="180" t="str">
        <f t="shared" si="310"/>
        <v/>
      </c>
      <c r="CZ314" s="179" t="str">
        <f t="shared" si="310"/>
        <v/>
      </c>
      <c r="DA314" s="178" t="str">
        <f t="shared" si="310"/>
        <v/>
      </c>
      <c r="DB314" s="180" t="str">
        <f t="shared" si="310"/>
        <v/>
      </c>
      <c r="DC314" s="178" t="str">
        <f t="shared" si="310"/>
        <v/>
      </c>
      <c r="DD314" s="178" t="str">
        <f t="shared" si="310"/>
        <v/>
      </c>
      <c r="DE314" s="181" t="str">
        <f t="shared" si="310"/>
        <v/>
      </c>
      <c r="DF314" s="178" t="str">
        <f t="shared" si="310"/>
        <v/>
      </c>
      <c r="DG314" s="178" t="str">
        <f t="shared" si="310"/>
        <v/>
      </c>
      <c r="DH314" s="178" t="str">
        <f t="shared" si="310"/>
        <v/>
      </c>
      <c r="DI314" s="178" t="str">
        <f t="shared" si="310"/>
        <v/>
      </c>
      <c r="DJ314" s="180" t="str">
        <f t="shared" si="310"/>
        <v/>
      </c>
      <c r="DK314" s="178" t="str">
        <f t="shared" si="310"/>
        <v/>
      </c>
      <c r="DL314" s="178" t="str">
        <f t="shared" si="310"/>
        <v/>
      </c>
      <c r="DM314" s="179" t="str">
        <f t="shared" si="310"/>
        <v/>
      </c>
      <c r="DN314" s="180" t="str">
        <f t="shared" si="310"/>
        <v/>
      </c>
      <c r="DO314" s="179" t="str">
        <f t="shared" si="310"/>
        <v/>
      </c>
      <c r="DP314" s="178" t="str">
        <f t="shared" si="310"/>
        <v/>
      </c>
      <c r="DQ314" s="180" t="str">
        <f t="shared" si="310"/>
        <v/>
      </c>
      <c r="DR314" s="178" t="str">
        <f t="shared" si="310"/>
        <v/>
      </c>
      <c r="DS314" s="178" t="str">
        <f t="shared" si="310"/>
        <v/>
      </c>
      <c r="DT314" s="178"/>
      <c r="DU314" s="178"/>
      <c r="DV314" s="178"/>
      <c r="DW314" s="178"/>
      <c r="DX314" s="178"/>
      <c r="DY314" s="178"/>
    </row>
    <row r="315">
      <c r="A315" s="176" t="str">
        <f>IF(A314="","",IF(B314+1&gt;EndDate,"",B314))</f>
        <v/>
      </c>
      <c r="B315" s="176" t="str">
        <f>IF(A315="","",SWITCH(Seg,"Daily",A315+1,"Weekly",A315+7,"Monthly",DATE(YEAR(A315),MONTH(A315)+1,1),"Quarterly",DATE(YEAR(A315),MONTH(A315)+3,1),"Yearly",DATE(YEAR(A315)+1,1,1)))</f>
        <v/>
      </c>
      <c r="C315" s="177" t="str">
        <f>IF(A315="","",SWITCH(Seg,"Daily",TEXT(A315,"dd/MM/YYYY"),"Weekly","W"&amp;WEEKNUM(A315,2)&amp;" "&amp;YEAR(A315),"Monthly",PROPER(TEXT(A315,"MMM yyyy")),"Quarterly","Q"&amp;ROUNDUP(MONTH($A315)/3,0)&amp;" "&amp;YEAR($A315),"Yearly",YEAR(A315),TEXT(A315,"dd/MM/YYYY")))</f>
        <v/>
      </c>
      <c r="D315" s="178" t="str">
        <f>IF(OR($A315="",D$2="Percentage"),"",SUMIFS(Data!B$4:B500,Data!$A$4:$A500,"&gt;="&amp;$A315,Data!$A$4:$A500,"&lt;="&amp;$B315))</f>
        <v>#REF!</v>
      </c>
      <c r="E315" s="179" t="str">
        <f>IF(OR($A315="",E$2="Percentage"),"",SUMIFS(Data!C$4:C500,Data!$A$4:$A500,"&gt;="&amp;$A315,Data!$A$4:$A500,"&lt;="&amp;$B315))</f>
        <v/>
      </c>
      <c r="F315" s="179" t="str">
        <f>IF(OR($A315="",F$2="Percentage"),"",SUMIFS(Data!D$4:D500,Data!$A$4:$A500,"&gt;="&amp;$A315,Data!$A$4:$A500,"&lt;="&amp;$B315))</f>
        <v/>
      </c>
      <c r="G315" s="179" t="str">
        <f>IF(OR($A315="",G$2="Percentage"),"",SUMIFS(Data!F$4:F500,Data!$A$4:$A500,"&gt;="&amp;$A315,Data!$A$4:$A500,"&lt;="&amp;$B315))</f>
        <v/>
      </c>
      <c r="H315" s="180" t="str">
        <f>IF(OR($A315="",H$2="Percentage"),"",SUMIFS(Data!G$4:G500,Data!$A$4:$A500,"&gt;="&amp;$A315,Data!$A$4:$A500,"&lt;="&amp;$B315))</f>
        <v/>
      </c>
      <c r="I315" s="180" t="str">
        <f>IF(OR($A315="",I$2="Percentage"),"",SUMIFS(Data!H$4:H500,Data!$A$4:$A500,"&gt;="&amp;$A315,Data!$A$4:$A500,"&lt;="&amp;$B315))</f>
        <v/>
      </c>
      <c r="J315" s="178" t="str">
        <f>IF(OR($A315="",J$2="Percentage"),"",SUMIFS(Data!I$4:I500,Data!$A$4:$A500,"&gt;="&amp;$A315,Data!$A$4:$A500,"&lt;="&amp;$B315))</f>
        <v/>
      </c>
      <c r="K315" s="178" t="str">
        <f>IF(OR($A315="",K$2="Percentage"),"",SUMIFS(Data!J$4:J500,Data!$A$4:$A500,"&gt;="&amp;$A315,Data!$A$4:$A500,"&lt;="&amp;$B315))</f>
        <v/>
      </c>
      <c r="L315" s="179" t="str">
        <f>IF(OR($A315="",L$2="Percentage"),"",SUMIFS(Data!K$4:K500,Data!$A$4:$A500,"&gt;="&amp;$A315,Data!$A$4:$A500,"&lt;="&amp;$B315))</f>
        <v/>
      </c>
      <c r="M315" s="180" t="str">
        <f>IF(OR($A315="",M$2="Percentage"),"",SUMIFS(Data!L$4:L500,Data!$A$4:$A500,"&gt;="&amp;$A315,Data!$A$4:$A500,"&lt;="&amp;$B315))</f>
        <v/>
      </c>
      <c r="N315" s="179" t="str">
        <f>IF(OR($A315="",N$2="Percentage"),"",SUMIFS(Data!M$4:M500,Data!$A$4:$A500,"&gt;="&amp;$A315,Data!$A$4:$A500,"&lt;="&amp;$B315))</f>
        <v/>
      </c>
      <c r="O315" s="178" t="str">
        <f>IF(OR($A315="",O$2="Percentage"),"",SUMIFS(Data!N$4:N500,Data!$A$4:$A500,"&gt;="&amp;$A315,Data!$A$4:$A500,"&lt;="&amp;$B315))</f>
        <v/>
      </c>
      <c r="P315" s="180" t="str">
        <f>IF(OR($A315="",P$2="Percentage"),"",SUMIFS(Data!O$4:O500,Data!$A$4:$A500,"&gt;="&amp;$A315,Data!$A$4:$A500,"&lt;="&amp;$B315))</f>
        <v/>
      </c>
      <c r="Q315" s="178" t="str">
        <f>IF(OR($A315="",Q$2="Percentage"),"",SUMIFS(Data!P$4:P500,Data!$A$4:$A500,"&gt;="&amp;$A315,Data!$A$4:$A500,"&lt;="&amp;$B315))</f>
        <v/>
      </c>
      <c r="R315" s="178" t="str">
        <f>IF(OR($A315="",R$2="Percentage"),"",SUMIFS(Data!Q$4:Q500,Data!$A$4:$A500,"&gt;="&amp;$A315,Data!$A$4:$A500,"&lt;="&amp;$B315))</f>
        <v/>
      </c>
      <c r="S315" s="181" t="str">
        <f>IF($A315="","",IFERROR(AVERAGEIFS(Data!B$4:B500,Data!$A$4:$A500,"&gt;="&amp;$A315,Data!$A$4:$A500,"&lt;="&amp;$B315),0))</f>
        <v/>
      </c>
      <c r="T315" s="178" t="str">
        <f>IF($A315="","",IFERROR(AVERAGEIFS(Data!C$4:C500,Data!$A$4:$A500,"&gt;="&amp;$A315,Data!$A$4:$A500,"&lt;="&amp;$B315),0))</f>
        <v/>
      </c>
      <c r="U315" s="178" t="str">
        <f>IF($A315="","",IFERROR(AVERAGEIFS(Data!D$4:D500,Data!$A$4:$A500,"&gt;="&amp;$A315,Data!$A$4:$A500,"&lt;="&amp;$B315),0))</f>
        <v/>
      </c>
      <c r="V315" s="178" t="str">
        <f>IF($A315="","",IFERROR(AVERAGEIFS(Data!F$4:F500,Data!$A$4:$A500,"&gt;="&amp;$A315,Data!$A$4:$A500,"&lt;="&amp;$B315),0))</f>
        <v/>
      </c>
      <c r="W315" s="178" t="str">
        <f>IF($A315="","",IFERROR(AVERAGEIFS(Data!G$4:G500,Data!$A$4:$A500,"&gt;="&amp;$A315,Data!$A$4:$A500,"&lt;="&amp;$B315),0))</f>
        <v/>
      </c>
      <c r="X315" s="180" t="str">
        <f>IF($A315="","",IFERROR(AVERAGEIFS(Data!H$4:H500,Data!$A$4:$A500,"&gt;="&amp;$A315,Data!$A$4:$A500,"&lt;="&amp;$B315),0))</f>
        <v/>
      </c>
      <c r="Y315" s="178" t="str">
        <f>IF($A315="","",IFERROR(AVERAGEIFS(Data!I$4:I500,Data!$A$4:$A500,"&gt;="&amp;$A315,Data!$A$4:$A500,"&lt;="&amp;$B315),0))</f>
        <v/>
      </c>
      <c r="Z315" s="178" t="str">
        <f>IF($A315="","",IFERROR(AVERAGEIFS(Data!J$4:J500,Data!$A$4:$A500,"&gt;="&amp;$A315,Data!$A$4:$A500,"&lt;="&amp;$B315),0))</f>
        <v/>
      </c>
      <c r="AA315" s="179" t="str">
        <f>IF($A315="","",IFERROR(AVERAGEIFS(Data!K$4:K500,Data!$A$4:$A500,"&gt;="&amp;$A315,Data!$A$4:$A500,"&lt;="&amp;$B315),0))</f>
        <v/>
      </c>
      <c r="AB315" s="180" t="str">
        <f>IF($A315="","",IFERROR(AVERAGEIFS(Data!L$4:L500,Data!$A$4:$A500,"&gt;="&amp;$A315,Data!$A$4:$A500,"&lt;="&amp;$B315),0))</f>
        <v/>
      </c>
      <c r="AC315" s="179" t="str">
        <f>IF($A315="","",IFERROR(AVERAGEIFS(Data!M$4:M500,Data!$A$4:$A500,"&gt;="&amp;$A315,Data!$A$4:$A500,"&lt;="&amp;$B315),0))</f>
        <v/>
      </c>
      <c r="AD315" s="178" t="str">
        <f>IF($A315="","",IFERROR(AVERAGEIFS(Data!N$4:N500,Data!$A$4:$A500,"&gt;="&amp;$A315,Data!$A$4:$A500,"&lt;="&amp;$B315),0))</f>
        <v/>
      </c>
      <c r="AE315" s="180" t="str">
        <f>IF($A315="","",IFERROR(AVERAGEIFS(Data!O$4:O500,Data!$A$4:$A500,"&gt;="&amp;$A315,Data!$A$4:$A500,"&lt;="&amp;$B315),0))</f>
        <v/>
      </c>
      <c r="AF315" s="178" t="str">
        <f>IF($A315="","",IFERROR(AVERAGEIFS(Data!P$4:P500,Data!$A$4:$A500,"&gt;="&amp;$A315,Data!$A$4:$A500,"&lt;="&amp;$B315),0))</f>
        <v/>
      </c>
      <c r="AG315" s="178" t="str">
        <f>IF($A315="","",IFERROR(AVERAGEIFS(Data!Q$4:Q500,Data!$A$4:$A500,"&gt;="&amp;$A315,Data!$A$4:$A500,"&lt;="&amp;$B315),0))</f>
        <v/>
      </c>
      <c r="AH315" s="181" t="str">
        <f t="shared" ref="AH315:DS315" si="311">IF($A315="","",AH314)</f>
        <v/>
      </c>
      <c r="AI315" s="178" t="str">
        <f t="shared" si="311"/>
        <v/>
      </c>
      <c r="AJ315" s="178" t="str">
        <f t="shared" si="311"/>
        <v/>
      </c>
      <c r="AK315" s="178" t="str">
        <f t="shared" si="311"/>
        <v/>
      </c>
      <c r="AL315" s="178" t="str">
        <f t="shared" si="311"/>
        <v/>
      </c>
      <c r="AM315" s="180" t="str">
        <f t="shared" si="311"/>
        <v/>
      </c>
      <c r="AN315" s="178" t="str">
        <f t="shared" si="311"/>
        <v/>
      </c>
      <c r="AO315" s="178" t="str">
        <f t="shared" si="311"/>
        <v/>
      </c>
      <c r="AP315" s="179" t="str">
        <f t="shared" si="311"/>
        <v/>
      </c>
      <c r="AQ315" s="180" t="str">
        <f t="shared" si="311"/>
        <v/>
      </c>
      <c r="AR315" s="179" t="str">
        <f t="shared" si="311"/>
        <v/>
      </c>
      <c r="AS315" s="178" t="str">
        <f t="shared" si="311"/>
        <v/>
      </c>
      <c r="AT315" s="180" t="str">
        <f t="shared" si="311"/>
        <v/>
      </c>
      <c r="AU315" s="178" t="str">
        <f t="shared" si="311"/>
        <v/>
      </c>
      <c r="AV315" s="178" t="str">
        <f t="shared" si="311"/>
        <v/>
      </c>
      <c r="AW315" s="181" t="str">
        <f t="shared" si="311"/>
        <v/>
      </c>
      <c r="AX315" s="178" t="str">
        <f t="shared" si="311"/>
        <v/>
      </c>
      <c r="AY315" s="178" t="str">
        <f t="shared" si="311"/>
        <v/>
      </c>
      <c r="AZ315" s="178" t="str">
        <f t="shared" si="311"/>
        <v/>
      </c>
      <c r="BA315" s="178" t="str">
        <f t="shared" si="311"/>
        <v/>
      </c>
      <c r="BB315" s="180" t="str">
        <f t="shared" si="311"/>
        <v/>
      </c>
      <c r="BC315" s="178" t="str">
        <f t="shared" si="311"/>
        <v/>
      </c>
      <c r="BD315" s="178" t="str">
        <f t="shared" si="311"/>
        <v/>
      </c>
      <c r="BE315" s="179" t="str">
        <f t="shared" si="311"/>
        <v/>
      </c>
      <c r="BF315" s="180" t="str">
        <f t="shared" si="311"/>
        <v/>
      </c>
      <c r="BG315" s="179" t="str">
        <f t="shared" si="311"/>
        <v/>
      </c>
      <c r="BH315" s="178" t="str">
        <f t="shared" si="311"/>
        <v/>
      </c>
      <c r="BI315" s="180" t="str">
        <f t="shared" si="311"/>
        <v/>
      </c>
      <c r="BJ315" s="178" t="str">
        <f t="shared" si="311"/>
        <v/>
      </c>
      <c r="BK315" s="178" t="str">
        <f t="shared" si="311"/>
        <v/>
      </c>
      <c r="BL315" s="181" t="str">
        <f t="shared" si="311"/>
        <v/>
      </c>
      <c r="BM315" s="178" t="str">
        <f t="shared" si="311"/>
        <v/>
      </c>
      <c r="BN315" s="178" t="str">
        <f t="shared" si="311"/>
        <v/>
      </c>
      <c r="BO315" s="178" t="str">
        <f t="shared" si="311"/>
        <v/>
      </c>
      <c r="BP315" s="178" t="str">
        <f t="shared" si="311"/>
        <v/>
      </c>
      <c r="BQ315" s="180" t="str">
        <f t="shared" si="311"/>
        <v/>
      </c>
      <c r="BR315" s="178" t="str">
        <f t="shared" si="311"/>
        <v/>
      </c>
      <c r="BS315" s="178" t="str">
        <f t="shared" si="311"/>
        <v/>
      </c>
      <c r="BT315" s="179" t="str">
        <f t="shared" si="311"/>
        <v/>
      </c>
      <c r="BU315" s="180" t="str">
        <f t="shared" si="311"/>
        <v/>
      </c>
      <c r="BV315" s="179" t="str">
        <f t="shared" si="311"/>
        <v/>
      </c>
      <c r="BW315" s="178" t="str">
        <f t="shared" si="311"/>
        <v/>
      </c>
      <c r="BX315" s="180" t="str">
        <f t="shared" si="311"/>
        <v/>
      </c>
      <c r="BY315" s="178" t="str">
        <f t="shared" si="311"/>
        <v/>
      </c>
      <c r="BZ315" s="178" t="str">
        <f t="shared" si="311"/>
        <v/>
      </c>
      <c r="CA315" s="181" t="str">
        <f t="shared" si="311"/>
        <v/>
      </c>
      <c r="CB315" s="178" t="str">
        <f t="shared" si="311"/>
        <v/>
      </c>
      <c r="CC315" s="178" t="str">
        <f t="shared" si="311"/>
        <v/>
      </c>
      <c r="CD315" s="178" t="str">
        <f t="shared" si="311"/>
        <v/>
      </c>
      <c r="CE315" s="178" t="str">
        <f t="shared" si="311"/>
        <v/>
      </c>
      <c r="CF315" s="180" t="str">
        <f t="shared" si="311"/>
        <v/>
      </c>
      <c r="CG315" s="178" t="str">
        <f t="shared" si="311"/>
        <v/>
      </c>
      <c r="CH315" s="178" t="str">
        <f t="shared" si="311"/>
        <v/>
      </c>
      <c r="CI315" s="179" t="str">
        <f t="shared" si="311"/>
        <v/>
      </c>
      <c r="CJ315" s="180" t="str">
        <f t="shared" si="311"/>
        <v/>
      </c>
      <c r="CK315" s="179" t="str">
        <f t="shared" si="311"/>
        <v/>
      </c>
      <c r="CL315" s="178" t="str">
        <f t="shared" si="311"/>
        <v/>
      </c>
      <c r="CM315" s="180" t="str">
        <f t="shared" si="311"/>
        <v/>
      </c>
      <c r="CN315" s="178" t="str">
        <f t="shared" si="311"/>
        <v/>
      </c>
      <c r="CO315" s="178" t="str">
        <f t="shared" si="311"/>
        <v/>
      </c>
      <c r="CP315" s="181" t="str">
        <f t="shared" si="311"/>
        <v/>
      </c>
      <c r="CQ315" s="178" t="str">
        <f t="shared" si="311"/>
        <v/>
      </c>
      <c r="CR315" s="178" t="str">
        <f t="shared" si="311"/>
        <v/>
      </c>
      <c r="CS315" s="178" t="str">
        <f t="shared" si="311"/>
        <v/>
      </c>
      <c r="CT315" s="178" t="str">
        <f t="shared" si="311"/>
        <v/>
      </c>
      <c r="CU315" s="180" t="str">
        <f t="shared" si="311"/>
        <v/>
      </c>
      <c r="CV315" s="178" t="str">
        <f t="shared" si="311"/>
        <v/>
      </c>
      <c r="CW315" s="178" t="str">
        <f t="shared" si="311"/>
        <v/>
      </c>
      <c r="CX315" s="179" t="str">
        <f t="shared" si="311"/>
        <v/>
      </c>
      <c r="CY315" s="180" t="str">
        <f t="shared" si="311"/>
        <v/>
      </c>
      <c r="CZ315" s="179" t="str">
        <f t="shared" si="311"/>
        <v/>
      </c>
      <c r="DA315" s="178" t="str">
        <f t="shared" si="311"/>
        <v/>
      </c>
      <c r="DB315" s="180" t="str">
        <f t="shared" si="311"/>
        <v/>
      </c>
      <c r="DC315" s="178" t="str">
        <f t="shared" si="311"/>
        <v/>
      </c>
      <c r="DD315" s="178" t="str">
        <f t="shared" si="311"/>
        <v/>
      </c>
      <c r="DE315" s="181" t="str">
        <f t="shared" si="311"/>
        <v/>
      </c>
      <c r="DF315" s="178" t="str">
        <f t="shared" si="311"/>
        <v/>
      </c>
      <c r="DG315" s="178" t="str">
        <f t="shared" si="311"/>
        <v/>
      </c>
      <c r="DH315" s="178" t="str">
        <f t="shared" si="311"/>
        <v/>
      </c>
      <c r="DI315" s="178" t="str">
        <f t="shared" si="311"/>
        <v/>
      </c>
      <c r="DJ315" s="180" t="str">
        <f t="shared" si="311"/>
        <v/>
      </c>
      <c r="DK315" s="178" t="str">
        <f t="shared" si="311"/>
        <v/>
      </c>
      <c r="DL315" s="178" t="str">
        <f t="shared" si="311"/>
        <v/>
      </c>
      <c r="DM315" s="179" t="str">
        <f t="shared" si="311"/>
        <v/>
      </c>
      <c r="DN315" s="180" t="str">
        <f t="shared" si="311"/>
        <v/>
      </c>
      <c r="DO315" s="179" t="str">
        <f t="shared" si="311"/>
        <v/>
      </c>
      <c r="DP315" s="178" t="str">
        <f t="shared" si="311"/>
        <v/>
      </c>
      <c r="DQ315" s="180" t="str">
        <f t="shared" si="311"/>
        <v/>
      </c>
      <c r="DR315" s="178" t="str">
        <f t="shared" si="311"/>
        <v/>
      </c>
      <c r="DS315" s="178" t="str">
        <f t="shared" si="311"/>
        <v/>
      </c>
      <c r="DT315" s="178"/>
      <c r="DU315" s="178"/>
      <c r="DV315" s="178"/>
      <c r="DW315" s="178"/>
      <c r="DX315" s="178"/>
      <c r="DY315" s="178"/>
    </row>
    <row r="316">
      <c r="A316" s="176" t="str">
        <f>IF(A315="","",IF(B315+1&gt;EndDate,"",B315))</f>
        <v/>
      </c>
      <c r="B316" s="176" t="str">
        <f>IF(A316="","",SWITCH(Seg,"Daily",A316+1,"Weekly",A316+7,"Monthly",DATE(YEAR(A316),MONTH(A316)+1,1),"Quarterly",DATE(YEAR(A316),MONTH(A316)+3,1),"Yearly",DATE(YEAR(A316)+1,1,1)))</f>
        <v/>
      </c>
      <c r="C316" s="177" t="str">
        <f>IF(A316="","",SWITCH(Seg,"Daily",TEXT(A316,"dd/MM/YYYY"),"Weekly","W"&amp;WEEKNUM(A316,2)&amp;" "&amp;YEAR(A316),"Monthly",PROPER(TEXT(A316,"MMM yyyy")),"Quarterly","Q"&amp;ROUNDUP(MONTH($A316)/3,0)&amp;" "&amp;YEAR($A316),"Yearly",YEAR(A316),TEXT(A316,"dd/MM/YYYY")))</f>
        <v/>
      </c>
      <c r="D316" s="178" t="str">
        <f>IF(OR($A316="",D$2="Percentage"),"",SUMIFS(Data!B$4:B500,Data!$A$4:$A500,"&gt;="&amp;$A316,Data!$A$4:$A500,"&lt;="&amp;$B316))</f>
        <v>#REF!</v>
      </c>
      <c r="E316" s="179" t="str">
        <f>IF(OR($A316="",E$2="Percentage"),"",SUMIFS(Data!C$4:C500,Data!$A$4:$A500,"&gt;="&amp;$A316,Data!$A$4:$A500,"&lt;="&amp;$B316))</f>
        <v/>
      </c>
      <c r="F316" s="179" t="str">
        <f>IF(OR($A316="",F$2="Percentage"),"",SUMIFS(Data!D$4:D500,Data!$A$4:$A500,"&gt;="&amp;$A316,Data!$A$4:$A500,"&lt;="&amp;$B316))</f>
        <v/>
      </c>
      <c r="G316" s="179" t="str">
        <f>IF(OR($A316="",G$2="Percentage"),"",SUMIFS(Data!F$4:F500,Data!$A$4:$A500,"&gt;="&amp;$A316,Data!$A$4:$A500,"&lt;="&amp;$B316))</f>
        <v/>
      </c>
      <c r="H316" s="180" t="str">
        <f>IF(OR($A316="",H$2="Percentage"),"",SUMIFS(Data!G$4:G500,Data!$A$4:$A500,"&gt;="&amp;$A316,Data!$A$4:$A500,"&lt;="&amp;$B316))</f>
        <v/>
      </c>
      <c r="I316" s="180" t="str">
        <f>IF(OR($A316="",I$2="Percentage"),"",SUMIFS(Data!H$4:H500,Data!$A$4:$A500,"&gt;="&amp;$A316,Data!$A$4:$A500,"&lt;="&amp;$B316))</f>
        <v/>
      </c>
      <c r="J316" s="178" t="str">
        <f>IF(OR($A316="",J$2="Percentage"),"",SUMIFS(Data!I$4:I500,Data!$A$4:$A500,"&gt;="&amp;$A316,Data!$A$4:$A500,"&lt;="&amp;$B316))</f>
        <v/>
      </c>
      <c r="K316" s="178" t="str">
        <f>IF(OR($A316="",K$2="Percentage"),"",SUMIFS(Data!J$4:J500,Data!$A$4:$A500,"&gt;="&amp;$A316,Data!$A$4:$A500,"&lt;="&amp;$B316))</f>
        <v/>
      </c>
      <c r="L316" s="179" t="str">
        <f>IF(OR($A316="",L$2="Percentage"),"",SUMIFS(Data!K$4:K500,Data!$A$4:$A500,"&gt;="&amp;$A316,Data!$A$4:$A500,"&lt;="&amp;$B316))</f>
        <v/>
      </c>
      <c r="M316" s="180" t="str">
        <f>IF(OR($A316="",M$2="Percentage"),"",SUMIFS(Data!L$4:L500,Data!$A$4:$A500,"&gt;="&amp;$A316,Data!$A$4:$A500,"&lt;="&amp;$B316))</f>
        <v/>
      </c>
      <c r="N316" s="179" t="str">
        <f>IF(OR($A316="",N$2="Percentage"),"",SUMIFS(Data!M$4:M500,Data!$A$4:$A500,"&gt;="&amp;$A316,Data!$A$4:$A500,"&lt;="&amp;$B316))</f>
        <v/>
      </c>
      <c r="O316" s="178" t="str">
        <f>IF(OR($A316="",O$2="Percentage"),"",SUMIFS(Data!N$4:N500,Data!$A$4:$A500,"&gt;="&amp;$A316,Data!$A$4:$A500,"&lt;="&amp;$B316))</f>
        <v/>
      </c>
      <c r="P316" s="180" t="str">
        <f>IF(OR($A316="",P$2="Percentage"),"",SUMIFS(Data!O$4:O500,Data!$A$4:$A500,"&gt;="&amp;$A316,Data!$A$4:$A500,"&lt;="&amp;$B316))</f>
        <v/>
      </c>
      <c r="Q316" s="178" t="str">
        <f>IF(OR($A316="",Q$2="Percentage"),"",SUMIFS(Data!P$4:P500,Data!$A$4:$A500,"&gt;="&amp;$A316,Data!$A$4:$A500,"&lt;="&amp;$B316))</f>
        <v/>
      </c>
      <c r="R316" s="178" t="str">
        <f>IF(OR($A316="",R$2="Percentage"),"",SUMIFS(Data!Q$4:Q500,Data!$A$4:$A500,"&gt;="&amp;$A316,Data!$A$4:$A500,"&lt;="&amp;$B316))</f>
        <v/>
      </c>
      <c r="S316" s="181" t="str">
        <f>IF($A316="","",IFERROR(AVERAGEIFS(Data!B$4:B500,Data!$A$4:$A500,"&gt;="&amp;$A316,Data!$A$4:$A500,"&lt;="&amp;$B316),0))</f>
        <v/>
      </c>
      <c r="T316" s="178" t="str">
        <f>IF($A316="","",IFERROR(AVERAGEIFS(Data!C$4:C500,Data!$A$4:$A500,"&gt;="&amp;$A316,Data!$A$4:$A500,"&lt;="&amp;$B316),0))</f>
        <v/>
      </c>
      <c r="U316" s="178" t="str">
        <f>IF($A316="","",IFERROR(AVERAGEIFS(Data!D$4:D500,Data!$A$4:$A500,"&gt;="&amp;$A316,Data!$A$4:$A500,"&lt;="&amp;$B316),0))</f>
        <v/>
      </c>
      <c r="V316" s="178" t="str">
        <f>IF($A316="","",IFERROR(AVERAGEIFS(Data!F$4:F500,Data!$A$4:$A500,"&gt;="&amp;$A316,Data!$A$4:$A500,"&lt;="&amp;$B316),0))</f>
        <v/>
      </c>
      <c r="W316" s="178" t="str">
        <f>IF($A316="","",IFERROR(AVERAGEIFS(Data!G$4:G500,Data!$A$4:$A500,"&gt;="&amp;$A316,Data!$A$4:$A500,"&lt;="&amp;$B316),0))</f>
        <v/>
      </c>
      <c r="X316" s="180" t="str">
        <f>IF($A316="","",IFERROR(AVERAGEIFS(Data!H$4:H500,Data!$A$4:$A500,"&gt;="&amp;$A316,Data!$A$4:$A500,"&lt;="&amp;$B316),0))</f>
        <v/>
      </c>
      <c r="Y316" s="178" t="str">
        <f>IF($A316="","",IFERROR(AVERAGEIFS(Data!I$4:I500,Data!$A$4:$A500,"&gt;="&amp;$A316,Data!$A$4:$A500,"&lt;="&amp;$B316),0))</f>
        <v/>
      </c>
      <c r="Z316" s="178" t="str">
        <f>IF($A316="","",IFERROR(AVERAGEIFS(Data!J$4:J500,Data!$A$4:$A500,"&gt;="&amp;$A316,Data!$A$4:$A500,"&lt;="&amp;$B316),0))</f>
        <v/>
      </c>
      <c r="AA316" s="179" t="str">
        <f>IF($A316="","",IFERROR(AVERAGEIFS(Data!K$4:K500,Data!$A$4:$A500,"&gt;="&amp;$A316,Data!$A$4:$A500,"&lt;="&amp;$B316),0))</f>
        <v/>
      </c>
      <c r="AB316" s="180" t="str">
        <f>IF($A316="","",IFERROR(AVERAGEIFS(Data!L$4:L500,Data!$A$4:$A500,"&gt;="&amp;$A316,Data!$A$4:$A500,"&lt;="&amp;$B316),0))</f>
        <v/>
      </c>
      <c r="AC316" s="179" t="str">
        <f>IF($A316="","",IFERROR(AVERAGEIFS(Data!M$4:M500,Data!$A$4:$A500,"&gt;="&amp;$A316,Data!$A$4:$A500,"&lt;="&amp;$B316),0))</f>
        <v/>
      </c>
      <c r="AD316" s="178" t="str">
        <f>IF($A316="","",IFERROR(AVERAGEIFS(Data!N$4:N500,Data!$A$4:$A500,"&gt;="&amp;$A316,Data!$A$4:$A500,"&lt;="&amp;$B316),0))</f>
        <v/>
      </c>
      <c r="AE316" s="180" t="str">
        <f>IF($A316="","",IFERROR(AVERAGEIFS(Data!O$4:O500,Data!$A$4:$A500,"&gt;="&amp;$A316,Data!$A$4:$A500,"&lt;="&amp;$B316),0))</f>
        <v/>
      </c>
      <c r="AF316" s="178" t="str">
        <f>IF($A316="","",IFERROR(AVERAGEIFS(Data!P$4:P500,Data!$A$4:$A500,"&gt;="&amp;$A316,Data!$A$4:$A500,"&lt;="&amp;$B316),0))</f>
        <v/>
      </c>
      <c r="AG316" s="178" t="str">
        <f>IF($A316="","",IFERROR(AVERAGEIFS(Data!Q$4:Q500,Data!$A$4:$A500,"&gt;="&amp;$A316,Data!$A$4:$A500,"&lt;="&amp;$B316),0))</f>
        <v/>
      </c>
      <c r="AH316" s="181" t="str">
        <f t="shared" ref="AH316:DS316" si="312">IF($A316="","",AH315)</f>
        <v/>
      </c>
      <c r="AI316" s="178" t="str">
        <f t="shared" si="312"/>
        <v/>
      </c>
      <c r="AJ316" s="178" t="str">
        <f t="shared" si="312"/>
        <v/>
      </c>
      <c r="AK316" s="178" t="str">
        <f t="shared" si="312"/>
        <v/>
      </c>
      <c r="AL316" s="178" t="str">
        <f t="shared" si="312"/>
        <v/>
      </c>
      <c r="AM316" s="180" t="str">
        <f t="shared" si="312"/>
        <v/>
      </c>
      <c r="AN316" s="178" t="str">
        <f t="shared" si="312"/>
        <v/>
      </c>
      <c r="AO316" s="178" t="str">
        <f t="shared" si="312"/>
        <v/>
      </c>
      <c r="AP316" s="179" t="str">
        <f t="shared" si="312"/>
        <v/>
      </c>
      <c r="AQ316" s="180" t="str">
        <f t="shared" si="312"/>
        <v/>
      </c>
      <c r="AR316" s="179" t="str">
        <f t="shared" si="312"/>
        <v/>
      </c>
      <c r="AS316" s="178" t="str">
        <f t="shared" si="312"/>
        <v/>
      </c>
      <c r="AT316" s="180" t="str">
        <f t="shared" si="312"/>
        <v/>
      </c>
      <c r="AU316" s="178" t="str">
        <f t="shared" si="312"/>
        <v/>
      </c>
      <c r="AV316" s="178" t="str">
        <f t="shared" si="312"/>
        <v/>
      </c>
      <c r="AW316" s="181" t="str">
        <f t="shared" si="312"/>
        <v/>
      </c>
      <c r="AX316" s="178" t="str">
        <f t="shared" si="312"/>
        <v/>
      </c>
      <c r="AY316" s="178" t="str">
        <f t="shared" si="312"/>
        <v/>
      </c>
      <c r="AZ316" s="178" t="str">
        <f t="shared" si="312"/>
        <v/>
      </c>
      <c r="BA316" s="178" t="str">
        <f t="shared" si="312"/>
        <v/>
      </c>
      <c r="BB316" s="180" t="str">
        <f t="shared" si="312"/>
        <v/>
      </c>
      <c r="BC316" s="178" t="str">
        <f t="shared" si="312"/>
        <v/>
      </c>
      <c r="BD316" s="178" t="str">
        <f t="shared" si="312"/>
        <v/>
      </c>
      <c r="BE316" s="179" t="str">
        <f t="shared" si="312"/>
        <v/>
      </c>
      <c r="BF316" s="180" t="str">
        <f t="shared" si="312"/>
        <v/>
      </c>
      <c r="BG316" s="179" t="str">
        <f t="shared" si="312"/>
        <v/>
      </c>
      <c r="BH316" s="178" t="str">
        <f t="shared" si="312"/>
        <v/>
      </c>
      <c r="BI316" s="180" t="str">
        <f t="shared" si="312"/>
        <v/>
      </c>
      <c r="BJ316" s="178" t="str">
        <f t="shared" si="312"/>
        <v/>
      </c>
      <c r="BK316" s="178" t="str">
        <f t="shared" si="312"/>
        <v/>
      </c>
      <c r="BL316" s="181" t="str">
        <f t="shared" si="312"/>
        <v/>
      </c>
      <c r="BM316" s="178" t="str">
        <f t="shared" si="312"/>
        <v/>
      </c>
      <c r="BN316" s="178" t="str">
        <f t="shared" si="312"/>
        <v/>
      </c>
      <c r="BO316" s="178" t="str">
        <f t="shared" si="312"/>
        <v/>
      </c>
      <c r="BP316" s="178" t="str">
        <f t="shared" si="312"/>
        <v/>
      </c>
      <c r="BQ316" s="180" t="str">
        <f t="shared" si="312"/>
        <v/>
      </c>
      <c r="BR316" s="178" t="str">
        <f t="shared" si="312"/>
        <v/>
      </c>
      <c r="BS316" s="178" t="str">
        <f t="shared" si="312"/>
        <v/>
      </c>
      <c r="BT316" s="179" t="str">
        <f t="shared" si="312"/>
        <v/>
      </c>
      <c r="BU316" s="180" t="str">
        <f t="shared" si="312"/>
        <v/>
      </c>
      <c r="BV316" s="179" t="str">
        <f t="shared" si="312"/>
        <v/>
      </c>
      <c r="BW316" s="178" t="str">
        <f t="shared" si="312"/>
        <v/>
      </c>
      <c r="BX316" s="180" t="str">
        <f t="shared" si="312"/>
        <v/>
      </c>
      <c r="BY316" s="178" t="str">
        <f t="shared" si="312"/>
        <v/>
      </c>
      <c r="BZ316" s="178" t="str">
        <f t="shared" si="312"/>
        <v/>
      </c>
      <c r="CA316" s="181" t="str">
        <f t="shared" si="312"/>
        <v/>
      </c>
      <c r="CB316" s="178" t="str">
        <f t="shared" si="312"/>
        <v/>
      </c>
      <c r="CC316" s="178" t="str">
        <f t="shared" si="312"/>
        <v/>
      </c>
      <c r="CD316" s="178" t="str">
        <f t="shared" si="312"/>
        <v/>
      </c>
      <c r="CE316" s="178" t="str">
        <f t="shared" si="312"/>
        <v/>
      </c>
      <c r="CF316" s="180" t="str">
        <f t="shared" si="312"/>
        <v/>
      </c>
      <c r="CG316" s="178" t="str">
        <f t="shared" si="312"/>
        <v/>
      </c>
      <c r="CH316" s="178" t="str">
        <f t="shared" si="312"/>
        <v/>
      </c>
      <c r="CI316" s="179" t="str">
        <f t="shared" si="312"/>
        <v/>
      </c>
      <c r="CJ316" s="180" t="str">
        <f t="shared" si="312"/>
        <v/>
      </c>
      <c r="CK316" s="179" t="str">
        <f t="shared" si="312"/>
        <v/>
      </c>
      <c r="CL316" s="178" t="str">
        <f t="shared" si="312"/>
        <v/>
      </c>
      <c r="CM316" s="180" t="str">
        <f t="shared" si="312"/>
        <v/>
      </c>
      <c r="CN316" s="178" t="str">
        <f t="shared" si="312"/>
        <v/>
      </c>
      <c r="CO316" s="178" t="str">
        <f t="shared" si="312"/>
        <v/>
      </c>
      <c r="CP316" s="181" t="str">
        <f t="shared" si="312"/>
        <v/>
      </c>
      <c r="CQ316" s="178" t="str">
        <f t="shared" si="312"/>
        <v/>
      </c>
      <c r="CR316" s="178" t="str">
        <f t="shared" si="312"/>
        <v/>
      </c>
      <c r="CS316" s="178" t="str">
        <f t="shared" si="312"/>
        <v/>
      </c>
      <c r="CT316" s="178" t="str">
        <f t="shared" si="312"/>
        <v/>
      </c>
      <c r="CU316" s="180" t="str">
        <f t="shared" si="312"/>
        <v/>
      </c>
      <c r="CV316" s="178" t="str">
        <f t="shared" si="312"/>
        <v/>
      </c>
      <c r="CW316" s="178" t="str">
        <f t="shared" si="312"/>
        <v/>
      </c>
      <c r="CX316" s="179" t="str">
        <f t="shared" si="312"/>
        <v/>
      </c>
      <c r="CY316" s="180" t="str">
        <f t="shared" si="312"/>
        <v/>
      </c>
      <c r="CZ316" s="179" t="str">
        <f t="shared" si="312"/>
        <v/>
      </c>
      <c r="DA316" s="178" t="str">
        <f t="shared" si="312"/>
        <v/>
      </c>
      <c r="DB316" s="180" t="str">
        <f t="shared" si="312"/>
        <v/>
      </c>
      <c r="DC316" s="178" t="str">
        <f t="shared" si="312"/>
        <v/>
      </c>
      <c r="DD316" s="178" t="str">
        <f t="shared" si="312"/>
        <v/>
      </c>
      <c r="DE316" s="181" t="str">
        <f t="shared" si="312"/>
        <v/>
      </c>
      <c r="DF316" s="178" t="str">
        <f t="shared" si="312"/>
        <v/>
      </c>
      <c r="DG316" s="178" t="str">
        <f t="shared" si="312"/>
        <v/>
      </c>
      <c r="DH316" s="178" t="str">
        <f t="shared" si="312"/>
        <v/>
      </c>
      <c r="DI316" s="178" t="str">
        <f t="shared" si="312"/>
        <v/>
      </c>
      <c r="DJ316" s="180" t="str">
        <f t="shared" si="312"/>
        <v/>
      </c>
      <c r="DK316" s="178" t="str">
        <f t="shared" si="312"/>
        <v/>
      </c>
      <c r="DL316" s="178" t="str">
        <f t="shared" si="312"/>
        <v/>
      </c>
      <c r="DM316" s="179" t="str">
        <f t="shared" si="312"/>
        <v/>
      </c>
      <c r="DN316" s="180" t="str">
        <f t="shared" si="312"/>
        <v/>
      </c>
      <c r="DO316" s="179" t="str">
        <f t="shared" si="312"/>
        <v/>
      </c>
      <c r="DP316" s="178" t="str">
        <f t="shared" si="312"/>
        <v/>
      </c>
      <c r="DQ316" s="180" t="str">
        <f t="shared" si="312"/>
        <v/>
      </c>
      <c r="DR316" s="178" t="str">
        <f t="shared" si="312"/>
        <v/>
      </c>
      <c r="DS316" s="178" t="str">
        <f t="shared" si="312"/>
        <v/>
      </c>
      <c r="DT316" s="178"/>
      <c r="DU316" s="178"/>
      <c r="DV316" s="178"/>
      <c r="DW316" s="178"/>
      <c r="DX316" s="178"/>
      <c r="DY316" s="178"/>
    </row>
    <row r="317">
      <c r="A317" s="176" t="str">
        <f>IF(A316="","",IF(B316+1&gt;EndDate,"",B316))</f>
        <v/>
      </c>
      <c r="B317" s="176" t="str">
        <f>IF(A317="","",SWITCH(Seg,"Daily",A317+1,"Weekly",A317+7,"Monthly",DATE(YEAR(A317),MONTH(A317)+1,1),"Quarterly",DATE(YEAR(A317),MONTH(A317)+3,1),"Yearly",DATE(YEAR(A317)+1,1,1)))</f>
        <v/>
      </c>
      <c r="C317" s="177" t="str">
        <f>IF(A317="","",SWITCH(Seg,"Daily",TEXT(A317,"dd/MM/YYYY"),"Weekly","W"&amp;WEEKNUM(A317,2)&amp;" "&amp;YEAR(A317),"Monthly",PROPER(TEXT(A317,"MMM yyyy")),"Quarterly","Q"&amp;ROUNDUP(MONTH($A317)/3,0)&amp;" "&amp;YEAR($A317),"Yearly",YEAR(A317),TEXT(A317,"dd/MM/YYYY")))</f>
        <v/>
      </c>
      <c r="D317" s="178" t="str">
        <f>IF(OR($A317="",D$2="Percentage"),"",SUMIFS(Data!B$4:B500,Data!$A$4:$A500,"&gt;="&amp;$A317,Data!$A$4:$A500,"&lt;="&amp;$B317))</f>
        <v>#REF!</v>
      </c>
      <c r="E317" s="179" t="str">
        <f>IF(OR($A317="",E$2="Percentage"),"",SUMIFS(Data!C$4:C500,Data!$A$4:$A500,"&gt;="&amp;$A317,Data!$A$4:$A500,"&lt;="&amp;$B317))</f>
        <v/>
      </c>
      <c r="F317" s="179" t="str">
        <f>IF(OR($A317="",F$2="Percentage"),"",SUMIFS(Data!D$4:D500,Data!$A$4:$A500,"&gt;="&amp;$A317,Data!$A$4:$A500,"&lt;="&amp;$B317))</f>
        <v/>
      </c>
      <c r="G317" s="179" t="str">
        <f>IF(OR($A317="",G$2="Percentage"),"",SUMIFS(Data!F$4:F500,Data!$A$4:$A500,"&gt;="&amp;$A317,Data!$A$4:$A500,"&lt;="&amp;$B317))</f>
        <v/>
      </c>
      <c r="H317" s="180" t="str">
        <f>IF(OR($A317="",H$2="Percentage"),"",SUMIFS(Data!G$4:G500,Data!$A$4:$A500,"&gt;="&amp;$A317,Data!$A$4:$A500,"&lt;="&amp;$B317))</f>
        <v/>
      </c>
      <c r="I317" s="180" t="str">
        <f>IF(OR($A317="",I$2="Percentage"),"",SUMIFS(Data!H$4:H500,Data!$A$4:$A500,"&gt;="&amp;$A317,Data!$A$4:$A500,"&lt;="&amp;$B317))</f>
        <v/>
      </c>
      <c r="J317" s="178" t="str">
        <f>IF(OR($A317="",J$2="Percentage"),"",SUMIFS(Data!I$4:I500,Data!$A$4:$A500,"&gt;="&amp;$A317,Data!$A$4:$A500,"&lt;="&amp;$B317))</f>
        <v/>
      </c>
      <c r="K317" s="178" t="str">
        <f>IF(OR($A317="",K$2="Percentage"),"",SUMIFS(Data!J$4:J500,Data!$A$4:$A500,"&gt;="&amp;$A317,Data!$A$4:$A500,"&lt;="&amp;$B317))</f>
        <v/>
      </c>
      <c r="L317" s="179" t="str">
        <f>IF(OR($A317="",L$2="Percentage"),"",SUMIFS(Data!K$4:K500,Data!$A$4:$A500,"&gt;="&amp;$A317,Data!$A$4:$A500,"&lt;="&amp;$B317))</f>
        <v/>
      </c>
      <c r="M317" s="180" t="str">
        <f>IF(OR($A317="",M$2="Percentage"),"",SUMIFS(Data!L$4:L500,Data!$A$4:$A500,"&gt;="&amp;$A317,Data!$A$4:$A500,"&lt;="&amp;$B317))</f>
        <v/>
      </c>
      <c r="N317" s="179" t="str">
        <f>IF(OR($A317="",N$2="Percentage"),"",SUMIFS(Data!M$4:M500,Data!$A$4:$A500,"&gt;="&amp;$A317,Data!$A$4:$A500,"&lt;="&amp;$B317))</f>
        <v/>
      </c>
      <c r="O317" s="178" t="str">
        <f>IF(OR($A317="",O$2="Percentage"),"",SUMIFS(Data!N$4:N500,Data!$A$4:$A500,"&gt;="&amp;$A317,Data!$A$4:$A500,"&lt;="&amp;$B317))</f>
        <v/>
      </c>
      <c r="P317" s="180" t="str">
        <f>IF(OR($A317="",P$2="Percentage"),"",SUMIFS(Data!O$4:O500,Data!$A$4:$A500,"&gt;="&amp;$A317,Data!$A$4:$A500,"&lt;="&amp;$B317))</f>
        <v/>
      </c>
      <c r="Q317" s="178" t="str">
        <f>IF(OR($A317="",Q$2="Percentage"),"",SUMIFS(Data!P$4:P500,Data!$A$4:$A500,"&gt;="&amp;$A317,Data!$A$4:$A500,"&lt;="&amp;$B317))</f>
        <v/>
      </c>
      <c r="R317" s="178" t="str">
        <f>IF(OR($A317="",R$2="Percentage"),"",SUMIFS(Data!Q$4:Q500,Data!$A$4:$A500,"&gt;="&amp;$A317,Data!$A$4:$A500,"&lt;="&amp;$B317))</f>
        <v/>
      </c>
      <c r="S317" s="181" t="str">
        <f>IF($A317="","",IFERROR(AVERAGEIFS(Data!B$4:B500,Data!$A$4:$A500,"&gt;="&amp;$A317,Data!$A$4:$A500,"&lt;="&amp;$B317),0))</f>
        <v/>
      </c>
      <c r="T317" s="178" t="str">
        <f>IF($A317="","",IFERROR(AVERAGEIFS(Data!C$4:C500,Data!$A$4:$A500,"&gt;="&amp;$A317,Data!$A$4:$A500,"&lt;="&amp;$B317),0))</f>
        <v/>
      </c>
      <c r="U317" s="178" t="str">
        <f>IF($A317="","",IFERROR(AVERAGEIFS(Data!D$4:D500,Data!$A$4:$A500,"&gt;="&amp;$A317,Data!$A$4:$A500,"&lt;="&amp;$B317),0))</f>
        <v/>
      </c>
      <c r="V317" s="178" t="str">
        <f>IF($A317="","",IFERROR(AVERAGEIFS(Data!F$4:F500,Data!$A$4:$A500,"&gt;="&amp;$A317,Data!$A$4:$A500,"&lt;="&amp;$B317),0))</f>
        <v/>
      </c>
      <c r="W317" s="178" t="str">
        <f>IF($A317="","",IFERROR(AVERAGEIFS(Data!G$4:G500,Data!$A$4:$A500,"&gt;="&amp;$A317,Data!$A$4:$A500,"&lt;="&amp;$B317),0))</f>
        <v/>
      </c>
      <c r="X317" s="180" t="str">
        <f>IF($A317="","",IFERROR(AVERAGEIFS(Data!H$4:H500,Data!$A$4:$A500,"&gt;="&amp;$A317,Data!$A$4:$A500,"&lt;="&amp;$B317),0))</f>
        <v/>
      </c>
      <c r="Y317" s="178" t="str">
        <f>IF($A317="","",IFERROR(AVERAGEIFS(Data!I$4:I500,Data!$A$4:$A500,"&gt;="&amp;$A317,Data!$A$4:$A500,"&lt;="&amp;$B317),0))</f>
        <v/>
      </c>
      <c r="Z317" s="178" t="str">
        <f>IF($A317="","",IFERROR(AVERAGEIFS(Data!J$4:J500,Data!$A$4:$A500,"&gt;="&amp;$A317,Data!$A$4:$A500,"&lt;="&amp;$B317),0))</f>
        <v/>
      </c>
      <c r="AA317" s="179" t="str">
        <f>IF($A317="","",IFERROR(AVERAGEIFS(Data!K$4:K500,Data!$A$4:$A500,"&gt;="&amp;$A317,Data!$A$4:$A500,"&lt;="&amp;$B317),0))</f>
        <v/>
      </c>
      <c r="AB317" s="180" t="str">
        <f>IF($A317="","",IFERROR(AVERAGEIFS(Data!L$4:L500,Data!$A$4:$A500,"&gt;="&amp;$A317,Data!$A$4:$A500,"&lt;="&amp;$B317),0))</f>
        <v/>
      </c>
      <c r="AC317" s="179" t="str">
        <f>IF($A317="","",IFERROR(AVERAGEIFS(Data!M$4:M500,Data!$A$4:$A500,"&gt;="&amp;$A317,Data!$A$4:$A500,"&lt;="&amp;$B317),0))</f>
        <v/>
      </c>
      <c r="AD317" s="178" t="str">
        <f>IF($A317="","",IFERROR(AVERAGEIFS(Data!N$4:N500,Data!$A$4:$A500,"&gt;="&amp;$A317,Data!$A$4:$A500,"&lt;="&amp;$B317),0))</f>
        <v/>
      </c>
      <c r="AE317" s="180" t="str">
        <f>IF($A317="","",IFERROR(AVERAGEIFS(Data!O$4:O500,Data!$A$4:$A500,"&gt;="&amp;$A317,Data!$A$4:$A500,"&lt;="&amp;$B317),0))</f>
        <v/>
      </c>
      <c r="AF317" s="178" t="str">
        <f>IF($A317="","",IFERROR(AVERAGEIFS(Data!P$4:P500,Data!$A$4:$A500,"&gt;="&amp;$A317,Data!$A$4:$A500,"&lt;="&amp;$B317),0))</f>
        <v/>
      </c>
      <c r="AG317" s="178" t="str">
        <f>IF($A317="","",IFERROR(AVERAGEIFS(Data!Q$4:Q500,Data!$A$4:$A500,"&gt;="&amp;$A317,Data!$A$4:$A500,"&lt;="&amp;$B317),0))</f>
        <v/>
      </c>
      <c r="AH317" s="181" t="str">
        <f t="shared" ref="AH317:DS317" si="313">IF($A317="","",AH316)</f>
        <v/>
      </c>
      <c r="AI317" s="178" t="str">
        <f t="shared" si="313"/>
        <v/>
      </c>
      <c r="AJ317" s="178" t="str">
        <f t="shared" si="313"/>
        <v/>
      </c>
      <c r="AK317" s="178" t="str">
        <f t="shared" si="313"/>
        <v/>
      </c>
      <c r="AL317" s="178" t="str">
        <f t="shared" si="313"/>
        <v/>
      </c>
      <c r="AM317" s="180" t="str">
        <f t="shared" si="313"/>
        <v/>
      </c>
      <c r="AN317" s="178" t="str">
        <f t="shared" si="313"/>
        <v/>
      </c>
      <c r="AO317" s="178" t="str">
        <f t="shared" si="313"/>
        <v/>
      </c>
      <c r="AP317" s="179" t="str">
        <f t="shared" si="313"/>
        <v/>
      </c>
      <c r="AQ317" s="180" t="str">
        <f t="shared" si="313"/>
        <v/>
      </c>
      <c r="AR317" s="179" t="str">
        <f t="shared" si="313"/>
        <v/>
      </c>
      <c r="AS317" s="178" t="str">
        <f t="shared" si="313"/>
        <v/>
      </c>
      <c r="AT317" s="180" t="str">
        <f t="shared" si="313"/>
        <v/>
      </c>
      <c r="AU317" s="178" t="str">
        <f t="shared" si="313"/>
        <v/>
      </c>
      <c r="AV317" s="178" t="str">
        <f t="shared" si="313"/>
        <v/>
      </c>
      <c r="AW317" s="181" t="str">
        <f t="shared" si="313"/>
        <v/>
      </c>
      <c r="AX317" s="178" t="str">
        <f t="shared" si="313"/>
        <v/>
      </c>
      <c r="AY317" s="178" t="str">
        <f t="shared" si="313"/>
        <v/>
      </c>
      <c r="AZ317" s="178" t="str">
        <f t="shared" si="313"/>
        <v/>
      </c>
      <c r="BA317" s="178" t="str">
        <f t="shared" si="313"/>
        <v/>
      </c>
      <c r="BB317" s="180" t="str">
        <f t="shared" si="313"/>
        <v/>
      </c>
      <c r="BC317" s="178" t="str">
        <f t="shared" si="313"/>
        <v/>
      </c>
      <c r="BD317" s="178" t="str">
        <f t="shared" si="313"/>
        <v/>
      </c>
      <c r="BE317" s="179" t="str">
        <f t="shared" si="313"/>
        <v/>
      </c>
      <c r="BF317" s="180" t="str">
        <f t="shared" si="313"/>
        <v/>
      </c>
      <c r="BG317" s="179" t="str">
        <f t="shared" si="313"/>
        <v/>
      </c>
      <c r="BH317" s="178" t="str">
        <f t="shared" si="313"/>
        <v/>
      </c>
      <c r="BI317" s="180" t="str">
        <f t="shared" si="313"/>
        <v/>
      </c>
      <c r="BJ317" s="178" t="str">
        <f t="shared" si="313"/>
        <v/>
      </c>
      <c r="BK317" s="178" t="str">
        <f t="shared" si="313"/>
        <v/>
      </c>
      <c r="BL317" s="181" t="str">
        <f t="shared" si="313"/>
        <v/>
      </c>
      <c r="BM317" s="178" t="str">
        <f t="shared" si="313"/>
        <v/>
      </c>
      <c r="BN317" s="178" t="str">
        <f t="shared" si="313"/>
        <v/>
      </c>
      <c r="BO317" s="178" t="str">
        <f t="shared" si="313"/>
        <v/>
      </c>
      <c r="BP317" s="178" t="str">
        <f t="shared" si="313"/>
        <v/>
      </c>
      <c r="BQ317" s="180" t="str">
        <f t="shared" si="313"/>
        <v/>
      </c>
      <c r="BR317" s="178" t="str">
        <f t="shared" si="313"/>
        <v/>
      </c>
      <c r="BS317" s="178" t="str">
        <f t="shared" si="313"/>
        <v/>
      </c>
      <c r="BT317" s="179" t="str">
        <f t="shared" si="313"/>
        <v/>
      </c>
      <c r="BU317" s="180" t="str">
        <f t="shared" si="313"/>
        <v/>
      </c>
      <c r="BV317" s="179" t="str">
        <f t="shared" si="313"/>
        <v/>
      </c>
      <c r="BW317" s="178" t="str">
        <f t="shared" si="313"/>
        <v/>
      </c>
      <c r="BX317" s="180" t="str">
        <f t="shared" si="313"/>
        <v/>
      </c>
      <c r="BY317" s="178" t="str">
        <f t="shared" si="313"/>
        <v/>
      </c>
      <c r="BZ317" s="178" t="str">
        <f t="shared" si="313"/>
        <v/>
      </c>
      <c r="CA317" s="181" t="str">
        <f t="shared" si="313"/>
        <v/>
      </c>
      <c r="CB317" s="178" t="str">
        <f t="shared" si="313"/>
        <v/>
      </c>
      <c r="CC317" s="178" t="str">
        <f t="shared" si="313"/>
        <v/>
      </c>
      <c r="CD317" s="178" t="str">
        <f t="shared" si="313"/>
        <v/>
      </c>
      <c r="CE317" s="178" t="str">
        <f t="shared" si="313"/>
        <v/>
      </c>
      <c r="CF317" s="180" t="str">
        <f t="shared" si="313"/>
        <v/>
      </c>
      <c r="CG317" s="178" t="str">
        <f t="shared" si="313"/>
        <v/>
      </c>
      <c r="CH317" s="178" t="str">
        <f t="shared" si="313"/>
        <v/>
      </c>
      <c r="CI317" s="179" t="str">
        <f t="shared" si="313"/>
        <v/>
      </c>
      <c r="CJ317" s="180" t="str">
        <f t="shared" si="313"/>
        <v/>
      </c>
      <c r="CK317" s="179" t="str">
        <f t="shared" si="313"/>
        <v/>
      </c>
      <c r="CL317" s="178" t="str">
        <f t="shared" si="313"/>
        <v/>
      </c>
      <c r="CM317" s="180" t="str">
        <f t="shared" si="313"/>
        <v/>
      </c>
      <c r="CN317" s="178" t="str">
        <f t="shared" si="313"/>
        <v/>
      </c>
      <c r="CO317" s="178" t="str">
        <f t="shared" si="313"/>
        <v/>
      </c>
      <c r="CP317" s="181" t="str">
        <f t="shared" si="313"/>
        <v/>
      </c>
      <c r="CQ317" s="178" t="str">
        <f t="shared" si="313"/>
        <v/>
      </c>
      <c r="CR317" s="178" t="str">
        <f t="shared" si="313"/>
        <v/>
      </c>
      <c r="CS317" s="178" t="str">
        <f t="shared" si="313"/>
        <v/>
      </c>
      <c r="CT317" s="178" t="str">
        <f t="shared" si="313"/>
        <v/>
      </c>
      <c r="CU317" s="180" t="str">
        <f t="shared" si="313"/>
        <v/>
      </c>
      <c r="CV317" s="178" t="str">
        <f t="shared" si="313"/>
        <v/>
      </c>
      <c r="CW317" s="178" t="str">
        <f t="shared" si="313"/>
        <v/>
      </c>
      <c r="CX317" s="179" t="str">
        <f t="shared" si="313"/>
        <v/>
      </c>
      <c r="CY317" s="180" t="str">
        <f t="shared" si="313"/>
        <v/>
      </c>
      <c r="CZ317" s="179" t="str">
        <f t="shared" si="313"/>
        <v/>
      </c>
      <c r="DA317" s="178" t="str">
        <f t="shared" si="313"/>
        <v/>
      </c>
      <c r="DB317" s="180" t="str">
        <f t="shared" si="313"/>
        <v/>
      </c>
      <c r="DC317" s="178" t="str">
        <f t="shared" si="313"/>
        <v/>
      </c>
      <c r="DD317" s="178" t="str">
        <f t="shared" si="313"/>
        <v/>
      </c>
      <c r="DE317" s="181" t="str">
        <f t="shared" si="313"/>
        <v/>
      </c>
      <c r="DF317" s="178" t="str">
        <f t="shared" si="313"/>
        <v/>
      </c>
      <c r="DG317" s="178" t="str">
        <f t="shared" si="313"/>
        <v/>
      </c>
      <c r="DH317" s="178" t="str">
        <f t="shared" si="313"/>
        <v/>
      </c>
      <c r="DI317" s="178" t="str">
        <f t="shared" si="313"/>
        <v/>
      </c>
      <c r="DJ317" s="180" t="str">
        <f t="shared" si="313"/>
        <v/>
      </c>
      <c r="DK317" s="178" t="str">
        <f t="shared" si="313"/>
        <v/>
      </c>
      <c r="DL317" s="178" t="str">
        <f t="shared" si="313"/>
        <v/>
      </c>
      <c r="DM317" s="179" t="str">
        <f t="shared" si="313"/>
        <v/>
      </c>
      <c r="DN317" s="180" t="str">
        <f t="shared" si="313"/>
        <v/>
      </c>
      <c r="DO317" s="179" t="str">
        <f t="shared" si="313"/>
        <v/>
      </c>
      <c r="DP317" s="178" t="str">
        <f t="shared" si="313"/>
        <v/>
      </c>
      <c r="DQ317" s="180" t="str">
        <f t="shared" si="313"/>
        <v/>
      </c>
      <c r="DR317" s="178" t="str">
        <f t="shared" si="313"/>
        <v/>
      </c>
      <c r="DS317" s="178" t="str">
        <f t="shared" si="313"/>
        <v/>
      </c>
      <c r="DT317" s="178"/>
      <c r="DU317" s="178"/>
      <c r="DV317" s="178"/>
      <c r="DW317" s="178"/>
      <c r="DX317" s="178"/>
      <c r="DY317" s="178"/>
    </row>
    <row r="318">
      <c r="A318" s="176" t="str">
        <f>IF(A317="","",IF(B317+1&gt;EndDate,"",B317))</f>
        <v/>
      </c>
      <c r="B318" s="176" t="str">
        <f>IF(A318="","",SWITCH(Seg,"Daily",A318+1,"Weekly",A318+7,"Monthly",DATE(YEAR(A318),MONTH(A318)+1,1),"Quarterly",DATE(YEAR(A318),MONTH(A318)+3,1),"Yearly",DATE(YEAR(A318)+1,1,1)))</f>
        <v/>
      </c>
      <c r="C318" s="177" t="str">
        <f>IF(A318="","",SWITCH(Seg,"Daily",TEXT(A318,"dd/MM/YYYY"),"Weekly","W"&amp;WEEKNUM(A318,2)&amp;" "&amp;YEAR(A318),"Monthly",PROPER(TEXT(A318,"MMM yyyy")),"Quarterly","Q"&amp;ROUNDUP(MONTH($A318)/3,0)&amp;" "&amp;YEAR($A318),"Yearly",YEAR(A318),TEXT(A318,"dd/MM/YYYY")))</f>
        <v/>
      </c>
      <c r="D318" s="178" t="str">
        <f>IF(OR($A318="",D$2="Percentage"),"",SUMIFS(Data!B$4:B500,Data!$A$4:$A500,"&gt;="&amp;$A318,Data!$A$4:$A500,"&lt;="&amp;$B318))</f>
        <v>#REF!</v>
      </c>
      <c r="E318" s="179" t="str">
        <f>IF(OR($A318="",E$2="Percentage"),"",SUMIFS(Data!C$4:C500,Data!$A$4:$A500,"&gt;="&amp;$A318,Data!$A$4:$A500,"&lt;="&amp;$B318))</f>
        <v/>
      </c>
      <c r="F318" s="179" t="str">
        <f>IF(OR($A318="",F$2="Percentage"),"",SUMIFS(Data!D$4:D500,Data!$A$4:$A500,"&gt;="&amp;$A318,Data!$A$4:$A500,"&lt;="&amp;$B318))</f>
        <v/>
      </c>
      <c r="G318" s="179" t="str">
        <f>IF(OR($A318="",G$2="Percentage"),"",SUMIFS(Data!F$4:F500,Data!$A$4:$A500,"&gt;="&amp;$A318,Data!$A$4:$A500,"&lt;="&amp;$B318))</f>
        <v/>
      </c>
      <c r="H318" s="180" t="str">
        <f>IF(OR($A318="",H$2="Percentage"),"",SUMIFS(Data!G$4:G500,Data!$A$4:$A500,"&gt;="&amp;$A318,Data!$A$4:$A500,"&lt;="&amp;$B318))</f>
        <v/>
      </c>
      <c r="I318" s="180" t="str">
        <f>IF(OR($A318="",I$2="Percentage"),"",SUMIFS(Data!H$4:H500,Data!$A$4:$A500,"&gt;="&amp;$A318,Data!$A$4:$A500,"&lt;="&amp;$B318))</f>
        <v/>
      </c>
      <c r="J318" s="178" t="str">
        <f>IF(OR($A318="",J$2="Percentage"),"",SUMIFS(Data!I$4:I500,Data!$A$4:$A500,"&gt;="&amp;$A318,Data!$A$4:$A500,"&lt;="&amp;$B318))</f>
        <v/>
      </c>
      <c r="K318" s="178" t="str">
        <f>IF(OR($A318="",K$2="Percentage"),"",SUMIFS(Data!J$4:J500,Data!$A$4:$A500,"&gt;="&amp;$A318,Data!$A$4:$A500,"&lt;="&amp;$B318))</f>
        <v/>
      </c>
      <c r="L318" s="179" t="str">
        <f>IF(OR($A318="",L$2="Percentage"),"",SUMIFS(Data!K$4:K500,Data!$A$4:$A500,"&gt;="&amp;$A318,Data!$A$4:$A500,"&lt;="&amp;$B318))</f>
        <v/>
      </c>
      <c r="M318" s="180" t="str">
        <f>IF(OR($A318="",M$2="Percentage"),"",SUMIFS(Data!L$4:L500,Data!$A$4:$A500,"&gt;="&amp;$A318,Data!$A$4:$A500,"&lt;="&amp;$B318))</f>
        <v/>
      </c>
      <c r="N318" s="179" t="str">
        <f>IF(OR($A318="",N$2="Percentage"),"",SUMIFS(Data!M$4:M500,Data!$A$4:$A500,"&gt;="&amp;$A318,Data!$A$4:$A500,"&lt;="&amp;$B318))</f>
        <v/>
      </c>
      <c r="O318" s="178" t="str">
        <f>IF(OR($A318="",O$2="Percentage"),"",SUMIFS(Data!N$4:N500,Data!$A$4:$A500,"&gt;="&amp;$A318,Data!$A$4:$A500,"&lt;="&amp;$B318))</f>
        <v/>
      </c>
      <c r="P318" s="180" t="str">
        <f>IF(OR($A318="",P$2="Percentage"),"",SUMIFS(Data!O$4:O500,Data!$A$4:$A500,"&gt;="&amp;$A318,Data!$A$4:$A500,"&lt;="&amp;$B318))</f>
        <v/>
      </c>
      <c r="Q318" s="178" t="str">
        <f>IF(OR($A318="",Q$2="Percentage"),"",SUMIFS(Data!P$4:P500,Data!$A$4:$A500,"&gt;="&amp;$A318,Data!$A$4:$A500,"&lt;="&amp;$B318))</f>
        <v/>
      </c>
      <c r="R318" s="178" t="str">
        <f>IF(OR($A318="",R$2="Percentage"),"",SUMIFS(Data!Q$4:Q500,Data!$A$4:$A500,"&gt;="&amp;$A318,Data!$A$4:$A500,"&lt;="&amp;$B318))</f>
        <v/>
      </c>
      <c r="S318" s="181" t="str">
        <f>IF($A318="","",IFERROR(AVERAGEIFS(Data!B$4:B500,Data!$A$4:$A500,"&gt;="&amp;$A318,Data!$A$4:$A500,"&lt;="&amp;$B318),0))</f>
        <v/>
      </c>
      <c r="T318" s="178" t="str">
        <f>IF($A318="","",IFERROR(AVERAGEIFS(Data!C$4:C500,Data!$A$4:$A500,"&gt;="&amp;$A318,Data!$A$4:$A500,"&lt;="&amp;$B318),0))</f>
        <v/>
      </c>
      <c r="U318" s="178" t="str">
        <f>IF($A318="","",IFERROR(AVERAGEIFS(Data!D$4:D500,Data!$A$4:$A500,"&gt;="&amp;$A318,Data!$A$4:$A500,"&lt;="&amp;$B318),0))</f>
        <v/>
      </c>
      <c r="V318" s="178" t="str">
        <f>IF($A318="","",IFERROR(AVERAGEIFS(Data!F$4:F500,Data!$A$4:$A500,"&gt;="&amp;$A318,Data!$A$4:$A500,"&lt;="&amp;$B318),0))</f>
        <v/>
      </c>
      <c r="W318" s="178" t="str">
        <f>IF($A318="","",IFERROR(AVERAGEIFS(Data!G$4:G500,Data!$A$4:$A500,"&gt;="&amp;$A318,Data!$A$4:$A500,"&lt;="&amp;$B318),0))</f>
        <v/>
      </c>
      <c r="X318" s="180" t="str">
        <f>IF($A318="","",IFERROR(AVERAGEIFS(Data!H$4:H500,Data!$A$4:$A500,"&gt;="&amp;$A318,Data!$A$4:$A500,"&lt;="&amp;$B318),0))</f>
        <v/>
      </c>
      <c r="Y318" s="178" t="str">
        <f>IF($A318="","",IFERROR(AVERAGEIFS(Data!I$4:I500,Data!$A$4:$A500,"&gt;="&amp;$A318,Data!$A$4:$A500,"&lt;="&amp;$B318),0))</f>
        <v/>
      </c>
      <c r="Z318" s="178" t="str">
        <f>IF($A318="","",IFERROR(AVERAGEIFS(Data!J$4:J500,Data!$A$4:$A500,"&gt;="&amp;$A318,Data!$A$4:$A500,"&lt;="&amp;$B318),0))</f>
        <v/>
      </c>
      <c r="AA318" s="179" t="str">
        <f>IF($A318="","",IFERROR(AVERAGEIFS(Data!K$4:K500,Data!$A$4:$A500,"&gt;="&amp;$A318,Data!$A$4:$A500,"&lt;="&amp;$B318),0))</f>
        <v/>
      </c>
      <c r="AB318" s="180" t="str">
        <f>IF($A318="","",IFERROR(AVERAGEIFS(Data!L$4:L500,Data!$A$4:$A500,"&gt;="&amp;$A318,Data!$A$4:$A500,"&lt;="&amp;$B318),0))</f>
        <v/>
      </c>
      <c r="AC318" s="179" t="str">
        <f>IF($A318="","",IFERROR(AVERAGEIFS(Data!M$4:M500,Data!$A$4:$A500,"&gt;="&amp;$A318,Data!$A$4:$A500,"&lt;="&amp;$B318),0))</f>
        <v/>
      </c>
      <c r="AD318" s="178" t="str">
        <f>IF($A318="","",IFERROR(AVERAGEIFS(Data!N$4:N500,Data!$A$4:$A500,"&gt;="&amp;$A318,Data!$A$4:$A500,"&lt;="&amp;$B318),0))</f>
        <v/>
      </c>
      <c r="AE318" s="180" t="str">
        <f>IF($A318="","",IFERROR(AVERAGEIFS(Data!O$4:O500,Data!$A$4:$A500,"&gt;="&amp;$A318,Data!$A$4:$A500,"&lt;="&amp;$B318),0))</f>
        <v/>
      </c>
      <c r="AF318" s="178" t="str">
        <f>IF($A318="","",IFERROR(AVERAGEIFS(Data!P$4:P500,Data!$A$4:$A500,"&gt;="&amp;$A318,Data!$A$4:$A500,"&lt;="&amp;$B318),0))</f>
        <v/>
      </c>
      <c r="AG318" s="178" t="str">
        <f>IF($A318="","",IFERROR(AVERAGEIFS(Data!Q$4:Q500,Data!$A$4:$A500,"&gt;="&amp;$A318,Data!$A$4:$A500,"&lt;="&amp;$B318),0))</f>
        <v/>
      </c>
      <c r="AH318" s="181" t="str">
        <f t="shared" ref="AH318:DS318" si="314">IF($A318="","",AH317)</f>
        <v/>
      </c>
      <c r="AI318" s="178" t="str">
        <f t="shared" si="314"/>
        <v/>
      </c>
      <c r="AJ318" s="178" t="str">
        <f t="shared" si="314"/>
        <v/>
      </c>
      <c r="AK318" s="178" t="str">
        <f t="shared" si="314"/>
        <v/>
      </c>
      <c r="AL318" s="178" t="str">
        <f t="shared" si="314"/>
        <v/>
      </c>
      <c r="AM318" s="180" t="str">
        <f t="shared" si="314"/>
        <v/>
      </c>
      <c r="AN318" s="178" t="str">
        <f t="shared" si="314"/>
        <v/>
      </c>
      <c r="AO318" s="178" t="str">
        <f t="shared" si="314"/>
        <v/>
      </c>
      <c r="AP318" s="179" t="str">
        <f t="shared" si="314"/>
        <v/>
      </c>
      <c r="AQ318" s="180" t="str">
        <f t="shared" si="314"/>
        <v/>
      </c>
      <c r="AR318" s="179" t="str">
        <f t="shared" si="314"/>
        <v/>
      </c>
      <c r="AS318" s="178" t="str">
        <f t="shared" si="314"/>
        <v/>
      </c>
      <c r="AT318" s="180" t="str">
        <f t="shared" si="314"/>
        <v/>
      </c>
      <c r="AU318" s="178" t="str">
        <f t="shared" si="314"/>
        <v/>
      </c>
      <c r="AV318" s="178" t="str">
        <f t="shared" si="314"/>
        <v/>
      </c>
      <c r="AW318" s="181" t="str">
        <f t="shared" si="314"/>
        <v/>
      </c>
      <c r="AX318" s="178" t="str">
        <f t="shared" si="314"/>
        <v/>
      </c>
      <c r="AY318" s="178" t="str">
        <f t="shared" si="314"/>
        <v/>
      </c>
      <c r="AZ318" s="178" t="str">
        <f t="shared" si="314"/>
        <v/>
      </c>
      <c r="BA318" s="178" t="str">
        <f t="shared" si="314"/>
        <v/>
      </c>
      <c r="BB318" s="180" t="str">
        <f t="shared" si="314"/>
        <v/>
      </c>
      <c r="BC318" s="178" t="str">
        <f t="shared" si="314"/>
        <v/>
      </c>
      <c r="BD318" s="178" t="str">
        <f t="shared" si="314"/>
        <v/>
      </c>
      <c r="BE318" s="179" t="str">
        <f t="shared" si="314"/>
        <v/>
      </c>
      <c r="BF318" s="180" t="str">
        <f t="shared" si="314"/>
        <v/>
      </c>
      <c r="BG318" s="179" t="str">
        <f t="shared" si="314"/>
        <v/>
      </c>
      <c r="BH318" s="178" t="str">
        <f t="shared" si="314"/>
        <v/>
      </c>
      <c r="BI318" s="180" t="str">
        <f t="shared" si="314"/>
        <v/>
      </c>
      <c r="BJ318" s="178" t="str">
        <f t="shared" si="314"/>
        <v/>
      </c>
      <c r="BK318" s="178" t="str">
        <f t="shared" si="314"/>
        <v/>
      </c>
      <c r="BL318" s="181" t="str">
        <f t="shared" si="314"/>
        <v/>
      </c>
      <c r="BM318" s="178" t="str">
        <f t="shared" si="314"/>
        <v/>
      </c>
      <c r="BN318" s="178" t="str">
        <f t="shared" si="314"/>
        <v/>
      </c>
      <c r="BO318" s="178" t="str">
        <f t="shared" si="314"/>
        <v/>
      </c>
      <c r="BP318" s="178" t="str">
        <f t="shared" si="314"/>
        <v/>
      </c>
      <c r="BQ318" s="180" t="str">
        <f t="shared" si="314"/>
        <v/>
      </c>
      <c r="BR318" s="178" t="str">
        <f t="shared" si="314"/>
        <v/>
      </c>
      <c r="BS318" s="178" t="str">
        <f t="shared" si="314"/>
        <v/>
      </c>
      <c r="BT318" s="179" t="str">
        <f t="shared" si="314"/>
        <v/>
      </c>
      <c r="BU318" s="180" t="str">
        <f t="shared" si="314"/>
        <v/>
      </c>
      <c r="BV318" s="179" t="str">
        <f t="shared" si="314"/>
        <v/>
      </c>
      <c r="BW318" s="178" t="str">
        <f t="shared" si="314"/>
        <v/>
      </c>
      <c r="BX318" s="180" t="str">
        <f t="shared" si="314"/>
        <v/>
      </c>
      <c r="BY318" s="178" t="str">
        <f t="shared" si="314"/>
        <v/>
      </c>
      <c r="BZ318" s="178" t="str">
        <f t="shared" si="314"/>
        <v/>
      </c>
      <c r="CA318" s="181" t="str">
        <f t="shared" si="314"/>
        <v/>
      </c>
      <c r="CB318" s="178" t="str">
        <f t="shared" si="314"/>
        <v/>
      </c>
      <c r="CC318" s="178" t="str">
        <f t="shared" si="314"/>
        <v/>
      </c>
      <c r="CD318" s="178" t="str">
        <f t="shared" si="314"/>
        <v/>
      </c>
      <c r="CE318" s="178" t="str">
        <f t="shared" si="314"/>
        <v/>
      </c>
      <c r="CF318" s="180" t="str">
        <f t="shared" si="314"/>
        <v/>
      </c>
      <c r="CG318" s="178" t="str">
        <f t="shared" si="314"/>
        <v/>
      </c>
      <c r="CH318" s="178" t="str">
        <f t="shared" si="314"/>
        <v/>
      </c>
      <c r="CI318" s="179" t="str">
        <f t="shared" si="314"/>
        <v/>
      </c>
      <c r="CJ318" s="180" t="str">
        <f t="shared" si="314"/>
        <v/>
      </c>
      <c r="CK318" s="179" t="str">
        <f t="shared" si="314"/>
        <v/>
      </c>
      <c r="CL318" s="178" t="str">
        <f t="shared" si="314"/>
        <v/>
      </c>
      <c r="CM318" s="180" t="str">
        <f t="shared" si="314"/>
        <v/>
      </c>
      <c r="CN318" s="178" t="str">
        <f t="shared" si="314"/>
        <v/>
      </c>
      <c r="CO318" s="178" t="str">
        <f t="shared" si="314"/>
        <v/>
      </c>
      <c r="CP318" s="181" t="str">
        <f t="shared" si="314"/>
        <v/>
      </c>
      <c r="CQ318" s="178" t="str">
        <f t="shared" si="314"/>
        <v/>
      </c>
      <c r="CR318" s="178" t="str">
        <f t="shared" si="314"/>
        <v/>
      </c>
      <c r="CS318" s="178" t="str">
        <f t="shared" si="314"/>
        <v/>
      </c>
      <c r="CT318" s="178" t="str">
        <f t="shared" si="314"/>
        <v/>
      </c>
      <c r="CU318" s="180" t="str">
        <f t="shared" si="314"/>
        <v/>
      </c>
      <c r="CV318" s="178" t="str">
        <f t="shared" si="314"/>
        <v/>
      </c>
      <c r="CW318" s="178" t="str">
        <f t="shared" si="314"/>
        <v/>
      </c>
      <c r="CX318" s="179" t="str">
        <f t="shared" si="314"/>
        <v/>
      </c>
      <c r="CY318" s="180" t="str">
        <f t="shared" si="314"/>
        <v/>
      </c>
      <c r="CZ318" s="179" t="str">
        <f t="shared" si="314"/>
        <v/>
      </c>
      <c r="DA318" s="178" t="str">
        <f t="shared" si="314"/>
        <v/>
      </c>
      <c r="DB318" s="180" t="str">
        <f t="shared" si="314"/>
        <v/>
      </c>
      <c r="DC318" s="178" t="str">
        <f t="shared" si="314"/>
        <v/>
      </c>
      <c r="DD318" s="178" t="str">
        <f t="shared" si="314"/>
        <v/>
      </c>
      <c r="DE318" s="181" t="str">
        <f t="shared" si="314"/>
        <v/>
      </c>
      <c r="DF318" s="178" t="str">
        <f t="shared" si="314"/>
        <v/>
      </c>
      <c r="DG318" s="178" t="str">
        <f t="shared" si="314"/>
        <v/>
      </c>
      <c r="DH318" s="178" t="str">
        <f t="shared" si="314"/>
        <v/>
      </c>
      <c r="DI318" s="178" t="str">
        <f t="shared" si="314"/>
        <v/>
      </c>
      <c r="DJ318" s="180" t="str">
        <f t="shared" si="314"/>
        <v/>
      </c>
      <c r="DK318" s="178" t="str">
        <f t="shared" si="314"/>
        <v/>
      </c>
      <c r="DL318" s="178" t="str">
        <f t="shared" si="314"/>
        <v/>
      </c>
      <c r="DM318" s="179" t="str">
        <f t="shared" si="314"/>
        <v/>
      </c>
      <c r="DN318" s="180" t="str">
        <f t="shared" si="314"/>
        <v/>
      </c>
      <c r="DO318" s="179" t="str">
        <f t="shared" si="314"/>
        <v/>
      </c>
      <c r="DP318" s="178" t="str">
        <f t="shared" si="314"/>
        <v/>
      </c>
      <c r="DQ318" s="180" t="str">
        <f t="shared" si="314"/>
        <v/>
      </c>
      <c r="DR318" s="178" t="str">
        <f t="shared" si="314"/>
        <v/>
      </c>
      <c r="DS318" s="178" t="str">
        <f t="shared" si="314"/>
        <v/>
      </c>
      <c r="DT318" s="178"/>
      <c r="DU318" s="178"/>
      <c r="DV318" s="178"/>
      <c r="DW318" s="178"/>
      <c r="DX318" s="178"/>
      <c r="DY318" s="178"/>
    </row>
    <row r="319">
      <c r="A319" s="176" t="str">
        <f>IF(A318="","",IF(B318+1&gt;EndDate,"",B318))</f>
        <v/>
      </c>
      <c r="B319" s="176" t="str">
        <f>IF(A319="","",SWITCH(Seg,"Daily",A319+1,"Weekly",A319+7,"Monthly",DATE(YEAR(A319),MONTH(A319)+1,1),"Quarterly",DATE(YEAR(A319),MONTH(A319)+3,1),"Yearly",DATE(YEAR(A319)+1,1,1)))</f>
        <v/>
      </c>
      <c r="C319" s="177" t="str">
        <f>IF(A319="","",SWITCH(Seg,"Daily",TEXT(A319,"dd/MM/YYYY"),"Weekly","W"&amp;WEEKNUM(A319,2)&amp;" "&amp;YEAR(A319),"Monthly",PROPER(TEXT(A319,"MMM yyyy")),"Quarterly","Q"&amp;ROUNDUP(MONTH($A319)/3,0)&amp;" "&amp;YEAR($A319),"Yearly",YEAR(A319),TEXT(A319,"dd/MM/YYYY")))</f>
        <v/>
      </c>
      <c r="D319" s="178" t="str">
        <f>IF(OR($A319="",D$2="Percentage"),"",SUMIFS(Data!B$4:B500,Data!$A$4:$A500,"&gt;="&amp;$A319,Data!$A$4:$A500,"&lt;="&amp;$B319))</f>
        <v>#REF!</v>
      </c>
      <c r="E319" s="179" t="str">
        <f>IF(OR($A319="",E$2="Percentage"),"",SUMIFS(Data!C$4:C500,Data!$A$4:$A500,"&gt;="&amp;$A319,Data!$A$4:$A500,"&lt;="&amp;$B319))</f>
        <v/>
      </c>
      <c r="F319" s="179" t="str">
        <f>IF(OR($A319="",F$2="Percentage"),"",SUMIFS(Data!D$4:D500,Data!$A$4:$A500,"&gt;="&amp;$A319,Data!$A$4:$A500,"&lt;="&amp;$B319))</f>
        <v/>
      </c>
      <c r="G319" s="179" t="str">
        <f>IF(OR($A319="",G$2="Percentage"),"",SUMIFS(Data!F$4:F500,Data!$A$4:$A500,"&gt;="&amp;$A319,Data!$A$4:$A500,"&lt;="&amp;$B319))</f>
        <v/>
      </c>
      <c r="H319" s="180" t="str">
        <f>IF(OR($A319="",H$2="Percentage"),"",SUMIFS(Data!G$4:G500,Data!$A$4:$A500,"&gt;="&amp;$A319,Data!$A$4:$A500,"&lt;="&amp;$B319))</f>
        <v/>
      </c>
      <c r="I319" s="180" t="str">
        <f>IF(OR($A319="",I$2="Percentage"),"",SUMIFS(Data!H$4:H500,Data!$A$4:$A500,"&gt;="&amp;$A319,Data!$A$4:$A500,"&lt;="&amp;$B319))</f>
        <v/>
      </c>
      <c r="J319" s="178" t="str">
        <f>IF(OR($A319="",J$2="Percentage"),"",SUMIFS(Data!I$4:I500,Data!$A$4:$A500,"&gt;="&amp;$A319,Data!$A$4:$A500,"&lt;="&amp;$B319))</f>
        <v/>
      </c>
      <c r="K319" s="178" t="str">
        <f>IF(OR($A319="",K$2="Percentage"),"",SUMIFS(Data!J$4:J500,Data!$A$4:$A500,"&gt;="&amp;$A319,Data!$A$4:$A500,"&lt;="&amp;$B319))</f>
        <v/>
      </c>
      <c r="L319" s="179" t="str">
        <f>IF(OR($A319="",L$2="Percentage"),"",SUMIFS(Data!K$4:K500,Data!$A$4:$A500,"&gt;="&amp;$A319,Data!$A$4:$A500,"&lt;="&amp;$B319))</f>
        <v/>
      </c>
      <c r="M319" s="180" t="str">
        <f>IF(OR($A319="",M$2="Percentage"),"",SUMIFS(Data!L$4:L500,Data!$A$4:$A500,"&gt;="&amp;$A319,Data!$A$4:$A500,"&lt;="&amp;$B319))</f>
        <v/>
      </c>
      <c r="N319" s="179" t="str">
        <f>IF(OR($A319="",N$2="Percentage"),"",SUMIFS(Data!M$4:M500,Data!$A$4:$A500,"&gt;="&amp;$A319,Data!$A$4:$A500,"&lt;="&amp;$B319))</f>
        <v/>
      </c>
      <c r="O319" s="178" t="str">
        <f>IF(OR($A319="",O$2="Percentage"),"",SUMIFS(Data!N$4:N500,Data!$A$4:$A500,"&gt;="&amp;$A319,Data!$A$4:$A500,"&lt;="&amp;$B319))</f>
        <v/>
      </c>
      <c r="P319" s="180" t="str">
        <f>IF(OR($A319="",P$2="Percentage"),"",SUMIFS(Data!O$4:O500,Data!$A$4:$A500,"&gt;="&amp;$A319,Data!$A$4:$A500,"&lt;="&amp;$B319))</f>
        <v/>
      </c>
      <c r="Q319" s="178" t="str">
        <f>IF(OR($A319="",Q$2="Percentage"),"",SUMIFS(Data!P$4:P500,Data!$A$4:$A500,"&gt;="&amp;$A319,Data!$A$4:$A500,"&lt;="&amp;$B319))</f>
        <v/>
      </c>
      <c r="R319" s="178" t="str">
        <f>IF(OR($A319="",R$2="Percentage"),"",SUMIFS(Data!Q$4:Q500,Data!$A$4:$A500,"&gt;="&amp;$A319,Data!$A$4:$A500,"&lt;="&amp;$B319))</f>
        <v/>
      </c>
      <c r="S319" s="181" t="str">
        <f>IF($A319="","",IFERROR(AVERAGEIFS(Data!B$4:B500,Data!$A$4:$A500,"&gt;="&amp;$A319,Data!$A$4:$A500,"&lt;="&amp;$B319),0))</f>
        <v/>
      </c>
      <c r="T319" s="178" t="str">
        <f>IF($A319="","",IFERROR(AVERAGEIFS(Data!C$4:C500,Data!$A$4:$A500,"&gt;="&amp;$A319,Data!$A$4:$A500,"&lt;="&amp;$B319),0))</f>
        <v/>
      </c>
      <c r="U319" s="178" t="str">
        <f>IF($A319="","",IFERROR(AVERAGEIFS(Data!D$4:D500,Data!$A$4:$A500,"&gt;="&amp;$A319,Data!$A$4:$A500,"&lt;="&amp;$B319),0))</f>
        <v/>
      </c>
      <c r="V319" s="178" t="str">
        <f>IF($A319="","",IFERROR(AVERAGEIFS(Data!F$4:F500,Data!$A$4:$A500,"&gt;="&amp;$A319,Data!$A$4:$A500,"&lt;="&amp;$B319),0))</f>
        <v/>
      </c>
      <c r="W319" s="178" t="str">
        <f>IF($A319="","",IFERROR(AVERAGEIFS(Data!G$4:G500,Data!$A$4:$A500,"&gt;="&amp;$A319,Data!$A$4:$A500,"&lt;="&amp;$B319),0))</f>
        <v/>
      </c>
      <c r="X319" s="180" t="str">
        <f>IF($A319="","",IFERROR(AVERAGEIFS(Data!H$4:H500,Data!$A$4:$A500,"&gt;="&amp;$A319,Data!$A$4:$A500,"&lt;="&amp;$B319),0))</f>
        <v/>
      </c>
      <c r="Y319" s="178" t="str">
        <f>IF($A319="","",IFERROR(AVERAGEIFS(Data!I$4:I500,Data!$A$4:$A500,"&gt;="&amp;$A319,Data!$A$4:$A500,"&lt;="&amp;$B319),0))</f>
        <v/>
      </c>
      <c r="Z319" s="178" t="str">
        <f>IF($A319="","",IFERROR(AVERAGEIFS(Data!J$4:J500,Data!$A$4:$A500,"&gt;="&amp;$A319,Data!$A$4:$A500,"&lt;="&amp;$B319),0))</f>
        <v/>
      </c>
      <c r="AA319" s="179" t="str">
        <f>IF($A319="","",IFERROR(AVERAGEIFS(Data!K$4:K500,Data!$A$4:$A500,"&gt;="&amp;$A319,Data!$A$4:$A500,"&lt;="&amp;$B319),0))</f>
        <v/>
      </c>
      <c r="AB319" s="180" t="str">
        <f>IF($A319="","",IFERROR(AVERAGEIFS(Data!L$4:L500,Data!$A$4:$A500,"&gt;="&amp;$A319,Data!$A$4:$A500,"&lt;="&amp;$B319),0))</f>
        <v/>
      </c>
      <c r="AC319" s="179" t="str">
        <f>IF($A319="","",IFERROR(AVERAGEIFS(Data!M$4:M500,Data!$A$4:$A500,"&gt;="&amp;$A319,Data!$A$4:$A500,"&lt;="&amp;$B319),0))</f>
        <v/>
      </c>
      <c r="AD319" s="178" t="str">
        <f>IF($A319="","",IFERROR(AVERAGEIFS(Data!N$4:N500,Data!$A$4:$A500,"&gt;="&amp;$A319,Data!$A$4:$A500,"&lt;="&amp;$B319),0))</f>
        <v/>
      </c>
      <c r="AE319" s="180" t="str">
        <f>IF($A319="","",IFERROR(AVERAGEIFS(Data!O$4:O500,Data!$A$4:$A500,"&gt;="&amp;$A319,Data!$A$4:$A500,"&lt;="&amp;$B319),0))</f>
        <v/>
      </c>
      <c r="AF319" s="178" t="str">
        <f>IF($A319="","",IFERROR(AVERAGEIFS(Data!P$4:P500,Data!$A$4:$A500,"&gt;="&amp;$A319,Data!$A$4:$A500,"&lt;="&amp;$B319),0))</f>
        <v/>
      </c>
      <c r="AG319" s="178" t="str">
        <f>IF($A319="","",IFERROR(AVERAGEIFS(Data!Q$4:Q500,Data!$A$4:$A500,"&gt;="&amp;$A319,Data!$A$4:$A500,"&lt;="&amp;$B319),0))</f>
        <v/>
      </c>
      <c r="AH319" s="181" t="str">
        <f t="shared" ref="AH319:DS319" si="315">IF($A319="","",AH318)</f>
        <v/>
      </c>
      <c r="AI319" s="178" t="str">
        <f t="shared" si="315"/>
        <v/>
      </c>
      <c r="AJ319" s="178" t="str">
        <f t="shared" si="315"/>
        <v/>
      </c>
      <c r="AK319" s="178" t="str">
        <f t="shared" si="315"/>
        <v/>
      </c>
      <c r="AL319" s="178" t="str">
        <f t="shared" si="315"/>
        <v/>
      </c>
      <c r="AM319" s="180" t="str">
        <f t="shared" si="315"/>
        <v/>
      </c>
      <c r="AN319" s="178" t="str">
        <f t="shared" si="315"/>
        <v/>
      </c>
      <c r="AO319" s="178" t="str">
        <f t="shared" si="315"/>
        <v/>
      </c>
      <c r="AP319" s="179" t="str">
        <f t="shared" si="315"/>
        <v/>
      </c>
      <c r="AQ319" s="180" t="str">
        <f t="shared" si="315"/>
        <v/>
      </c>
      <c r="AR319" s="179" t="str">
        <f t="shared" si="315"/>
        <v/>
      </c>
      <c r="AS319" s="178" t="str">
        <f t="shared" si="315"/>
        <v/>
      </c>
      <c r="AT319" s="180" t="str">
        <f t="shared" si="315"/>
        <v/>
      </c>
      <c r="AU319" s="178" t="str">
        <f t="shared" si="315"/>
        <v/>
      </c>
      <c r="AV319" s="178" t="str">
        <f t="shared" si="315"/>
        <v/>
      </c>
      <c r="AW319" s="181" t="str">
        <f t="shared" si="315"/>
        <v/>
      </c>
      <c r="AX319" s="178" t="str">
        <f t="shared" si="315"/>
        <v/>
      </c>
      <c r="AY319" s="178" t="str">
        <f t="shared" si="315"/>
        <v/>
      </c>
      <c r="AZ319" s="178" t="str">
        <f t="shared" si="315"/>
        <v/>
      </c>
      <c r="BA319" s="178" t="str">
        <f t="shared" si="315"/>
        <v/>
      </c>
      <c r="BB319" s="180" t="str">
        <f t="shared" si="315"/>
        <v/>
      </c>
      <c r="BC319" s="178" t="str">
        <f t="shared" si="315"/>
        <v/>
      </c>
      <c r="BD319" s="178" t="str">
        <f t="shared" si="315"/>
        <v/>
      </c>
      <c r="BE319" s="179" t="str">
        <f t="shared" si="315"/>
        <v/>
      </c>
      <c r="BF319" s="180" t="str">
        <f t="shared" si="315"/>
        <v/>
      </c>
      <c r="BG319" s="179" t="str">
        <f t="shared" si="315"/>
        <v/>
      </c>
      <c r="BH319" s="178" t="str">
        <f t="shared" si="315"/>
        <v/>
      </c>
      <c r="BI319" s="180" t="str">
        <f t="shared" si="315"/>
        <v/>
      </c>
      <c r="BJ319" s="178" t="str">
        <f t="shared" si="315"/>
        <v/>
      </c>
      <c r="BK319" s="178" t="str">
        <f t="shared" si="315"/>
        <v/>
      </c>
      <c r="BL319" s="181" t="str">
        <f t="shared" si="315"/>
        <v/>
      </c>
      <c r="BM319" s="178" t="str">
        <f t="shared" si="315"/>
        <v/>
      </c>
      <c r="BN319" s="178" t="str">
        <f t="shared" si="315"/>
        <v/>
      </c>
      <c r="BO319" s="178" t="str">
        <f t="shared" si="315"/>
        <v/>
      </c>
      <c r="BP319" s="178" t="str">
        <f t="shared" si="315"/>
        <v/>
      </c>
      <c r="BQ319" s="180" t="str">
        <f t="shared" si="315"/>
        <v/>
      </c>
      <c r="BR319" s="178" t="str">
        <f t="shared" si="315"/>
        <v/>
      </c>
      <c r="BS319" s="178" t="str">
        <f t="shared" si="315"/>
        <v/>
      </c>
      <c r="BT319" s="179" t="str">
        <f t="shared" si="315"/>
        <v/>
      </c>
      <c r="BU319" s="180" t="str">
        <f t="shared" si="315"/>
        <v/>
      </c>
      <c r="BV319" s="179" t="str">
        <f t="shared" si="315"/>
        <v/>
      </c>
      <c r="BW319" s="178" t="str">
        <f t="shared" si="315"/>
        <v/>
      </c>
      <c r="BX319" s="180" t="str">
        <f t="shared" si="315"/>
        <v/>
      </c>
      <c r="BY319" s="178" t="str">
        <f t="shared" si="315"/>
        <v/>
      </c>
      <c r="BZ319" s="178" t="str">
        <f t="shared" si="315"/>
        <v/>
      </c>
      <c r="CA319" s="181" t="str">
        <f t="shared" si="315"/>
        <v/>
      </c>
      <c r="CB319" s="178" t="str">
        <f t="shared" si="315"/>
        <v/>
      </c>
      <c r="CC319" s="178" t="str">
        <f t="shared" si="315"/>
        <v/>
      </c>
      <c r="CD319" s="178" t="str">
        <f t="shared" si="315"/>
        <v/>
      </c>
      <c r="CE319" s="178" t="str">
        <f t="shared" si="315"/>
        <v/>
      </c>
      <c r="CF319" s="180" t="str">
        <f t="shared" si="315"/>
        <v/>
      </c>
      <c r="CG319" s="178" t="str">
        <f t="shared" si="315"/>
        <v/>
      </c>
      <c r="CH319" s="178" t="str">
        <f t="shared" si="315"/>
        <v/>
      </c>
      <c r="CI319" s="179" t="str">
        <f t="shared" si="315"/>
        <v/>
      </c>
      <c r="CJ319" s="180" t="str">
        <f t="shared" si="315"/>
        <v/>
      </c>
      <c r="CK319" s="179" t="str">
        <f t="shared" si="315"/>
        <v/>
      </c>
      <c r="CL319" s="178" t="str">
        <f t="shared" si="315"/>
        <v/>
      </c>
      <c r="CM319" s="180" t="str">
        <f t="shared" si="315"/>
        <v/>
      </c>
      <c r="CN319" s="178" t="str">
        <f t="shared" si="315"/>
        <v/>
      </c>
      <c r="CO319" s="178" t="str">
        <f t="shared" si="315"/>
        <v/>
      </c>
      <c r="CP319" s="181" t="str">
        <f t="shared" si="315"/>
        <v/>
      </c>
      <c r="CQ319" s="178" t="str">
        <f t="shared" si="315"/>
        <v/>
      </c>
      <c r="CR319" s="178" t="str">
        <f t="shared" si="315"/>
        <v/>
      </c>
      <c r="CS319" s="178" t="str">
        <f t="shared" si="315"/>
        <v/>
      </c>
      <c r="CT319" s="178" t="str">
        <f t="shared" si="315"/>
        <v/>
      </c>
      <c r="CU319" s="180" t="str">
        <f t="shared" si="315"/>
        <v/>
      </c>
      <c r="CV319" s="178" t="str">
        <f t="shared" si="315"/>
        <v/>
      </c>
      <c r="CW319" s="178" t="str">
        <f t="shared" si="315"/>
        <v/>
      </c>
      <c r="CX319" s="179" t="str">
        <f t="shared" si="315"/>
        <v/>
      </c>
      <c r="CY319" s="180" t="str">
        <f t="shared" si="315"/>
        <v/>
      </c>
      <c r="CZ319" s="179" t="str">
        <f t="shared" si="315"/>
        <v/>
      </c>
      <c r="DA319" s="178" t="str">
        <f t="shared" si="315"/>
        <v/>
      </c>
      <c r="DB319" s="180" t="str">
        <f t="shared" si="315"/>
        <v/>
      </c>
      <c r="DC319" s="178" t="str">
        <f t="shared" si="315"/>
        <v/>
      </c>
      <c r="DD319" s="178" t="str">
        <f t="shared" si="315"/>
        <v/>
      </c>
      <c r="DE319" s="181" t="str">
        <f t="shared" si="315"/>
        <v/>
      </c>
      <c r="DF319" s="178" t="str">
        <f t="shared" si="315"/>
        <v/>
      </c>
      <c r="DG319" s="178" t="str">
        <f t="shared" si="315"/>
        <v/>
      </c>
      <c r="DH319" s="178" t="str">
        <f t="shared" si="315"/>
        <v/>
      </c>
      <c r="DI319" s="178" t="str">
        <f t="shared" si="315"/>
        <v/>
      </c>
      <c r="DJ319" s="180" t="str">
        <f t="shared" si="315"/>
        <v/>
      </c>
      <c r="DK319" s="178" t="str">
        <f t="shared" si="315"/>
        <v/>
      </c>
      <c r="DL319" s="178" t="str">
        <f t="shared" si="315"/>
        <v/>
      </c>
      <c r="DM319" s="179" t="str">
        <f t="shared" si="315"/>
        <v/>
      </c>
      <c r="DN319" s="180" t="str">
        <f t="shared" si="315"/>
        <v/>
      </c>
      <c r="DO319" s="179" t="str">
        <f t="shared" si="315"/>
        <v/>
      </c>
      <c r="DP319" s="178" t="str">
        <f t="shared" si="315"/>
        <v/>
      </c>
      <c r="DQ319" s="180" t="str">
        <f t="shared" si="315"/>
        <v/>
      </c>
      <c r="DR319" s="178" t="str">
        <f t="shared" si="315"/>
        <v/>
      </c>
      <c r="DS319" s="178" t="str">
        <f t="shared" si="315"/>
        <v/>
      </c>
      <c r="DT319" s="178"/>
      <c r="DU319" s="178"/>
      <c r="DV319" s="178"/>
      <c r="DW319" s="178"/>
      <c r="DX319" s="178"/>
      <c r="DY319" s="178"/>
    </row>
    <row r="320">
      <c r="A320" s="176" t="str">
        <f>IF(A319="","",IF(B319+1&gt;EndDate,"",B319))</f>
        <v/>
      </c>
      <c r="B320" s="176" t="str">
        <f>IF(A320="","",SWITCH(Seg,"Daily",A320+1,"Weekly",A320+7,"Monthly",DATE(YEAR(A320),MONTH(A320)+1,1),"Quarterly",DATE(YEAR(A320),MONTH(A320)+3,1),"Yearly",DATE(YEAR(A320)+1,1,1)))</f>
        <v/>
      </c>
      <c r="C320" s="177" t="str">
        <f>IF(A320="","",SWITCH(Seg,"Daily",TEXT(A320,"dd/MM/YYYY"),"Weekly","W"&amp;WEEKNUM(A320,2)&amp;" "&amp;YEAR(A320),"Monthly",PROPER(TEXT(A320,"MMM yyyy")),"Quarterly","Q"&amp;ROUNDUP(MONTH($A320)/3,0)&amp;" "&amp;YEAR($A320),"Yearly",YEAR(A320),TEXT(A320,"dd/MM/YYYY")))</f>
        <v/>
      </c>
      <c r="D320" s="178" t="str">
        <f>IF(OR($A320="",D$2="Percentage"),"",SUMIFS(Data!B$4:B500,Data!$A$4:$A500,"&gt;="&amp;$A320,Data!$A$4:$A500,"&lt;="&amp;$B320))</f>
        <v>#REF!</v>
      </c>
      <c r="E320" s="179" t="str">
        <f>IF(OR($A320="",E$2="Percentage"),"",SUMIFS(Data!C$4:C500,Data!$A$4:$A500,"&gt;="&amp;$A320,Data!$A$4:$A500,"&lt;="&amp;$B320))</f>
        <v/>
      </c>
      <c r="F320" s="179" t="str">
        <f>IF(OR($A320="",F$2="Percentage"),"",SUMIFS(Data!D$4:D500,Data!$A$4:$A500,"&gt;="&amp;$A320,Data!$A$4:$A500,"&lt;="&amp;$B320))</f>
        <v/>
      </c>
      <c r="G320" s="179" t="str">
        <f>IF(OR($A320="",G$2="Percentage"),"",SUMIFS(Data!F$4:F500,Data!$A$4:$A500,"&gt;="&amp;$A320,Data!$A$4:$A500,"&lt;="&amp;$B320))</f>
        <v/>
      </c>
      <c r="H320" s="180" t="str">
        <f>IF(OR($A320="",H$2="Percentage"),"",SUMIFS(Data!G$4:G500,Data!$A$4:$A500,"&gt;="&amp;$A320,Data!$A$4:$A500,"&lt;="&amp;$B320))</f>
        <v/>
      </c>
      <c r="I320" s="180" t="str">
        <f>IF(OR($A320="",I$2="Percentage"),"",SUMIFS(Data!H$4:H500,Data!$A$4:$A500,"&gt;="&amp;$A320,Data!$A$4:$A500,"&lt;="&amp;$B320))</f>
        <v/>
      </c>
      <c r="J320" s="178" t="str">
        <f>IF(OR($A320="",J$2="Percentage"),"",SUMIFS(Data!I$4:I500,Data!$A$4:$A500,"&gt;="&amp;$A320,Data!$A$4:$A500,"&lt;="&amp;$B320))</f>
        <v/>
      </c>
      <c r="K320" s="178" t="str">
        <f>IF(OR($A320="",K$2="Percentage"),"",SUMIFS(Data!J$4:J500,Data!$A$4:$A500,"&gt;="&amp;$A320,Data!$A$4:$A500,"&lt;="&amp;$B320))</f>
        <v/>
      </c>
      <c r="L320" s="179" t="str">
        <f>IF(OR($A320="",L$2="Percentage"),"",SUMIFS(Data!K$4:K500,Data!$A$4:$A500,"&gt;="&amp;$A320,Data!$A$4:$A500,"&lt;="&amp;$B320))</f>
        <v/>
      </c>
      <c r="M320" s="180" t="str">
        <f>IF(OR($A320="",M$2="Percentage"),"",SUMIFS(Data!L$4:L500,Data!$A$4:$A500,"&gt;="&amp;$A320,Data!$A$4:$A500,"&lt;="&amp;$B320))</f>
        <v/>
      </c>
      <c r="N320" s="179" t="str">
        <f>IF(OR($A320="",N$2="Percentage"),"",SUMIFS(Data!M$4:M500,Data!$A$4:$A500,"&gt;="&amp;$A320,Data!$A$4:$A500,"&lt;="&amp;$B320))</f>
        <v/>
      </c>
      <c r="O320" s="178" t="str">
        <f>IF(OR($A320="",O$2="Percentage"),"",SUMIFS(Data!N$4:N500,Data!$A$4:$A500,"&gt;="&amp;$A320,Data!$A$4:$A500,"&lt;="&amp;$B320))</f>
        <v/>
      </c>
      <c r="P320" s="180" t="str">
        <f>IF(OR($A320="",P$2="Percentage"),"",SUMIFS(Data!O$4:O500,Data!$A$4:$A500,"&gt;="&amp;$A320,Data!$A$4:$A500,"&lt;="&amp;$B320))</f>
        <v/>
      </c>
      <c r="Q320" s="178" t="str">
        <f>IF(OR($A320="",Q$2="Percentage"),"",SUMIFS(Data!P$4:P500,Data!$A$4:$A500,"&gt;="&amp;$A320,Data!$A$4:$A500,"&lt;="&amp;$B320))</f>
        <v/>
      </c>
      <c r="R320" s="178" t="str">
        <f>IF(OR($A320="",R$2="Percentage"),"",SUMIFS(Data!Q$4:Q500,Data!$A$4:$A500,"&gt;="&amp;$A320,Data!$A$4:$A500,"&lt;="&amp;$B320))</f>
        <v/>
      </c>
      <c r="S320" s="181" t="str">
        <f>IF($A320="","",IFERROR(AVERAGEIFS(Data!B$4:B500,Data!$A$4:$A500,"&gt;="&amp;$A320,Data!$A$4:$A500,"&lt;="&amp;$B320),0))</f>
        <v/>
      </c>
      <c r="T320" s="178" t="str">
        <f>IF($A320="","",IFERROR(AVERAGEIFS(Data!C$4:C500,Data!$A$4:$A500,"&gt;="&amp;$A320,Data!$A$4:$A500,"&lt;="&amp;$B320),0))</f>
        <v/>
      </c>
      <c r="U320" s="178" t="str">
        <f>IF($A320="","",IFERROR(AVERAGEIFS(Data!D$4:D500,Data!$A$4:$A500,"&gt;="&amp;$A320,Data!$A$4:$A500,"&lt;="&amp;$B320),0))</f>
        <v/>
      </c>
      <c r="V320" s="178" t="str">
        <f>IF($A320="","",IFERROR(AVERAGEIFS(Data!F$4:F500,Data!$A$4:$A500,"&gt;="&amp;$A320,Data!$A$4:$A500,"&lt;="&amp;$B320),0))</f>
        <v/>
      </c>
      <c r="W320" s="178" t="str">
        <f>IF($A320="","",IFERROR(AVERAGEIFS(Data!G$4:G500,Data!$A$4:$A500,"&gt;="&amp;$A320,Data!$A$4:$A500,"&lt;="&amp;$B320),0))</f>
        <v/>
      </c>
      <c r="X320" s="180" t="str">
        <f>IF($A320="","",IFERROR(AVERAGEIFS(Data!H$4:H500,Data!$A$4:$A500,"&gt;="&amp;$A320,Data!$A$4:$A500,"&lt;="&amp;$B320),0))</f>
        <v/>
      </c>
      <c r="Y320" s="178" t="str">
        <f>IF($A320="","",IFERROR(AVERAGEIFS(Data!I$4:I500,Data!$A$4:$A500,"&gt;="&amp;$A320,Data!$A$4:$A500,"&lt;="&amp;$B320),0))</f>
        <v/>
      </c>
      <c r="Z320" s="178" t="str">
        <f>IF($A320="","",IFERROR(AVERAGEIFS(Data!J$4:J500,Data!$A$4:$A500,"&gt;="&amp;$A320,Data!$A$4:$A500,"&lt;="&amp;$B320),0))</f>
        <v/>
      </c>
      <c r="AA320" s="179" t="str">
        <f>IF($A320="","",IFERROR(AVERAGEIFS(Data!K$4:K500,Data!$A$4:$A500,"&gt;="&amp;$A320,Data!$A$4:$A500,"&lt;="&amp;$B320),0))</f>
        <v/>
      </c>
      <c r="AB320" s="180" t="str">
        <f>IF($A320="","",IFERROR(AVERAGEIFS(Data!L$4:L500,Data!$A$4:$A500,"&gt;="&amp;$A320,Data!$A$4:$A500,"&lt;="&amp;$B320),0))</f>
        <v/>
      </c>
      <c r="AC320" s="179" t="str">
        <f>IF($A320="","",IFERROR(AVERAGEIFS(Data!M$4:M500,Data!$A$4:$A500,"&gt;="&amp;$A320,Data!$A$4:$A500,"&lt;="&amp;$B320),0))</f>
        <v/>
      </c>
      <c r="AD320" s="178" t="str">
        <f>IF($A320="","",IFERROR(AVERAGEIFS(Data!N$4:N500,Data!$A$4:$A500,"&gt;="&amp;$A320,Data!$A$4:$A500,"&lt;="&amp;$B320),0))</f>
        <v/>
      </c>
      <c r="AE320" s="180" t="str">
        <f>IF($A320="","",IFERROR(AVERAGEIFS(Data!O$4:O500,Data!$A$4:$A500,"&gt;="&amp;$A320,Data!$A$4:$A500,"&lt;="&amp;$B320),0))</f>
        <v/>
      </c>
      <c r="AF320" s="178" t="str">
        <f>IF($A320="","",IFERROR(AVERAGEIFS(Data!P$4:P500,Data!$A$4:$A500,"&gt;="&amp;$A320,Data!$A$4:$A500,"&lt;="&amp;$B320),0))</f>
        <v/>
      </c>
      <c r="AG320" s="178" t="str">
        <f>IF($A320="","",IFERROR(AVERAGEIFS(Data!Q$4:Q500,Data!$A$4:$A500,"&gt;="&amp;$A320,Data!$A$4:$A500,"&lt;="&amp;$B320),0))</f>
        <v/>
      </c>
      <c r="AH320" s="181" t="str">
        <f t="shared" ref="AH320:DS320" si="316">IF($A320="","",AH319)</f>
        <v/>
      </c>
      <c r="AI320" s="178" t="str">
        <f t="shared" si="316"/>
        <v/>
      </c>
      <c r="AJ320" s="178" t="str">
        <f t="shared" si="316"/>
        <v/>
      </c>
      <c r="AK320" s="178" t="str">
        <f t="shared" si="316"/>
        <v/>
      </c>
      <c r="AL320" s="178" t="str">
        <f t="shared" si="316"/>
        <v/>
      </c>
      <c r="AM320" s="180" t="str">
        <f t="shared" si="316"/>
        <v/>
      </c>
      <c r="AN320" s="178" t="str">
        <f t="shared" si="316"/>
        <v/>
      </c>
      <c r="AO320" s="178" t="str">
        <f t="shared" si="316"/>
        <v/>
      </c>
      <c r="AP320" s="179" t="str">
        <f t="shared" si="316"/>
        <v/>
      </c>
      <c r="AQ320" s="180" t="str">
        <f t="shared" si="316"/>
        <v/>
      </c>
      <c r="AR320" s="179" t="str">
        <f t="shared" si="316"/>
        <v/>
      </c>
      <c r="AS320" s="178" t="str">
        <f t="shared" si="316"/>
        <v/>
      </c>
      <c r="AT320" s="180" t="str">
        <f t="shared" si="316"/>
        <v/>
      </c>
      <c r="AU320" s="178" t="str">
        <f t="shared" si="316"/>
        <v/>
      </c>
      <c r="AV320" s="178" t="str">
        <f t="shared" si="316"/>
        <v/>
      </c>
      <c r="AW320" s="181" t="str">
        <f t="shared" si="316"/>
        <v/>
      </c>
      <c r="AX320" s="178" t="str">
        <f t="shared" si="316"/>
        <v/>
      </c>
      <c r="AY320" s="178" t="str">
        <f t="shared" si="316"/>
        <v/>
      </c>
      <c r="AZ320" s="178" t="str">
        <f t="shared" si="316"/>
        <v/>
      </c>
      <c r="BA320" s="178" t="str">
        <f t="shared" si="316"/>
        <v/>
      </c>
      <c r="BB320" s="180" t="str">
        <f t="shared" si="316"/>
        <v/>
      </c>
      <c r="BC320" s="178" t="str">
        <f t="shared" si="316"/>
        <v/>
      </c>
      <c r="BD320" s="178" t="str">
        <f t="shared" si="316"/>
        <v/>
      </c>
      <c r="BE320" s="179" t="str">
        <f t="shared" si="316"/>
        <v/>
      </c>
      <c r="BF320" s="180" t="str">
        <f t="shared" si="316"/>
        <v/>
      </c>
      <c r="BG320" s="179" t="str">
        <f t="shared" si="316"/>
        <v/>
      </c>
      <c r="BH320" s="178" t="str">
        <f t="shared" si="316"/>
        <v/>
      </c>
      <c r="BI320" s="180" t="str">
        <f t="shared" si="316"/>
        <v/>
      </c>
      <c r="BJ320" s="178" t="str">
        <f t="shared" si="316"/>
        <v/>
      </c>
      <c r="BK320" s="178" t="str">
        <f t="shared" si="316"/>
        <v/>
      </c>
      <c r="BL320" s="181" t="str">
        <f t="shared" si="316"/>
        <v/>
      </c>
      <c r="BM320" s="178" t="str">
        <f t="shared" si="316"/>
        <v/>
      </c>
      <c r="BN320" s="178" t="str">
        <f t="shared" si="316"/>
        <v/>
      </c>
      <c r="BO320" s="178" t="str">
        <f t="shared" si="316"/>
        <v/>
      </c>
      <c r="BP320" s="178" t="str">
        <f t="shared" si="316"/>
        <v/>
      </c>
      <c r="BQ320" s="180" t="str">
        <f t="shared" si="316"/>
        <v/>
      </c>
      <c r="BR320" s="178" t="str">
        <f t="shared" si="316"/>
        <v/>
      </c>
      <c r="BS320" s="178" t="str">
        <f t="shared" si="316"/>
        <v/>
      </c>
      <c r="BT320" s="179" t="str">
        <f t="shared" si="316"/>
        <v/>
      </c>
      <c r="BU320" s="180" t="str">
        <f t="shared" si="316"/>
        <v/>
      </c>
      <c r="BV320" s="179" t="str">
        <f t="shared" si="316"/>
        <v/>
      </c>
      <c r="BW320" s="178" t="str">
        <f t="shared" si="316"/>
        <v/>
      </c>
      <c r="BX320" s="180" t="str">
        <f t="shared" si="316"/>
        <v/>
      </c>
      <c r="BY320" s="178" t="str">
        <f t="shared" si="316"/>
        <v/>
      </c>
      <c r="BZ320" s="178" t="str">
        <f t="shared" si="316"/>
        <v/>
      </c>
      <c r="CA320" s="181" t="str">
        <f t="shared" si="316"/>
        <v/>
      </c>
      <c r="CB320" s="178" t="str">
        <f t="shared" si="316"/>
        <v/>
      </c>
      <c r="CC320" s="178" t="str">
        <f t="shared" si="316"/>
        <v/>
      </c>
      <c r="CD320" s="178" t="str">
        <f t="shared" si="316"/>
        <v/>
      </c>
      <c r="CE320" s="178" t="str">
        <f t="shared" si="316"/>
        <v/>
      </c>
      <c r="CF320" s="180" t="str">
        <f t="shared" si="316"/>
        <v/>
      </c>
      <c r="CG320" s="178" t="str">
        <f t="shared" si="316"/>
        <v/>
      </c>
      <c r="CH320" s="178" t="str">
        <f t="shared" si="316"/>
        <v/>
      </c>
      <c r="CI320" s="179" t="str">
        <f t="shared" si="316"/>
        <v/>
      </c>
      <c r="CJ320" s="180" t="str">
        <f t="shared" si="316"/>
        <v/>
      </c>
      <c r="CK320" s="179" t="str">
        <f t="shared" si="316"/>
        <v/>
      </c>
      <c r="CL320" s="178" t="str">
        <f t="shared" si="316"/>
        <v/>
      </c>
      <c r="CM320" s="180" t="str">
        <f t="shared" si="316"/>
        <v/>
      </c>
      <c r="CN320" s="178" t="str">
        <f t="shared" si="316"/>
        <v/>
      </c>
      <c r="CO320" s="178" t="str">
        <f t="shared" si="316"/>
        <v/>
      </c>
      <c r="CP320" s="181" t="str">
        <f t="shared" si="316"/>
        <v/>
      </c>
      <c r="CQ320" s="178" t="str">
        <f t="shared" si="316"/>
        <v/>
      </c>
      <c r="CR320" s="178" t="str">
        <f t="shared" si="316"/>
        <v/>
      </c>
      <c r="CS320" s="178" t="str">
        <f t="shared" si="316"/>
        <v/>
      </c>
      <c r="CT320" s="178" t="str">
        <f t="shared" si="316"/>
        <v/>
      </c>
      <c r="CU320" s="180" t="str">
        <f t="shared" si="316"/>
        <v/>
      </c>
      <c r="CV320" s="178" t="str">
        <f t="shared" si="316"/>
        <v/>
      </c>
      <c r="CW320" s="178" t="str">
        <f t="shared" si="316"/>
        <v/>
      </c>
      <c r="CX320" s="179" t="str">
        <f t="shared" si="316"/>
        <v/>
      </c>
      <c r="CY320" s="180" t="str">
        <f t="shared" si="316"/>
        <v/>
      </c>
      <c r="CZ320" s="179" t="str">
        <f t="shared" si="316"/>
        <v/>
      </c>
      <c r="DA320" s="178" t="str">
        <f t="shared" si="316"/>
        <v/>
      </c>
      <c r="DB320" s="180" t="str">
        <f t="shared" si="316"/>
        <v/>
      </c>
      <c r="DC320" s="178" t="str">
        <f t="shared" si="316"/>
        <v/>
      </c>
      <c r="DD320" s="178" t="str">
        <f t="shared" si="316"/>
        <v/>
      </c>
      <c r="DE320" s="181" t="str">
        <f t="shared" si="316"/>
        <v/>
      </c>
      <c r="DF320" s="178" t="str">
        <f t="shared" si="316"/>
        <v/>
      </c>
      <c r="DG320" s="178" t="str">
        <f t="shared" si="316"/>
        <v/>
      </c>
      <c r="DH320" s="178" t="str">
        <f t="shared" si="316"/>
        <v/>
      </c>
      <c r="DI320" s="178" t="str">
        <f t="shared" si="316"/>
        <v/>
      </c>
      <c r="DJ320" s="180" t="str">
        <f t="shared" si="316"/>
        <v/>
      </c>
      <c r="DK320" s="178" t="str">
        <f t="shared" si="316"/>
        <v/>
      </c>
      <c r="DL320" s="178" t="str">
        <f t="shared" si="316"/>
        <v/>
      </c>
      <c r="DM320" s="179" t="str">
        <f t="shared" si="316"/>
        <v/>
      </c>
      <c r="DN320" s="180" t="str">
        <f t="shared" si="316"/>
        <v/>
      </c>
      <c r="DO320" s="179" t="str">
        <f t="shared" si="316"/>
        <v/>
      </c>
      <c r="DP320" s="178" t="str">
        <f t="shared" si="316"/>
        <v/>
      </c>
      <c r="DQ320" s="180" t="str">
        <f t="shared" si="316"/>
        <v/>
      </c>
      <c r="DR320" s="178" t="str">
        <f t="shared" si="316"/>
        <v/>
      </c>
      <c r="DS320" s="178" t="str">
        <f t="shared" si="316"/>
        <v/>
      </c>
      <c r="DT320" s="178"/>
      <c r="DU320" s="178"/>
      <c r="DV320" s="178"/>
      <c r="DW320" s="178"/>
      <c r="DX320" s="178"/>
      <c r="DY320" s="178"/>
    </row>
    <row r="321">
      <c r="A321" s="176" t="str">
        <f>IF(A320="","",IF(B320+1&gt;EndDate,"",B320))</f>
        <v/>
      </c>
      <c r="B321" s="176" t="str">
        <f>IF(A321="","",SWITCH(Seg,"Daily",A321+1,"Weekly",A321+7,"Monthly",DATE(YEAR(A321),MONTH(A321)+1,1),"Quarterly",DATE(YEAR(A321),MONTH(A321)+3,1),"Yearly",DATE(YEAR(A321)+1,1,1)))</f>
        <v/>
      </c>
      <c r="C321" s="177" t="str">
        <f>IF(A321="","",SWITCH(Seg,"Daily",TEXT(A321,"dd/MM/YYYY"),"Weekly","W"&amp;WEEKNUM(A321,2)&amp;" "&amp;YEAR(A321),"Monthly",PROPER(TEXT(A321,"MMM yyyy")),"Quarterly","Q"&amp;ROUNDUP(MONTH($A321)/3,0)&amp;" "&amp;YEAR($A321),"Yearly",YEAR(A321),TEXT(A321,"dd/MM/YYYY")))</f>
        <v/>
      </c>
      <c r="D321" s="178" t="str">
        <f>IF(OR($A321="",D$2="Percentage"),"",SUMIFS(Data!B$4:B500,Data!$A$4:$A500,"&gt;="&amp;$A321,Data!$A$4:$A500,"&lt;="&amp;$B321))</f>
        <v>#REF!</v>
      </c>
      <c r="E321" s="179" t="str">
        <f>IF(OR($A321="",E$2="Percentage"),"",SUMIFS(Data!C$4:C500,Data!$A$4:$A500,"&gt;="&amp;$A321,Data!$A$4:$A500,"&lt;="&amp;$B321))</f>
        <v/>
      </c>
      <c r="F321" s="179" t="str">
        <f>IF(OR($A321="",F$2="Percentage"),"",SUMIFS(Data!D$4:D500,Data!$A$4:$A500,"&gt;="&amp;$A321,Data!$A$4:$A500,"&lt;="&amp;$B321))</f>
        <v/>
      </c>
      <c r="G321" s="179" t="str">
        <f>IF(OR($A321="",G$2="Percentage"),"",SUMIFS(Data!F$4:F500,Data!$A$4:$A500,"&gt;="&amp;$A321,Data!$A$4:$A500,"&lt;="&amp;$B321))</f>
        <v/>
      </c>
      <c r="H321" s="180" t="str">
        <f>IF(OR($A321="",H$2="Percentage"),"",SUMIFS(Data!G$4:G500,Data!$A$4:$A500,"&gt;="&amp;$A321,Data!$A$4:$A500,"&lt;="&amp;$B321))</f>
        <v/>
      </c>
      <c r="I321" s="180" t="str">
        <f>IF(OR($A321="",I$2="Percentage"),"",SUMIFS(Data!H$4:H500,Data!$A$4:$A500,"&gt;="&amp;$A321,Data!$A$4:$A500,"&lt;="&amp;$B321))</f>
        <v/>
      </c>
      <c r="J321" s="178" t="str">
        <f>IF(OR($A321="",J$2="Percentage"),"",SUMIFS(Data!I$4:I500,Data!$A$4:$A500,"&gt;="&amp;$A321,Data!$A$4:$A500,"&lt;="&amp;$B321))</f>
        <v/>
      </c>
      <c r="K321" s="178" t="str">
        <f>IF(OR($A321="",K$2="Percentage"),"",SUMIFS(Data!J$4:J500,Data!$A$4:$A500,"&gt;="&amp;$A321,Data!$A$4:$A500,"&lt;="&amp;$B321))</f>
        <v/>
      </c>
      <c r="L321" s="179" t="str">
        <f>IF(OR($A321="",L$2="Percentage"),"",SUMIFS(Data!K$4:K500,Data!$A$4:$A500,"&gt;="&amp;$A321,Data!$A$4:$A500,"&lt;="&amp;$B321))</f>
        <v/>
      </c>
      <c r="M321" s="180" t="str">
        <f>IF(OR($A321="",M$2="Percentage"),"",SUMIFS(Data!L$4:L500,Data!$A$4:$A500,"&gt;="&amp;$A321,Data!$A$4:$A500,"&lt;="&amp;$B321))</f>
        <v/>
      </c>
      <c r="N321" s="179" t="str">
        <f>IF(OR($A321="",N$2="Percentage"),"",SUMIFS(Data!M$4:M500,Data!$A$4:$A500,"&gt;="&amp;$A321,Data!$A$4:$A500,"&lt;="&amp;$B321))</f>
        <v/>
      </c>
      <c r="O321" s="178" t="str">
        <f>IF(OR($A321="",O$2="Percentage"),"",SUMIFS(Data!N$4:N500,Data!$A$4:$A500,"&gt;="&amp;$A321,Data!$A$4:$A500,"&lt;="&amp;$B321))</f>
        <v/>
      </c>
      <c r="P321" s="180" t="str">
        <f>IF(OR($A321="",P$2="Percentage"),"",SUMIFS(Data!O$4:O500,Data!$A$4:$A500,"&gt;="&amp;$A321,Data!$A$4:$A500,"&lt;="&amp;$B321))</f>
        <v/>
      </c>
      <c r="Q321" s="178" t="str">
        <f>IF(OR($A321="",Q$2="Percentage"),"",SUMIFS(Data!P$4:P500,Data!$A$4:$A500,"&gt;="&amp;$A321,Data!$A$4:$A500,"&lt;="&amp;$B321))</f>
        <v/>
      </c>
      <c r="R321" s="178" t="str">
        <f>IF(OR($A321="",R$2="Percentage"),"",SUMIFS(Data!Q$4:Q500,Data!$A$4:$A500,"&gt;="&amp;$A321,Data!$A$4:$A500,"&lt;="&amp;$B321))</f>
        <v/>
      </c>
      <c r="S321" s="181" t="str">
        <f>IF($A321="","",IFERROR(AVERAGEIFS(Data!B$4:B500,Data!$A$4:$A500,"&gt;="&amp;$A321,Data!$A$4:$A500,"&lt;="&amp;$B321),0))</f>
        <v/>
      </c>
      <c r="T321" s="178" t="str">
        <f>IF($A321="","",IFERROR(AVERAGEIFS(Data!C$4:C500,Data!$A$4:$A500,"&gt;="&amp;$A321,Data!$A$4:$A500,"&lt;="&amp;$B321),0))</f>
        <v/>
      </c>
      <c r="U321" s="178" t="str">
        <f>IF($A321="","",IFERROR(AVERAGEIFS(Data!D$4:D500,Data!$A$4:$A500,"&gt;="&amp;$A321,Data!$A$4:$A500,"&lt;="&amp;$B321),0))</f>
        <v/>
      </c>
      <c r="V321" s="178" t="str">
        <f>IF($A321="","",IFERROR(AVERAGEIFS(Data!F$4:F500,Data!$A$4:$A500,"&gt;="&amp;$A321,Data!$A$4:$A500,"&lt;="&amp;$B321),0))</f>
        <v/>
      </c>
      <c r="W321" s="178" t="str">
        <f>IF($A321="","",IFERROR(AVERAGEIFS(Data!G$4:G500,Data!$A$4:$A500,"&gt;="&amp;$A321,Data!$A$4:$A500,"&lt;="&amp;$B321),0))</f>
        <v/>
      </c>
      <c r="X321" s="180" t="str">
        <f>IF($A321="","",IFERROR(AVERAGEIFS(Data!H$4:H500,Data!$A$4:$A500,"&gt;="&amp;$A321,Data!$A$4:$A500,"&lt;="&amp;$B321),0))</f>
        <v/>
      </c>
      <c r="Y321" s="178" t="str">
        <f>IF($A321="","",IFERROR(AVERAGEIFS(Data!I$4:I500,Data!$A$4:$A500,"&gt;="&amp;$A321,Data!$A$4:$A500,"&lt;="&amp;$B321),0))</f>
        <v/>
      </c>
      <c r="Z321" s="178" t="str">
        <f>IF($A321="","",IFERROR(AVERAGEIFS(Data!J$4:J500,Data!$A$4:$A500,"&gt;="&amp;$A321,Data!$A$4:$A500,"&lt;="&amp;$B321),0))</f>
        <v/>
      </c>
      <c r="AA321" s="179" t="str">
        <f>IF($A321="","",IFERROR(AVERAGEIFS(Data!K$4:K500,Data!$A$4:$A500,"&gt;="&amp;$A321,Data!$A$4:$A500,"&lt;="&amp;$B321),0))</f>
        <v/>
      </c>
      <c r="AB321" s="180" t="str">
        <f>IF($A321="","",IFERROR(AVERAGEIFS(Data!L$4:L500,Data!$A$4:$A500,"&gt;="&amp;$A321,Data!$A$4:$A500,"&lt;="&amp;$B321),0))</f>
        <v/>
      </c>
      <c r="AC321" s="179" t="str">
        <f>IF($A321="","",IFERROR(AVERAGEIFS(Data!M$4:M500,Data!$A$4:$A500,"&gt;="&amp;$A321,Data!$A$4:$A500,"&lt;="&amp;$B321),0))</f>
        <v/>
      </c>
      <c r="AD321" s="178" t="str">
        <f>IF($A321="","",IFERROR(AVERAGEIFS(Data!N$4:N500,Data!$A$4:$A500,"&gt;="&amp;$A321,Data!$A$4:$A500,"&lt;="&amp;$B321),0))</f>
        <v/>
      </c>
      <c r="AE321" s="180" t="str">
        <f>IF($A321="","",IFERROR(AVERAGEIFS(Data!O$4:O500,Data!$A$4:$A500,"&gt;="&amp;$A321,Data!$A$4:$A500,"&lt;="&amp;$B321),0))</f>
        <v/>
      </c>
      <c r="AF321" s="178" t="str">
        <f>IF($A321="","",IFERROR(AVERAGEIFS(Data!P$4:P500,Data!$A$4:$A500,"&gt;="&amp;$A321,Data!$A$4:$A500,"&lt;="&amp;$B321),0))</f>
        <v/>
      </c>
      <c r="AG321" s="178" t="str">
        <f>IF($A321="","",IFERROR(AVERAGEIFS(Data!Q$4:Q500,Data!$A$4:$A500,"&gt;="&amp;$A321,Data!$A$4:$A500,"&lt;="&amp;$B321),0))</f>
        <v/>
      </c>
      <c r="AH321" s="181" t="str">
        <f t="shared" ref="AH321:DS321" si="317">IF($A321="","",AH320)</f>
        <v/>
      </c>
      <c r="AI321" s="178" t="str">
        <f t="shared" si="317"/>
        <v/>
      </c>
      <c r="AJ321" s="178" t="str">
        <f t="shared" si="317"/>
        <v/>
      </c>
      <c r="AK321" s="178" t="str">
        <f t="shared" si="317"/>
        <v/>
      </c>
      <c r="AL321" s="178" t="str">
        <f t="shared" si="317"/>
        <v/>
      </c>
      <c r="AM321" s="180" t="str">
        <f t="shared" si="317"/>
        <v/>
      </c>
      <c r="AN321" s="178" t="str">
        <f t="shared" si="317"/>
        <v/>
      </c>
      <c r="AO321" s="178" t="str">
        <f t="shared" si="317"/>
        <v/>
      </c>
      <c r="AP321" s="179" t="str">
        <f t="shared" si="317"/>
        <v/>
      </c>
      <c r="AQ321" s="180" t="str">
        <f t="shared" si="317"/>
        <v/>
      </c>
      <c r="AR321" s="179" t="str">
        <f t="shared" si="317"/>
        <v/>
      </c>
      <c r="AS321" s="178" t="str">
        <f t="shared" si="317"/>
        <v/>
      </c>
      <c r="AT321" s="180" t="str">
        <f t="shared" si="317"/>
        <v/>
      </c>
      <c r="AU321" s="178" t="str">
        <f t="shared" si="317"/>
        <v/>
      </c>
      <c r="AV321" s="178" t="str">
        <f t="shared" si="317"/>
        <v/>
      </c>
      <c r="AW321" s="181" t="str">
        <f t="shared" si="317"/>
        <v/>
      </c>
      <c r="AX321" s="178" t="str">
        <f t="shared" si="317"/>
        <v/>
      </c>
      <c r="AY321" s="178" t="str">
        <f t="shared" si="317"/>
        <v/>
      </c>
      <c r="AZ321" s="178" t="str">
        <f t="shared" si="317"/>
        <v/>
      </c>
      <c r="BA321" s="178" t="str">
        <f t="shared" si="317"/>
        <v/>
      </c>
      <c r="BB321" s="180" t="str">
        <f t="shared" si="317"/>
        <v/>
      </c>
      <c r="BC321" s="178" t="str">
        <f t="shared" si="317"/>
        <v/>
      </c>
      <c r="BD321" s="178" t="str">
        <f t="shared" si="317"/>
        <v/>
      </c>
      <c r="BE321" s="179" t="str">
        <f t="shared" si="317"/>
        <v/>
      </c>
      <c r="BF321" s="180" t="str">
        <f t="shared" si="317"/>
        <v/>
      </c>
      <c r="BG321" s="179" t="str">
        <f t="shared" si="317"/>
        <v/>
      </c>
      <c r="BH321" s="178" t="str">
        <f t="shared" si="317"/>
        <v/>
      </c>
      <c r="BI321" s="180" t="str">
        <f t="shared" si="317"/>
        <v/>
      </c>
      <c r="BJ321" s="178" t="str">
        <f t="shared" si="317"/>
        <v/>
      </c>
      <c r="BK321" s="178" t="str">
        <f t="shared" si="317"/>
        <v/>
      </c>
      <c r="BL321" s="181" t="str">
        <f t="shared" si="317"/>
        <v/>
      </c>
      <c r="BM321" s="178" t="str">
        <f t="shared" si="317"/>
        <v/>
      </c>
      <c r="BN321" s="178" t="str">
        <f t="shared" si="317"/>
        <v/>
      </c>
      <c r="BO321" s="178" t="str">
        <f t="shared" si="317"/>
        <v/>
      </c>
      <c r="BP321" s="178" t="str">
        <f t="shared" si="317"/>
        <v/>
      </c>
      <c r="BQ321" s="180" t="str">
        <f t="shared" si="317"/>
        <v/>
      </c>
      <c r="BR321" s="178" t="str">
        <f t="shared" si="317"/>
        <v/>
      </c>
      <c r="BS321" s="178" t="str">
        <f t="shared" si="317"/>
        <v/>
      </c>
      <c r="BT321" s="179" t="str">
        <f t="shared" si="317"/>
        <v/>
      </c>
      <c r="BU321" s="180" t="str">
        <f t="shared" si="317"/>
        <v/>
      </c>
      <c r="BV321" s="179" t="str">
        <f t="shared" si="317"/>
        <v/>
      </c>
      <c r="BW321" s="178" t="str">
        <f t="shared" si="317"/>
        <v/>
      </c>
      <c r="BX321" s="180" t="str">
        <f t="shared" si="317"/>
        <v/>
      </c>
      <c r="BY321" s="178" t="str">
        <f t="shared" si="317"/>
        <v/>
      </c>
      <c r="BZ321" s="178" t="str">
        <f t="shared" si="317"/>
        <v/>
      </c>
      <c r="CA321" s="181" t="str">
        <f t="shared" si="317"/>
        <v/>
      </c>
      <c r="CB321" s="178" t="str">
        <f t="shared" si="317"/>
        <v/>
      </c>
      <c r="CC321" s="178" t="str">
        <f t="shared" si="317"/>
        <v/>
      </c>
      <c r="CD321" s="178" t="str">
        <f t="shared" si="317"/>
        <v/>
      </c>
      <c r="CE321" s="178" t="str">
        <f t="shared" si="317"/>
        <v/>
      </c>
      <c r="CF321" s="180" t="str">
        <f t="shared" si="317"/>
        <v/>
      </c>
      <c r="CG321" s="178" t="str">
        <f t="shared" si="317"/>
        <v/>
      </c>
      <c r="CH321" s="178" t="str">
        <f t="shared" si="317"/>
        <v/>
      </c>
      <c r="CI321" s="179" t="str">
        <f t="shared" si="317"/>
        <v/>
      </c>
      <c r="CJ321" s="180" t="str">
        <f t="shared" si="317"/>
        <v/>
      </c>
      <c r="CK321" s="179" t="str">
        <f t="shared" si="317"/>
        <v/>
      </c>
      <c r="CL321" s="178" t="str">
        <f t="shared" si="317"/>
        <v/>
      </c>
      <c r="CM321" s="180" t="str">
        <f t="shared" si="317"/>
        <v/>
      </c>
      <c r="CN321" s="178" t="str">
        <f t="shared" si="317"/>
        <v/>
      </c>
      <c r="CO321" s="178" t="str">
        <f t="shared" si="317"/>
        <v/>
      </c>
      <c r="CP321" s="181" t="str">
        <f t="shared" si="317"/>
        <v/>
      </c>
      <c r="CQ321" s="178" t="str">
        <f t="shared" si="317"/>
        <v/>
      </c>
      <c r="CR321" s="178" t="str">
        <f t="shared" si="317"/>
        <v/>
      </c>
      <c r="CS321" s="178" t="str">
        <f t="shared" si="317"/>
        <v/>
      </c>
      <c r="CT321" s="178" t="str">
        <f t="shared" si="317"/>
        <v/>
      </c>
      <c r="CU321" s="180" t="str">
        <f t="shared" si="317"/>
        <v/>
      </c>
      <c r="CV321" s="178" t="str">
        <f t="shared" si="317"/>
        <v/>
      </c>
      <c r="CW321" s="178" t="str">
        <f t="shared" si="317"/>
        <v/>
      </c>
      <c r="CX321" s="179" t="str">
        <f t="shared" si="317"/>
        <v/>
      </c>
      <c r="CY321" s="180" t="str">
        <f t="shared" si="317"/>
        <v/>
      </c>
      <c r="CZ321" s="179" t="str">
        <f t="shared" si="317"/>
        <v/>
      </c>
      <c r="DA321" s="178" t="str">
        <f t="shared" si="317"/>
        <v/>
      </c>
      <c r="DB321" s="180" t="str">
        <f t="shared" si="317"/>
        <v/>
      </c>
      <c r="DC321" s="178" t="str">
        <f t="shared" si="317"/>
        <v/>
      </c>
      <c r="DD321" s="178" t="str">
        <f t="shared" si="317"/>
        <v/>
      </c>
      <c r="DE321" s="181" t="str">
        <f t="shared" si="317"/>
        <v/>
      </c>
      <c r="DF321" s="178" t="str">
        <f t="shared" si="317"/>
        <v/>
      </c>
      <c r="DG321" s="178" t="str">
        <f t="shared" si="317"/>
        <v/>
      </c>
      <c r="DH321" s="178" t="str">
        <f t="shared" si="317"/>
        <v/>
      </c>
      <c r="DI321" s="178" t="str">
        <f t="shared" si="317"/>
        <v/>
      </c>
      <c r="DJ321" s="180" t="str">
        <f t="shared" si="317"/>
        <v/>
      </c>
      <c r="DK321" s="178" t="str">
        <f t="shared" si="317"/>
        <v/>
      </c>
      <c r="DL321" s="178" t="str">
        <f t="shared" si="317"/>
        <v/>
      </c>
      <c r="DM321" s="179" t="str">
        <f t="shared" si="317"/>
        <v/>
      </c>
      <c r="DN321" s="180" t="str">
        <f t="shared" si="317"/>
        <v/>
      </c>
      <c r="DO321" s="179" t="str">
        <f t="shared" si="317"/>
        <v/>
      </c>
      <c r="DP321" s="178" t="str">
        <f t="shared" si="317"/>
        <v/>
      </c>
      <c r="DQ321" s="180" t="str">
        <f t="shared" si="317"/>
        <v/>
      </c>
      <c r="DR321" s="178" t="str">
        <f t="shared" si="317"/>
        <v/>
      </c>
      <c r="DS321" s="178" t="str">
        <f t="shared" si="317"/>
        <v/>
      </c>
      <c r="DT321" s="178"/>
      <c r="DU321" s="178"/>
      <c r="DV321" s="178"/>
      <c r="DW321" s="178"/>
      <c r="DX321" s="178"/>
      <c r="DY321" s="178"/>
    </row>
    <row r="322">
      <c r="A322" s="176" t="str">
        <f>IF(A321="","",IF(B321+1&gt;EndDate,"",B321))</f>
        <v/>
      </c>
      <c r="B322" s="176" t="str">
        <f>IF(A322="","",SWITCH(Seg,"Daily",A322+1,"Weekly",A322+7,"Monthly",DATE(YEAR(A322),MONTH(A322)+1,1),"Quarterly",DATE(YEAR(A322),MONTH(A322)+3,1),"Yearly",DATE(YEAR(A322)+1,1,1)))</f>
        <v/>
      </c>
      <c r="C322" s="177" t="str">
        <f>IF(A322="","",SWITCH(Seg,"Daily",TEXT(A322,"dd/MM/YYYY"),"Weekly","W"&amp;WEEKNUM(A322,2)&amp;" "&amp;YEAR(A322),"Monthly",PROPER(TEXT(A322,"MMM yyyy")),"Quarterly","Q"&amp;ROUNDUP(MONTH($A322)/3,0)&amp;" "&amp;YEAR($A322),"Yearly",YEAR(A322),TEXT(A322,"dd/MM/YYYY")))</f>
        <v/>
      </c>
      <c r="D322" s="178" t="str">
        <f>IF(OR($A322="",D$2="Percentage"),"",SUMIFS(Data!B$4:B500,Data!$A$4:$A500,"&gt;="&amp;$A322,Data!$A$4:$A500,"&lt;="&amp;$B322))</f>
        <v>#REF!</v>
      </c>
      <c r="E322" s="179" t="str">
        <f>IF(OR($A322="",E$2="Percentage"),"",SUMIFS(Data!C$4:C500,Data!$A$4:$A500,"&gt;="&amp;$A322,Data!$A$4:$A500,"&lt;="&amp;$B322))</f>
        <v/>
      </c>
      <c r="F322" s="179" t="str">
        <f>IF(OR($A322="",F$2="Percentage"),"",SUMIFS(Data!D$4:D500,Data!$A$4:$A500,"&gt;="&amp;$A322,Data!$A$4:$A500,"&lt;="&amp;$B322))</f>
        <v/>
      </c>
      <c r="G322" s="179" t="str">
        <f>IF(OR($A322="",G$2="Percentage"),"",SUMIFS(Data!F$4:F500,Data!$A$4:$A500,"&gt;="&amp;$A322,Data!$A$4:$A500,"&lt;="&amp;$B322))</f>
        <v/>
      </c>
      <c r="H322" s="180" t="str">
        <f>IF(OR($A322="",H$2="Percentage"),"",SUMIFS(Data!G$4:G500,Data!$A$4:$A500,"&gt;="&amp;$A322,Data!$A$4:$A500,"&lt;="&amp;$B322))</f>
        <v/>
      </c>
      <c r="I322" s="180" t="str">
        <f>IF(OR($A322="",I$2="Percentage"),"",SUMIFS(Data!H$4:H500,Data!$A$4:$A500,"&gt;="&amp;$A322,Data!$A$4:$A500,"&lt;="&amp;$B322))</f>
        <v/>
      </c>
      <c r="J322" s="178" t="str">
        <f>IF(OR($A322="",J$2="Percentage"),"",SUMIFS(Data!I$4:I500,Data!$A$4:$A500,"&gt;="&amp;$A322,Data!$A$4:$A500,"&lt;="&amp;$B322))</f>
        <v/>
      </c>
      <c r="K322" s="178" t="str">
        <f>IF(OR($A322="",K$2="Percentage"),"",SUMIFS(Data!J$4:J500,Data!$A$4:$A500,"&gt;="&amp;$A322,Data!$A$4:$A500,"&lt;="&amp;$B322))</f>
        <v/>
      </c>
      <c r="L322" s="179" t="str">
        <f>IF(OR($A322="",L$2="Percentage"),"",SUMIFS(Data!K$4:K500,Data!$A$4:$A500,"&gt;="&amp;$A322,Data!$A$4:$A500,"&lt;="&amp;$B322))</f>
        <v/>
      </c>
      <c r="M322" s="180" t="str">
        <f>IF(OR($A322="",M$2="Percentage"),"",SUMIFS(Data!L$4:L500,Data!$A$4:$A500,"&gt;="&amp;$A322,Data!$A$4:$A500,"&lt;="&amp;$B322))</f>
        <v/>
      </c>
      <c r="N322" s="179" t="str">
        <f>IF(OR($A322="",N$2="Percentage"),"",SUMIFS(Data!M$4:M500,Data!$A$4:$A500,"&gt;="&amp;$A322,Data!$A$4:$A500,"&lt;="&amp;$B322))</f>
        <v/>
      </c>
      <c r="O322" s="178" t="str">
        <f>IF(OR($A322="",O$2="Percentage"),"",SUMIFS(Data!N$4:N500,Data!$A$4:$A500,"&gt;="&amp;$A322,Data!$A$4:$A500,"&lt;="&amp;$B322))</f>
        <v/>
      </c>
      <c r="P322" s="180" t="str">
        <f>IF(OR($A322="",P$2="Percentage"),"",SUMIFS(Data!O$4:O500,Data!$A$4:$A500,"&gt;="&amp;$A322,Data!$A$4:$A500,"&lt;="&amp;$B322))</f>
        <v/>
      </c>
      <c r="Q322" s="178" t="str">
        <f>IF(OR($A322="",Q$2="Percentage"),"",SUMIFS(Data!P$4:P500,Data!$A$4:$A500,"&gt;="&amp;$A322,Data!$A$4:$A500,"&lt;="&amp;$B322))</f>
        <v/>
      </c>
      <c r="R322" s="178" t="str">
        <f>IF(OR($A322="",R$2="Percentage"),"",SUMIFS(Data!Q$4:Q500,Data!$A$4:$A500,"&gt;="&amp;$A322,Data!$A$4:$A500,"&lt;="&amp;$B322))</f>
        <v/>
      </c>
      <c r="S322" s="181" t="str">
        <f>IF($A322="","",IFERROR(AVERAGEIFS(Data!B$4:B500,Data!$A$4:$A500,"&gt;="&amp;$A322,Data!$A$4:$A500,"&lt;="&amp;$B322),0))</f>
        <v/>
      </c>
      <c r="T322" s="178" t="str">
        <f>IF($A322="","",IFERROR(AVERAGEIFS(Data!C$4:C500,Data!$A$4:$A500,"&gt;="&amp;$A322,Data!$A$4:$A500,"&lt;="&amp;$B322),0))</f>
        <v/>
      </c>
      <c r="U322" s="178" t="str">
        <f>IF($A322="","",IFERROR(AVERAGEIFS(Data!D$4:D500,Data!$A$4:$A500,"&gt;="&amp;$A322,Data!$A$4:$A500,"&lt;="&amp;$B322),0))</f>
        <v/>
      </c>
      <c r="V322" s="178" t="str">
        <f>IF($A322="","",IFERROR(AVERAGEIFS(Data!F$4:F500,Data!$A$4:$A500,"&gt;="&amp;$A322,Data!$A$4:$A500,"&lt;="&amp;$B322),0))</f>
        <v/>
      </c>
      <c r="W322" s="178" t="str">
        <f>IF($A322="","",IFERROR(AVERAGEIFS(Data!G$4:G500,Data!$A$4:$A500,"&gt;="&amp;$A322,Data!$A$4:$A500,"&lt;="&amp;$B322),0))</f>
        <v/>
      </c>
      <c r="X322" s="180" t="str">
        <f>IF($A322="","",IFERROR(AVERAGEIFS(Data!H$4:H500,Data!$A$4:$A500,"&gt;="&amp;$A322,Data!$A$4:$A500,"&lt;="&amp;$B322),0))</f>
        <v/>
      </c>
      <c r="Y322" s="178" t="str">
        <f>IF($A322="","",IFERROR(AVERAGEIFS(Data!I$4:I500,Data!$A$4:$A500,"&gt;="&amp;$A322,Data!$A$4:$A500,"&lt;="&amp;$B322),0))</f>
        <v/>
      </c>
      <c r="Z322" s="178" t="str">
        <f>IF($A322="","",IFERROR(AVERAGEIFS(Data!J$4:J500,Data!$A$4:$A500,"&gt;="&amp;$A322,Data!$A$4:$A500,"&lt;="&amp;$B322),0))</f>
        <v/>
      </c>
      <c r="AA322" s="179" t="str">
        <f>IF($A322="","",IFERROR(AVERAGEIFS(Data!K$4:K500,Data!$A$4:$A500,"&gt;="&amp;$A322,Data!$A$4:$A500,"&lt;="&amp;$B322),0))</f>
        <v/>
      </c>
      <c r="AB322" s="180" t="str">
        <f>IF($A322="","",IFERROR(AVERAGEIFS(Data!L$4:L500,Data!$A$4:$A500,"&gt;="&amp;$A322,Data!$A$4:$A500,"&lt;="&amp;$B322),0))</f>
        <v/>
      </c>
      <c r="AC322" s="179" t="str">
        <f>IF($A322="","",IFERROR(AVERAGEIFS(Data!M$4:M500,Data!$A$4:$A500,"&gt;="&amp;$A322,Data!$A$4:$A500,"&lt;="&amp;$B322),0))</f>
        <v/>
      </c>
      <c r="AD322" s="178" t="str">
        <f>IF($A322="","",IFERROR(AVERAGEIFS(Data!N$4:N500,Data!$A$4:$A500,"&gt;="&amp;$A322,Data!$A$4:$A500,"&lt;="&amp;$B322),0))</f>
        <v/>
      </c>
      <c r="AE322" s="180" t="str">
        <f>IF($A322="","",IFERROR(AVERAGEIFS(Data!O$4:O500,Data!$A$4:$A500,"&gt;="&amp;$A322,Data!$A$4:$A500,"&lt;="&amp;$B322),0))</f>
        <v/>
      </c>
      <c r="AF322" s="178" t="str">
        <f>IF($A322="","",IFERROR(AVERAGEIFS(Data!P$4:P500,Data!$A$4:$A500,"&gt;="&amp;$A322,Data!$A$4:$A500,"&lt;="&amp;$B322),0))</f>
        <v/>
      </c>
      <c r="AG322" s="178" t="str">
        <f>IF($A322="","",IFERROR(AVERAGEIFS(Data!Q$4:Q500,Data!$A$4:$A500,"&gt;="&amp;$A322,Data!$A$4:$A500,"&lt;="&amp;$B322),0))</f>
        <v/>
      </c>
      <c r="AH322" s="181" t="str">
        <f t="shared" ref="AH322:DS322" si="318">IF($A322="","",AH321)</f>
        <v/>
      </c>
      <c r="AI322" s="178" t="str">
        <f t="shared" si="318"/>
        <v/>
      </c>
      <c r="AJ322" s="178" t="str">
        <f t="shared" si="318"/>
        <v/>
      </c>
      <c r="AK322" s="178" t="str">
        <f t="shared" si="318"/>
        <v/>
      </c>
      <c r="AL322" s="178" t="str">
        <f t="shared" si="318"/>
        <v/>
      </c>
      <c r="AM322" s="180" t="str">
        <f t="shared" si="318"/>
        <v/>
      </c>
      <c r="AN322" s="178" t="str">
        <f t="shared" si="318"/>
        <v/>
      </c>
      <c r="AO322" s="178" t="str">
        <f t="shared" si="318"/>
        <v/>
      </c>
      <c r="AP322" s="179" t="str">
        <f t="shared" si="318"/>
        <v/>
      </c>
      <c r="AQ322" s="180" t="str">
        <f t="shared" si="318"/>
        <v/>
      </c>
      <c r="AR322" s="179" t="str">
        <f t="shared" si="318"/>
        <v/>
      </c>
      <c r="AS322" s="178" t="str">
        <f t="shared" si="318"/>
        <v/>
      </c>
      <c r="AT322" s="180" t="str">
        <f t="shared" si="318"/>
        <v/>
      </c>
      <c r="AU322" s="178" t="str">
        <f t="shared" si="318"/>
        <v/>
      </c>
      <c r="AV322" s="178" t="str">
        <f t="shared" si="318"/>
        <v/>
      </c>
      <c r="AW322" s="181" t="str">
        <f t="shared" si="318"/>
        <v/>
      </c>
      <c r="AX322" s="178" t="str">
        <f t="shared" si="318"/>
        <v/>
      </c>
      <c r="AY322" s="178" t="str">
        <f t="shared" si="318"/>
        <v/>
      </c>
      <c r="AZ322" s="178" t="str">
        <f t="shared" si="318"/>
        <v/>
      </c>
      <c r="BA322" s="178" t="str">
        <f t="shared" si="318"/>
        <v/>
      </c>
      <c r="BB322" s="180" t="str">
        <f t="shared" si="318"/>
        <v/>
      </c>
      <c r="BC322" s="178" t="str">
        <f t="shared" si="318"/>
        <v/>
      </c>
      <c r="BD322" s="178" t="str">
        <f t="shared" si="318"/>
        <v/>
      </c>
      <c r="BE322" s="179" t="str">
        <f t="shared" si="318"/>
        <v/>
      </c>
      <c r="BF322" s="180" t="str">
        <f t="shared" si="318"/>
        <v/>
      </c>
      <c r="BG322" s="179" t="str">
        <f t="shared" si="318"/>
        <v/>
      </c>
      <c r="BH322" s="178" t="str">
        <f t="shared" si="318"/>
        <v/>
      </c>
      <c r="BI322" s="180" t="str">
        <f t="shared" si="318"/>
        <v/>
      </c>
      <c r="BJ322" s="178" t="str">
        <f t="shared" si="318"/>
        <v/>
      </c>
      <c r="BK322" s="178" t="str">
        <f t="shared" si="318"/>
        <v/>
      </c>
      <c r="BL322" s="181" t="str">
        <f t="shared" si="318"/>
        <v/>
      </c>
      <c r="BM322" s="178" t="str">
        <f t="shared" si="318"/>
        <v/>
      </c>
      <c r="BN322" s="178" t="str">
        <f t="shared" si="318"/>
        <v/>
      </c>
      <c r="BO322" s="178" t="str">
        <f t="shared" si="318"/>
        <v/>
      </c>
      <c r="BP322" s="178" t="str">
        <f t="shared" si="318"/>
        <v/>
      </c>
      <c r="BQ322" s="180" t="str">
        <f t="shared" si="318"/>
        <v/>
      </c>
      <c r="BR322" s="178" t="str">
        <f t="shared" si="318"/>
        <v/>
      </c>
      <c r="BS322" s="178" t="str">
        <f t="shared" si="318"/>
        <v/>
      </c>
      <c r="BT322" s="179" t="str">
        <f t="shared" si="318"/>
        <v/>
      </c>
      <c r="BU322" s="180" t="str">
        <f t="shared" si="318"/>
        <v/>
      </c>
      <c r="BV322" s="179" t="str">
        <f t="shared" si="318"/>
        <v/>
      </c>
      <c r="BW322" s="178" t="str">
        <f t="shared" si="318"/>
        <v/>
      </c>
      <c r="BX322" s="180" t="str">
        <f t="shared" si="318"/>
        <v/>
      </c>
      <c r="BY322" s="178" t="str">
        <f t="shared" si="318"/>
        <v/>
      </c>
      <c r="BZ322" s="178" t="str">
        <f t="shared" si="318"/>
        <v/>
      </c>
      <c r="CA322" s="181" t="str">
        <f t="shared" si="318"/>
        <v/>
      </c>
      <c r="CB322" s="178" t="str">
        <f t="shared" si="318"/>
        <v/>
      </c>
      <c r="CC322" s="178" t="str">
        <f t="shared" si="318"/>
        <v/>
      </c>
      <c r="CD322" s="178" t="str">
        <f t="shared" si="318"/>
        <v/>
      </c>
      <c r="CE322" s="178" t="str">
        <f t="shared" si="318"/>
        <v/>
      </c>
      <c r="CF322" s="180" t="str">
        <f t="shared" si="318"/>
        <v/>
      </c>
      <c r="CG322" s="178" t="str">
        <f t="shared" si="318"/>
        <v/>
      </c>
      <c r="CH322" s="178" t="str">
        <f t="shared" si="318"/>
        <v/>
      </c>
      <c r="CI322" s="179" t="str">
        <f t="shared" si="318"/>
        <v/>
      </c>
      <c r="CJ322" s="180" t="str">
        <f t="shared" si="318"/>
        <v/>
      </c>
      <c r="CK322" s="179" t="str">
        <f t="shared" si="318"/>
        <v/>
      </c>
      <c r="CL322" s="178" t="str">
        <f t="shared" si="318"/>
        <v/>
      </c>
      <c r="CM322" s="180" t="str">
        <f t="shared" si="318"/>
        <v/>
      </c>
      <c r="CN322" s="178" t="str">
        <f t="shared" si="318"/>
        <v/>
      </c>
      <c r="CO322" s="178" t="str">
        <f t="shared" si="318"/>
        <v/>
      </c>
      <c r="CP322" s="181" t="str">
        <f t="shared" si="318"/>
        <v/>
      </c>
      <c r="CQ322" s="178" t="str">
        <f t="shared" si="318"/>
        <v/>
      </c>
      <c r="CR322" s="178" t="str">
        <f t="shared" si="318"/>
        <v/>
      </c>
      <c r="CS322" s="178" t="str">
        <f t="shared" si="318"/>
        <v/>
      </c>
      <c r="CT322" s="178" t="str">
        <f t="shared" si="318"/>
        <v/>
      </c>
      <c r="CU322" s="180" t="str">
        <f t="shared" si="318"/>
        <v/>
      </c>
      <c r="CV322" s="178" t="str">
        <f t="shared" si="318"/>
        <v/>
      </c>
      <c r="CW322" s="178" t="str">
        <f t="shared" si="318"/>
        <v/>
      </c>
      <c r="CX322" s="179" t="str">
        <f t="shared" si="318"/>
        <v/>
      </c>
      <c r="CY322" s="180" t="str">
        <f t="shared" si="318"/>
        <v/>
      </c>
      <c r="CZ322" s="179" t="str">
        <f t="shared" si="318"/>
        <v/>
      </c>
      <c r="DA322" s="178" t="str">
        <f t="shared" si="318"/>
        <v/>
      </c>
      <c r="DB322" s="180" t="str">
        <f t="shared" si="318"/>
        <v/>
      </c>
      <c r="DC322" s="178" t="str">
        <f t="shared" si="318"/>
        <v/>
      </c>
      <c r="DD322" s="178" t="str">
        <f t="shared" si="318"/>
        <v/>
      </c>
      <c r="DE322" s="181" t="str">
        <f t="shared" si="318"/>
        <v/>
      </c>
      <c r="DF322" s="178" t="str">
        <f t="shared" si="318"/>
        <v/>
      </c>
      <c r="DG322" s="178" t="str">
        <f t="shared" si="318"/>
        <v/>
      </c>
      <c r="DH322" s="178" t="str">
        <f t="shared" si="318"/>
        <v/>
      </c>
      <c r="DI322" s="178" t="str">
        <f t="shared" si="318"/>
        <v/>
      </c>
      <c r="DJ322" s="180" t="str">
        <f t="shared" si="318"/>
        <v/>
      </c>
      <c r="DK322" s="178" t="str">
        <f t="shared" si="318"/>
        <v/>
      </c>
      <c r="DL322" s="178" t="str">
        <f t="shared" si="318"/>
        <v/>
      </c>
      <c r="DM322" s="179" t="str">
        <f t="shared" si="318"/>
        <v/>
      </c>
      <c r="DN322" s="180" t="str">
        <f t="shared" si="318"/>
        <v/>
      </c>
      <c r="DO322" s="179" t="str">
        <f t="shared" si="318"/>
        <v/>
      </c>
      <c r="DP322" s="178" t="str">
        <f t="shared" si="318"/>
        <v/>
      </c>
      <c r="DQ322" s="180" t="str">
        <f t="shared" si="318"/>
        <v/>
      </c>
      <c r="DR322" s="178" t="str">
        <f t="shared" si="318"/>
        <v/>
      </c>
      <c r="DS322" s="178" t="str">
        <f t="shared" si="318"/>
        <v/>
      </c>
      <c r="DT322" s="178"/>
      <c r="DU322" s="178"/>
      <c r="DV322" s="178"/>
      <c r="DW322" s="178"/>
      <c r="DX322" s="178"/>
      <c r="DY322" s="178"/>
    </row>
    <row r="323">
      <c r="A323" s="176" t="str">
        <f>IF(A322="","",IF(B322+1&gt;EndDate,"",B322))</f>
        <v/>
      </c>
      <c r="B323" s="176" t="str">
        <f>IF(A323="","",SWITCH(Seg,"Daily",A323+1,"Weekly",A323+7,"Monthly",DATE(YEAR(A323),MONTH(A323)+1,1),"Quarterly",DATE(YEAR(A323),MONTH(A323)+3,1),"Yearly",DATE(YEAR(A323)+1,1,1)))</f>
        <v/>
      </c>
      <c r="C323" s="177" t="str">
        <f>IF(A323="","",SWITCH(Seg,"Daily",TEXT(A323,"dd/MM/YYYY"),"Weekly","W"&amp;WEEKNUM(A323,2)&amp;" "&amp;YEAR(A323),"Monthly",PROPER(TEXT(A323,"MMM yyyy")),"Quarterly","Q"&amp;ROUNDUP(MONTH($A323)/3,0)&amp;" "&amp;YEAR($A323),"Yearly",YEAR(A323),TEXT(A323,"dd/MM/YYYY")))</f>
        <v/>
      </c>
      <c r="D323" s="178" t="str">
        <f>IF(OR($A323="",D$2="Percentage"),"",SUMIFS(Data!B$4:B500,Data!$A$4:$A500,"&gt;="&amp;$A323,Data!$A$4:$A500,"&lt;="&amp;$B323))</f>
        <v>#REF!</v>
      </c>
      <c r="E323" s="179" t="str">
        <f>IF(OR($A323="",E$2="Percentage"),"",SUMIFS(Data!C$4:C500,Data!$A$4:$A500,"&gt;="&amp;$A323,Data!$A$4:$A500,"&lt;="&amp;$B323))</f>
        <v/>
      </c>
      <c r="F323" s="179" t="str">
        <f>IF(OR($A323="",F$2="Percentage"),"",SUMIFS(Data!D$4:D500,Data!$A$4:$A500,"&gt;="&amp;$A323,Data!$A$4:$A500,"&lt;="&amp;$B323))</f>
        <v/>
      </c>
      <c r="G323" s="179" t="str">
        <f>IF(OR($A323="",G$2="Percentage"),"",SUMIFS(Data!F$4:F500,Data!$A$4:$A500,"&gt;="&amp;$A323,Data!$A$4:$A500,"&lt;="&amp;$B323))</f>
        <v/>
      </c>
      <c r="H323" s="180" t="str">
        <f>IF(OR($A323="",H$2="Percentage"),"",SUMIFS(Data!G$4:G500,Data!$A$4:$A500,"&gt;="&amp;$A323,Data!$A$4:$A500,"&lt;="&amp;$B323))</f>
        <v/>
      </c>
      <c r="I323" s="180" t="str">
        <f>IF(OR($A323="",I$2="Percentage"),"",SUMIFS(Data!H$4:H500,Data!$A$4:$A500,"&gt;="&amp;$A323,Data!$A$4:$A500,"&lt;="&amp;$B323))</f>
        <v/>
      </c>
      <c r="J323" s="178" t="str">
        <f>IF(OR($A323="",J$2="Percentage"),"",SUMIFS(Data!I$4:I500,Data!$A$4:$A500,"&gt;="&amp;$A323,Data!$A$4:$A500,"&lt;="&amp;$B323))</f>
        <v/>
      </c>
      <c r="K323" s="178" t="str">
        <f>IF(OR($A323="",K$2="Percentage"),"",SUMIFS(Data!J$4:J500,Data!$A$4:$A500,"&gt;="&amp;$A323,Data!$A$4:$A500,"&lt;="&amp;$B323))</f>
        <v/>
      </c>
      <c r="L323" s="179" t="str">
        <f>IF(OR($A323="",L$2="Percentage"),"",SUMIFS(Data!K$4:K500,Data!$A$4:$A500,"&gt;="&amp;$A323,Data!$A$4:$A500,"&lt;="&amp;$B323))</f>
        <v/>
      </c>
      <c r="M323" s="180" t="str">
        <f>IF(OR($A323="",M$2="Percentage"),"",SUMIFS(Data!L$4:L500,Data!$A$4:$A500,"&gt;="&amp;$A323,Data!$A$4:$A500,"&lt;="&amp;$B323))</f>
        <v/>
      </c>
      <c r="N323" s="179" t="str">
        <f>IF(OR($A323="",N$2="Percentage"),"",SUMIFS(Data!M$4:M500,Data!$A$4:$A500,"&gt;="&amp;$A323,Data!$A$4:$A500,"&lt;="&amp;$B323))</f>
        <v/>
      </c>
      <c r="O323" s="178" t="str">
        <f>IF(OR($A323="",O$2="Percentage"),"",SUMIFS(Data!N$4:N500,Data!$A$4:$A500,"&gt;="&amp;$A323,Data!$A$4:$A500,"&lt;="&amp;$B323))</f>
        <v/>
      </c>
      <c r="P323" s="180" t="str">
        <f>IF(OR($A323="",P$2="Percentage"),"",SUMIFS(Data!O$4:O500,Data!$A$4:$A500,"&gt;="&amp;$A323,Data!$A$4:$A500,"&lt;="&amp;$B323))</f>
        <v/>
      </c>
      <c r="Q323" s="178" t="str">
        <f>IF(OR($A323="",Q$2="Percentage"),"",SUMIFS(Data!P$4:P500,Data!$A$4:$A500,"&gt;="&amp;$A323,Data!$A$4:$A500,"&lt;="&amp;$B323))</f>
        <v/>
      </c>
      <c r="R323" s="178" t="str">
        <f>IF(OR($A323="",R$2="Percentage"),"",SUMIFS(Data!Q$4:Q500,Data!$A$4:$A500,"&gt;="&amp;$A323,Data!$A$4:$A500,"&lt;="&amp;$B323))</f>
        <v/>
      </c>
      <c r="S323" s="181" t="str">
        <f>IF($A323="","",IFERROR(AVERAGEIFS(Data!B$4:B500,Data!$A$4:$A500,"&gt;="&amp;$A323,Data!$A$4:$A500,"&lt;="&amp;$B323),0))</f>
        <v/>
      </c>
      <c r="T323" s="178" t="str">
        <f>IF($A323="","",IFERROR(AVERAGEIFS(Data!C$4:C500,Data!$A$4:$A500,"&gt;="&amp;$A323,Data!$A$4:$A500,"&lt;="&amp;$B323),0))</f>
        <v/>
      </c>
      <c r="U323" s="178" t="str">
        <f>IF($A323="","",IFERROR(AVERAGEIFS(Data!D$4:D500,Data!$A$4:$A500,"&gt;="&amp;$A323,Data!$A$4:$A500,"&lt;="&amp;$B323),0))</f>
        <v/>
      </c>
      <c r="V323" s="178" t="str">
        <f>IF($A323="","",IFERROR(AVERAGEIFS(Data!F$4:F500,Data!$A$4:$A500,"&gt;="&amp;$A323,Data!$A$4:$A500,"&lt;="&amp;$B323),0))</f>
        <v/>
      </c>
      <c r="W323" s="178" t="str">
        <f>IF($A323="","",IFERROR(AVERAGEIFS(Data!G$4:G500,Data!$A$4:$A500,"&gt;="&amp;$A323,Data!$A$4:$A500,"&lt;="&amp;$B323),0))</f>
        <v/>
      </c>
      <c r="X323" s="180" t="str">
        <f>IF($A323="","",IFERROR(AVERAGEIFS(Data!H$4:H500,Data!$A$4:$A500,"&gt;="&amp;$A323,Data!$A$4:$A500,"&lt;="&amp;$B323),0))</f>
        <v/>
      </c>
      <c r="Y323" s="178" t="str">
        <f>IF($A323="","",IFERROR(AVERAGEIFS(Data!I$4:I500,Data!$A$4:$A500,"&gt;="&amp;$A323,Data!$A$4:$A500,"&lt;="&amp;$B323),0))</f>
        <v/>
      </c>
      <c r="Z323" s="178" t="str">
        <f>IF($A323="","",IFERROR(AVERAGEIFS(Data!J$4:J500,Data!$A$4:$A500,"&gt;="&amp;$A323,Data!$A$4:$A500,"&lt;="&amp;$B323),0))</f>
        <v/>
      </c>
      <c r="AA323" s="179" t="str">
        <f>IF($A323="","",IFERROR(AVERAGEIFS(Data!K$4:K500,Data!$A$4:$A500,"&gt;="&amp;$A323,Data!$A$4:$A500,"&lt;="&amp;$B323),0))</f>
        <v/>
      </c>
      <c r="AB323" s="180" t="str">
        <f>IF($A323="","",IFERROR(AVERAGEIFS(Data!L$4:L500,Data!$A$4:$A500,"&gt;="&amp;$A323,Data!$A$4:$A500,"&lt;="&amp;$B323),0))</f>
        <v/>
      </c>
      <c r="AC323" s="179" t="str">
        <f>IF($A323="","",IFERROR(AVERAGEIFS(Data!M$4:M500,Data!$A$4:$A500,"&gt;="&amp;$A323,Data!$A$4:$A500,"&lt;="&amp;$B323),0))</f>
        <v/>
      </c>
      <c r="AD323" s="178" t="str">
        <f>IF($A323="","",IFERROR(AVERAGEIFS(Data!N$4:N500,Data!$A$4:$A500,"&gt;="&amp;$A323,Data!$A$4:$A500,"&lt;="&amp;$B323),0))</f>
        <v/>
      </c>
      <c r="AE323" s="180" t="str">
        <f>IF($A323="","",IFERROR(AVERAGEIFS(Data!O$4:O500,Data!$A$4:$A500,"&gt;="&amp;$A323,Data!$A$4:$A500,"&lt;="&amp;$B323),0))</f>
        <v/>
      </c>
      <c r="AF323" s="178" t="str">
        <f>IF($A323="","",IFERROR(AVERAGEIFS(Data!P$4:P500,Data!$A$4:$A500,"&gt;="&amp;$A323,Data!$A$4:$A500,"&lt;="&amp;$B323),0))</f>
        <v/>
      </c>
      <c r="AG323" s="178" t="str">
        <f>IF($A323="","",IFERROR(AVERAGEIFS(Data!Q$4:Q500,Data!$A$4:$A500,"&gt;="&amp;$A323,Data!$A$4:$A500,"&lt;="&amp;$B323),0))</f>
        <v/>
      </c>
      <c r="AH323" s="181" t="str">
        <f t="shared" ref="AH323:DS323" si="319">IF($A323="","",AH322)</f>
        <v/>
      </c>
      <c r="AI323" s="178" t="str">
        <f t="shared" si="319"/>
        <v/>
      </c>
      <c r="AJ323" s="178" t="str">
        <f t="shared" si="319"/>
        <v/>
      </c>
      <c r="AK323" s="178" t="str">
        <f t="shared" si="319"/>
        <v/>
      </c>
      <c r="AL323" s="178" t="str">
        <f t="shared" si="319"/>
        <v/>
      </c>
      <c r="AM323" s="180" t="str">
        <f t="shared" si="319"/>
        <v/>
      </c>
      <c r="AN323" s="178" t="str">
        <f t="shared" si="319"/>
        <v/>
      </c>
      <c r="AO323" s="178" t="str">
        <f t="shared" si="319"/>
        <v/>
      </c>
      <c r="AP323" s="179" t="str">
        <f t="shared" si="319"/>
        <v/>
      </c>
      <c r="AQ323" s="180" t="str">
        <f t="shared" si="319"/>
        <v/>
      </c>
      <c r="AR323" s="179" t="str">
        <f t="shared" si="319"/>
        <v/>
      </c>
      <c r="AS323" s="178" t="str">
        <f t="shared" si="319"/>
        <v/>
      </c>
      <c r="AT323" s="180" t="str">
        <f t="shared" si="319"/>
        <v/>
      </c>
      <c r="AU323" s="178" t="str">
        <f t="shared" si="319"/>
        <v/>
      </c>
      <c r="AV323" s="178" t="str">
        <f t="shared" si="319"/>
        <v/>
      </c>
      <c r="AW323" s="181" t="str">
        <f t="shared" si="319"/>
        <v/>
      </c>
      <c r="AX323" s="178" t="str">
        <f t="shared" si="319"/>
        <v/>
      </c>
      <c r="AY323" s="178" t="str">
        <f t="shared" si="319"/>
        <v/>
      </c>
      <c r="AZ323" s="178" t="str">
        <f t="shared" si="319"/>
        <v/>
      </c>
      <c r="BA323" s="178" t="str">
        <f t="shared" si="319"/>
        <v/>
      </c>
      <c r="BB323" s="180" t="str">
        <f t="shared" si="319"/>
        <v/>
      </c>
      <c r="BC323" s="178" t="str">
        <f t="shared" si="319"/>
        <v/>
      </c>
      <c r="BD323" s="178" t="str">
        <f t="shared" si="319"/>
        <v/>
      </c>
      <c r="BE323" s="179" t="str">
        <f t="shared" si="319"/>
        <v/>
      </c>
      <c r="BF323" s="180" t="str">
        <f t="shared" si="319"/>
        <v/>
      </c>
      <c r="BG323" s="179" t="str">
        <f t="shared" si="319"/>
        <v/>
      </c>
      <c r="BH323" s="178" t="str">
        <f t="shared" si="319"/>
        <v/>
      </c>
      <c r="BI323" s="180" t="str">
        <f t="shared" si="319"/>
        <v/>
      </c>
      <c r="BJ323" s="178" t="str">
        <f t="shared" si="319"/>
        <v/>
      </c>
      <c r="BK323" s="178" t="str">
        <f t="shared" si="319"/>
        <v/>
      </c>
      <c r="BL323" s="181" t="str">
        <f t="shared" si="319"/>
        <v/>
      </c>
      <c r="BM323" s="178" t="str">
        <f t="shared" si="319"/>
        <v/>
      </c>
      <c r="BN323" s="178" t="str">
        <f t="shared" si="319"/>
        <v/>
      </c>
      <c r="BO323" s="178" t="str">
        <f t="shared" si="319"/>
        <v/>
      </c>
      <c r="BP323" s="178" t="str">
        <f t="shared" si="319"/>
        <v/>
      </c>
      <c r="BQ323" s="180" t="str">
        <f t="shared" si="319"/>
        <v/>
      </c>
      <c r="BR323" s="178" t="str">
        <f t="shared" si="319"/>
        <v/>
      </c>
      <c r="BS323" s="178" t="str">
        <f t="shared" si="319"/>
        <v/>
      </c>
      <c r="BT323" s="179" t="str">
        <f t="shared" si="319"/>
        <v/>
      </c>
      <c r="BU323" s="180" t="str">
        <f t="shared" si="319"/>
        <v/>
      </c>
      <c r="BV323" s="179" t="str">
        <f t="shared" si="319"/>
        <v/>
      </c>
      <c r="BW323" s="178" t="str">
        <f t="shared" si="319"/>
        <v/>
      </c>
      <c r="BX323" s="180" t="str">
        <f t="shared" si="319"/>
        <v/>
      </c>
      <c r="BY323" s="178" t="str">
        <f t="shared" si="319"/>
        <v/>
      </c>
      <c r="BZ323" s="178" t="str">
        <f t="shared" si="319"/>
        <v/>
      </c>
      <c r="CA323" s="181" t="str">
        <f t="shared" si="319"/>
        <v/>
      </c>
      <c r="CB323" s="178" t="str">
        <f t="shared" si="319"/>
        <v/>
      </c>
      <c r="CC323" s="178" t="str">
        <f t="shared" si="319"/>
        <v/>
      </c>
      <c r="CD323" s="178" t="str">
        <f t="shared" si="319"/>
        <v/>
      </c>
      <c r="CE323" s="178" t="str">
        <f t="shared" si="319"/>
        <v/>
      </c>
      <c r="CF323" s="180" t="str">
        <f t="shared" si="319"/>
        <v/>
      </c>
      <c r="CG323" s="178" t="str">
        <f t="shared" si="319"/>
        <v/>
      </c>
      <c r="CH323" s="178" t="str">
        <f t="shared" si="319"/>
        <v/>
      </c>
      <c r="CI323" s="179" t="str">
        <f t="shared" si="319"/>
        <v/>
      </c>
      <c r="CJ323" s="180" t="str">
        <f t="shared" si="319"/>
        <v/>
      </c>
      <c r="CK323" s="179" t="str">
        <f t="shared" si="319"/>
        <v/>
      </c>
      <c r="CL323" s="178" t="str">
        <f t="shared" si="319"/>
        <v/>
      </c>
      <c r="CM323" s="180" t="str">
        <f t="shared" si="319"/>
        <v/>
      </c>
      <c r="CN323" s="178" t="str">
        <f t="shared" si="319"/>
        <v/>
      </c>
      <c r="CO323" s="178" t="str">
        <f t="shared" si="319"/>
        <v/>
      </c>
      <c r="CP323" s="181" t="str">
        <f t="shared" si="319"/>
        <v/>
      </c>
      <c r="CQ323" s="178" t="str">
        <f t="shared" si="319"/>
        <v/>
      </c>
      <c r="CR323" s="178" t="str">
        <f t="shared" si="319"/>
        <v/>
      </c>
      <c r="CS323" s="178" t="str">
        <f t="shared" si="319"/>
        <v/>
      </c>
      <c r="CT323" s="178" t="str">
        <f t="shared" si="319"/>
        <v/>
      </c>
      <c r="CU323" s="180" t="str">
        <f t="shared" si="319"/>
        <v/>
      </c>
      <c r="CV323" s="178" t="str">
        <f t="shared" si="319"/>
        <v/>
      </c>
      <c r="CW323" s="178" t="str">
        <f t="shared" si="319"/>
        <v/>
      </c>
      <c r="CX323" s="179" t="str">
        <f t="shared" si="319"/>
        <v/>
      </c>
      <c r="CY323" s="180" t="str">
        <f t="shared" si="319"/>
        <v/>
      </c>
      <c r="CZ323" s="179" t="str">
        <f t="shared" si="319"/>
        <v/>
      </c>
      <c r="DA323" s="178" t="str">
        <f t="shared" si="319"/>
        <v/>
      </c>
      <c r="DB323" s="180" t="str">
        <f t="shared" si="319"/>
        <v/>
      </c>
      <c r="DC323" s="178" t="str">
        <f t="shared" si="319"/>
        <v/>
      </c>
      <c r="DD323" s="178" t="str">
        <f t="shared" si="319"/>
        <v/>
      </c>
      <c r="DE323" s="181" t="str">
        <f t="shared" si="319"/>
        <v/>
      </c>
      <c r="DF323" s="178" t="str">
        <f t="shared" si="319"/>
        <v/>
      </c>
      <c r="DG323" s="178" t="str">
        <f t="shared" si="319"/>
        <v/>
      </c>
      <c r="DH323" s="178" t="str">
        <f t="shared" si="319"/>
        <v/>
      </c>
      <c r="DI323" s="178" t="str">
        <f t="shared" si="319"/>
        <v/>
      </c>
      <c r="DJ323" s="180" t="str">
        <f t="shared" si="319"/>
        <v/>
      </c>
      <c r="DK323" s="178" t="str">
        <f t="shared" si="319"/>
        <v/>
      </c>
      <c r="DL323" s="178" t="str">
        <f t="shared" si="319"/>
        <v/>
      </c>
      <c r="DM323" s="179" t="str">
        <f t="shared" si="319"/>
        <v/>
      </c>
      <c r="DN323" s="180" t="str">
        <f t="shared" si="319"/>
        <v/>
      </c>
      <c r="DO323" s="179" t="str">
        <f t="shared" si="319"/>
        <v/>
      </c>
      <c r="DP323" s="178" t="str">
        <f t="shared" si="319"/>
        <v/>
      </c>
      <c r="DQ323" s="180" t="str">
        <f t="shared" si="319"/>
        <v/>
      </c>
      <c r="DR323" s="178" t="str">
        <f t="shared" si="319"/>
        <v/>
      </c>
      <c r="DS323" s="178" t="str">
        <f t="shared" si="319"/>
        <v/>
      </c>
      <c r="DT323" s="178"/>
      <c r="DU323" s="178"/>
      <c r="DV323" s="178"/>
      <c r="DW323" s="178"/>
      <c r="DX323" s="178"/>
      <c r="DY323" s="178"/>
    </row>
    <row r="324">
      <c r="A324" s="176" t="str">
        <f>IF(A323="","",IF(B323+1&gt;EndDate,"",B323))</f>
        <v/>
      </c>
      <c r="B324" s="176" t="str">
        <f>IF(A324="","",SWITCH(Seg,"Daily",A324+1,"Weekly",A324+7,"Monthly",DATE(YEAR(A324),MONTH(A324)+1,1),"Quarterly",DATE(YEAR(A324),MONTH(A324)+3,1),"Yearly",DATE(YEAR(A324)+1,1,1)))</f>
        <v/>
      </c>
      <c r="C324" s="177" t="str">
        <f>IF(A324="","",SWITCH(Seg,"Daily",TEXT(A324,"dd/MM/YYYY"),"Weekly","W"&amp;WEEKNUM(A324,2)&amp;" "&amp;YEAR(A324),"Monthly",PROPER(TEXT(A324,"MMM yyyy")),"Quarterly","Q"&amp;ROUNDUP(MONTH($A324)/3,0)&amp;" "&amp;YEAR($A324),"Yearly",YEAR(A324),TEXT(A324,"dd/MM/YYYY")))</f>
        <v/>
      </c>
      <c r="D324" s="178" t="str">
        <f>IF(OR($A324="",D$2="Percentage"),"",SUMIFS(Data!B$4:B500,Data!$A$4:$A500,"&gt;="&amp;$A324,Data!$A$4:$A500,"&lt;="&amp;$B324))</f>
        <v>#REF!</v>
      </c>
      <c r="E324" s="179" t="str">
        <f>IF(OR($A324="",E$2="Percentage"),"",SUMIFS(Data!C$4:C500,Data!$A$4:$A500,"&gt;="&amp;$A324,Data!$A$4:$A500,"&lt;="&amp;$B324))</f>
        <v/>
      </c>
      <c r="F324" s="179" t="str">
        <f>IF(OR($A324="",F$2="Percentage"),"",SUMIFS(Data!D$4:D500,Data!$A$4:$A500,"&gt;="&amp;$A324,Data!$A$4:$A500,"&lt;="&amp;$B324))</f>
        <v/>
      </c>
      <c r="G324" s="179" t="str">
        <f>IF(OR($A324="",G$2="Percentage"),"",SUMIFS(Data!F$4:F500,Data!$A$4:$A500,"&gt;="&amp;$A324,Data!$A$4:$A500,"&lt;="&amp;$B324))</f>
        <v/>
      </c>
      <c r="H324" s="180" t="str">
        <f>IF(OR($A324="",H$2="Percentage"),"",SUMIFS(Data!G$4:G500,Data!$A$4:$A500,"&gt;="&amp;$A324,Data!$A$4:$A500,"&lt;="&amp;$B324))</f>
        <v/>
      </c>
      <c r="I324" s="180" t="str">
        <f>IF(OR($A324="",I$2="Percentage"),"",SUMIFS(Data!H$4:H500,Data!$A$4:$A500,"&gt;="&amp;$A324,Data!$A$4:$A500,"&lt;="&amp;$B324))</f>
        <v/>
      </c>
      <c r="J324" s="178" t="str">
        <f>IF(OR($A324="",J$2="Percentage"),"",SUMIFS(Data!I$4:I500,Data!$A$4:$A500,"&gt;="&amp;$A324,Data!$A$4:$A500,"&lt;="&amp;$B324))</f>
        <v/>
      </c>
      <c r="K324" s="178" t="str">
        <f>IF(OR($A324="",K$2="Percentage"),"",SUMIFS(Data!J$4:J500,Data!$A$4:$A500,"&gt;="&amp;$A324,Data!$A$4:$A500,"&lt;="&amp;$B324))</f>
        <v/>
      </c>
      <c r="L324" s="179" t="str">
        <f>IF(OR($A324="",L$2="Percentage"),"",SUMIFS(Data!K$4:K500,Data!$A$4:$A500,"&gt;="&amp;$A324,Data!$A$4:$A500,"&lt;="&amp;$B324))</f>
        <v/>
      </c>
      <c r="M324" s="180" t="str">
        <f>IF(OR($A324="",M$2="Percentage"),"",SUMIFS(Data!L$4:L500,Data!$A$4:$A500,"&gt;="&amp;$A324,Data!$A$4:$A500,"&lt;="&amp;$B324))</f>
        <v/>
      </c>
      <c r="N324" s="179" t="str">
        <f>IF(OR($A324="",N$2="Percentage"),"",SUMIFS(Data!M$4:M500,Data!$A$4:$A500,"&gt;="&amp;$A324,Data!$A$4:$A500,"&lt;="&amp;$B324))</f>
        <v/>
      </c>
      <c r="O324" s="178" t="str">
        <f>IF(OR($A324="",O$2="Percentage"),"",SUMIFS(Data!N$4:N500,Data!$A$4:$A500,"&gt;="&amp;$A324,Data!$A$4:$A500,"&lt;="&amp;$B324))</f>
        <v/>
      </c>
      <c r="P324" s="180" t="str">
        <f>IF(OR($A324="",P$2="Percentage"),"",SUMIFS(Data!O$4:O500,Data!$A$4:$A500,"&gt;="&amp;$A324,Data!$A$4:$A500,"&lt;="&amp;$B324))</f>
        <v/>
      </c>
      <c r="Q324" s="178" t="str">
        <f>IF(OR($A324="",Q$2="Percentage"),"",SUMIFS(Data!P$4:P500,Data!$A$4:$A500,"&gt;="&amp;$A324,Data!$A$4:$A500,"&lt;="&amp;$B324))</f>
        <v/>
      </c>
      <c r="R324" s="178" t="str">
        <f>IF(OR($A324="",R$2="Percentage"),"",SUMIFS(Data!Q$4:Q500,Data!$A$4:$A500,"&gt;="&amp;$A324,Data!$A$4:$A500,"&lt;="&amp;$B324))</f>
        <v/>
      </c>
      <c r="S324" s="181" t="str">
        <f>IF($A324="","",IFERROR(AVERAGEIFS(Data!B$4:B500,Data!$A$4:$A500,"&gt;="&amp;$A324,Data!$A$4:$A500,"&lt;="&amp;$B324),0))</f>
        <v/>
      </c>
      <c r="T324" s="178" t="str">
        <f>IF($A324="","",IFERROR(AVERAGEIFS(Data!C$4:C500,Data!$A$4:$A500,"&gt;="&amp;$A324,Data!$A$4:$A500,"&lt;="&amp;$B324),0))</f>
        <v/>
      </c>
      <c r="U324" s="178" t="str">
        <f>IF($A324="","",IFERROR(AVERAGEIFS(Data!D$4:D500,Data!$A$4:$A500,"&gt;="&amp;$A324,Data!$A$4:$A500,"&lt;="&amp;$B324),0))</f>
        <v/>
      </c>
      <c r="V324" s="178" t="str">
        <f>IF($A324="","",IFERROR(AVERAGEIFS(Data!F$4:F500,Data!$A$4:$A500,"&gt;="&amp;$A324,Data!$A$4:$A500,"&lt;="&amp;$B324),0))</f>
        <v/>
      </c>
      <c r="W324" s="178" t="str">
        <f>IF($A324="","",IFERROR(AVERAGEIFS(Data!G$4:G500,Data!$A$4:$A500,"&gt;="&amp;$A324,Data!$A$4:$A500,"&lt;="&amp;$B324),0))</f>
        <v/>
      </c>
      <c r="X324" s="180" t="str">
        <f>IF($A324="","",IFERROR(AVERAGEIFS(Data!H$4:H500,Data!$A$4:$A500,"&gt;="&amp;$A324,Data!$A$4:$A500,"&lt;="&amp;$B324),0))</f>
        <v/>
      </c>
      <c r="Y324" s="178" t="str">
        <f>IF($A324="","",IFERROR(AVERAGEIFS(Data!I$4:I500,Data!$A$4:$A500,"&gt;="&amp;$A324,Data!$A$4:$A500,"&lt;="&amp;$B324),0))</f>
        <v/>
      </c>
      <c r="Z324" s="178" t="str">
        <f>IF($A324="","",IFERROR(AVERAGEIFS(Data!J$4:J500,Data!$A$4:$A500,"&gt;="&amp;$A324,Data!$A$4:$A500,"&lt;="&amp;$B324),0))</f>
        <v/>
      </c>
      <c r="AA324" s="179" t="str">
        <f>IF($A324="","",IFERROR(AVERAGEIFS(Data!K$4:K500,Data!$A$4:$A500,"&gt;="&amp;$A324,Data!$A$4:$A500,"&lt;="&amp;$B324),0))</f>
        <v/>
      </c>
      <c r="AB324" s="180" t="str">
        <f>IF($A324="","",IFERROR(AVERAGEIFS(Data!L$4:L500,Data!$A$4:$A500,"&gt;="&amp;$A324,Data!$A$4:$A500,"&lt;="&amp;$B324),0))</f>
        <v/>
      </c>
      <c r="AC324" s="179" t="str">
        <f>IF($A324="","",IFERROR(AVERAGEIFS(Data!M$4:M500,Data!$A$4:$A500,"&gt;="&amp;$A324,Data!$A$4:$A500,"&lt;="&amp;$B324),0))</f>
        <v/>
      </c>
      <c r="AD324" s="178" t="str">
        <f>IF($A324="","",IFERROR(AVERAGEIFS(Data!N$4:N500,Data!$A$4:$A500,"&gt;="&amp;$A324,Data!$A$4:$A500,"&lt;="&amp;$B324),0))</f>
        <v/>
      </c>
      <c r="AE324" s="180" t="str">
        <f>IF($A324="","",IFERROR(AVERAGEIFS(Data!O$4:O500,Data!$A$4:$A500,"&gt;="&amp;$A324,Data!$A$4:$A500,"&lt;="&amp;$B324),0))</f>
        <v/>
      </c>
      <c r="AF324" s="178" t="str">
        <f>IF($A324="","",IFERROR(AVERAGEIFS(Data!P$4:P500,Data!$A$4:$A500,"&gt;="&amp;$A324,Data!$A$4:$A500,"&lt;="&amp;$B324),0))</f>
        <v/>
      </c>
      <c r="AG324" s="178" t="str">
        <f>IF($A324="","",IFERROR(AVERAGEIFS(Data!Q$4:Q500,Data!$A$4:$A500,"&gt;="&amp;$A324,Data!$A$4:$A500,"&lt;="&amp;$B324),0))</f>
        <v/>
      </c>
      <c r="AH324" s="181" t="str">
        <f t="shared" ref="AH324:DS324" si="320">IF($A324="","",AH323)</f>
        <v/>
      </c>
      <c r="AI324" s="178" t="str">
        <f t="shared" si="320"/>
        <v/>
      </c>
      <c r="AJ324" s="178" t="str">
        <f t="shared" si="320"/>
        <v/>
      </c>
      <c r="AK324" s="178" t="str">
        <f t="shared" si="320"/>
        <v/>
      </c>
      <c r="AL324" s="178" t="str">
        <f t="shared" si="320"/>
        <v/>
      </c>
      <c r="AM324" s="180" t="str">
        <f t="shared" si="320"/>
        <v/>
      </c>
      <c r="AN324" s="178" t="str">
        <f t="shared" si="320"/>
        <v/>
      </c>
      <c r="AO324" s="178" t="str">
        <f t="shared" si="320"/>
        <v/>
      </c>
      <c r="AP324" s="179" t="str">
        <f t="shared" si="320"/>
        <v/>
      </c>
      <c r="AQ324" s="180" t="str">
        <f t="shared" si="320"/>
        <v/>
      </c>
      <c r="AR324" s="179" t="str">
        <f t="shared" si="320"/>
        <v/>
      </c>
      <c r="AS324" s="178" t="str">
        <f t="shared" si="320"/>
        <v/>
      </c>
      <c r="AT324" s="180" t="str">
        <f t="shared" si="320"/>
        <v/>
      </c>
      <c r="AU324" s="178" t="str">
        <f t="shared" si="320"/>
        <v/>
      </c>
      <c r="AV324" s="178" t="str">
        <f t="shared" si="320"/>
        <v/>
      </c>
      <c r="AW324" s="181" t="str">
        <f t="shared" si="320"/>
        <v/>
      </c>
      <c r="AX324" s="178" t="str">
        <f t="shared" si="320"/>
        <v/>
      </c>
      <c r="AY324" s="178" t="str">
        <f t="shared" si="320"/>
        <v/>
      </c>
      <c r="AZ324" s="178" t="str">
        <f t="shared" si="320"/>
        <v/>
      </c>
      <c r="BA324" s="178" t="str">
        <f t="shared" si="320"/>
        <v/>
      </c>
      <c r="BB324" s="180" t="str">
        <f t="shared" si="320"/>
        <v/>
      </c>
      <c r="BC324" s="178" t="str">
        <f t="shared" si="320"/>
        <v/>
      </c>
      <c r="BD324" s="178" t="str">
        <f t="shared" si="320"/>
        <v/>
      </c>
      <c r="BE324" s="179" t="str">
        <f t="shared" si="320"/>
        <v/>
      </c>
      <c r="BF324" s="180" t="str">
        <f t="shared" si="320"/>
        <v/>
      </c>
      <c r="BG324" s="179" t="str">
        <f t="shared" si="320"/>
        <v/>
      </c>
      <c r="BH324" s="178" t="str">
        <f t="shared" si="320"/>
        <v/>
      </c>
      <c r="BI324" s="180" t="str">
        <f t="shared" si="320"/>
        <v/>
      </c>
      <c r="BJ324" s="178" t="str">
        <f t="shared" si="320"/>
        <v/>
      </c>
      <c r="BK324" s="178" t="str">
        <f t="shared" si="320"/>
        <v/>
      </c>
      <c r="BL324" s="181" t="str">
        <f t="shared" si="320"/>
        <v/>
      </c>
      <c r="BM324" s="178" t="str">
        <f t="shared" si="320"/>
        <v/>
      </c>
      <c r="BN324" s="178" t="str">
        <f t="shared" si="320"/>
        <v/>
      </c>
      <c r="BO324" s="178" t="str">
        <f t="shared" si="320"/>
        <v/>
      </c>
      <c r="BP324" s="178" t="str">
        <f t="shared" si="320"/>
        <v/>
      </c>
      <c r="BQ324" s="180" t="str">
        <f t="shared" si="320"/>
        <v/>
      </c>
      <c r="BR324" s="178" t="str">
        <f t="shared" si="320"/>
        <v/>
      </c>
      <c r="BS324" s="178" t="str">
        <f t="shared" si="320"/>
        <v/>
      </c>
      <c r="BT324" s="179" t="str">
        <f t="shared" si="320"/>
        <v/>
      </c>
      <c r="BU324" s="180" t="str">
        <f t="shared" si="320"/>
        <v/>
      </c>
      <c r="BV324" s="179" t="str">
        <f t="shared" si="320"/>
        <v/>
      </c>
      <c r="BW324" s="178" t="str">
        <f t="shared" si="320"/>
        <v/>
      </c>
      <c r="BX324" s="180" t="str">
        <f t="shared" si="320"/>
        <v/>
      </c>
      <c r="BY324" s="178" t="str">
        <f t="shared" si="320"/>
        <v/>
      </c>
      <c r="BZ324" s="178" t="str">
        <f t="shared" si="320"/>
        <v/>
      </c>
      <c r="CA324" s="181" t="str">
        <f t="shared" si="320"/>
        <v/>
      </c>
      <c r="CB324" s="178" t="str">
        <f t="shared" si="320"/>
        <v/>
      </c>
      <c r="CC324" s="178" t="str">
        <f t="shared" si="320"/>
        <v/>
      </c>
      <c r="CD324" s="178" t="str">
        <f t="shared" si="320"/>
        <v/>
      </c>
      <c r="CE324" s="178" t="str">
        <f t="shared" si="320"/>
        <v/>
      </c>
      <c r="CF324" s="180" t="str">
        <f t="shared" si="320"/>
        <v/>
      </c>
      <c r="CG324" s="178" t="str">
        <f t="shared" si="320"/>
        <v/>
      </c>
      <c r="CH324" s="178" t="str">
        <f t="shared" si="320"/>
        <v/>
      </c>
      <c r="CI324" s="179" t="str">
        <f t="shared" si="320"/>
        <v/>
      </c>
      <c r="CJ324" s="180" t="str">
        <f t="shared" si="320"/>
        <v/>
      </c>
      <c r="CK324" s="179" t="str">
        <f t="shared" si="320"/>
        <v/>
      </c>
      <c r="CL324" s="178" t="str">
        <f t="shared" si="320"/>
        <v/>
      </c>
      <c r="CM324" s="180" t="str">
        <f t="shared" si="320"/>
        <v/>
      </c>
      <c r="CN324" s="178" t="str">
        <f t="shared" si="320"/>
        <v/>
      </c>
      <c r="CO324" s="178" t="str">
        <f t="shared" si="320"/>
        <v/>
      </c>
      <c r="CP324" s="181" t="str">
        <f t="shared" si="320"/>
        <v/>
      </c>
      <c r="CQ324" s="178" t="str">
        <f t="shared" si="320"/>
        <v/>
      </c>
      <c r="CR324" s="178" t="str">
        <f t="shared" si="320"/>
        <v/>
      </c>
      <c r="CS324" s="178" t="str">
        <f t="shared" si="320"/>
        <v/>
      </c>
      <c r="CT324" s="178" t="str">
        <f t="shared" si="320"/>
        <v/>
      </c>
      <c r="CU324" s="180" t="str">
        <f t="shared" si="320"/>
        <v/>
      </c>
      <c r="CV324" s="178" t="str">
        <f t="shared" si="320"/>
        <v/>
      </c>
      <c r="CW324" s="178" t="str">
        <f t="shared" si="320"/>
        <v/>
      </c>
      <c r="CX324" s="179" t="str">
        <f t="shared" si="320"/>
        <v/>
      </c>
      <c r="CY324" s="180" t="str">
        <f t="shared" si="320"/>
        <v/>
      </c>
      <c r="CZ324" s="179" t="str">
        <f t="shared" si="320"/>
        <v/>
      </c>
      <c r="DA324" s="178" t="str">
        <f t="shared" si="320"/>
        <v/>
      </c>
      <c r="DB324" s="180" t="str">
        <f t="shared" si="320"/>
        <v/>
      </c>
      <c r="DC324" s="178" t="str">
        <f t="shared" si="320"/>
        <v/>
      </c>
      <c r="DD324" s="178" t="str">
        <f t="shared" si="320"/>
        <v/>
      </c>
      <c r="DE324" s="181" t="str">
        <f t="shared" si="320"/>
        <v/>
      </c>
      <c r="DF324" s="178" t="str">
        <f t="shared" si="320"/>
        <v/>
      </c>
      <c r="DG324" s="178" t="str">
        <f t="shared" si="320"/>
        <v/>
      </c>
      <c r="DH324" s="178" t="str">
        <f t="shared" si="320"/>
        <v/>
      </c>
      <c r="DI324" s="178" t="str">
        <f t="shared" si="320"/>
        <v/>
      </c>
      <c r="DJ324" s="180" t="str">
        <f t="shared" si="320"/>
        <v/>
      </c>
      <c r="DK324" s="178" t="str">
        <f t="shared" si="320"/>
        <v/>
      </c>
      <c r="DL324" s="178" t="str">
        <f t="shared" si="320"/>
        <v/>
      </c>
      <c r="DM324" s="179" t="str">
        <f t="shared" si="320"/>
        <v/>
      </c>
      <c r="DN324" s="180" t="str">
        <f t="shared" si="320"/>
        <v/>
      </c>
      <c r="DO324" s="179" t="str">
        <f t="shared" si="320"/>
        <v/>
      </c>
      <c r="DP324" s="178" t="str">
        <f t="shared" si="320"/>
        <v/>
      </c>
      <c r="DQ324" s="180" t="str">
        <f t="shared" si="320"/>
        <v/>
      </c>
      <c r="DR324" s="178" t="str">
        <f t="shared" si="320"/>
        <v/>
      </c>
      <c r="DS324" s="178" t="str">
        <f t="shared" si="320"/>
        <v/>
      </c>
      <c r="DT324" s="178"/>
      <c r="DU324" s="178"/>
      <c r="DV324" s="178"/>
      <c r="DW324" s="178"/>
      <c r="DX324" s="178"/>
      <c r="DY324" s="178"/>
    </row>
    <row r="325">
      <c r="A325" s="176" t="str">
        <f>IF(A324="","",IF(B324+1&gt;EndDate,"",B324))</f>
        <v/>
      </c>
      <c r="B325" s="176" t="str">
        <f>IF(A325="","",SWITCH(Seg,"Daily",A325+1,"Weekly",A325+7,"Monthly",DATE(YEAR(A325),MONTH(A325)+1,1),"Quarterly",DATE(YEAR(A325),MONTH(A325)+3,1),"Yearly",DATE(YEAR(A325)+1,1,1)))</f>
        <v/>
      </c>
      <c r="C325" s="177" t="str">
        <f>IF(A325="","",SWITCH(Seg,"Daily",TEXT(A325,"dd/MM/YYYY"),"Weekly","W"&amp;WEEKNUM(A325,2)&amp;" "&amp;YEAR(A325),"Monthly",PROPER(TEXT(A325,"MMM yyyy")),"Quarterly","Q"&amp;ROUNDUP(MONTH($A325)/3,0)&amp;" "&amp;YEAR($A325),"Yearly",YEAR(A325),TEXT(A325,"dd/MM/YYYY")))</f>
        <v/>
      </c>
      <c r="D325" s="178" t="str">
        <f>IF(OR($A325="",D$2="Percentage"),"",SUMIFS(Data!B$4:B500,Data!$A$4:$A500,"&gt;="&amp;$A325,Data!$A$4:$A500,"&lt;="&amp;$B325))</f>
        <v>#REF!</v>
      </c>
      <c r="E325" s="179" t="str">
        <f>IF(OR($A325="",E$2="Percentage"),"",SUMIFS(Data!C$4:C500,Data!$A$4:$A500,"&gt;="&amp;$A325,Data!$A$4:$A500,"&lt;="&amp;$B325))</f>
        <v/>
      </c>
      <c r="F325" s="179" t="str">
        <f>IF(OR($A325="",F$2="Percentage"),"",SUMIFS(Data!D$4:D500,Data!$A$4:$A500,"&gt;="&amp;$A325,Data!$A$4:$A500,"&lt;="&amp;$B325))</f>
        <v/>
      </c>
      <c r="G325" s="179" t="str">
        <f>IF(OR($A325="",G$2="Percentage"),"",SUMIFS(Data!F$4:F500,Data!$A$4:$A500,"&gt;="&amp;$A325,Data!$A$4:$A500,"&lt;="&amp;$B325))</f>
        <v/>
      </c>
      <c r="H325" s="180" t="str">
        <f>IF(OR($A325="",H$2="Percentage"),"",SUMIFS(Data!G$4:G500,Data!$A$4:$A500,"&gt;="&amp;$A325,Data!$A$4:$A500,"&lt;="&amp;$B325))</f>
        <v/>
      </c>
      <c r="I325" s="180" t="str">
        <f>IF(OR($A325="",I$2="Percentage"),"",SUMIFS(Data!H$4:H500,Data!$A$4:$A500,"&gt;="&amp;$A325,Data!$A$4:$A500,"&lt;="&amp;$B325))</f>
        <v/>
      </c>
      <c r="J325" s="178" t="str">
        <f>IF(OR($A325="",J$2="Percentage"),"",SUMIFS(Data!I$4:I500,Data!$A$4:$A500,"&gt;="&amp;$A325,Data!$A$4:$A500,"&lt;="&amp;$B325))</f>
        <v/>
      </c>
      <c r="K325" s="178" t="str">
        <f>IF(OR($A325="",K$2="Percentage"),"",SUMIFS(Data!J$4:J500,Data!$A$4:$A500,"&gt;="&amp;$A325,Data!$A$4:$A500,"&lt;="&amp;$B325))</f>
        <v/>
      </c>
      <c r="L325" s="179" t="str">
        <f>IF(OR($A325="",L$2="Percentage"),"",SUMIFS(Data!K$4:K500,Data!$A$4:$A500,"&gt;="&amp;$A325,Data!$A$4:$A500,"&lt;="&amp;$B325))</f>
        <v/>
      </c>
      <c r="M325" s="180" t="str">
        <f>IF(OR($A325="",M$2="Percentage"),"",SUMIFS(Data!L$4:L500,Data!$A$4:$A500,"&gt;="&amp;$A325,Data!$A$4:$A500,"&lt;="&amp;$B325))</f>
        <v/>
      </c>
      <c r="N325" s="179" t="str">
        <f>IF(OR($A325="",N$2="Percentage"),"",SUMIFS(Data!M$4:M500,Data!$A$4:$A500,"&gt;="&amp;$A325,Data!$A$4:$A500,"&lt;="&amp;$B325))</f>
        <v/>
      </c>
      <c r="O325" s="178" t="str">
        <f>IF(OR($A325="",O$2="Percentage"),"",SUMIFS(Data!N$4:N500,Data!$A$4:$A500,"&gt;="&amp;$A325,Data!$A$4:$A500,"&lt;="&amp;$B325))</f>
        <v/>
      </c>
      <c r="P325" s="180" t="str">
        <f>IF(OR($A325="",P$2="Percentage"),"",SUMIFS(Data!O$4:O500,Data!$A$4:$A500,"&gt;="&amp;$A325,Data!$A$4:$A500,"&lt;="&amp;$B325))</f>
        <v/>
      </c>
      <c r="Q325" s="178" t="str">
        <f>IF(OR($A325="",Q$2="Percentage"),"",SUMIFS(Data!P$4:P500,Data!$A$4:$A500,"&gt;="&amp;$A325,Data!$A$4:$A500,"&lt;="&amp;$B325))</f>
        <v/>
      </c>
      <c r="R325" s="178" t="str">
        <f>IF(OR($A325="",R$2="Percentage"),"",SUMIFS(Data!Q$4:Q500,Data!$A$4:$A500,"&gt;="&amp;$A325,Data!$A$4:$A500,"&lt;="&amp;$B325))</f>
        <v/>
      </c>
      <c r="S325" s="181" t="str">
        <f>IF($A325="","",IFERROR(AVERAGEIFS(Data!B$4:B500,Data!$A$4:$A500,"&gt;="&amp;$A325,Data!$A$4:$A500,"&lt;="&amp;$B325),0))</f>
        <v/>
      </c>
      <c r="T325" s="178" t="str">
        <f>IF($A325="","",IFERROR(AVERAGEIFS(Data!C$4:C500,Data!$A$4:$A500,"&gt;="&amp;$A325,Data!$A$4:$A500,"&lt;="&amp;$B325),0))</f>
        <v/>
      </c>
      <c r="U325" s="178" t="str">
        <f>IF($A325="","",IFERROR(AVERAGEIFS(Data!D$4:D500,Data!$A$4:$A500,"&gt;="&amp;$A325,Data!$A$4:$A500,"&lt;="&amp;$B325),0))</f>
        <v/>
      </c>
      <c r="V325" s="178" t="str">
        <f>IF($A325="","",IFERROR(AVERAGEIFS(Data!F$4:F500,Data!$A$4:$A500,"&gt;="&amp;$A325,Data!$A$4:$A500,"&lt;="&amp;$B325),0))</f>
        <v/>
      </c>
      <c r="W325" s="178" t="str">
        <f>IF($A325="","",IFERROR(AVERAGEIFS(Data!G$4:G500,Data!$A$4:$A500,"&gt;="&amp;$A325,Data!$A$4:$A500,"&lt;="&amp;$B325),0))</f>
        <v/>
      </c>
      <c r="X325" s="180" t="str">
        <f>IF($A325="","",IFERROR(AVERAGEIFS(Data!H$4:H500,Data!$A$4:$A500,"&gt;="&amp;$A325,Data!$A$4:$A500,"&lt;="&amp;$B325),0))</f>
        <v/>
      </c>
      <c r="Y325" s="178" t="str">
        <f>IF($A325="","",IFERROR(AVERAGEIFS(Data!I$4:I500,Data!$A$4:$A500,"&gt;="&amp;$A325,Data!$A$4:$A500,"&lt;="&amp;$B325),0))</f>
        <v/>
      </c>
      <c r="Z325" s="178" t="str">
        <f>IF($A325="","",IFERROR(AVERAGEIFS(Data!J$4:J500,Data!$A$4:$A500,"&gt;="&amp;$A325,Data!$A$4:$A500,"&lt;="&amp;$B325),0))</f>
        <v/>
      </c>
      <c r="AA325" s="179" t="str">
        <f>IF($A325="","",IFERROR(AVERAGEIFS(Data!K$4:K500,Data!$A$4:$A500,"&gt;="&amp;$A325,Data!$A$4:$A500,"&lt;="&amp;$B325),0))</f>
        <v/>
      </c>
      <c r="AB325" s="180" t="str">
        <f>IF($A325="","",IFERROR(AVERAGEIFS(Data!L$4:L500,Data!$A$4:$A500,"&gt;="&amp;$A325,Data!$A$4:$A500,"&lt;="&amp;$B325),0))</f>
        <v/>
      </c>
      <c r="AC325" s="179" t="str">
        <f>IF($A325="","",IFERROR(AVERAGEIFS(Data!M$4:M500,Data!$A$4:$A500,"&gt;="&amp;$A325,Data!$A$4:$A500,"&lt;="&amp;$B325),0))</f>
        <v/>
      </c>
      <c r="AD325" s="178" t="str">
        <f>IF($A325="","",IFERROR(AVERAGEIFS(Data!N$4:N500,Data!$A$4:$A500,"&gt;="&amp;$A325,Data!$A$4:$A500,"&lt;="&amp;$B325),0))</f>
        <v/>
      </c>
      <c r="AE325" s="180" t="str">
        <f>IF($A325="","",IFERROR(AVERAGEIFS(Data!O$4:O500,Data!$A$4:$A500,"&gt;="&amp;$A325,Data!$A$4:$A500,"&lt;="&amp;$B325),0))</f>
        <v/>
      </c>
      <c r="AF325" s="178" t="str">
        <f>IF($A325="","",IFERROR(AVERAGEIFS(Data!P$4:P500,Data!$A$4:$A500,"&gt;="&amp;$A325,Data!$A$4:$A500,"&lt;="&amp;$B325),0))</f>
        <v/>
      </c>
      <c r="AG325" s="178" t="str">
        <f>IF($A325="","",IFERROR(AVERAGEIFS(Data!Q$4:Q500,Data!$A$4:$A500,"&gt;="&amp;$A325,Data!$A$4:$A500,"&lt;="&amp;$B325),0))</f>
        <v/>
      </c>
      <c r="AH325" s="181" t="str">
        <f t="shared" ref="AH325:DS325" si="321">IF($A325="","",AH324)</f>
        <v/>
      </c>
      <c r="AI325" s="178" t="str">
        <f t="shared" si="321"/>
        <v/>
      </c>
      <c r="AJ325" s="178" t="str">
        <f t="shared" si="321"/>
        <v/>
      </c>
      <c r="AK325" s="178" t="str">
        <f t="shared" si="321"/>
        <v/>
      </c>
      <c r="AL325" s="178" t="str">
        <f t="shared" si="321"/>
        <v/>
      </c>
      <c r="AM325" s="180" t="str">
        <f t="shared" si="321"/>
        <v/>
      </c>
      <c r="AN325" s="178" t="str">
        <f t="shared" si="321"/>
        <v/>
      </c>
      <c r="AO325" s="178" t="str">
        <f t="shared" si="321"/>
        <v/>
      </c>
      <c r="AP325" s="179" t="str">
        <f t="shared" si="321"/>
        <v/>
      </c>
      <c r="AQ325" s="180" t="str">
        <f t="shared" si="321"/>
        <v/>
      </c>
      <c r="AR325" s="179" t="str">
        <f t="shared" si="321"/>
        <v/>
      </c>
      <c r="AS325" s="178" t="str">
        <f t="shared" si="321"/>
        <v/>
      </c>
      <c r="AT325" s="180" t="str">
        <f t="shared" si="321"/>
        <v/>
      </c>
      <c r="AU325" s="178" t="str">
        <f t="shared" si="321"/>
        <v/>
      </c>
      <c r="AV325" s="178" t="str">
        <f t="shared" si="321"/>
        <v/>
      </c>
      <c r="AW325" s="181" t="str">
        <f t="shared" si="321"/>
        <v/>
      </c>
      <c r="AX325" s="178" t="str">
        <f t="shared" si="321"/>
        <v/>
      </c>
      <c r="AY325" s="178" t="str">
        <f t="shared" si="321"/>
        <v/>
      </c>
      <c r="AZ325" s="178" t="str">
        <f t="shared" si="321"/>
        <v/>
      </c>
      <c r="BA325" s="178" t="str">
        <f t="shared" si="321"/>
        <v/>
      </c>
      <c r="BB325" s="180" t="str">
        <f t="shared" si="321"/>
        <v/>
      </c>
      <c r="BC325" s="178" t="str">
        <f t="shared" si="321"/>
        <v/>
      </c>
      <c r="BD325" s="178" t="str">
        <f t="shared" si="321"/>
        <v/>
      </c>
      <c r="BE325" s="179" t="str">
        <f t="shared" si="321"/>
        <v/>
      </c>
      <c r="BF325" s="180" t="str">
        <f t="shared" si="321"/>
        <v/>
      </c>
      <c r="BG325" s="179" t="str">
        <f t="shared" si="321"/>
        <v/>
      </c>
      <c r="BH325" s="178" t="str">
        <f t="shared" si="321"/>
        <v/>
      </c>
      <c r="BI325" s="180" t="str">
        <f t="shared" si="321"/>
        <v/>
      </c>
      <c r="BJ325" s="178" t="str">
        <f t="shared" si="321"/>
        <v/>
      </c>
      <c r="BK325" s="178" t="str">
        <f t="shared" si="321"/>
        <v/>
      </c>
      <c r="BL325" s="181" t="str">
        <f t="shared" si="321"/>
        <v/>
      </c>
      <c r="BM325" s="178" t="str">
        <f t="shared" si="321"/>
        <v/>
      </c>
      <c r="BN325" s="178" t="str">
        <f t="shared" si="321"/>
        <v/>
      </c>
      <c r="BO325" s="178" t="str">
        <f t="shared" si="321"/>
        <v/>
      </c>
      <c r="BP325" s="178" t="str">
        <f t="shared" si="321"/>
        <v/>
      </c>
      <c r="BQ325" s="180" t="str">
        <f t="shared" si="321"/>
        <v/>
      </c>
      <c r="BR325" s="178" t="str">
        <f t="shared" si="321"/>
        <v/>
      </c>
      <c r="BS325" s="178" t="str">
        <f t="shared" si="321"/>
        <v/>
      </c>
      <c r="BT325" s="179" t="str">
        <f t="shared" si="321"/>
        <v/>
      </c>
      <c r="BU325" s="180" t="str">
        <f t="shared" si="321"/>
        <v/>
      </c>
      <c r="BV325" s="179" t="str">
        <f t="shared" si="321"/>
        <v/>
      </c>
      <c r="BW325" s="178" t="str">
        <f t="shared" si="321"/>
        <v/>
      </c>
      <c r="BX325" s="180" t="str">
        <f t="shared" si="321"/>
        <v/>
      </c>
      <c r="BY325" s="178" t="str">
        <f t="shared" si="321"/>
        <v/>
      </c>
      <c r="BZ325" s="178" t="str">
        <f t="shared" si="321"/>
        <v/>
      </c>
      <c r="CA325" s="181" t="str">
        <f t="shared" si="321"/>
        <v/>
      </c>
      <c r="CB325" s="178" t="str">
        <f t="shared" si="321"/>
        <v/>
      </c>
      <c r="CC325" s="178" t="str">
        <f t="shared" si="321"/>
        <v/>
      </c>
      <c r="CD325" s="178" t="str">
        <f t="shared" si="321"/>
        <v/>
      </c>
      <c r="CE325" s="178" t="str">
        <f t="shared" si="321"/>
        <v/>
      </c>
      <c r="CF325" s="180" t="str">
        <f t="shared" si="321"/>
        <v/>
      </c>
      <c r="CG325" s="178" t="str">
        <f t="shared" si="321"/>
        <v/>
      </c>
      <c r="CH325" s="178" t="str">
        <f t="shared" si="321"/>
        <v/>
      </c>
      <c r="CI325" s="179" t="str">
        <f t="shared" si="321"/>
        <v/>
      </c>
      <c r="CJ325" s="180" t="str">
        <f t="shared" si="321"/>
        <v/>
      </c>
      <c r="CK325" s="179" t="str">
        <f t="shared" si="321"/>
        <v/>
      </c>
      <c r="CL325" s="178" t="str">
        <f t="shared" si="321"/>
        <v/>
      </c>
      <c r="CM325" s="180" t="str">
        <f t="shared" si="321"/>
        <v/>
      </c>
      <c r="CN325" s="178" t="str">
        <f t="shared" si="321"/>
        <v/>
      </c>
      <c r="CO325" s="178" t="str">
        <f t="shared" si="321"/>
        <v/>
      </c>
      <c r="CP325" s="181" t="str">
        <f t="shared" si="321"/>
        <v/>
      </c>
      <c r="CQ325" s="178" t="str">
        <f t="shared" si="321"/>
        <v/>
      </c>
      <c r="CR325" s="178" t="str">
        <f t="shared" si="321"/>
        <v/>
      </c>
      <c r="CS325" s="178" t="str">
        <f t="shared" si="321"/>
        <v/>
      </c>
      <c r="CT325" s="178" t="str">
        <f t="shared" si="321"/>
        <v/>
      </c>
      <c r="CU325" s="180" t="str">
        <f t="shared" si="321"/>
        <v/>
      </c>
      <c r="CV325" s="178" t="str">
        <f t="shared" si="321"/>
        <v/>
      </c>
      <c r="CW325" s="178" t="str">
        <f t="shared" si="321"/>
        <v/>
      </c>
      <c r="CX325" s="179" t="str">
        <f t="shared" si="321"/>
        <v/>
      </c>
      <c r="CY325" s="180" t="str">
        <f t="shared" si="321"/>
        <v/>
      </c>
      <c r="CZ325" s="179" t="str">
        <f t="shared" si="321"/>
        <v/>
      </c>
      <c r="DA325" s="178" t="str">
        <f t="shared" si="321"/>
        <v/>
      </c>
      <c r="DB325" s="180" t="str">
        <f t="shared" si="321"/>
        <v/>
      </c>
      <c r="DC325" s="178" t="str">
        <f t="shared" si="321"/>
        <v/>
      </c>
      <c r="DD325" s="178" t="str">
        <f t="shared" si="321"/>
        <v/>
      </c>
      <c r="DE325" s="181" t="str">
        <f t="shared" si="321"/>
        <v/>
      </c>
      <c r="DF325" s="178" t="str">
        <f t="shared" si="321"/>
        <v/>
      </c>
      <c r="DG325" s="178" t="str">
        <f t="shared" si="321"/>
        <v/>
      </c>
      <c r="DH325" s="178" t="str">
        <f t="shared" si="321"/>
        <v/>
      </c>
      <c r="DI325" s="178" t="str">
        <f t="shared" si="321"/>
        <v/>
      </c>
      <c r="DJ325" s="180" t="str">
        <f t="shared" si="321"/>
        <v/>
      </c>
      <c r="DK325" s="178" t="str">
        <f t="shared" si="321"/>
        <v/>
      </c>
      <c r="DL325" s="178" t="str">
        <f t="shared" si="321"/>
        <v/>
      </c>
      <c r="DM325" s="179" t="str">
        <f t="shared" si="321"/>
        <v/>
      </c>
      <c r="DN325" s="180" t="str">
        <f t="shared" si="321"/>
        <v/>
      </c>
      <c r="DO325" s="179" t="str">
        <f t="shared" si="321"/>
        <v/>
      </c>
      <c r="DP325" s="178" t="str">
        <f t="shared" si="321"/>
        <v/>
      </c>
      <c r="DQ325" s="180" t="str">
        <f t="shared" si="321"/>
        <v/>
      </c>
      <c r="DR325" s="178" t="str">
        <f t="shared" si="321"/>
        <v/>
      </c>
      <c r="DS325" s="178" t="str">
        <f t="shared" si="321"/>
        <v/>
      </c>
      <c r="DT325" s="178"/>
      <c r="DU325" s="178"/>
      <c r="DV325" s="178"/>
      <c r="DW325" s="178"/>
      <c r="DX325" s="178"/>
      <c r="DY325" s="178"/>
    </row>
    <row r="326">
      <c r="A326" s="176" t="str">
        <f>IF(A325="","",IF(B325+1&gt;EndDate,"",B325))</f>
        <v/>
      </c>
      <c r="B326" s="176" t="str">
        <f>IF(A326="","",SWITCH(Seg,"Daily",A326+1,"Weekly",A326+7,"Monthly",DATE(YEAR(A326),MONTH(A326)+1,1),"Quarterly",DATE(YEAR(A326),MONTH(A326)+3,1),"Yearly",DATE(YEAR(A326)+1,1,1)))</f>
        <v/>
      </c>
      <c r="C326" s="177" t="str">
        <f>IF(A326="","",SWITCH(Seg,"Daily",TEXT(A326,"dd/MM/YYYY"),"Weekly","W"&amp;WEEKNUM(A326,2)&amp;" "&amp;YEAR(A326),"Monthly",PROPER(TEXT(A326,"MMM yyyy")),"Quarterly","Q"&amp;ROUNDUP(MONTH($A326)/3,0)&amp;" "&amp;YEAR($A326),"Yearly",YEAR(A326),TEXT(A326,"dd/MM/YYYY")))</f>
        <v/>
      </c>
      <c r="D326" s="178" t="str">
        <f>IF(OR($A326="",D$2="Percentage"),"",SUMIFS(Data!B$4:B500,Data!$A$4:$A500,"&gt;="&amp;$A326,Data!$A$4:$A500,"&lt;="&amp;$B326))</f>
        <v>#REF!</v>
      </c>
      <c r="E326" s="179" t="str">
        <f>IF(OR($A326="",E$2="Percentage"),"",SUMIFS(Data!C$4:C500,Data!$A$4:$A500,"&gt;="&amp;$A326,Data!$A$4:$A500,"&lt;="&amp;$B326))</f>
        <v/>
      </c>
      <c r="F326" s="179" t="str">
        <f>IF(OR($A326="",F$2="Percentage"),"",SUMIFS(Data!D$4:D500,Data!$A$4:$A500,"&gt;="&amp;$A326,Data!$A$4:$A500,"&lt;="&amp;$B326))</f>
        <v/>
      </c>
      <c r="G326" s="179" t="str">
        <f>IF(OR($A326="",G$2="Percentage"),"",SUMIFS(Data!F$4:F500,Data!$A$4:$A500,"&gt;="&amp;$A326,Data!$A$4:$A500,"&lt;="&amp;$B326))</f>
        <v/>
      </c>
      <c r="H326" s="180" t="str">
        <f>IF(OR($A326="",H$2="Percentage"),"",SUMIFS(Data!G$4:G500,Data!$A$4:$A500,"&gt;="&amp;$A326,Data!$A$4:$A500,"&lt;="&amp;$B326))</f>
        <v/>
      </c>
      <c r="I326" s="180" t="str">
        <f>IF(OR($A326="",I$2="Percentage"),"",SUMIFS(Data!H$4:H500,Data!$A$4:$A500,"&gt;="&amp;$A326,Data!$A$4:$A500,"&lt;="&amp;$B326))</f>
        <v/>
      </c>
      <c r="J326" s="178" t="str">
        <f>IF(OR($A326="",J$2="Percentage"),"",SUMIFS(Data!I$4:I500,Data!$A$4:$A500,"&gt;="&amp;$A326,Data!$A$4:$A500,"&lt;="&amp;$B326))</f>
        <v/>
      </c>
      <c r="K326" s="178" t="str">
        <f>IF(OR($A326="",K$2="Percentage"),"",SUMIFS(Data!J$4:J500,Data!$A$4:$A500,"&gt;="&amp;$A326,Data!$A$4:$A500,"&lt;="&amp;$B326))</f>
        <v/>
      </c>
      <c r="L326" s="179" t="str">
        <f>IF(OR($A326="",L$2="Percentage"),"",SUMIFS(Data!K$4:K500,Data!$A$4:$A500,"&gt;="&amp;$A326,Data!$A$4:$A500,"&lt;="&amp;$B326))</f>
        <v/>
      </c>
      <c r="M326" s="180" t="str">
        <f>IF(OR($A326="",M$2="Percentage"),"",SUMIFS(Data!L$4:L500,Data!$A$4:$A500,"&gt;="&amp;$A326,Data!$A$4:$A500,"&lt;="&amp;$B326))</f>
        <v/>
      </c>
      <c r="N326" s="179" t="str">
        <f>IF(OR($A326="",N$2="Percentage"),"",SUMIFS(Data!M$4:M500,Data!$A$4:$A500,"&gt;="&amp;$A326,Data!$A$4:$A500,"&lt;="&amp;$B326))</f>
        <v/>
      </c>
      <c r="O326" s="178" t="str">
        <f>IF(OR($A326="",O$2="Percentage"),"",SUMIFS(Data!N$4:N500,Data!$A$4:$A500,"&gt;="&amp;$A326,Data!$A$4:$A500,"&lt;="&amp;$B326))</f>
        <v/>
      </c>
      <c r="P326" s="180" t="str">
        <f>IF(OR($A326="",P$2="Percentage"),"",SUMIFS(Data!O$4:O500,Data!$A$4:$A500,"&gt;="&amp;$A326,Data!$A$4:$A500,"&lt;="&amp;$B326))</f>
        <v/>
      </c>
      <c r="Q326" s="178" t="str">
        <f>IF(OR($A326="",Q$2="Percentage"),"",SUMIFS(Data!P$4:P500,Data!$A$4:$A500,"&gt;="&amp;$A326,Data!$A$4:$A500,"&lt;="&amp;$B326))</f>
        <v/>
      </c>
      <c r="R326" s="178" t="str">
        <f>IF(OR($A326="",R$2="Percentage"),"",SUMIFS(Data!Q$4:Q500,Data!$A$4:$A500,"&gt;="&amp;$A326,Data!$A$4:$A500,"&lt;="&amp;$B326))</f>
        <v/>
      </c>
      <c r="S326" s="181" t="str">
        <f>IF($A326="","",IFERROR(AVERAGEIFS(Data!B$4:B500,Data!$A$4:$A500,"&gt;="&amp;$A326,Data!$A$4:$A500,"&lt;="&amp;$B326),0))</f>
        <v/>
      </c>
      <c r="T326" s="178" t="str">
        <f>IF($A326="","",IFERROR(AVERAGEIFS(Data!C$4:C500,Data!$A$4:$A500,"&gt;="&amp;$A326,Data!$A$4:$A500,"&lt;="&amp;$B326),0))</f>
        <v/>
      </c>
      <c r="U326" s="178" t="str">
        <f>IF($A326="","",IFERROR(AVERAGEIFS(Data!D$4:D500,Data!$A$4:$A500,"&gt;="&amp;$A326,Data!$A$4:$A500,"&lt;="&amp;$B326),0))</f>
        <v/>
      </c>
      <c r="V326" s="178" t="str">
        <f>IF($A326="","",IFERROR(AVERAGEIFS(Data!F$4:F500,Data!$A$4:$A500,"&gt;="&amp;$A326,Data!$A$4:$A500,"&lt;="&amp;$B326),0))</f>
        <v/>
      </c>
      <c r="W326" s="178" t="str">
        <f>IF($A326="","",IFERROR(AVERAGEIFS(Data!G$4:G500,Data!$A$4:$A500,"&gt;="&amp;$A326,Data!$A$4:$A500,"&lt;="&amp;$B326),0))</f>
        <v/>
      </c>
      <c r="X326" s="180" t="str">
        <f>IF($A326="","",IFERROR(AVERAGEIFS(Data!H$4:H500,Data!$A$4:$A500,"&gt;="&amp;$A326,Data!$A$4:$A500,"&lt;="&amp;$B326),0))</f>
        <v/>
      </c>
      <c r="Y326" s="178" t="str">
        <f>IF($A326="","",IFERROR(AVERAGEIFS(Data!I$4:I500,Data!$A$4:$A500,"&gt;="&amp;$A326,Data!$A$4:$A500,"&lt;="&amp;$B326),0))</f>
        <v/>
      </c>
      <c r="Z326" s="178" t="str">
        <f>IF($A326="","",IFERROR(AVERAGEIFS(Data!J$4:J500,Data!$A$4:$A500,"&gt;="&amp;$A326,Data!$A$4:$A500,"&lt;="&amp;$B326),0))</f>
        <v/>
      </c>
      <c r="AA326" s="179" t="str">
        <f>IF($A326="","",IFERROR(AVERAGEIFS(Data!K$4:K500,Data!$A$4:$A500,"&gt;="&amp;$A326,Data!$A$4:$A500,"&lt;="&amp;$B326),0))</f>
        <v/>
      </c>
      <c r="AB326" s="180" t="str">
        <f>IF($A326="","",IFERROR(AVERAGEIFS(Data!L$4:L500,Data!$A$4:$A500,"&gt;="&amp;$A326,Data!$A$4:$A500,"&lt;="&amp;$B326),0))</f>
        <v/>
      </c>
      <c r="AC326" s="179" t="str">
        <f>IF($A326="","",IFERROR(AVERAGEIFS(Data!M$4:M500,Data!$A$4:$A500,"&gt;="&amp;$A326,Data!$A$4:$A500,"&lt;="&amp;$B326),0))</f>
        <v/>
      </c>
      <c r="AD326" s="178" t="str">
        <f>IF($A326="","",IFERROR(AVERAGEIFS(Data!N$4:N500,Data!$A$4:$A500,"&gt;="&amp;$A326,Data!$A$4:$A500,"&lt;="&amp;$B326),0))</f>
        <v/>
      </c>
      <c r="AE326" s="180" t="str">
        <f>IF($A326="","",IFERROR(AVERAGEIFS(Data!O$4:O500,Data!$A$4:$A500,"&gt;="&amp;$A326,Data!$A$4:$A500,"&lt;="&amp;$B326),0))</f>
        <v/>
      </c>
      <c r="AF326" s="178" t="str">
        <f>IF($A326="","",IFERROR(AVERAGEIFS(Data!P$4:P500,Data!$A$4:$A500,"&gt;="&amp;$A326,Data!$A$4:$A500,"&lt;="&amp;$B326),0))</f>
        <v/>
      </c>
      <c r="AG326" s="178" t="str">
        <f>IF($A326="","",IFERROR(AVERAGEIFS(Data!Q$4:Q500,Data!$A$4:$A500,"&gt;="&amp;$A326,Data!$A$4:$A500,"&lt;="&amp;$B326),0))</f>
        <v/>
      </c>
      <c r="AH326" s="181" t="str">
        <f t="shared" ref="AH326:DS326" si="322">IF($A326="","",AH325)</f>
        <v/>
      </c>
      <c r="AI326" s="178" t="str">
        <f t="shared" si="322"/>
        <v/>
      </c>
      <c r="AJ326" s="178" t="str">
        <f t="shared" si="322"/>
        <v/>
      </c>
      <c r="AK326" s="178" t="str">
        <f t="shared" si="322"/>
        <v/>
      </c>
      <c r="AL326" s="178" t="str">
        <f t="shared" si="322"/>
        <v/>
      </c>
      <c r="AM326" s="180" t="str">
        <f t="shared" si="322"/>
        <v/>
      </c>
      <c r="AN326" s="178" t="str">
        <f t="shared" si="322"/>
        <v/>
      </c>
      <c r="AO326" s="178" t="str">
        <f t="shared" si="322"/>
        <v/>
      </c>
      <c r="AP326" s="179" t="str">
        <f t="shared" si="322"/>
        <v/>
      </c>
      <c r="AQ326" s="180" t="str">
        <f t="shared" si="322"/>
        <v/>
      </c>
      <c r="AR326" s="179" t="str">
        <f t="shared" si="322"/>
        <v/>
      </c>
      <c r="AS326" s="178" t="str">
        <f t="shared" si="322"/>
        <v/>
      </c>
      <c r="AT326" s="180" t="str">
        <f t="shared" si="322"/>
        <v/>
      </c>
      <c r="AU326" s="178" t="str">
        <f t="shared" si="322"/>
        <v/>
      </c>
      <c r="AV326" s="178" t="str">
        <f t="shared" si="322"/>
        <v/>
      </c>
      <c r="AW326" s="181" t="str">
        <f t="shared" si="322"/>
        <v/>
      </c>
      <c r="AX326" s="178" t="str">
        <f t="shared" si="322"/>
        <v/>
      </c>
      <c r="AY326" s="178" t="str">
        <f t="shared" si="322"/>
        <v/>
      </c>
      <c r="AZ326" s="178" t="str">
        <f t="shared" si="322"/>
        <v/>
      </c>
      <c r="BA326" s="178" t="str">
        <f t="shared" si="322"/>
        <v/>
      </c>
      <c r="BB326" s="180" t="str">
        <f t="shared" si="322"/>
        <v/>
      </c>
      <c r="BC326" s="178" t="str">
        <f t="shared" si="322"/>
        <v/>
      </c>
      <c r="BD326" s="178" t="str">
        <f t="shared" si="322"/>
        <v/>
      </c>
      <c r="BE326" s="179" t="str">
        <f t="shared" si="322"/>
        <v/>
      </c>
      <c r="BF326" s="180" t="str">
        <f t="shared" si="322"/>
        <v/>
      </c>
      <c r="BG326" s="179" t="str">
        <f t="shared" si="322"/>
        <v/>
      </c>
      <c r="BH326" s="178" t="str">
        <f t="shared" si="322"/>
        <v/>
      </c>
      <c r="BI326" s="180" t="str">
        <f t="shared" si="322"/>
        <v/>
      </c>
      <c r="BJ326" s="178" t="str">
        <f t="shared" si="322"/>
        <v/>
      </c>
      <c r="BK326" s="178" t="str">
        <f t="shared" si="322"/>
        <v/>
      </c>
      <c r="BL326" s="181" t="str">
        <f t="shared" si="322"/>
        <v/>
      </c>
      <c r="BM326" s="178" t="str">
        <f t="shared" si="322"/>
        <v/>
      </c>
      <c r="BN326" s="178" t="str">
        <f t="shared" si="322"/>
        <v/>
      </c>
      <c r="BO326" s="178" t="str">
        <f t="shared" si="322"/>
        <v/>
      </c>
      <c r="BP326" s="178" t="str">
        <f t="shared" si="322"/>
        <v/>
      </c>
      <c r="BQ326" s="180" t="str">
        <f t="shared" si="322"/>
        <v/>
      </c>
      <c r="BR326" s="178" t="str">
        <f t="shared" si="322"/>
        <v/>
      </c>
      <c r="BS326" s="178" t="str">
        <f t="shared" si="322"/>
        <v/>
      </c>
      <c r="BT326" s="179" t="str">
        <f t="shared" si="322"/>
        <v/>
      </c>
      <c r="BU326" s="180" t="str">
        <f t="shared" si="322"/>
        <v/>
      </c>
      <c r="BV326" s="179" t="str">
        <f t="shared" si="322"/>
        <v/>
      </c>
      <c r="BW326" s="178" t="str">
        <f t="shared" si="322"/>
        <v/>
      </c>
      <c r="BX326" s="180" t="str">
        <f t="shared" si="322"/>
        <v/>
      </c>
      <c r="BY326" s="178" t="str">
        <f t="shared" si="322"/>
        <v/>
      </c>
      <c r="BZ326" s="178" t="str">
        <f t="shared" si="322"/>
        <v/>
      </c>
      <c r="CA326" s="181" t="str">
        <f t="shared" si="322"/>
        <v/>
      </c>
      <c r="CB326" s="178" t="str">
        <f t="shared" si="322"/>
        <v/>
      </c>
      <c r="CC326" s="178" t="str">
        <f t="shared" si="322"/>
        <v/>
      </c>
      <c r="CD326" s="178" t="str">
        <f t="shared" si="322"/>
        <v/>
      </c>
      <c r="CE326" s="178" t="str">
        <f t="shared" si="322"/>
        <v/>
      </c>
      <c r="CF326" s="180" t="str">
        <f t="shared" si="322"/>
        <v/>
      </c>
      <c r="CG326" s="178" t="str">
        <f t="shared" si="322"/>
        <v/>
      </c>
      <c r="CH326" s="178" t="str">
        <f t="shared" si="322"/>
        <v/>
      </c>
      <c r="CI326" s="179" t="str">
        <f t="shared" si="322"/>
        <v/>
      </c>
      <c r="CJ326" s="180" t="str">
        <f t="shared" si="322"/>
        <v/>
      </c>
      <c r="CK326" s="179" t="str">
        <f t="shared" si="322"/>
        <v/>
      </c>
      <c r="CL326" s="178" t="str">
        <f t="shared" si="322"/>
        <v/>
      </c>
      <c r="CM326" s="180" t="str">
        <f t="shared" si="322"/>
        <v/>
      </c>
      <c r="CN326" s="178" t="str">
        <f t="shared" si="322"/>
        <v/>
      </c>
      <c r="CO326" s="178" t="str">
        <f t="shared" si="322"/>
        <v/>
      </c>
      <c r="CP326" s="181" t="str">
        <f t="shared" si="322"/>
        <v/>
      </c>
      <c r="CQ326" s="178" t="str">
        <f t="shared" si="322"/>
        <v/>
      </c>
      <c r="CR326" s="178" t="str">
        <f t="shared" si="322"/>
        <v/>
      </c>
      <c r="CS326" s="178" t="str">
        <f t="shared" si="322"/>
        <v/>
      </c>
      <c r="CT326" s="178" t="str">
        <f t="shared" si="322"/>
        <v/>
      </c>
      <c r="CU326" s="180" t="str">
        <f t="shared" si="322"/>
        <v/>
      </c>
      <c r="CV326" s="178" t="str">
        <f t="shared" si="322"/>
        <v/>
      </c>
      <c r="CW326" s="178" t="str">
        <f t="shared" si="322"/>
        <v/>
      </c>
      <c r="CX326" s="179" t="str">
        <f t="shared" si="322"/>
        <v/>
      </c>
      <c r="CY326" s="180" t="str">
        <f t="shared" si="322"/>
        <v/>
      </c>
      <c r="CZ326" s="179" t="str">
        <f t="shared" si="322"/>
        <v/>
      </c>
      <c r="DA326" s="178" t="str">
        <f t="shared" si="322"/>
        <v/>
      </c>
      <c r="DB326" s="180" t="str">
        <f t="shared" si="322"/>
        <v/>
      </c>
      <c r="DC326" s="178" t="str">
        <f t="shared" si="322"/>
        <v/>
      </c>
      <c r="DD326" s="178" t="str">
        <f t="shared" si="322"/>
        <v/>
      </c>
      <c r="DE326" s="181" t="str">
        <f t="shared" si="322"/>
        <v/>
      </c>
      <c r="DF326" s="178" t="str">
        <f t="shared" si="322"/>
        <v/>
      </c>
      <c r="DG326" s="178" t="str">
        <f t="shared" si="322"/>
        <v/>
      </c>
      <c r="DH326" s="178" t="str">
        <f t="shared" si="322"/>
        <v/>
      </c>
      <c r="DI326" s="178" t="str">
        <f t="shared" si="322"/>
        <v/>
      </c>
      <c r="DJ326" s="180" t="str">
        <f t="shared" si="322"/>
        <v/>
      </c>
      <c r="DK326" s="178" t="str">
        <f t="shared" si="322"/>
        <v/>
      </c>
      <c r="DL326" s="178" t="str">
        <f t="shared" si="322"/>
        <v/>
      </c>
      <c r="DM326" s="179" t="str">
        <f t="shared" si="322"/>
        <v/>
      </c>
      <c r="DN326" s="180" t="str">
        <f t="shared" si="322"/>
        <v/>
      </c>
      <c r="DO326" s="179" t="str">
        <f t="shared" si="322"/>
        <v/>
      </c>
      <c r="DP326" s="178" t="str">
        <f t="shared" si="322"/>
        <v/>
      </c>
      <c r="DQ326" s="180" t="str">
        <f t="shared" si="322"/>
        <v/>
      </c>
      <c r="DR326" s="178" t="str">
        <f t="shared" si="322"/>
        <v/>
      </c>
      <c r="DS326" s="178" t="str">
        <f t="shared" si="322"/>
        <v/>
      </c>
      <c r="DT326" s="178"/>
      <c r="DU326" s="178"/>
      <c r="DV326" s="178"/>
      <c r="DW326" s="178"/>
      <c r="DX326" s="178"/>
      <c r="DY326" s="178"/>
    </row>
    <row r="327">
      <c r="A327" s="176" t="str">
        <f>IF(A326="","",IF(B326+1&gt;EndDate,"",B326))</f>
        <v/>
      </c>
      <c r="B327" s="176" t="str">
        <f>IF(A327="","",SWITCH(Seg,"Daily",A327+1,"Weekly",A327+7,"Monthly",DATE(YEAR(A327),MONTH(A327)+1,1),"Quarterly",DATE(YEAR(A327),MONTH(A327)+3,1),"Yearly",DATE(YEAR(A327)+1,1,1)))</f>
        <v/>
      </c>
      <c r="C327" s="177" t="str">
        <f>IF(A327="","",SWITCH(Seg,"Daily",TEXT(A327,"dd/MM/YYYY"),"Weekly","W"&amp;WEEKNUM(A327,2)&amp;" "&amp;YEAR(A327),"Monthly",PROPER(TEXT(A327,"MMM yyyy")),"Quarterly","Q"&amp;ROUNDUP(MONTH($A327)/3,0)&amp;" "&amp;YEAR($A327),"Yearly",YEAR(A327),TEXT(A327,"dd/MM/YYYY")))</f>
        <v/>
      </c>
      <c r="D327" s="178" t="str">
        <f>IF(OR($A327="",D$2="Percentage"),"",SUMIFS(Data!B$4:B500,Data!$A$4:$A500,"&gt;="&amp;$A327,Data!$A$4:$A500,"&lt;="&amp;$B327))</f>
        <v>#REF!</v>
      </c>
      <c r="E327" s="179" t="str">
        <f>IF(OR($A327="",E$2="Percentage"),"",SUMIFS(Data!C$4:C500,Data!$A$4:$A500,"&gt;="&amp;$A327,Data!$A$4:$A500,"&lt;="&amp;$B327))</f>
        <v/>
      </c>
      <c r="F327" s="179" t="str">
        <f>IF(OR($A327="",F$2="Percentage"),"",SUMIFS(Data!D$4:D500,Data!$A$4:$A500,"&gt;="&amp;$A327,Data!$A$4:$A500,"&lt;="&amp;$B327))</f>
        <v/>
      </c>
      <c r="G327" s="179" t="str">
        <f>IF(OR($A327="",G$2="Percentage"),"",SUMIFS(Data!F$4:F500,Data!$A$4:$A500,"&gt;="&amp;$A327,Data!$A$4:$A500,"&lt;="&amp;$B327))</f>
        <v/>
      </c>
      <c r="H327" s="180" t="str">
        <f>IF(OR($A327="",H$2="Percentage"),"",SUMIFS(Data!G$4:G500,Data!$A$4:$A500,"&gt;="&amp;$A327,Data!$A$4:$A500,"&lt;="&amp;$B327))</f>
        <v/>
      </c>
      <c r="I327" s="180" t="str">
        <f>IF(OR($A327="",I$2="Percentage"),"",SUMIFS(Data!H$4:H500,Data!$A$4:$A500,"&gt;="&amp;$A327,Data!$A$4:$A500,"&lt;="&amp;$B327))</f>
        <v/>
      </c>
      <c r="J327" s="178" t="str">
        <f>IF(OR($A327="",J$2="Percentage"),"",SUMIFS(Data!I$4:I500,Data!$A$4:$A500,"&gt;="&amp;$A327,Data!$A$4:$A500,"&lt;="&amp;$B327))</f>
        <v/>
      </c>
      <c r="K327" s="178" t="str">
        <f>IF(OR($A327="",K$2="Percentage"),"",SUMIFS(Data!J$4:J500,Data!$A$4:$A500,"&gt;="&amp;$A327,Data!$A$4:$A500,"&lt;="&amp;$B327))</f>
        <v/>
      </c>
      <c r="L327" s="179" t="str">
        <f>IF(OR($A327="",L$2="Percentage"),"",SUMIFS(Data!K$4:K500,Data!$A$4:$A500,"&gt;="&amp;$A327,Data!$A$4:$A500,"&lt;="&amp;$B327))</f>
        <v/>
      </c>
      <c r="M327" s="180" t="str">
        <f>IF(OR($A327="",M$2="Percentage"),"",SUMIFS(Data!L$4:L500,Data!$A$4:$A500,"&gt;="&amp;$A327,Data!$A$4:$A500,"&lt;="&amp;$B327))</f>
        <v/>
      </c>
      <c r="N327" s="179" t="str">
        <f>IF(OR($A327="",N$2="Percentage"),"",SUMIFS(Data!M$4:M500,Data!$A$4:$A500,"&gt;="&amp;$A327,Data!$A$4:$A500,"&lt;="&amp;$B327))</f>
        <v/>
      </c>
      <c r="O327" s="178" t="str">
        <f>IF(OR($A327="",O$2="Percentage"),"",SUMIFS(Data!N$4:N500,Data!$A$4:$A500,"&gt;="&amp;$A327,Data!$A$4:$A500,"&lt;="&amp;$B327))</f>
        <v/>
      </c>
      <c r="P327" s="180" t="str">
        <f>IF(OR($A327="",P$2="Percentage"),"",SUMIFS(Data!O$4:O500,Data!$A$4:$A500,"&gt;="&amp;$A327,Data!$A$4:$A500,"&lt;="&amp;$B327))</f>
        <v/>
      </c>
      <c r="Q327" s="178" t="str">
        <f>IF(OR($A327="",Q$2="Percentage"),"",SUMIFS(Data!P$4:P500,Data!$A$4:$A500,"&gt;="&amp;$A327,Data!$A$4:$A500,"&lt;="&amp;$B327))</f>
        <v/>
      </c>
      <c r="R327" s="178" t="str">
        <f>IF(OR($A327="",R$2="Percentage"),"",SUMIFS(Data!Q$4:Q500,Data!$A$4:$A500,"&gt;="&amp;$A327,Data!$A$4:$A500,"&lt;="&amp;$B327))</f>
        <v/>
      </c>
      <c r="S327" s="181" t="str">
        <f>IF($A327="","",IFERROR(AVERAGEIFS(Data!B$4:B500,Data!$A$4:$A500,"&gt;="&amp;$A327,Data!$A$4:$A500,"&lt;="&amp;$B327),0))</f>
        <v/>
      </c>
      <c r="T327" s="178" t="str">
        <f>IF($A327="","",IFERROR(AVERAGEIFS(Data!C$4:C500,Data!$A$4:$A500,"&gt;="&amp;$A327,Data!$A$4:$A500,"&lt;="&amp;$B327),0))</f>
        <v/>
      </c>
      <c r="U327" s="178" t="str">
        <f>IF($A327="","",IFERROR(AVERAGEIFS(Data!D$4:D500,Data!$A$4:$A500,"&gt;="&amp;$A327,Data!$A$4:$A500,"&lt;="&amp;$B327),0))</f>
        <v/>
      </c>
      <c r="V327" s="178" t="str">
        <f>IF($A327="","",IFERROR(AVERAGEIFS(Data!F$4:F500,Data!$A$4:$A500,"&gt;="&amp;$A327,Data!$A$4:$A500,"&lt;="&amp;$B327),0))</f>
        <v/>
      </c>
      <c r="W327" s="178" t="str">
        <f>IF($A327="","",IFERROR(AVERAGEIFS(Data!G$4:G500,Data!$A$4:$A500,"&gt;="&amp;$A327,Data!$A$4:$A500,"&lt;="&amp;$B327),0))</f>
        <v/>
      </c>
      <c r="X327" s="180" t="str">
        <f>IF($A327="","",IFERROR(AVERAGEIFS(Data!H$4:H500,Data!$A$4:$A500,"&gt;="&amp;$A327,Data!$A$4:$A500,"&lt;="&amp;$B327),0))</f>
        <v/>
      </c>
      <c r="Y327" s="178" t="str">
        <f>IF($A327="","",IFERROR(AVERAGEIFS(Data!I$4:I500,Data!$A$4:$A500,"&gt;="&amp;$A327,Data!$A$4:$A500,"&lt;="&amp;$B327),0))</f>
        <v/>
      </c>
      <c r="Z327" s="178" t="str">
        <f>IF($A327="","",IFERROR(AVERAGEIFS(Data!J$4:J500,Data!$A$4:$A500,"&gt;="&amp;$A327,Data!$A$4:$A500,"&lt;="&amp;$B327),0))</f>
        <v/>
      </c>
      <c r="AA327" s="179" t="str">
        <f>IF($A327="","",IFERROR(AVERAGEIFS(Data!K$4:K500,Data!$A$4:$A500,"&gt;="&amp;$A327,Data!$A$4:$A500,"&lt;="&amp;$B327),0))</f>
        <v/>
      </c>
      <c r="AB327" s="180" t="str">
        <f>IF($A327="","",IFERROR(AVERAGEIFS(Data!L$4:L500,Data!$A$4:$A500,"&gt;="&amp;$A327,Data!$A$4:$A500,"&lt;="&amp;$B327),0))</f>
        <v/>
      </c>
      <c r="AC327" s="179" t="str">
        <f>IF($A327="","",IFERROR(AVERAGEIFS(Data!M$4:M500,Data!$A$4:$A500,"&gt;="&amp;$A327,Data!$A$4:$A500,"&lt;="&amp;$B327),0))</f>
        <v/>
      </c>
      <c r="AD327" s="178" t="str">
        <f>IF($A327="","",IFERROR(AVERAGEIFS(Data!N$4:N500,Data!$A$4:$A500,"&gt;="&amp;$A327,Data!$A$4:$A500,"&lt;="&amp;$B327),0))</f>
        <v/>
      </c>
      <c r="AE327" s="180" t="str">
        <f>IF($A327="","",IFERROR(AVERAGEIFS(Data!O$4:O500,Data!$A$4:$A500,"&gt;="&amp;$A327,Data!$A$4:$A500,"&lt;="&amp;$B327),0))</f>
        <v/>
      </c>
      <c r="AF327" s="178" t="str">
        <f>IF($A327="","",IFERROR(AVERAGEIFS(Data!P$4:P500,Data!$A$4:$A500,"&gt;="&amp;$A327,Data!$A$4:$A500,"&lt;="&amp;$B327),0))</f>
        <v/>
      </c>
      <c r="AG327" s="178" t="str">
        <f>IF($A327="","",IFERROR(AVERAGEIFS(Data!Q$4:Q500,Data!$A$4:$A500,"&gt;="&amp;$A327,Data!$A$4:$A500,"&lt;="&amp;$B327),0))</f>
        <v/>
      </c>
      <c r="AH327" s="181" t="str">
        <f t="shared" ref="AH327:DS327" si="323">IF($A327="","",AH326)</f>
        <v/>
      </c>
      <c r="AI327" s="178" t="str">
        <f t="shared" si="323"/>
        <v/>
      </c>
      <c r="AJ327" s="178" t="str">
        <f t="shared" si="323"/>
        <v/>
      </c>
      <c r="AK327" s="178" t="str">
        <f t="shared" si="323"/>
        <v/>
      </c>
      <c r="AL327" s="178" t="str">
        <f t="shared" si="323"/>
        <v/>
      </c>
      <c r="AM327" s="180" t="str">
        <f t="shared" si="323"/>
        <v/>
      </c>
      <c r="AN327" s="178" t="str">
        <f t="shared" si="323"/>
        <v/>
      </c>
      <c r="AO327" s="178" t="str">
        <f t="shared" si="323"/>
        <v/>
      </c>
      <c r="AP327" s="179" t="str">
        <f t="shared" si="323"/>
        <v/>
      </c>
      <c r="AQ327" s="180" t="str">
        <f t="shared" si="323"/>
        <v/>
      </c>
      <c r="AR327" s="179" t="str">
        <f t="shared" si="323"/>
        <v/>
      </c>
      <c r="AS327" s="178" t="str">
        <f t="shared" si="323"/>
        <v/>
      </c>
      <c r="AT327" s="180" t="str">
        <f t="shared" si="323"/>
        <v/>
      </c>
      <c r="AU327" s="178" t="str">
        <f t="shared" si="323"/>
        <v/>
      </c>
      <c r="AV327" s="178" t="str">
        <f t="shared" si="323"/>
        <v/>
      </c>
      <c r="AW327" s="181" t="str">
        <f t="shared" si="323"/>
        <v/>
      </c>
      <c r="AX327" s="178" t="str">
        <f t="shared" si="323"/>
        <v/>
      </c>
      <c r="AY327" s="178" t="str">
        <f t="shared" si="323"/>
        <v/>
      </c>
      <c r="AZ327" s="178" t="str">
        <f t="shared" si="323"/>
        <v/>
      </c>
      <c r="BA327" s="178" t="str">
        <f t="shared" si="323"/>
        <v/>
      </c>
      <c r="BB327" s="180" t="str">
        <f t="shared" si="323"/>
        <v/>
      </c>
      <c r="BC327" s="178" t="str">
        <f t="shared" si="323"/>
        <v/>
      </c>
      <c r="BD327" s="178" t="str">
        <f t="shared" si="323"/>
        <v/>
      </c>
      <c r="BE327" s="179" t="str">
        <f t="shared" si="323"/>
        <v/>
      </c>
      <c r="BF327" s="180" t="str">
        <f t="shared" si="323"/>
        <v/>
      </c>
      <c r="BG327" s="179" t="str">
        <f t="shared" si="323"/>
        <v/>
      </c>
      <c r="BH327" s="178" t="str">
        <f t="shared" si="323"/>
        <v/>
      </c>
      <c r="BI327" s="180" t="str">
        <f t="shared" si="323"/>
        <v/>
      </c>
      <c r="BJ327" s="178" t="str">
        <f t="shared" si="323"/>
        <v/>
      </c>
      <c r="BK327" s="178" t="str">
        <f t="shared" si="323"/>
        <v/>
      </c>
      <c r="BL327" s="181" t="str">
        <f t="shared" si="323"/>
        <v/>
      </c>
      <c r="BM327" s="178" t="str">
        <f t="shared" si="323"/>
        <v/>
      </c>
      <c r="BN327" s="178" t="str">
        <f t="shared" si="323"/>
        <v/>
      </c>
      <c r="BO327" s="178" t="str">
        <f t="shared" si="323"/>
        <v/>
      </c>
      <c r="BP327" s="178" t="str">
        <f t="shared" si="323"/>
        <v/>
      </c>
      <c r="BQ327" s="180" t="str">
        <f t="shared" si="323"/>
        <v/>
      </c>
      <c r="BR327" s="178" t="str">
        <f t="shared" si="323"/>
        <v/>
      </c>
      <c r="BS327" s="178" t="str">
        <f t="shared" si="323"/>
        <v/>
      </c>
      <c r="BT327" s="179" t="str">
        <f t="shared" si="323"/>
        <v/>
      </c>
      <c r="BU327" s="180" t="str">
        <f t="shared" si="323"/>
        <v/>
      </c>
      <c r="BV327" s="179" t="str">
        <f t="shared" si="323"/>
        <v/>
      </c>
      <c r="BW327" s="178" t="str">
        <f t="shared" si="323"/>
        <v/>
      </c>
      <c r="BX327" s="180" t="str">
        <f t="shared" si="323"/>
        <v/>
      </c>
      <c r="BY327" s="178" t="str">
        <f t="shared" si="323"/>
        <v/>
      </c>
      <c r="BZ327" s="178" t="str">
        <f t="shared" si="323"/>
        <v/>
      </c>
      <c r="CA327" s="181" t="str">
        <f t="shared" si="323"/>
        <v/>
      </c>
      <c r="CB327" s="178" t="str">
        <f t="shared" si="323"/>
        <v/>
      </c>
      <c r="CC327" s="178" t="str">
        <f t="shared" si="323"/>
        <v/>
      </c>
      <c r="CD327" s="178" t="str">
        <f t="shared" si="323"/>
        <v/>
      </c>
      <c r="CE327" s="178" t="str">
        <f t="shared" si="323"/>
        <v/>
      </c>
      <c r="CF327" s="180" t="str">
        <f t="shared" si="323"/>
        <v/>
      </c>
      <c r="CG327" s="178" t="str">
        <f t="shared" si="323"/>
        <v/>
      </c>
      <c r="CH327" s="178" t="str">
        <f t="shared" si="323"/>
        <v/>
      </c>
      <c r="CI327" s="179" t="str">
        <f t="shared" si="323"/>
        <v/>
      </c>
      <c r="CJ327" s="180" t="str">
        <f t="shared" si="323"/>
        <v/>
      </c>
      <c r="CK327" s="179" t="str">
        <f t="shared" si="323"/>
        <v/>
      </c>
      <c r="CL327" s="178" t="str">
        <f t="shared" si="323"/>
        <v/>
      </c>
      <c r="CM327" s="180" t="str">
        <f t="shared" si="323"/>
        <v/>
      </c>
      <c r="CN327" s="178" t="str">
        <f t="shared" si="323"/>
        <v/>
      </c>
      <c r="CO327" s="178" t="str">
        <f t="shared" si="323"/>
        <v/>
      </c>
      <c r="CP327" s="181" t="str">
        <f t="shared" si="323"/>
        <v/>
      </c>
      <c r="CQ327" s="178" t="str">
        <f t="shared" si="323"/>
        <v/>
      </c>
      <c r="CR327" s="178" t="str">
        <f t="shared" si="323"/>
        <v/>
      </c>
      <c r="CS327" s="178" t="str">
        <f t="shared" si="323"/>
        <v/>
      </c>
      <c r="CT327" s="178" t="str">
        <f t="shared" si="323"/>
        <v/>
      </c>
      <c r="CU327" s="180" t="str">
        <f t="shared" si="323"/>
        <v/>
      </c>
      <c r="CV327" s="178" t="str">
        <f t="shared" si="323"/>
        <v/>
      </c>
      <c r="CW327" s="178" t="str">
        <f t="shared" si="323"/>
        <v/>
      </c>
      <c r="CX327" s="179" t="str">
        <f t="shared" si="323"/>
        <v/>
      </c>
      <c r="CY327" s="180" t="str">
        <f t="shared" si="323"/>
        <v/>
      </c>
      <c r="CZ327" s="179" t="str">
        <f t="shared" si="323"/>
        <v/>
      </c>
      <c r="DA327" s="178" t="str">
        <f t="shared" si="323"/>
        <v/>
      </c>
      <c r="DB327" s="180" t="str">
        <f t="shared" si="323"/>
        <v/>
      </c>
      <c r="DC327" s="178" t="str">
        <f t="shared" si="323"/>
        <v/>
      </c>
      <c r="DD327" s="178" t="str">
        <f t="shared" si="323"/>
        <v/>
      </c>
      <c r="DE327" s="181" t="str">
        <f t="shared" si="323"/>
        <v/>
      </c>
      <c r="DF327" s="178" t="str">
        <f t="shared" si="323"/>
        <v/>
      </c>
      <c r="DG327" s="178" t="str">
        <f t="shared" si="323"/>
        <v/>
      </c>
      <c r="DH327" s="178" t="str">
        <f t="shared" si="323"/>
        <v/>
      </c>
      <c r="DI327" s="178" t="str">
        <f t="shared" si="323"/>
        <v/>
      </c>
      <c r="DJ327" s="180" t="str">
        <f t="shared" si="323"/>
        <v/>
      </c>
      <c r="DK327" s="178" t="str">
        <f t="shared" si="323"/>
        <v/>
      </c>
      <c r="DL327" s="178" t="str">
        <f t="shared" si="323"/>
        <v/>
      </c>
      <c r="DM327" s="179" t="str">
        <f t="shared" si="323"/>
        <v/>
      </c>
      <c r="DN327" s="180" t="str">
        <f t="shared" si="323"/>
        <v/>
      </c>
      <c r="DO327" s="179" t="str">
        <f t="shared" si="323"/>
        <v/>
      </c>
      <c r="DP327" s="178" t="str">
        <f t="shared" si="323"/>
        <v/>
      </c>
      <c r="DQ327" s="180" t="str">
        <f t="shared" si="323"/>
        <v/>
      </c>
      <c r="DR327" s="178" t="str">
        <f t="shared" si="323"/>
        <v/>
      </c>
      <c r="DS327" s="178" t="str">
        <f t="shared" si="323"/>
        <v/>
      </c>
      <c r="DT327" s="178"/>
      <c r="DU327" s="178"/>
      <c r="DV327" s="178"/>
      <c r="DW327" s="178"/>
      <c r="DX327" s="178"/>
      <c r="DY327" s="178"/>
    </row>
    <row r="328">
      <c r="A328" s="176" t="str">
        <f>IF(A327="","",IF(B327+1&gt;EndDate,"",B327))</f>
        <v/>
      </c>
      <c r="B328" s="176" t="str">
        <f>IF(A328="","",SWITCH(Seg,"Daily",A328+1,"Weekly",A328+7,"Monthly",DATE(YEAR(A328),MONTH(A328)+1,1),"Quarterly",DATE(YEAR(A328),MONTH(A328)+3,1),"Yearly",DATE(YEAR(A328)+1,1,1)))</f>
        <v/>
      </c>
      <c r="C328" s="177" t="str">
        <f>IF(A328="","",SWITCH(Seg,"Daily",TEXT(A328,"dd/MM/YYYY"),"Weekly","W"&amp;WEEKNUM(A328,2)&amp;" "&amp;YEAR(A328),"Monthly",PROPER(TEXT(A328,"MMM yyyy")),"Quarterly","Q"&amp;ROUNDUP(MONTH($A328)/3,0)&amp;" "&amp;YEAR($A328),"Yearly",YEAR(A328),TEXT(A328,"dd/MM/YYYY")))</f>
        <v/>
      </c>
      <c r="D328" s="178" t="str">
        <f>IF(OR($A328="",D$2="Percentage"),"",SUMIFS(Data!B$4:B500,Data!$A$4:$A500,"&gt;="&amp;$A328,Data!$A$4:$A500,"&lt;="&amp;$B328))</f>
        <v>#REF!</v>
      </c>
      <c r="E328" s="179" t="str">
        <f>IF(OR($A328="",E$2="Percentage"),"",SUMIFS(Data!C$4:C500,Data!$A$4:$A500,"&gt;="&amp;$A328,Data!$A$4:$A500,"&lt;="&amp;$B328))</f>
        <v/>
      </c>
      <c r="F328" s="179" t="str">
        <f>IF(OR($A328="",F$2="Percentage"),"",SUMIFS(Data!D$4:D500,Data!$A$4:$A500,"&gt;="&amp;$A328,Data!$A$4:$A500,"&lt;="&amp;$B328))</f>
        <v/>
      </c>
      <c r="G328" s="179" t="str">
        <f>IF(OR($A328="",G$2="Percentage"),"",SUMIFS(Data!F$4:F500,Data!$A$4:$A500,"&gt;="&amp;$A328,Data!$A$4:$A500,"&lt;="&amp;$B328))</f>
        <v/>
      </c>
      <c r="H328" s="180" t="str">
        <f>IF(OR($A328="",H$2="Percentage"),"",SUMIFS(Data!G$4:G500,Data!$A$4:$A500,"&gt;="&amp;$A328,Data!$A$4:$A500,"&lt;="&amp;$B328))</f>
        <v/>
      </c>
      <c r="I328" s="180" t="str">
        <f>IF(OR($A328="",I$2="Percentage"),"",SUMIFS(Data!H$4:H500,Data!$A$4:$A500,"&gt;="&amp;$A328,Data!$A$4:$A500,"&lt;="&amp;$B328))</f>
        <v/>
      </c>
      <c r="J328" s="178" t="str">
        <f>IF(OR($A328="",J$2="Percentage"),"",SUMIFS(Data!I$4:I500,Data!$A$4:$A500,"&gt;="&amp;$A328,Data!$A$4:$A500,"&lt;="&amp;$B328))</f>
        <v/>
      </c>
      <c r="K328" s="178" t="str">
        <f>IF(OR($A328="",K$2="Percentage"),"",SUMIFS(Data!J$4:J500,Data!$A$4:$A500,"&gt;="&amp;$A328,Data!$A$4:$A500,"&lt;="&amp;$B328))</f>
        <v/>
      </c>
      <c r="L328" s="179" t="str">
        <f>IF(OR($A328="",L$2="Percentage"),"",SUMIFS(Data!K$4:K500,Data!$A$4:$A500,"&gt;="&amp;$A328,Data!$A$4:$A500,"&lt;="&amp;$B328))</f>
        <v/>
      </c>
      <c r="M328" s="180" t="str">
        <f>IF(OR($A328="",M$2="Percentage"),"",SUMIFS(Data!L$4:L500,Data!$A$4:$A500,"&gt;="&amp;$A328,Data!$A$4:$A500,"&lt;="&amp;$B328))</f>
        <v/>
      </c>
      <c r="N328" s="179" t="str">
        <f>IF(OR($A328="",N$2="Percentage"),"",SUMIFS(Data!M$4:M500,Data!$A$4:$A500,"&gt;="&amp;$A328,Data!$A$4:$A500,"&lt;="&amp;$B328))</f>
        <v/>
      </c>
      <c r="O328" s="178" t="str">
        <f>IF(OR($A328="",O$2="Percentage"),"",SUMIFS(Data!N$4:N500,Data!$A$4:$A500,"&gt;="&amp;$A328,Data!$A$4:$A500,"&lt;="&amp;$B328))</f>
        <v/>
      </c>
      <c r="P328" s="180" t="str">
        <f>IF(OR($A328="",P$2="Percentage"),"",SUMIFS(Data!O$4:O500,Data!$A$4:$A500,"&gt;="&amp;$A328,Data!$A$4:$A500,"&lt;="&amp;$B328))</f>
        <v/>
      </c>
      <c r="Q328" s="178" t="str">
        <f>IF(OR($A328="",Q$2="Percentage"),"",SUMIFS(Data!P$4:P500,Data!$A$4:$A500,"&gt;="&amp;$A328,Data!$A$4:$A500,"&lt;="&amp;$B328))</f>
        <v/>
      </c>
      <c r="R328" s="178" t="str">
        <f>IF(OR($A328="",R$2="Percentage"),"",SUMIFS(Data!Q$4:Q500,Data!$A$4:$A500,"&gt;="&amp;$A328,Data!$A$4:$A500,"&lt;="&amp;$B328))</f>
        <v/>
      </c>
      <c r="S328" s="181" t="str">
        <f>IF($A328="","",IFERROR(AVERAGEIFS(Data!B$4:B500,Data!$A$4:$A500,"&gt;="&amp;$A328,Data!$A$4:$A500,"&lt;="&amp;$B328),0))</f>
        <v/>
      </c>
      <c r="T328" s="178" t="str">
        <f>IF($A328="","",IFERROR(AVERAGEIFS(Data!C$4:C500,Data!$A$4:$A500,"&gt;="&amp;$A328,Data!$A$4:$A500,"&lt;="&amp;$B328),0))</f>
        <v/>
      </c>
      <c r="U328" s="178" t="str">
        <f>IF($A328="","",IFERROR(AVERAGEIFS(Data!D$4:D500,Data!$A$4:$A500,"&gt;="&amp;$A328,Data!$A$4:$A500,"&lt;="&amp;$B328),0))</f>
        <v/>
      </c>
      <c r="V328" s="178" t="str">
        <f>IF($A328="","",IFERROR(AVERAGEIFS(Data!F$4:F500,Data!$A$4:$A500,"&gt;="&amp;$A328,Data!$A$4:$A500,"&lt;="&amp;$B328),0))</f>
        <v/>
      </c>
      <c r="W328" s="178" t="str">
        <f>IF($A328="","",IFERROR(AVERAGEIFS(Data!G$4:G500,Data!$A$4:$A500,"&gt;="&amp;$A328,Data!$A$4:$A500,"&lt;="&amp;$B328),0))</f>
        <v/>
      </c>
      <c r="X328" s="180" t="str">
        <f>IF($A328="","",IFERROR(AVERAGEIFS(Data!H$4:H500,Data!$A$4:$A500,"&gt;="&amp;$A328,Data!$A$4:$A500,"&lt;="&amp;$B328),0))</f>
        <v/>
      </c>
      <c r="Y328" s="178" t="str">
        <f>IF($A328="","",IFERROR(AVERAGEIFS(Data!I$4:I500,Data!$A$4:$A500,"&gt;="&amp;$A328,Data!$A$4:$A500,"&lt;="&amp;$B328),0))</f>
        <v/>
      </c>
      <c r="Z328" s="178" t="str">
        <f>IF($A328="","",IFERROR(AVERAGEIFS(Data!J$4:J500,Data!$A$4:$A500,"&gt;="&amp;$A328,Data!$A$4:$A500,"&lt;="&amp;$B328),0))</f>
        <v/>
      </c>
      <c r="AA328" s="179" t="str">
        <f>IF($A328="","",IFERROR(AVERAGEIFS(Data!K$4:K500,Data!$A$4:$A500,"&gt;="&amp;$A328,Data!$A$4:$A500,"&lt;="&amp;$B328),0))</f>
        <v/>
      </c>
      <c r="AB328" s="180" t="str">
        <f>IF($A328="","",IFERROR(AVERAGEIFS(Data!L$4:L500,Data!$A$4:$A500,"&gt;="&amp;$A328,Data!$A$4:$A500,"&lt;="&amp;$B328),0))</f>
        <v/>
      </c>
      <c r="AC328" s="179" t="str">
        <f>IF($A328="","",IFERROR(AVERAGEIFS(Data!M$4:M500,Data!$A$4:$A500,"&gt;="&amp;$A328,Data!$A$4:$A500,"&lt;="&amp;$B328),0))</f>
        <v/>
      </c>
      <c r="AD328" s="178" t="str">
        <f>IF($A328="","",IFERROR(AVERAGEIFS(Data!N$4:N500,Data!$A$4:$A500,"&gt;="&amp;$A328,Data!$A$4:$A500,"&lt;="&amp;$B328),0))</f>
        <v/>
      </c>
      <c r="AE328" s="180" t="str">
        <f>IF($A328="","",IFERROR(AVERAGEIFS(Data!O$4:O500,Data!$A$4:$A500,"&gt;="&amp;$A328,Data!$A$4:$A500,"&lt;="&amp;$B328),0))</f>
        <v/>
      </c>
      <c r="AF328" s="178" t="str">
        <f>IF($A328="","",IFERROR(AVERAGEIFS(Data!P$4:P500,Data!$A$4:$A500,"&gt;="&amp;$A328,Data!$A$4:$A500,"&lt;="&amp;$B328),0))</f>
        <v/>
      </c>
      <c r="AG328" s="178" t="str">
        <f>IF($A328="","",IFERROR(AVERAGEIFS(Data!Q$4:Q500,Data!$A$4:$A500,"&gt;="&amp;$A328,Data!$A$4:$A500,"&lt;="&amp;$B328),0))</f>
        <v/>
      </c>
      <c r="AH328" s="181" t="str">
        <f t="shared" ref="AH328:DS328" si="324">IF($A328="","",AH327)</f>
        <v/>
      </c>
      <c r="AI328" s="178" t="str">
        <f t="shared" si="324"/>
        <v/>
      </c>
      <c r="AJ328" s="178" t="str">
        <f t="shared" si="324"/>
        <v/>
      </c>
      <c r="AK328" s="178" t="str">
        <f t="shared" si="324"/>
        <v/>
      </c>
      <c r="AL328" s="178" t="str">
        <f t="shared" si="324"/>
        <v/>
      </c>
      <c r="AM328" s="180" t="str">
        <f t="shared" si="324"/>
        <v/>
      </c>
      <c r="AN328" s="178" t="str">
        <f t="shared" si="324"/>
        <v/>
      </c>
      <c r="AO328" s="178" t="str">
        <f t="shared" si="324"/>
        <v/>
      </c>
      <c r="AP328" s="179" t="str">
        <f t="shared" si="324"/>
        <v/>
      </c>
      <c r="AQ328" s="180" t="str">
        <f t="shared" si="324"/>
        <v/>
      </c>
      <c r="AR328" s="179" t="str">
        <f t="shared" si="324"/>
        <v/>
      </c>
      <c r="AS328" s="178" t="str">
        <f t="shared" si="324"/>
        <v/>
      </c>
      <c r="AT328" s="180" t="str">
        <f t="shared" si="324"/>
        <v/>
      </c>
      <c r="AU328" s="178" t="str">
        <f t="shared" si="324"/>
        <v/>
      </c>
      <c r="AV328" s="178" t="str">
        <f t="shared" si="324"/>
        <v/>
      </c>
      <c r="AW328" s="181" t="str">
        <f t="shared" si="324"/>
        <v/>
      </c>
      <c r="AX328" s="178" t="str">
        <f t="shared" si="324"/>
        <v/>
      </c>
      <c r="AY328" s="178" t="str">
        <f t="shared" si="324"/>
        <v/>
      </c>
      <c r="AZ328" s="178" t="str">
        <f t="shared" si="324"/>
        <v/>
      </c>
      <c r="BA328" s="178" t="str">
        <f t="shared" si="324"/>
        <v/>
      </c>
      <c r="BB328" s="180" t="str">
        <f t="shared" si="324"/>
        <v/>
      </c>
      <c r="BC328" s="178" t="str">
        <f t="shared" si="324"/>
        <v/>
      </c>
      <c r="BD328" s="178" t="str">
        <f t="shared" si="324"/>
        <v/>
      </c>
      <c r="BE328" s="179" t="str">
        <f t="shared" si="324"/>
        <v/>
      </c>
      <c r="BF328" s="180" t="str">
        <f t="shared" si="324"/>
        <v/>
      </c>
      <c r="BG328" s="179" t="str">
        <f t="shared" si="324"/>
        <v/>
      </c>
      <c r="BH328" s="178" t="str">
        <f t="shared" si="324"/>
        <v/>
      </c>
      <c r="BI328" s="180" t="str">
        <f t="shared" si="324"/>
        <v/>
      </c>
      <c r="BJ328" s="178" t="str">
        <f t="shared" si="324"/>
        <v/>
      </c>
      <c r="BK328" s="178" t="str">
        <f t="shared" si="324"/>
        <v/>
      </c>
      <c r="BL328" s="181" t="str">
        <f t="shared" si="324"/>
        <v/>
      </c>
      <c r="BM328" s="178" t="str">
        <f t="shared" si="324"/>
        <v/>
      </c>
      <c r="BN328" s="178" t="str">
        <f t="shared" si="324"/>
        <v/>
      </c>
      <c r="BO328" s="178" t="str">
        <f t="shared" si="324"/>
        <v/>
      </c>
      <c r="BP328" s="178" t="str">
        <f t="shared" si="324"/>
        <v/>
      </c>
      <c r="BQ328" s="180" t="str">
        <f t="shared" si="324"/>
        <v/>
      </c>
      <c r="BR328" s="178" t="str">
        <f t="shared" si="324"/>
        <v/>
      </c>
      <c r="BS328" s="178" t="str">
        <f t="shared" si="324"/>
        <v/>
      </c>
      <c r="BT328" s="179" t="str">
        <f t="shared" si="324"/>
        <v/>
      </c>
      <c r="BU328" s="180" t="str">
        <f t="shared" si="324"/>
        <v/>
      </c>
      <c r="BV328" s="179" t="str">
        <f t="shared" si="324"/>
        <v/>
      </c>
      <c r="BW328" s="178" t="str">
        <f t="shared" si="324"/>
        <v/>
      </c>
      <c r="BX328" s="180" t="str">
        <f t="shared" si="324"/>
        <v/>
      </c>
      <c r="BY328" s="178" t="str">
        <f t="shared" si="324"/>
        <v/>
      </c>
      <c r="BZ328" s="178" t="str">
        <f t="shared" si="324"/>
        <v/>
      </c>
      <c r="CA328" s="181" t="str">
        <f t="shared" si="324"/>
        <v/>
      </c>
      <c r="CB328" s="178" t="str">
        <f t="shared" si="324"/>
        <v/>
      </c>
      <c r="CC328" s="178" t="str">
        <f t="shared" si="324"/>
        <v/>
      </c>
      <c r="CD328" s="178" t="str">
        <f t="shared" si="324"/>
        <v/>
      </c>
      <c r="CE328" s="178" t="str">
        <f t="shared" si="324"/>
        <v/>
      </c>
      <c r="CF328" s="180" t="str">
        <f t="shared" si="324"/>
        <v/>
      </c>
      <c r="CG328" s="178" t="str">
        <f t="shared" si="324"/>
        <v/>
      </c>
      <c r="CH328" s="178" t="str">
        <f t="shared" si="324"/>
        <v/>
      </c>
      <c r="CI328" s="179" t="str">
        <f t="shared" si="324"/>
        <v/>
      </c>
      <c r="CJ328" s="180" t="str">
        <f t="shared" si="324"/>
        <v/>
      </c>
      <c r="CK328" s="179" t="str">
        <f t="shared" si="324"/>
        <v/>
      </c>
      <c r="CL328" s="178" t="str">
        <f t="shared" si="324"/>
        <v/>
      </c>
      <c r="CM328" s="180" t="str">
        <f t="shared" si="324"/>
        <v/>
      </c>
      <c r="CN328" s="178" t="str">
        <f t="shared" si="324"/>
        <v/>
      </c>
      <c r="CO328" s="178" t="str">
        <f t="shared" si="324"/>
        <v/>
      </c>
      <c r="CP328" s="181" t="str">
        <f t="shared" si="324"/>
        <v/>
      </c>
      <c r="CQ328" s="178" t="str">
        <f t="shared" si="324"/>
        <v/>
      </c>
      <c r="CR328" s="178" t="str">
        <f t="shared" si="324"/>
        <v/>
      </c>
      <c r="CS328" s="178" t="str">
        <f t="shared" si="324"/>
        <v/>
      </c>
      <c r="CT328" s="178" t="str">
        <f t="shared" si="324"/>
        <v/>
      </c>
      <c r="CU328" s="180" t="str">
        <f t="shared" si="324"/>
        <v/>
      </c>
      <c r="CV328" s="178" t="str">
        <f t="shared" si="324"/>
        <v/>
      </c>
      <c r="CW328" s="178" t="str">
        <f t="shared" si="324"/>
        <v/>
      </c>
      <c r="CX328" s="179" t="str">
        <f t="shared" si="324"/>
        <v/>
      </c>
      <c r="CY328" s="180" t="str">
        <f t="shared" si="324"/>
        <v/>
      </c>
      <c r="CZ328" s="179" t="str">
        <f t="shared" si="324"/>
        <v/>
      </c>
      <c r="DA328" s="178" t="str">
        <f t="shared" si="324"/>
        <v/>
      </c>
      <c r="DB328" s="180" t="str">
        <f t="shared" si="324"/>
        <v/>
      </c>
      <c r="DC328" s="178" t="str">
        <f t="shared" si="324"/>
        <v/>
      </c>
      <c r="DD328" s="178" t="str">
        <f t="shared" si="324"/>
        <v/>
      </c>
      <c r="DE328" s="181" t="str">
        <f t="shared" si="324"/>
        <v/>
      </c>
      <c r="DF328" s="178" t="str">
        <f t="shared" si="324"/>
        <v/>
      </c>
      <c r="DG328" s="178" t="str">
        <f t="shared" si="324"/>
        <v/>
      </c>
      <c r="DH328" s="178" t="str">
        <f t="shared" si="324"/>
        <v/>
      </c>
      <c r="DI328" s="178" t="str">
        <f t="shared" si="324"/>
        <v/>
      </c>
      <c r="DJ328" s="180" t="str">
        <f t="shared" si="324"/>
        <v/>
      </c>
      <c r="DK328" s="178" t="str">
        <f t="shared" si="324"/>
        <v/>
      </c>
      <c r="DL328" s="178" t="str">
        <f t="shared" si="324"/>
        <v/>
      </c>
      <c r="DM328" s="179" t="str">
        <f t="shared" si="324"/>
        <v/>
      </c>
      <c r="DN328" s="180" t="str">
        <f t="shared" si="324"/>
        <v/>
      </c>
      <c r="DO328" s="179" t="str">
        <f t="shared" si="324"/>
        <v/>
      </c>
      <c r="DP328" s="178" t="str">
        <f t="shared" si="324"/>
        <v/>
      </c>
      <c r="DQ328" s="180" t="str">
        <f t="shared" si="324"/>
        <v/>
      </c>
      <c r="DR328" s="178" t="str">
        <f t="shared" si="324"/>
        <v/>
      </c>
      <c r="DS328" s="178" t="str">
        <f t="shared" si="324"/>
        <v/>
      </c>
      <c r="DT328" s="178"/>
      <c r="DU328" s="178"/>
      <c r="DV328" s="178"/>
      <c r="DW328" s="178"/>
      <c r="DX328" s="178"/>
      <c r="DY328" s="178"/>
    </row>
    <row r="329">
      <c r="A329" s="176" t="str">
        <f>IF(A328="","",IF(B328+1&gt;EndDate,"",B328))</f>
        <v/>
      </c>
      <c r="B329" s="176" t="str">
        <f>IF(A329="","",SWITCH(Seg,"Daily",A329+1,"Weekly",A329+7,"Monthly",DATE(YEAR(A329),MONTH(A329)+1,1),"Quarterly",DATE(YEAR(A329),MONTH(A329)+3,1),"Yearly",DATE(YEAR(A329)+1,1,1)))</f>
        <v/>
      </c>
      <c r="C329" s="177" t="str">
        <f>IF(A329="","",SWITCH(Seg,"Daily",TEXT(A329,"dd/MM/YYYY"),"Weekly","W"&amp;WEEKNUM(A329,2)&amp;" "&amp;YEAR(A329),"Monthly",PROPER(TEXT(A329,"MMM yyyy")),"Quarterly","Q"&amp;ROUNDUP(MONTH($A329)/3,0)&amp;" "&amp;YEAR($A329),"Yearly",YEAR(A329),TEXT(A329,"dd/MM/YYYY")))</f>
        <v/>
      </c>
      <c r="D329" s="178" t="str">
        <f>IF(OR($A329="",D$2="Percentage"),"",SUMIFS(Data!B$4:B500,Data!$A$4:$A500,"&gt;="&amp;$A329,Data!$A$4:$A500,"&lt;="&amp;$B329))</f>
        <v>#REF!</v>
      </c>
      <c r="E329" s="179" t="str">
        <f>IF(OR($A329="",E$2="Percentage"),"",SUMIFS(Data!C$4:C500,Data!$A$4:$A500,"&gt;="&amp;$A329,Data!$A$4:$A500,"&lt;="&amp;$B329))</f>
        <v/>
      </c>
      <c r="F329" s="179" t="str">
        <f>IF(OR($A329="",F$2="Percentage"),"",SUMIFS(Data!D$4:D500,Data!$A$4:$A500,"&gt;="&amp;$A329,Data!$A$4:$A500,"&lt;="&amp;$B329))</f>
        <v/>
      </c>
      <c r="G329" s="179" t="str">
        <f>IF(OR($A329="",G$2="Percentage"),"",SUMIFS(Data!F$4:F500,Data!$A$4:$A500,"&gt;="&amp;$A329,Data!$A$4:$A500,"&lt;="&amp;$B329))</f>
        <v/>
      </c>
      <c r="H329" s="180" t="str">
        <f>IF(OR($A329="",H$2="Percentage"),"",SUMIFS(Data!G$4:G500,Data!$A$4:$A500,"&gt;="&amp;$A329,Data!$A$4:$A500,"&lt;="&amp;$B329))</f>
        <v/>
      </c>
      <c r="I329" s="180" t="str">
        <f>IF(OR($A329="",I$2="Percentage"),"",SUMIFS(Data!H$4:H500,Data!$A$4:$A500,"&gt;="&amp;$A329,Data!$A$4:$A500,"&lt;="&amp;$B329))</f>
        <v/>
      </c>
      <c r="J329" s="178" t="str">
        <f>IF(OR($A329="",J$2="Percentage"),"",SUMIFS(Data!I$4:I500,Data!$A$4:$A500,"&gt;="&amp;$A329,Data!$A$4:$A500,"&lt;="&amp;$B329))</f>
        <v/>
      </c>
      <c r="K329" s="178" t="str">
        <f>IF(OR($A329="",K$2="Percentage"),"",SUMIFS(Data!J$4:J500,Data!$A$4:$A500,"&gt;="&amp;$A329,Data!$A$4:$A500,"&lt;="&amp;$B329))</f>
        <v/>
      </c>
      <c r="L329" s="179" t="str">
        <f>IF(OR($A329="",L$2="Percentage"),"",SUMIFS(Data!K$4:K500,Data!$A$4:$A500,"&gt;="&amp;$A329,Data!$A$4:$A500,"&lt;="&amp;$B329))</f>
        <v/>
      </c>
      <c r="M329" s="180" t="str">
        <f>IF(OR($A329="",M$2="Percentage"),"",SUMIFS(Data!L$4:L500,Data!$A$4:$A500,"&gt;="&amp;$A329,Data!$A$4:$A500,"&lt;="&amp;$B329))</f>
        <v/>
      </c>
      <c r="N329" s="179" t="str">
        <f>IF(OR($A329="",N$2="Percentage"),"",SUMIFS(Data!M$4:M500,Data!$A$4:$A500,"&gt;="&amp;$A329,Data!$A$4:$A500,"&lt;="&amp;$B329))</f>
        <v/>
      </c>
      <c r="O329" s="178" t="str">
        <f>IF(OR($A329="",O$2="Percentage"),"",SUMIFS(Data!N$4:N500,Data!$A$4:$A500,"&gt;="&amp;$A329,Data!$A$4:$A500,"&lt;="&amp;$B329))</f>
        <v/>
      </c>
      <c r="P329" s="180" t="str">
        <f>IF(OR($A329="",P$2="Percentage"),"",SUMIFS(Data!O$4:O500,Data!$A$4:$A500,"&gt;="&amp;$A329,Data!$A$4:$A500,"&lt;="&amp;$B329))</f>
        <v/>
      </c>
      <c r="Q329" s="178" t="str">
        <f>IF(OR($A329="",Q$2="Percentage"),"",SUMIFS(Data!P$4:P500,Data!$A$4:$A500,"&gt;="&amp;$A329,Data!$A$4:$A500,"&lt;="&amp;$B329))</f>
        <v/>
      </c>
      <c r="R329" s="178" t="str">
        <f>IF(OR($A329="",R$2="Percentage"),"",SUMIFS(Data!Q$4:Q500,Data!$A$4:$A500,"&gt;="&amp;$A329,Data!$A$4:$A500,"&lt;="&amp;$B329))</f>
        <v/>
      </c>
      <c r="S329" s="181" t="str">
        <f>IF($A329="","",IFERROR(AVERAGEIFS(Data!B$4:B500,Data!$A$4:$A500,"&gt;="&amp;$A329,Data!$A$4:$A500,"&lt;="&amp;$B329),0))</f>
        <v/>
      </c>
      <c r="T329" s="178" t="str">
        <f>IF($A329="","",IFERROR(AVERAGEIFS(Data!C$4:C500,Data!$A$4:$A500,"&gt;="&amp;$A329,Data!$A$4:$A500,"&lt;="&amp;$B329),0))</f>
        <v/>
      </c>
      <c r="U329" s="178" t="str">
        <f>IF($A329="","",IFERROR(AVERAGEIFS(Data!D$4:D500,Data!$A$4:$A500,"&gt;="&amp;$A329,Data!$A$4:$A500,"&lt;="&amp;$B329),0))</f>
        <v/>
      </c>
      <c r="V329" s="178" t="str">
        <f>IF($A329="","",IFERROR(AVERAGEIFS(Data!F$4:F500,Data!$A$4:$A500,"&gt;="&amp;$A329,Data!$A$4:$A500,"&lt;="&amp;$B329),0))</f>
        <v/>
      </c>
      <c r="W329" s="178" t="str">
        <f>IF($A329="","",IFERROR(AVERAGEIFS(Data!G$4:G500,Data!$A$4:$A500,"&gt;="&amp;$A329,Data!$A$4:$A500,"&lt;="&amp;$B329),0))</f>
        <v/>
      </c>
      <c r="X329" s="180" t="str">
        <f>IF($A329="","",IFERROR(AVERAGEIFS(Data!H$4:H500,Data!$A$4:$A500,"&gt;="&amp;$A329,Data!$A$4:$A500,"&lt;="&amp;$B329),0))</f>
        <v/>
      </c>
      <c r="Y329" s="178" t="str">
        <f>IF($A329="","",IFERROR(AVERAGEIFS(Data!I$4:I500,Data!$A$4:$A500,"&gt;="&amp;$A329,Data!$A$4:$A500,"&lt;="&amp;$B329),0))</f>
        <v/>
      </c>
      <c r="Z329" s="178" t="str">
        <f>IF($A329="","",IFERROR(AVERAGEIFS(Data!J$4:J500,Data!$A$4:$A500,"&gt;="&amp;$A329,Data!$A$4:$A500,"&lt;="&amp;$B329),0))</f>
        <v/>
      </c>
      <c r="AA329" s="179" t="str">
        <f>IF($A329="","",IFERROR(AVERAGEIFS(Data!K$4:K500,Data!$A$4:$A500,"&gt;="&amp;$A329,Data!$A$4:$A500,"&lt;="&amp;$B329),0))</f>
        <v/>
      </c>
      <c r="AB329" s="180" t="str">
        <f>IF($A329="","",IFERROR(AVERAGEIFS(Data!L$4:L500,Data!$A$4:$A500,"&gt;="&amp;$A329,Data!$A$4:$A500,"&lt;="&amp;$B329),0))</f>
        <v/>
      </c>
      <c r="AC329" s="179" t="str">
        <f>IF($A329="","",IFERROR(AVERAGEIFS(Data!M$4:M500,Data!$A$4:$A500,"&gt;="&amp;$A329,Data!$A$4:$A500,"&lt;="&amp;$B329),0))</f>
        <v/>
      </c>
      <c r="AD329" s="178" t="str">
        <f>IF($A329="","",IFERROR(AVERAGEIFS(Data!N$4:N500,Data!$A$4:$A500,"&gt;="&amp;$A329,Data!$A$4:$A500,"&lt;="&amp;$B329),0))</f>
        <v/>
      </c>
      <c r="AE329" s="180" t="str">
        <f>IF($A329="","",IFERROR(AVERAGEIFS(Data!O$4:O500,Data!$A$4:$A500,"&gt;="&amp;$A329,Data!$A$4:$A500,"&lt;="&amp;$B329),0))</f>
        <v/>
      </c>
      <c r="AF329" s="178" t="str">
        <f>IF($A329="","",IFERROR(AVERAGEIFS(Data!P$4:P500,Data!$A$4:$A500,"&gt;="&amp;$A329,Data!$A$4:$A500,"&lt;="&amp;$B329),0))</f>
        <v/>
      </c>
      <c r="AG329" s="178" t="str">
        <f>IF($A329="","",IFERROR(AVERAGEIFS(Data!Q$4:Q500,Data!$A$4:$A500,"&gt;="&amp;$A329,Data!$A$4:$A500,"&lt;="&amp;$B329),0))</f>
        <v/>
      </c>
      <c r="AH329" s="181" t="str">
        <f t="shared" ref="AH329:DS329" si="325">IF($A329="","",AH328)</f>
        <v/>
      </c>
      <c r="AI329" s="178" t="str">
        <f t="shared" si="325"/>
        <v/>
      </c>
      <c r="AJ329" s="178" t="str">
        <f t="shared" si="325"/>
        <v/>
      </c>
      <c r="AK329" s="178" t="str">
        <f t="shared" si="325"/>
        <v/>
      </c>
      <c r="AL329" s="178" t="str">
        <f t="shared" si="325"/>
        <v/>
      </c>
      <c r="AM329" s="180" t="str">
        <f t="shared" si="325"/>
        <v/>
      </c>
      <c r="AN329" s="178" t="str">
        <f t="shared" si="325"/>
        <v/>
      </c>
      <c r="AO329" s="178" t="str">
        <f t="shared" si="325"/>
        <v/>
      </c>
      <c r="AP329" s="179" t="str">
        <f t="shared" si="325"/>
        <v/>
      </c>
      <c r="AQ329" s="180" t="str">
        <f t="shared" si="325"/>
        <v/>
      </c>
      <c r="AR329" s="179" t="str">
        <f t="shared" si="325"/>
        <v/>
      </c>
      <c r="AS329" s="178" t="str">
        <f t="shared" si="325"/>
        <v/>
      </c>
      <c r="AT329" s="180" t="str">
        <f t="shared" si="325"/>
        <v/>
      </c>
      <c r="AU329" s="178" t="str">
        <f t="shared" si="325"/>
        <v/>
      </c>
      <c r="AV329" s="178" t="str">
        <f t="shared" si="325"/>
        <v/>
      </c>
      <c r="AW329" s="181" t="str">
        <f t="shared" si="325"/>
        <v/>
      </c>
      <c r="AX329" s="178" t="str">
        <f t="shared" si="325"/>
        <v/>
      </c>
      <c r="AY329" s="178" t="str">
        <f t="shared" si="325"/>
        <v/>
      </c>
      <c r="AZ329" s="178" t="str">
        <f t="shared" si="325"/>
        <v/>
      </c>
      <c r="BA329" s="178" t="str">
        <f t="shared" si="325"/>
        <v/>
      </c>
      <c r="BB329" s="180" t="str">
        <f t="shared" si="325"/>
        <v/>
      </c>
      <c r="BC329" s="178" t="str">
        <f t="shared" si="325"/>
        <v/>
      </c>
      <c r="BD329" s="178" t="str">
        <f t="shared" si="325"/>
        <v/>
      </c>
      <c r="BE329" s="179" t="str">
        <f t="shared" si="325"/>
        <v/>
      </c>
      <c r="BF329" s="180" t="str">
        <f t="shared" si="325"/>
        <v/>
      </c>
      <c r="BG329" s="179" t="str">
        <f t="shared" si="325"/>
        <v/>
      </c>
      <c r="BH329" s="178" t="str">
        <f t="shared" si="325"/>
        <v/>
      </c>
      <c r="BI329" s="180" t="str">
        <f t="shared" si="325"/>
        <v/>
      </c>
      <c r="BJ329" s="178" t="str">
        <f t="shared" si="325"/>
        <v/>
      </c>
      <c r="BK329" s="178" t="str">
        <f t="shared" si="325"/>
        <v/>
      </c>
      <c r="BL329" s="181" t="str">
        <f t="shared" si="325"/>
        <v/>
      </c>
      <c r="BM329" s="178" t="str">
        <f t="shared" si="325"/>
        <v/>
      </c>
      <c r="BN329" s="178" t="str">
        <f t="shared" si="325"/>
        <v/>
      </c>
      <c r="BO329" s="178" t="str">
        <f t="shared" si="325"/>
        <v/>
      </c>
      <c r="BP329" s="178" t="str">
        <f t="shared" si="325"/>
        <v/>
      </c>
      <c r="BQ329" s="180" t="str">
        <f t="shared" si="325"/>
        <v/>
      </c>
      <c r="BR329" s="178" t="str">
        <f t="shared" si="325"/>
        <v/>
      </c>
      <c r="BS329" s="178" t="str">
        <f t="shared" si="325"/>
        <v/>
      </c>
      <c r="BT329" s="179" t="str">
        <f t="shared" si="325"/>
        <v/>
      </c>
      <c r="BU329" s="180" t="str">
        <f t="shared" si="325"/>
        <v/>
      </c>
      <c r="BV329" s="179" t="str">
        <f t="shared" si="325"/>
        <v/>
      </c>
      <c r="BW329" s="178" t="str">
        <f t="shared" si="325"/>
        <v/>
      </c>
      <c r="BX329" s="180" t="str">
        <f t="shared" si="325"/>
        <v/>
      </c>
      <c r="BY329" s="178" t="str">
        <f t="shared" si="325"/>
        <v/>
      </c>
      <c r="BZ329" s="178" t="str">
        <f t="shared" si="325"/>
        <v/>
      </c>
      <c r="CA329" s="181" t="str">
        <f t="shared" si="325"/>
        <v/>
      </c>
      <c r="CB329" s="178" t="str">
        <f t="shared" si="325"/>
        <v/>
      </c>
      <c r="CC329" s="178" t="str">
        <f t="shared" si="325"/>
        <v/>
      </c>
      <c r="CD329" s="178" t="str">
        <f t="shared" si="325"/>
        <v/>
      </c>
      <c r="CE329" s="178" t="str">
        <f t="shared" si="325"/>
        <v/>
      </c>
      <c r="CF329" s="180" t="str">
        <f t="shared" si="325"/>
        <v/>
      </c>
      <c r="CG329" s="178" t="str">
        <f t="shared" si="325"/>
        <v/>
      </c>
      <c r="CH329" s="178" t="str">
        <f t="shared" si="325"/>
        <v/>
      </c>
      <c r="CI329" s="179" t="str">
        <f t="shared" si="325"/>
        <v/>
      </c>
      <c r="CJ329" s="180" t="str">
        <f t="shared" si="325"/>
        <v/>
      </c>
      <c r="CK329" s="179" t="str">
        <f t="shared" si="325"/>
        <v/>
      </c>
      <c r="CL329" s="178" t="str">
        <f t="shared" si="325"/>
        <v/>
      </c>
      <c r="CM329" s="180" t="str">
        <f t="shared" si="325"/>
        <v/>
      </c>
      <c r="CN329" s="178" t="str">
        <f t="shared" si="325"/>
        <v/>
      </c>
      <c r="CO329" s="178" t="str">
        <f t="shared" si="325"/>
        <v/>
      </c>
      <c r="CP329" s="181" t="str">
        <f t="shared" si="325"/>
        <v/>
      </c>
      <c r="CQ329" s="178" t="str">
        <f t="shared" si="325"/>
        <v/>
      </c>
      <c r="CR329" s="178" t="str">
        <f t="shared" si="325"/>
        <v/>
      </c>
      <c r="CS329" s="178" t="str">
        <f t="shared" si="325"/>
        <v/>
      </c>
      <c r="CT329" s="178" t="str">
        <f t="shared" si="325"/>
        <v/>
      </c>
      <c r="CU329" s="180" t="str">
        <f t="shared" si="325"/>
        <v/>
      </c>
      <c r="CV329" s="178" t="str">
        <f t="shared" si="325"/>
        <v/>
      </c>
      <c r="CW329" s="178" t="str">
        <f t="shared" si="325"/>
        <v/>
      </c>
      <c r="CX329" s="179" t="str">
        <f t="shared" si="325"/>
        <v/>
      </c>
      <c r="CY329" s="180" t="str">
        <f t="shared" si="325"/>
        <v/>
      </c>
      <c r="CZ329" s="179" t="str">
        <f t="shared" si="325"/>
        <v/>
      </c>
      <c r="DA329" s="178" t="str">
        <f t="shared" si="325"/>
        <v/>
      </c>
      <c r="DB329" s="180" t="str">
        <f t="shared" si="325"/>
        <v/>
      </c>
      <c r="DC329" s="178" t="str">
        <f t="shared" si="325"/>
        <v/>
      </c>
      <c r="DD329" s="178" t="str">
        <f t="shared" si="325"/>
        <v/>
      </c>
      <c r="DE329" s="181" t="str">
        <f t="shared" si="325"/>
        <v/>
      </c>
      <c r="DF329" s="178" t="str">
        <f t="shared" si="325"/>
        <v/>
      </c>
      <c r="DG329" s="178" t="str">
        <f t="shared" si="325"/>
        <v/>
      </c>
      <c r="DH329" s="178" t="str">
        <f t="shared" si="325"/>
        <v/>
      </c>
      <c r="DI329" s="178" t="str">
        <f t="shared" si="325"/>
        <v/>
      </c>
      <c r="DJ329" s="180" t="str">
        <f t="shared" si="325"/>
        <v/>
      </c>
      <c r="DK329" s="178" t="str">
        <f t="shared" si="325"/>
        <v/>
      </c>
      <c r="DL329" s="178" t="str">
        <f t="shared" si="325"/>
        <v/>
      </c>
      <c r="DM329" s="179" t="str">
        <f t="shared" si="325"/>
        <v/>
      </c>
      <c r="DN329" s="180" t="str">
        <f t="shared" si="325"/>
        <v/>
      </c>
      <c r="DO329" s="179" t="str">
        <f t="shared" si="325"/>
        <v/>
      </c>
      <c r="DP329" s="178" t="str">
        <f t="shared" si="325"/>
        <v/>
      </c>
      <c r="DQ329" s="180" t="str">
        <f t="shared" si="325"/>
        <v/>
      </c>
      <c r="DR329" s="178" t="str">
        <f t="shared" si="325"/>
        <v/>
      </c>
      <c r="DS329" s="178" t="str">
        <f t="shared" si="325"/>
        <v/>
      </c>
      <c r="DT329" s="178"/>
      <c r="DU329" s="178"/>
      <c r="DV329" s="178"/>
      <c r="DW329" s="178"/>
      <c r="DX329" s="178"/>
      <c r="DY329" s="178"/>
    </row>
    <row r="330">
      <c r="A330" s="176" t="str">
        <f>IF(A329="","",IF(B329+1&gt;EndDate,"",B329))</f>
        <v/>
      </c>
      <c r="B330" s="176" t="str">
        <f>IF(A330="","",SWITCH(Seg,"Daily",A330+1,"Weekly",A330+7,"Monthly",DATE(YEAR(A330),MONTH(A330)+1,1),"Quarterly",DATE(YEAR(A330),MONTH(A330)+3,1),"Yearly",DATE(YEAR(A330)+1,1,1)))</f>
        <v/>
      </c>
      <c r="C330" s="177" t="str">
        <f>IF(A330="","",SWITCH(Seg,"Daily",TEXT(A330,"dd/MM/YYYY"),"Weekly","W"&amp;WEEKNUM(A330,2)&amp;" "&amp;YEAR(A330),"Monthly",PROPER(TEXT(A330,"MMM yyyy")),"Quarterly","Q"&amp;ROUNDUP(MONTH($A330)/3,0)&amp;" "&amp;YEAR($A330),"Yearly",YEAR(A330),TEXT(A330,"dd/MM/YYYY")))</f>
        <v/>
      </c>
      <c r="D330" s="178" t="str">
        <f>IF(OR($A330="",D$2="Percentage"),"",SUMIFS(Data!B$4:B500,Data!$A$4:$A500,"&gt;="&amp;$A330,Data!$A$4:$A500,"&lt;="&amp;$B330))</f>
        <v>#REF!</v>
      </c>
      <c r="E330" s="179" t="str">
        <f>IF(OR($A330="",E$2="Percentage"),"",SUMIFS(Data!C$4:C500,Data!$A$4:$A500,"&gt;="&amp;$A330,Data!$A$4:$A500,"&lt;="&amp;$B330))</f>
        <v/>
      </c>
      <c r="F330" s="179" t="str">
        <f>IF(OR($A330="",F$2="Percentage"),"",SUMIFS(Data!D$4:D500,Data!$A$4:$A500,"&gt;="&amp;$A330,Data!$A$4:$A500,"&lt;="&amp;$B330))</f>
        <v/>
      </c>
      <c r="G330" s="179" t="str">
        <f>IF(OR($A330="",G$2="Percentage"),"",SUMIFS(Data!F$4:F500,Data!$A$4:$A500,"&gt;="&amp;$A330,Data!$A$4:$A500,"&lt;="&amp;$B330))</f>
        <v/>
      </c>
      <c r="H330" s="180" t="str">
        <f>IF(OR($A330="",H$2="Percentage"),"",SUMIFS(Data!G$4:G500,Data!$A$4:$A500,"&gt;="&amp;$A330,Data!$A$4:$A500,"&lt;="&amp;$B330))</f>
        <v/>
      </c>
      <c r="I330" s="180" t="str">
        <f>IF(OR($A330="",I$2="Percentage"),"",SUMIFS(Data!H$4:H500,Data!$A$4:$A500,"&gt;="&amp;$A330,Data!$A$4:$A500,"&lt;="&amp;$B330))</f>
        <v/>
      </c>
      <c r="J330" s="178" t="str">
        <f>IF(OR($A330="",J$2="Percentage"),"",SUMIFS(Data!I$4:I500,Data!$A$4:$A500,"&gt;="&amp;$A330,Data!$A$4:$A500,"&lt;="&amp;$B330))</f>
        <v/>
      </c>
      <c r="K330" s="178" t="str">
        <f>IF(OR($A330="",K$2="Percentage"),"",SUMIFS(Data!J$4:J500,Data!$A$4:$A500,"&gt;="&amp;$A330,Data!$A$4:$A500,"&lt;="&amp;$B330))</f>
        <v/>
      </c>
      <c r="L330" s="179" t="str">
        <f>IF(OR($A330="",L$2="Percentage"),"",SUMIFS(Data!K$4:K500,Data!$A$4:$A500,"&gt;="&amp;$A330,Data!$A$4:$A500,"&lt;="&amp;$B330))</f>
        <v/>
      </c>
      <c r="M330" s="180" t="str">
        <f>IF(OR($A330="",M$2="Percentage"),"",SUMIFS(Data!L$4:L500,Data!$A$4:$A500,"&gt;="&amp;$A330,Data!$A$4:$A500,"&lt;="&amp;$B330))</f>
        <v/>
      </c>
      <c r="N330" s="179" t="str">
        <f>IF(OR($A330="",N$2="Percentage"),"",SUMIFS(Data!M$4:M500,Data!$A$4:$A500,"&gt;="&amp;$A330,Data!$A$4:$A500,"&lt;="&amp;$B330))</f>
        <v/>
      </c>
      <c r="O330" s="178" t="str">
        <f>IF(OR($A330="",O$2="Percentage"),"",SUMIFS(Data!N$4:N500,Data!$A$4:$A500,"&gt;="&amp;$A330,Data!$A$4:$A500,"&lt;="&amp;$B330))</f>
        <v/>
      </c>
      <c r="P330" s="180" t="str">
        <f>IF(OR($A330="",P$2="Percentage"),"",SUMIFS(Data!O$4:O500,Data!$A$4:$A500,"&gt;="&amp;$A330,Data!$A$4:$A500,"&lt;="&amp;$B330))</f>
        <v/>
      </c>
      <c r="Q330" s="178" t="str">
        <f>IF(OR($A330="",Q$2="Percentage"),"",SUMIFS(Data!P$4:P500,Data!$A$4:$A500,"&gt;="&amp;$A330,Data!$A$4:$A500,"&lt;="&amp;$B330))</f>
        <v/>
      </c>
      <c r="R330" s="178" t="str">
        <f>IF(OR($A330="",R$2="Percentage"),"",SUMIFS(Data!Q$4:Q500,Data!$A$4:$A500,"&gt;="&amp;$A330,Data!$A$4:$A500,"&lt;="&amp;$B330))</f>
        <v/>
      </c>
      <c r="S330" s="181" t="str">
        <f>IF($A330="","",IFERROR(AVERAGEIFS(Data!B$4:B500,Data!$A$4:$A500,"&gt;="&amp;$A330,Data!$A$4:$A500,"&lt;="&amp;$B330),0))</f>
        <v/>
      </c>
      <c r="T330" s="178" t="str">
        <f>IF($A330="","",IFERROR(AVERAGEIFS(Data!C$4:C500,Data!$A$4:$A500,"&gt;="&amp;$A330,Data!$A$4:$A500,"&lt;="&amp;$B330),0))</f>
        <v/>
      </c>
      <c r="U330" s="178" t="str">
        <f>IF($A330="","",IFERROR(AVERAGEIFS(Data!D$4:D500,Data!$A$4:$A500,"&gt;="&amp;$A330,Data!$A$4:$A500,"&lt;="&amp;$B330),0))</f>
        <v/>
      </c>
      <c r="V330" s="178" t="str">
        <f>IF($A330="","",IFERROR(AVERAGEIFS(Data!F$4:F500,Data!$A$4:$A500,"&gt;="&amp;$A330,Data!$A$4:$A500,"&lt;="&amp;$B330),0))</f>
        <v/>
      </c>
      <c r="W330" s="178" t="str">
        <f>IF($A330="","",IFERROR(AVERAGEIFS(Data!G$4:G500,Data!$A$4:$A500,"&gt;="&amp;$A330,Data!$A$4:$A500,"&lt;="&amp;$B330),0))</f>
        <v/>
      </c>
      <c r="X330" s="180" t="str">
        <f>IF($A330="","",IFERROR(AVERAGEIFS(Data!H$4:H500,Data!$A$4:$A500,"&gt;="&amp;$A330,Data!$A$4:$A500,"&lt;="&amp;$B330),0))</f>
        <v/>
      </c>
      <c r="Y330" s="178" t="str">
        <f>IF($A330="","",IFERROR(AVERAGEIFS(Data!I$4:I500,Data!$A$4:$A500,"&gt;="&amp;$A330,Data!$A$4:$A500,"&lt;="&amp;$B330),0))</f>
        <v/>
      </c>
      <c r="Z330" s="178" t="str">
        <f>IF($A330="","",IFERROR(AVERAGEIFS(Data!J$4:J500,Data!$A$4:$A500,"&gt;="&amp;$A330,Data!$A$4:$A500,"&lt;="&amp;$B330),0))</f>
        <v/>
      </c>
      <c r="AA330" s="179" t="str">
        <f>IF($A330="","",IFERROR(AVERAGEIFS(Data!K$4:K500,Data!$A$4:$A500,"&gt;="&amp;$A330,Data!$A$4:$A500,"&lt;="&amp;$B330),0))</f>
        <v/>
      </c>
      <c r="AB330" s="180" t="str">
        <f>IF($A330="","",IFERROR(AVERAGEIFS(Data!L$4:L500,Data!$A$4:$A500,"&gt;="&amp;$A330,Data!$A$4:$A500,"&lt;="&amp;$B330),0))</f>
        <v/>
      </c>
      <c r="AC330" s="179" t="str">
        <f>IF($A330="","",IFERROR(AVERAGEIFS(Data!M$4:M500,Data!$A$4:$A500,"&gt;="&amp;$A330,Data!$A$4:$A500,"&lt;="&amp;$B330),0))</f>
        <v/>
      </c>
      <c r="AD330" s="178" t="str">
        <f>IF($A330="","",IFERROR(AVERAGEIFS(Data!N$4:N500,Data!$A$4:$A500,"&gt;="&amp;$A330,Data!$A$4:$A500,"&lt;="&amp;$B330),0))</f>
        <v/>
      </c>
      <c r="AE330" s="180" t="str">
        <f>IF($A330="","",IFERROR(AVERAGEIFS(Data!O$4:O500,Data!$A$4:$A500,"&gt;="&amp;$A330,Data!$A$4:$A500,"&lt;="&amp;$B330),0))</f>
        <v/>
      </c>
      <c r="AF330" s="178" t="str">
        <f>IF($A330="","",IFERROR(AVERAGEIFS(Data!P$4:P500,Data!$A$4:$A500,"&gt;="&amp;$A330,Data!$A$4:$A500,"&lt;="&amp;$B330),0))</f>
        <v/>
      </c>
      <c r="AG330" s="178" t="str">
        <f>IF($A330="","",IFERROR(AVERAGEIFS(Data!Q$4:Q500,Data!$A$4:$A500,"&gt;="&amp;$A330,Data!$A$4:$A500,"&lt;="&amp;$B330),0))</f>
        <v/>
      </c>
      <c r="AH330" s="181" t="str">
        <f t="shared" ref="AH330:DS330" si="326">IF($A330="","",AH329)</f>
        <v/>
      </c>
      <c r="AI330" s="178" t="str">
        <f t="shared" si="326"/>
        <v/>
      </c>
      <c r="AJ330" s="178" t="str">
        <f t="shared" si="326"/>
        <v/>
      </c>
      <c r="AK330" s="178" t="str">
        <f t="shared" si="326"/>
        <v/>
      </c>
      <c r="AL330" s="178" t="str">
        <f t="shared" si="326"/>
        <v/>
      </c>
      <c r="AM330" s="180" t="str">
        <f t="shared" si="326"/>
        <v/>
      </c>
      <c r="AN330" s="178" t="str">
        <f t="shared" si="326"/>
        <v/>
      </c>
      <c r="AO330" s="178" t="str">
        <f t="shared" si="326"/>
        <v/>
      </c>
      <c r="AP330" s="179" t="str">
        <f t="shared" si="326"/>
        <v/>
      </c>
      <c r="AQ330" s="180" t="str">
        <f t="shared" si="326"/>
        <v/>
      </c>
      <c r="AR330" s="179" t="str">
        <f t="shared" si="326"/>
        <v/>
      </c>
      <c r="AS330" s="178" t="str">
        <f t="shared" si="326"/>
        <v/>
      </c>
      <c r="AT330" s="180" t="str">
        <f t="shared" si="326"/>
        <v/>
      </c>
      <c r="AU330" s="178" t="str">
        <f t="shared" si="326"/>
        <v/>
      </c>
      <c r="AV330" s="178" t="str">
        <f t="shared" si="326"/>
        <v/>
      </c>
      <c r="AW330" s="181" t="str">
        <f t="shared" si="326"/>
        <v/>
      </c>
      <c r="AX330" s="178" t="str">
        <f t="shared" si="326"/>
        <v/>
      </c>
      <c r="AY330" s="178" t="str">
        <f t="shared" si="326"/>
        <v/>
      </c>
      <c r="AZ330" s="178" t="str">
        <f t="shared" si="326"/>
        <v/>
      </c>
      <c r="BA330" s="178" t="str">
        <f t="shared" si="326"/>
        <v/>
      </c>
      <c r="BB330" s="180" t="str">
        <f t="shared" si="326"/>
        <v/>
      </c>
      <c r="BC330" s="178" t="str">
        <f t="shared" si="326"/>
        <v/>
      </c>
      <c r="BD330" s="178" t="str">
        <f t="shared" si="326"/>
        <v/>
      </c>
      <c r="BE330" s="179" t="str">
        <f t="shared" si="326"/>
        <v/>
      </c>
      <c r="BF330" s="180" t="str">
        <f t="shared" si="326"/>
        <v/>
      </c>
      <c r="BG330" s="179" t="str">
        <f t="shared" si="326"/>
        <v/>
      </c>
      <c r="BH330" s="178" t="str">
        <f t="shared" si="326"/>
        <v/>
      </c>
      <c r="BI330" s="180" t="str">
        <f t="shared" si="326"/>
        <v/>
      </c>
      <c r="BJ330" s="178" t="str">
        <f t="shared" si="326"/>
        <v/>
      </c>
      <c r="BK330" s="178" t="str">
        <f t="shared" si="326"/>
        <v/>
      </c>
      <c r="BL330" s="181" t="str">
        <f t="shared" si="326"/>
        <v/>
      </c>
      <c r="BM330" s="178" t="str">
        <f t="shared" si="326"/>
        <v/>
      </c>
      <c r="BN330" s="178" t="str">
        <f t="shared" si="326"/>
        <v/>
      </c>
      <c r="BO330" s="178" t="str">
        <f t="shared" si="326"/>
        <v/>
      </c>
      <c r="BP330" s="178" t="str">
        <f t="shared" si="326"/>
        <v/>
      </c>
      <c r="BQ330" s="180" t="str">
        <f t="shared" si="326"/>
        <v/>
      </c>
      <c r="BR330" s="178" t="str">
        <f t="shared" si="326"/>
        <v/>
      </c>
      <c r="BS330" s="178" t="str">
        <f t="shared" si="326"/>
        <v/>
      </c>
      <c r="BT330" s="179" t="str">
        <f t="shared" si="326"/>
        <v/>
      </c>
      <c r="BU330" s="180" t="str">
        <f t="shared" si="326"/>
        <v/>
      </c>
      <c r="BV330" s="179" t="str">
        <f t="shared" si="326"/>
        <v/>
      </c>
      <c r="BW330" s="178" t="str">
        <f t="shared" si="326"/>
        <v/>
      </c>
      <c r="BX330" s="180" t="str">
        <f t="shared" si="326"/>
        <v/>
      </c>
      <c r="BY330" s="178" t="str">
        <f t="shared" si="326"/>
        <v/>
      </c>
      <c r="BZ330" s="178" t="str">
        <f t="shared" si="326"/>
        <v/>
      </c>
      <c r="CA330" s="181" t="str">
        <f t="shared" si="326"/>
        <v/>
      </c>
      <c r="CB330" s="178" t="str">
        <f t="shared" si="326"/>
        <v/>
      </c>
      <c r="CC330" s="178" t="str">
        <f t="shared" si="326"/>
        <v/>
      </c>
      <c r="CD330" s="178" t="str">
        <f t="shared" si="326"/>
        <v/>
      </c>
      <c r="CE330" s="178" t="str">
        <f t="shared" si="326"/>
        <v/>
      </c>
      <c r="CF330" s="180" t="str">
        <f t="shared" si="326"/>
        <v/>
      </c>
      <c r="CG330" s="178" t="str">
        <f t="shared" si="326"/>
        <v/>
      </c>
      <c r="CH330" s="178" t="str">
        <f t="shared" si="326"/>
        <v/>
      </c>
      <c r="CI330" s="179" t="str">
        <f t="shared" si="326"/>
        <v/>
      </c>
      <c r="CJ330" s="180" t="str">
        <f t="shared" si="326"/>
        <v/>
      </c>
      <c r="CK330" s="179" t="str">
        <f t="shared" si="326"/>
        <v/>
      </c>
      <c r="CL330" s="178" t="str">
        <f t="shared" si="326"/>
        <v/>
      </c>
      <c r="CM330" s="180" t="str">
        <f t="shared" si="326"/>
        <v/>
      </c>
      <c r="CN330" s="178" t="str">
        <f t="shared" si="326"/>
        <v/>
      </c>
      <c r="CO330" s="178" t="str">
        <f t="shared" si="326"/>
        <v/>
      </c>
      <c r="CP330" s="181" t="str">
        <f t="shared" si="326"/>
        <v/>
      </c>
      <c r="CQ330" s="178" t="str">
        <f t="shared" si="326"/>
        <v/>
      </c>
      <c r="CR330" s="178" t="str">
        <f t="shared" si="326"/>
        <v/>
      </c>
      <c r="CS330" s="178" t="str">
        <f t="shared" si="326"/>
        <v/>
      </c>
      <c r="CT330" s="178" t="str">
        <f t="shared" si="326"/>
        <v/>
      </c>
      <c r="CU330" s="180" t="str">
        <f t="shared" si="326"/>
        <v/>
      </c>
      <c r="CV330" s="178" t="str">
        <f t="shared" si="326"/>
        <v/>
      </c>
      <c r="CW330" s="178" t="str">
        <f t="shared" si="326"/>
        <v/>
      </c>
      <c r="CX330" s="179" t="str">
        <f t="shared" si="326"/>
        <v/>
      </c>
      <c r="CY330" s="180" t="str">
        <f t="shared" si="326"/>
        <v/>
      </c>
      <c r="CZ330" s="179" t="str">
        <f t="shared" si="326"/>
        <v/>
      </c>
      <c r="DA330" s="178" t="str">
        <f t="shared" si="326"/>
        <v/>
      </c>
      <c r="DB330" s="180" t="str">
        <f t="shared" si="326"/>
        <v/>
      </c>
      <c r="DC330" s="178" t="str">
        <f t="shared" si="326"/>
        <v/>
      </c>
      <c r="DD330" s="178" t="str">
        <f t="shared" si="326"/>
        <v/>
      </c>
      <c r="DE330" s="181" t="str">
        <f t="shared" si="326"/>
        <v/>
      </c>
      <c r="DF330" s="178" t="str">
        <f t="shared" si="326"/>
        <v/>
      </c>
      <c r="DG330" s="178" t="str">
        <f t="shared" si="326"/>
        <v/>
      </c>
      <c r="DH330" s="178" t="str">
        <f t="shared" si="326"/>
        <v/>
      </c>
      <c r="DI330" s="178" t="str">
        <f t="shared" si="326"/>
        <v/>
      </c>
      <c r="DJ330" s="180" t="str">
        <f t="shared" si="326"/>
        <v/>
      </c>
      <c r="DK330" s="178" t="str">
        <f t="shared" si="326"/>
        <v/>
      </c>
      <c r="DL330" s="178" t="str">
        <f t="shared" si="326"/>
        <v/>
      </c>
      <c r="DM330" s="179" t="str">
        <f t="shared" si="326"/>
        <v/>
      </c>
      <c r="DN330" s="180" t="str">
        <f t="shared" si="326"/>
        <v/>
      </c>
      <c r="DO330" s="179" t="str">
        <f t="shared" si="326"/>
        <v/>
      </c>
      <c r="DP330" s="178" t="str">
        <f t="shared" si="326"/>
        <v/>
      </c>
      <c r="DQ330" s="180" t="str">
        <f t="shared" si="326"/>
        <v/>
      </c>
      <c r="DR330" s="178" t="str">
        <f t="shared" si="326"/>
        <v/>
      </c>
      <c r="DS330" s="178" t="str">
        <f t="shared" si="326"/>
        <v/>
      </c>
      <c r="DT330" s="178"/>
      <c r="DU330" s="178"/>
      <c r="DV330" s="178"/>
      <c r="DW330" s="178"/>
      <c r="DX330" s="178"/>
      <c r="DY330" s="178"/>
    </row>
    <row r="331">
      <c r="A331" s="176" t="str">
        <f>IF(A330="","",IF(B330+1&gt;EndDate,"",B330))</f>
        <v/>
      </c>
      <c r="B331" s="176" t="str">
        <f>IF(A331="","",SWITCH(Seg,"Daily",A331+1,"Weekly",A331+7,"Monthly",DATE(YEAR(A331),MONTH(A331)+1,1),"Quarterly",DATE(YEAR(A331),MONTH(A331)+3,1),"Yearly",DATE(YEAR(A331)+1,1,1)))</f>
        <v/>
      </c>
      <c r="C331" s="177" t="str">
        <f>IF(A331="","",SWITCH(Seg,"Daily",TEXT(A331,"dd/MM/YYYY"),"Weekly","W"&amp;WEEKNUM(A331,2)&amp;" "&amp;YEAR(A331),"Monthly",PROPER(TEXT(A331,"MMM yyyy")),"Quarterly","Q"&amp;ROUNDUP(MONTH($A331)/3,0)&amp;" "&amp;YEAR($A331),"Yearly",YEAR(A331),TEXT(A331,"dd/MM/YYYY")))</f>
        <v/>
      </c>
      <c r="D331" s="178" t="str">
        <f>IF(OR($A331="",D$2="Percentage"),"",SUMIFS(Data!B$4:B500,Data!$A$4:$A500,"&gt;="&amp;$A331,Data!$A$4:$A500,"&lt;="&amp;$B331))</f>
        <v>#REF!</v>
      </c>
      <c r="E331" s="179" t="str">
        <f>IF(OR($A331="",E$2="Percentage"),"",SUMIFS(Data!C$4:C500,Data!$A$4:$A500,"&gt;="&amp;$A331,Data!$A$4:$A500,"&lt;="&amp;$B331))</f>
        <v/>
      </c>
      <c r="F331" s="179" t="str">
        <f>IF(OR($A331="",F$2="Percentage"),"",SUMIFS(Data!D$4:D500,Data!$A$4:$A500,"&gt;="&amp;$A331,Data!$A$4:$A500,"&lt;="&amp;$B331))</f>
        <v/>
      </c>
      <c r="G331" s="179" t="str">
        <f>IF(OR($A331="",G$2="Percentage"),"",SUMIFS(Data!F$4:F500,Data!$A$4:$A500,"&gt;="&amp;$A331,Data!$A$4:$A500,"&lt;="&amp;$B331))</f>
        <v/>
      </c>
      <c r="H331" s="180" t="str">
        <f>IF(OR($A331="",H$2="Percentage"),"",SUMIFS(Data!G$4:G500,Data!$A$4:$A500,"&gt;="&amp;$A331,Data!$A$4:$A500,"&lt;="&amp;$B331))</f>
        <v/>
      </c>
      <c r="I331" s="180" t="str">
        <f>IF(OR($A331="",I$2="Percentage"),"",SUMIFS(Data!H$4:H500,Data!$A$4:$A500,"&gt;="&amp;$A331,Data!$A$4:$A500,"&lt;="&amp;$B331))</f>
        <v/>
      </c>
      <c r="J331" s="178" t="str">
        <f>IF(OR($A331="",J$2="Percentage"),"",SUMIFS(Data!I$4:I500,Data!$A$4:$A500,"&gt;="&amp;$A331,Data!$A$4:$A500,"&lt;="&amp;$B331))</f>
        <v/>
      </c>
      <c r="K331" s="178" t="str">
        <f>IF(OR($A331="",K$2="Percentage"),"",SUMIFS(Data!J$4:J500,Data!$A$4:$A500,"&gt;="&amp;$A331,Data!$A$4:$A500,"&lt;="&amp;$B331))</f>
        <v/>
      </c>
      <c r="L331" s="179" t="str">
        <f>IF(OR($A331="",L$2="Percentage"),"",SUMIFS(Data!K$4:K500,Data!$A$4:$A500,"&gt;="&amp;$A331,Data!$A$4:$A500,"&lt;="&amp;$B331))</f>
        <v/>
      </c>
      <c r="M331" s="180" t="str">
        <f>IF(OR($A331="",M$2="Percentage"),"",SUMIFS(Data!L$4:L500,Data!$A$4:$A500,"&gt;="&amp;$A331,Data!$A$4:$A500,"&lt;="&amp;$B331))</f>
        <v/>
      </c>
      <c r="N331" s="179" t="str">
        <f>IF(OR($A331="",N$2="Percentage"),"",SUMIFS(Data!M$4:M500,Data!$A$4:$A500,"&gt;="&amp;$A331,Data!$A$4:$A500,"&lt;="&amp;$B331))</f>
        <v/>
      </c>
      <c r="O331" s="178" t="str">
        <f>IF(OR($A331="",O$2="Percentage"),"",SUMIFS(Data!N$4:N500,Data!$A$4:$A500,"&gt;="&amp;$A331,Data!$A$4:$A500,"&lt;="&amp;$B331))</f>
        <v/>
      </c>
      <c r="P331" s="180" t="str">
        <f>IF(OR($A331="",P$2="Percentage"),"",SUMIFS(Data!O$4:O500,Data!$A$4:$A500,"&gt;="&amp;$A331,Data!$A$4:$A500,"&lt;="&amp;$B331))</f>
        <v/>
      </c>
      <c r="Q331" s="178" t="str">
        <f>IF(OR($A331="",Q$2="Percentage"),"",SUMIFS(Data!P$4:P500,Data!$A$4:$A500,"&gt;="&amp;$A331,Data!$A$4:$A500,"&lt;="&amp;$B331))</f>
        <v/>
      </c>
      <c r="R331" s="178" t="str">
        <f>IF(OR($A331="",R$2="Percentage"),"",SUMIFS(Data!Q$4:Q500,Data!$A$4:$A500,"&gt;="&amp;$A331,Data!$A$4:$A500,"&lt;="&amp;$B331))</f>
        <v/>
      </c>
      <c r="S331" s="181" t="str">
        <f>IF($A331="","",IFERROR(AVERAGEIFS(Data!B$4:B500,Data!$A$4:$A500,"&gt;="&amp;$A331,Data!$A$4:$A500,"&lt;="&amp;$B331),0))</f>
        <v/>
      </c>
      <c r="T331" s="178" t="str">
        <f>IF($A331="","",IFERROR(AVERAGEIFS(Data!C$4:C500,Data!$A$4:$A500,"&gt;="&amp;$A331,Data!$A$4:$A500,"&lt;="&amp;$B331),0))</f>
        <v/>
      </c>
      <c r="U331" s="178" t="str">
        <f>IF($A331="","",IFERROR(AVERAGEIFS(Data!D$4:D500,Data!$A$4:$A500,"&gt;="&amp;$A331,Data!$A$4:$A500,"&lt;="&amp;$B331),0))</f>
        <v/>
      </c>
      <c r="V331" s="178" t="str">
        <f>IF($A331="","",IFERROR(AVERAGEIFS(Data!F$4:F500,Data!$A$4:$A500,"&gt;="&amp;$A331,Data!$A$4:$A500,"&lt;="&amp;$B331),0))</f>
        <v/>
      </c>
      <c r="W331" s="178" t="str">
        <f>IF($A331="","",IFERROR(AVERAGEIFS(Data!G$4:G500,Data!$A$4:$A500,"&gt;="&amp;$A331,Data!$A$4:$A500,"&lt;="&amp;$B331),0))</f>
        <v/>
      </c>
      <c r="X331" s="180" t="str">
        <f>IF($A331="","",IFERROR(AVERAGEIFS(Data!H$4:H500,Data!$A$4:$A500,"&gt;="&amp;$A331,Data!$A$4:$A500,"&lt;="&amp;$B331),0))</f>
        <v/>
      </c>
      <c r="Y331" s="178" t="str">
        <f>IF($A331="","",IFERROR(AVERAGEIFS(Data!I$4:I500,Data!$A$4:$A500,"&gt;="&amp;$A331,Data!$A$4:$A500,"&lt;="&amp;$B331),0))</f>
        <v/>
      </c>
      <c r="Z331" s="178" t="str">
        <f>IF($A331="","",IFERROR(AVERAGEIFS(Data!J$4:J500,Data!$A$4:$A500,"&gt;="&amp;$A331,Data!$A$4:$A500,"&lt;="&amp;$B331),0))</f>
        <v/>
      </c>
      <c r="AA331" s="179" t="str">
        <f>IF($A331="","",IFERROR(AVERAGEIFS(Data!K$4:K500,Data!$A$4:$A500,"&gt;="&amp;$A331,Data!$A$4:$A500,"&lt;="&amp;$B331),0))</f>
        <v/>
      </c>
      <c r="AB331" s="180" t="str">
        <f>IF($A331="","",IFERROR(AVERAGEIFS(Data!L$4:L500,Data!$A$4:$A500,"&gt;="&amp;$A331,Data!$A$4:$A500,"&lt;="&amp;$B331),0))</f>
        <v/>
      </c>
      <c r="AC331" s="179" t="str">
        <f>IF($A331="","",IFERROR(AVERAGEIFS(Data!M$4:M500,Data!$A$4:$A500,"&gt;="&amp;$A331,Data!$A$4:$A500,"&lt;="&amp;$B331),0))</f>
        <v/>
      </c>
      <c r="AD331" s="178" t="str">
        <f>IF($A331="","",IFERROR(AVERAGEIFS(Data!N$4:N500,Data!$A$4:$A500,"&gt;="&amp;$A331,Data!$A$4:$A500,"&lt;="&amp;$B331),0))</f>
        <v/>
      </c>
      <c r="AE331" s="180" t="str">
        <f>IF($A331="","",IFERROR(AVERAGEIFS(Data!O$4:O500,Data!$A$4:$A500,"&gt;="&amp;$A331,Data!$A$4:$A500,"&lt;="&amp;$B331),0))</f>
        <v/>
      </c>
      <c r="AF331" s="178" t="str">
        <f>IF($A331="","",IFERROR(AVERAGEIFS(Data!P$4:P500,Data!$A$4:$A500,"&gt;="&amp;$A331,Data!$A$4:$A500,"&lt;="&amp;$B331),0))</f>
        <v/>
      </c>
      <c r="AG331" s="178" t="str">
        <f>IF($A331="","",IFERROR(AVERAGEIFS(Data!Q$4:Q500,Data!$A$4:$A500,"&gt;="&amp;$A331,Data!$A$4:$A500,"&lt;="&amp;$B331),0))</f>
        <v/>
      </c>
      <c r="AH331" s="181" t="str">
        <f t="shared" ref="AH331:DS331" si="327">IF($A331="","",AH330)</f>
        <v/>
      </c>
      <c r="AI331" s="178" t="str">
        <f t="shared" si="327"/>
        <v/>
      </c>
      <c r="AJ331" s="178" t="str">
        <f t="shared" si="327"/>
        <v/>
      </c>
      <c r="AK331" s="178" t="str">
        <f t="shared" si="327"/>
        <v/>
      </c>
      <c r="AL331" s="178" t="str">
        <f t="shared" si="327"/>
        <v/>
      </c>
      <c r="AM331" s="180" t="str">
        <f t="shared" si="327"/>
        <v/>
      </c>
      <c r="AN331" s="178" t="str">
        <f t="shared" si="327"/>
        <v/>
      </c>
      <c r="AO331" s="178" t="str">
        <f t="shared" si="327"/>
        <v/>
      </c>
      <c r="AP331" s="179" t="str">
        <f t="shared" si="327"/>
        <v/>
      </c>
      <c r="AQ331" s="180" t="str">
        <f t="shared" si="327"/>
        <v/>
      </c>
      <c r="AR331" s="179" t="str">
        <f t="shared" si="327"/>
        <v/>
      </c>
      <c r="AS331" s="178" t="str">
        <f t="shared" si="327"/>
        <v/>
      </c>
      <c r="AT331" s="180" t="str">
        <f t="shared" si="327"/>
        <v/>
      </c>
      <c r="AU331" s="178" t="str">
        <f t="shared" si="327"/>
        <v/>
      </c>
      <c r="AV331" s="178" t="str">
        <f t="shared" si="327"/>
        <v/>
      </c>
      <c r="AW331" s="181" t="str">
        <f t="shared" si="327"/>
        <v/>
      </c>
      <c r="AX331" s="178" t="str">
        <f t="shared" si="327"/>
        <v/>
      </c>
      <c r="AY331" s="178" t="str">
        <f t="shared" si="327"/>
        <v/>
      </c>
      <c r="AZ331" s="178" t="str">
        <f t="shared" si="327"/>
        <v/>
      </c>
      <c r="BA331" s="178" t="str">
        <f t="shared" si="327"/>
        <v/>
      </c>
      <c r="BB331" s="180" t="str">
        <f t="shared" si="327"/>
        <v/>
      </c>
      <c r="BC331" s="178" t="str">
        <f t="shared" si="327"/>
        <v/>
      </c>
      <c r="BD331" s="178" t="str">
        <f t="shared" si="327"/>
        <v/>
      </c>
      <c r="BE331" s="179" t="str">
        <f t="shared" si="327"/>
        <v/>
      </c>
      <c r="BF331" s="180" t="str">
        <f t="shared" si="327"/>
        <v/>
      </c>
      <c r="BG331" s="179" t="str">
        <f t="shared" si="327"/>
        <v/>
      </c>
      <c r="BH331" s="178" t="str">
        <f t="shared" si="327"/>
        <v/>
      </c>
      <c r="BI331" s="180" t="str">
        <f t="shared" si="327"/>
        <v/>
      </c>
      <c r="BJ331" s="178" t="str">
        <f t="shared" si="327"/>
        <v/>
      </c>
      <c r="BK331" s="178" t="str">
        <f t="shared" si="327"/>
        <v/>
      </c>
      <c r="BL331" s="181" t="str">
        <f t="shared" si="327"/>
        <v/>
      </c>
      <c r="BM331" s="178" t="str">
        <f t="shared" si="327"/>
        <v/>
      </c>
      <c r="BN331" s="178" t="str">
        <f t="shared" si="327"/>
        <v/>
      </c>
      <c r="BO331" s="178" t="str">
        <f t="shared" si="327"/>
        <v/>
      </c>
      <c r="BP331" s="178" t="str">
        <f t="shared" si="327"/>
        <v/>
      </c>
      <c r="BQ331" s="180" t="str">
        <f t="shared" si="327"/>
        <v/>
      </c>
      <c r="BR331" s="178" t="str">
        <f t="shared" si="327"/>
        <v/>
      </c>
      <c r="BS331" s="178" t="str">
        <f t="shared" si="327"/>
        <v/>
      </c>
      <c r="BT331" s="179" t="str">
        <f t="shared" si="327"/>
        <v/>
      </c>
      <c r="BU331" s="180" t="str">
        <f t="shared" si="327"/>
        <v/>
      </c>
      <c r="BV331" s="179" t="str">
        <f t="shared" si="327"/>
        <v/>
      </c>
      <c r="BW331" s="178" t="str">
        <f t="shared" si="327"/>
        <v/>
      </c>
      <c r="BX331" s="180" t="str">
        <f t="shared" si="327"/>
        <v/>
      </c>
      <c r="BY331" s="178" t="str">
        <f t="shared" si="327"/>
        <v/>
      </c>
      <c r="BZ331" s="178" t="str">
        <f t="shared" si="327"/>
        <v/>
      </c>
      <c r="CA331" s="181" t="str">
        <f t="shared" si="327"/>
        <v/>
      </c>
      <c r="CB331" s="178" t="str">
        <f t="shared" si="327"/>
        <v/>
      </c>
      <c r="CC331" s="178" t="str">
        <f t="shared" si="327"/>
        <v/>
      </c>
      <c r="CD331" s="178" t="str">
        <f t="shared" si="327"/>
        <v/>
      </c>
      <c r="CE331" s="178" t="str">
        <f t="shared" si="327"/>
        <v/>
      </c>
      <c r="CF331" s="180" t="str">
        <f t="shared" si="327"/>
        <v/>
      </c>
      <c r="CG331" s="178" t="str">
        <f t="shared" si="327"/>
        <v/>
      </c>
      <c r="CH331" s="178" t="str">
        <f t="shared" si="327"/>
        <v/>
      </c>
      <c r="CI331" s="179" t="str">
        <f t="shared" si="327"/>
        <v/>
      </c>
      <c r="CJ331" s="180" t="str">
        <f t="shared" si="327"/>
        <v/>
      </c>
      <c r="CK331" s="179" t="str">
        <f t="shared" si="327"/>
        <v/>
      </c>
      <c r="CL331" s="178" t="str">
        <f t="shared" si="327"/>
        <v/>
      </c>
      <c r="CM331" s="180" t="str">
        <f t="shared" si="327"/>
        <v/>
      </c>
      <c r="CN331" s="178" t="str">
        <f t="shared" si="327"/>
        <v/>
      </c>
      <c r="CO331" s="178" t="str">
        <f t="shared" si="327"/>
        <v/>
      </c>
      <c r="CP331" s="181" t="str">
        <f t="shared" si="327"/>
        <v/>
      </c>
      <c r="CQ331" s="178" t="str">
        <f t="shared" si="327"/>
        <v/>
      </c>
      <c r="CR331" s="178" t="str">
        <f t="shared" si="327"/>
        <v/>
      </c>
      <c r="CS331" s="178" t="str">
        <f t="shared" si="327"/>
        <v/>
      </c>
      <c r="CT331" s="178" t="str">
        <f t="shared" si="327"/>
        <v/>
      </c>
      <c r="CU331" s="180" t="str">
        <f t="shared" si="327"/>
        <v/>
      </c>
      <c r="CV331" s="178" t="str">
        <f t="shared" si="327"/>
        <v/>
      </c>
      <c r="CW331" s="178" t="str">
        <f t="shared" si="327"/>
        <v/>
      </c>
      <c r="CX331" s="179" t="str">
        <f t="shared" si="327"/>
        <v/>
      </c>
      <c r="CY331" s="180" t="str">
        <f t="shared" si="327"/>
        <v/>
      </c>
      <c r="CZ331" s="179" t="str">
        <f t="shared" si="327"/>
        <v/>
      </c>
      <c r="DA331" s="178" t="str">
        <f t="shared" si="327"/>
        <v/>
      </c>
      <c r="DB331" s="180" t="str">
        <f t="shared" si="327"/>
        <v/>
      </c>
      <c r="DC331" s="178" t="str">
        <f t="shared" si="327"/>
        <v/>
      </c>
      <c r="DD331" s="178" t="str">
        <f t="shared" si="327"/>
        <v/>
      </c>
      <c r="DE331" s="181" t="str">
        <f t="shared" si="327"/>
        <v/>
      </c>
      <c r="DF331" s="178" t="str">
        <f t="shared" si="327"/>
        <v/>
      </c>
      <c r="DG331" s="178" t="str">
        <f t="shared" si="327"/>
        <v/>
      </c>
      <c r="DH331" s="178" t="str">
        <f t="shared" si="327"/>
        <v/>
      </c>
      <c r="DI331" s="178" t="str">
        <f t="shared" si="327"/>
        <v/>
      </c>
      <c r="DJ331" s="180" t="str">
        <f t="shared" si="327"/>
        <v/>
      </c>
      <c r="DK331" s="178" t="str">
        <f t="shared" si="327"/>
        <v/>
      </c>
      <c r="DL331" s="178" t="str">
        <f t="shared" si="327"/>
        <v/>
      </c>
      <c r="DM331" s="179" t="str">
        <f t="shared" si="327"/>
        <v/>
      </c>
      <c r="DN331" s="180" t="str">
        <f t="shared" si="327"/>
        <v/>
      </c>
      <c r="DO331" s="179" t="str">
        <f t="shared" si="327"/>
        <v/>
      </c>
      <c r="DP331" s="178" t="str">
        <f t="shared" si="327"/>
        <v/>
      </c>
      <c r="DQ331" s="180" t="str">
        <f t="shared" si="327"/>
        <v/>
      </c>
      <c r="DR331" s="178" t="str">
        <f t="shared" si="327"/>
        <v/>
      </c>
      <c r="DS331" s="178" t="str">
        <f t="shared" si="327"/>
        <v/>
      </c>
      <c r="DT331" s="178"/>
      <c r="DU331" s="178"/>
      <c r="DV331" s="178"/>
      <c r="DW331" s="178"/>
      <c r="DX331" s="178"/>
      <c r="DY331" s="178"/>
    </row>
    <row r="332">
      <c r="A332" s="176" t="str">
        <f>IF(A331="","",IF(B331+1&gt;EndDate,"",B331))</f>
        <v/>
      </c>
      <c r="B332" s="176" t="str">
        <f>IF(A332="","",SWITCH(Seg,"Daily",A332+1,"Weekly",A332+7,"Monthly",DATE(YEAR(A332),MONTH(A332)+1,1),"Quarterly",DATE(YEAR(A332),MONTH(A332)+3,1),"Yearly",DATE(YEAR(A332)+1,1,1)))</f>
        <v/>
      </c>
      <c r="C332" s="177" t="str">
        <f>IF(A332="","",SWITCH(Seg,"Daily",TEXT(A332,"dd/MM/YYYY"),"Weekly","W"&amp;WEEKNUM(A332,2)&amp;" "&amp;YEAR(A332),"Monthly",PROPER(TEXT(A332,"MMM yyyy")),"Quarterly","Q"&amp;ROUNDUP(MONTH($A332)/3,0)&amp;" "&amp;YEAR($A332),"Yearly",YEAR(A332),TEXT(A332,"dd/MM/YYYY")))</f>
        <v/>
      </c>
      <c r="D332" s="178" t="str">
        <f>IF(OR($A332="",D$2="Percentage"),"",SUMIFS(Data!B$4:B500,Data!$A$4:$A500,"&gt;="&amp;$A332,Data!$A$4:$A500,"&lt;="&amp;$B332))</f>
        <v>#REF!</v>
      </c>
      <c r="E332" s="179" t="str">
        <f>IF(OR($A332="",E$2="Percentage"),"",SUMIFS(Data!C$4:C500,Data!$A$4:$A500,"&gt;="&amp;$A332,Data!$A$4:$A500,"&lt;="&amp;$B332))</f>
        <v/>
      </c>
      <c r="F332" s="179" t="str">
        <f>IF(OR($A332="",F$2="Percentage"),"",SUMIFS(Data!D$4:D500,Data!$A$4:$A500,"&gt;="&amp;$A332,Data!$A$4:$A500,"&lt;="&amp;$B332))</f>
        <v/>
      </c>
      <c r="G332" s="179" t="str">
        <f>IF(OR($A332="",G$2="Percentage"),"",SUMIFS(Data!F$4:F500,Data!$A$4:$A500,"&gt;="&amp;$A332,Data!$A$4:$A500,"&lt;="&amp;$B332))</f>
        <v/>
      </c>
      <c r="H332" s="180" t="str">
        <f>IF(OR($A332="",H$2="Percentage"),"",SUMIFS(Data!G$4:G500,Data!$A$4:$A500,"&gt;="&amp;$A332,Data!$A$4:$A500,"&lt;="&amp;$B332))</f>
        <v/>
      </c>
      <c r="I332" s="180" t="str">
        <f>IF(OR($A332="",I$2="Percentage"),"",SUMIFS(Data!H$4:H500,Data!$A$4:$A500,"&gt;="&amp;$A332,Data!$A$4:$A500,"&lt;="&amp;$B332))</f>
        <v/>
      </c>
      <c r="J332" s="178" t="str">
        <f>IF(OR($A332="",J$2="Percentage"),"",SUMIFS(Data!I$4:I500,Data!$A$4:$A500,"&gt;="&amp;$A332,Data!$A$4:$A500,"&lt;="&amp;$B332))</f>
        <v/>
      </c>
      <c r="K332" s="178" t="str">
        <f>IF(OR($A332="",K$2="Percentage"),"",SUMIFS(Data!J$4:J500,Data!$A$4:$A500,"&gt;="&amp;$A332,Data!$A$4:$A500,"&lt;="&amp;$B332))</f>
        <v/>
      </c>
      <c r="L332" s="179" t="str">
        <f>IF(OR($A332="",L$2="Percentage"),"",SUMIFS(Data!K$4:K500,Data!$A$4:$A500,"&gt;="&amp;$A332,Data!$A$4:$A500,"&lt;="&amp;$B332))</f>
        <v/>
      </c>
      <c r="M332" s="180" t="str">
        <f>IF(OR($A332="",M$2="Percentage"),"",SUMIFS(Data!L$4:L500,Data!$A$4:$A500,"&gt;="&amp;$A332,Data!$A$4:$A500,"&lt;="&amp;$B332))</f>
        <v/>
      </c>
      <c r="N332" s="179" t="str">
        <f>IF(OR($A332="",N$2="Percentage"),"",SUMIFS(Data!M$4:M500,Data!$A$4:$A500,"&gt;="&amp;$A332,Data!$A$4:$A500,"&lt;="&amp;$B332))</f>
        <v/>
      </c>
      <c r="O332" s="178" t="str">
        <f>IF(OR($A332="",O$2="Percentage"),"",SUMIFS(Data!N$4:N500,Data!$A$4:$A500,"&gt;="&amp;$A332,Data!$A$4:$A500,"&lt;="&amp;$B332))</f>
        <v/>
      </c>
      <c r="P332" s="180" t="str">
        <f>IF(OR($A332="",P$2="Percentage"),"",SUMIFS(Data!O$4:O500,Data!$A$4:$A500,"&gt;="&amp;$A332,Data!$A$4:$A500,"&lt;="&amp;$B332))</f>
        <v/>
      </c>
      <c r="Q332" s="178" t="str">
        <f>IF(OR($A332="",Q$2="Percentage"),"",SUMIFS(Data!P$4:P500,Data!$A$4:$A500,"&gt;="&amp;$A332,Data!$A$4:$A500,"&lt;="&amp;$B332))</f>
        <v/>
      </c>
      <c r="R332" s="178" t="str">
        <f>IF(OR($A332="",R$2="Percentage"),"",SUMIFS(Data!Q$4:Q500,Data!$A$4:$A500,"&gt;="&amp;$A332,Data!$A$4:$A500,"&lt;="&amp;$B332))</f>
        <v/>
      </c>
      <c r="S332" s="181" t="str">
        <f>IF($A332="","",IFERROR(AVERAGEIFS(Data!B$4:B500,Data!$A$4:$A500,"&gt;="&amp;$A332,Data!$A$4:$A500,"&lt;="&amp;$B332),0))</f>
        <v/>
      </c>
      <c r="T332" s="178" t="str">
        <f>IF($A332="","",IFERROR(AVERAGEIFS(Data!C$4:C500,Data!$A$4:$A500,"&gt;="&amp;$A332,Data!$A$4:$A500,"&lt;="&amp;$B332),0))</f>
        <v/>
      </c>
      <c r="U332" s="178" t="str">
        <f>IF($A332="","",IFERROR(AVERAGEIFS(Data!D$4:D500,Data!$A$4:$A500,"&gt;="&amp;$A332,Data!$A$4:$A500,"&lt;="&amp;$B332),0))</f>
        <v/>
      </c>
      <c r="V332" s="178" t="str">
        <f>IF($A332="","",IFERROR(AVERAGEIFS(Data!F$4:F500,Data!$A$4:$A500,"&gt;="&amp;$A332,Data!$A$4:$A500,"&lt;="&amp;$B332),0))</f>
        <v/>
      </c>
      <c r="W332" s="178" t="str">
        <f>IF($A332="","",IFERROR(AVERAGEIFS(Data!G$4:G500,Data!$A$4:$A500,"&gt;="&amp;$A332,Data!$A$4:$A500,"&lt;="&amp;$B332),0))</f>
        <v/>
      </c>
      <c r="X332" s="180" t="str">
        <f>IF($A332="","",IFERROR(AVERAGEIFS(Data!H$4:H500,Data!$A$4:$A500,"&gt;="&amp;$A332,Data!$A$4:$A500,"&lt;="&amp;$B332),0))</f>
        <v/>
      </c>
      <c r="Y332" s="178" t="str">
        <f>IF($A332="","",IFERROR(AVERAGEIFS(Data!I$4:I500,Data!$A$4:$A500,"&gt;="&amp;$A332,Data!$A$4:$A500,"&lt;="&amp;$B332),0))</f>
        <v/>
      </c>
      <c r="Z332" s="178" t="str">
        <f>IF($A332="","",IFERROR(AVERAGEIFS(Data!J$4:J500,Data!$A$4:$A500,"&gt;="&amp;$A332,Data!$A$4:$A500,"&lt;="&amp;$B332),0))</f>
        <v/>
      </c>
      <c r="AA332" s="179" t="str">
        <f>IF($A332="","",IFERROR(AVERAGEIFS(Data!K$4:K500,Data!$A$4:$A500,"&gt;="&amp;$A332,Data!$A$4:$A500,"&lt;="&amp;$B332),0))</f>
        <v/>
      </c>
      <c r="AB332" s="180" t="str">
        <f>IF($A332="","",IFERROR(AVERAGEIFS(Data!L$4:L500,Data!$A$4:$A500,"&gt;="&amp;$A332,Data!$A$4:$A500,"&lt;="&amp;$B332),0))</f>
        <v/>
      </c>
      <c r="AC332" s="179" t="str">
        <f>IF($A332="","",IFERROR(AVERAGEIFS(Data!M$4:M500,Data!$A$4:$A500,"&gt;="&amp;$A332,Data!$A$4:$A500,"&lt;="&amp;$B332),0))</f>
        <v/>
      </c>
      <c r="AD332" s="178" t="str">
        <f>IF($A332="","",IFERROR(AVERAGEIFS(Data!N$4:N500,Data!$A$4:$A500,"&gt;="&amp;$A332,Data!$A$4:$A500,"&lt;="&amp;$B332),0))</f>
        <v/>
      </c>
      <c r="AE332" s="180" t="str">
        <f>IF($A332="","",IFERROR(AVERAGEIFS(Data!O$4:O500,Data!$A$4:$A500,"&gt;="&amp;$A332,Data!$A$4:$A500,"&lt;="&amp;$B332),0))</f>
        <v/>
      </c>
      <c r="AF332" s="178" t="str">
        <f>IF($A332="","",IFERROR(AVERAGEIFS(Data!P$4:P500,Data!$A$4:$A500,"&gt;="&amp;$A332,Data!$A$4:$A500,"&lt;="&amp;$B332),0))</f>
        <v/>
      </c>
      <c r="AG332" s="178" t="str">
        <f>IF($A332="","",IFERROR(AVERAGEIFS(Data!Q$4:Q500,Data!$A$4:$A500,"&gt;="&amp;$A332,Data!$A$4:$A500,"&lt;="&amp;$B332),0))</f>
        <v/>
      </c>
      <c r="AH332" s="181" t="str">
        <f t="shared" ref="AH332:DS332" si="328">IF($A332="","",AH331)</f>
        <v/>
      </c>
      <c r="AI332" s="178" t="str">
        <f t="shared" si="328"/>
        <v/>
      </c>
      <c r="AJ332" s="178" t="str">
        <f t="shared" si="328"/>
        <v/>
      </c>
      <c r="AK332" s="178" t="str">
        <f t="shared" si="328"/>
        <v/>
      </c>
      <c r="AL332" s="178" t="str">
        <f t="shared" si="328"/>
        <v/>
      </c>
      <c r="AM332" s="180" t="str">
        <f t="shared" si="328"/>
        <v/>
      </c>
      <c r="AN332" s="178" t="str">
        <f t="shared" si="328"/>
        <v/>
      </c>
      <c r="AO332" s="178" t="str">
        <f t="shared" si="328"/>
        <v/>
      </c>
      <c r="AP332" s="179" t="str">
        <f t="shared" si="328"/>
        <v/>
      </c>
      <c r="AQ332" s="180" t="str">
        <f t="shared" si="328"/>
        <v/>
      </c>
      <c r="AR332" s="179" t="str">
        <f t="shared" si="328"/>
        <v/>
      </c>
      <c r="AS332" s="178" t="str">
        <f t="shared" si="328"/>
        <v/>
      </c>
      <c r="AT332" s="180" t="str">
        <f t="shared" si="328"/>
        <v/>
      </c>
      <c r="AU332" s="178" t="str">
        <f t="shared" si="328"/>
        <v/>
      </c>
      <c r="AV332" s="178" t="str">
        <f t="shared" si="328"/>
        <v/>
      </c>
      <c r="AW332" s="181" t="str">
        <f t="shared" si="328"/>
        <v/>
      </c>
      <c r="AX332" s="178" t="str">
        <f t="shared" si="328"/>
        <v/>
      </c>
      <c r="AY332" s="178" t="str">
        <f t="shared" si="328"/>
        <v/>
      </c>
      <c r="AZ332" s="178" t="str">
        <f t="shared" si="328"/>
        <v/>
      </c>
      <c r="BA332" s="178" t="str">
        <f t="shared" si="328"/>
        <v/>
      </c>
      <c r="BB332" s="180" t="str">
        <f t="shared" si="328"/>
        <v/>
      </c>
      <c r="BC332" s="178" t="str">
        <f t="shared" si="328"/>
        <v/>
      </c>
      <c r="BD332" s="178" t="str">
        <f t="shared" si="328"/>
        <v/>
      </c>
      <c r="BE332" s="179" t="str">
        <f t="shared" si="328"/>
        <v/>
      </c>
      <c r="BF332" s="180" t="str">
        <f t="shared" si="328"/>
        <v/>
      </c>
      <c r="BG332" s="179" t="str">
        <f t="shared" si="328"/>
        <v/>
      </c>
      <c r="BH332" s="178" t="str">
        <f t="shared" si="328"/>
        <v/>
      </c>
      <c r="BI332" s="180" t="str">
        <f t="shared" si="328"/>
        <v/>
      </c>
      <c r="BJ332" s="178" t="str">
        <f t="shared" si="328"/>
        <v/>
      </c>
      <c r="BK332" s="178" t="str">
        <f t="shared" si="328"/>
        <v/>
      </c>
      <c r="BL332" s="181" t="str">
        <f t="shared" si="328"/>
        <v/>
      </c>
      <c r="BM332" s="178" t="str">
        <f t="shared" si="328"/>
        <v/>
      </c>
      <c r="BN332" s="178" t="str">
        <f t="shared" si="328"/>
        <v/>
      </c>
      <c r="BO332" s="178" t="str">
        <f t="shared" si="328"/>
        <v/>
      </c>
      <c r="BP332" s="178" t="str">
        <f t="shared" si="328"/>
        <v/>
      </c>
      <c r="BQ332" s="180" t="str">
        <f t="shared" si="328"/>
        <v/>
      </c>
      <c r="BR332" s="178" t="str">
        <f t="shared" si="328"/>
        <v/>
      </c>
      <c r="BS332" s="178" t="str">
        <f t="shared" si="328"/>
        <v/>
      </c>
      <c r="BT332" s="179" t="str">
        <f t="shared" si="328"/>
        <v/>
      </c>
      <c r="BU332" s="180" t="str">
        <f t="shared" si="328"/>
        <v/>
      </c>
      <c r="BV332" s="179" t="str">
        <f t="shared" si="328"/>
        <v/>
      </c>
      <c r="BW332" s="178" t="str">
        <f t="shared" si="328"/>
        <v/>
      </c>
      <c r="BX332" s="180" t="str">
        <f t="shared" si="328"/>
        <v/>
      </c>
      <c r="BY332" s="178" t="str">
        <f t="shared" si="328"/>
        <v/>
      </c>
      <c r="BZ332" s="178" t="str">
        <f t="shared" si="328"/>
        <v/>
      </c>
      <c r="CA332" s="181" t="str">
        <f t="shared" si="328"/>
        <v/>
      </c>
      <c r="CB332" s="178" t="str">
        <f t="shared" si="328"/>
        <v/>
      </c>
      <c r="CC332" s="178" t="str">
        <f t="shared" si="328"/>
        <v/>
      </c>
      <c r="CD332" s="178" t="str">
        <f t="shared" si="328"/>
        <v/>
      </c>
      <c r="CE332" s="178" t="str">
        <f t="shared" si="328"/>
        <v/>
      </c>
      <c r="CF332" s="180" t="str">
        <f t="shared" si="328"/>
        <v/>
      </c>
      <c r="CG332" s="178" t="str">
        <f t="shared" si="328"/>
        <v/>
      </c>
      <c r="CH332" s="178" t="str">
        <f t="shared" si="328"/>
        <v/>
      </c>
      <c r="CI332" s="179" t="str">
        <f t="shared" si="328"/>
        <v/>
      </c>
      <c r="CJ332" s="180" t="str">
        <f t="shared" si="328"/>
        <v/>
      </c>
      <c r="CK332" s="179" t="str">
        <f t="shared" si="328"/>
        <v/>
      </c>
      <c r="CL332" s="178" t="str">
        <f t="shared" si="328"/>
        <v/>
      </c>
      <c r="CM332" s="180" t="str">
        <f t="shared" si="328"/>
        <v/>
      </c>
      <c r="CN332" s="178" t="str">
        <f t="shared" si="328"/>
        <v/>
      </c>
      <c r="CO332" s="178" t="str">
        <f t="shared" si="328"/>
        <v/>
      </c>
      <c r="CP332" s="181" t="str">
        <f t="shared" si="328"/>
        <v/>
      </c>
      <c r="CQ332" s="178" t="str">
        <f t="shared" si="328"/>
        <v/>
      </c>
      <c r="CR332" s="178" t="str">
        <f t="shared" si="328"/>
        <v/>
      </c>
      <c r="CS332" s="178" t="str">
        <f t="shared" si="328"/>
        <v/>
      </c>
      <c r="CT332" s="178" t="str">
        <f t="shared" si="328"/>
        <v/>
      </c>
      <c r="CU332" s="180" t="str">
        <f t="shared" si="328"/>
        <v/>
      </c>
      <c r="CV332" s="178" t="str">
        <f t="shared" si="328"/>
        <v/>
      </c>
      <c r="CW332" s="178" t="str">
        <f t="shared" si="328"/>
        <v/>
      </c>
      <c r="CX332" s="179" t="str">
        <f t="shared" si="328"/>
        <v/>
      </c>
      <c r="CY332" s="180" t="str">
        <f t="shared" si="328"/>
        <v/>
      </c>
      <c r="CZ332" s="179" t="str">
        <f t="shared" si="328"/>
        <v/>
      </c>
      <c r="DA332" s="178" t="str">
        <f t="shared" si="328"/>
        <v/>
      </c>
      <c r="DB332" s="180" t="str">
        <f t="shared" si="328"/>
        <v/>
      </c>
      <c r="DC332" s="178" t="str">
        <f t="shared" si="328"/>
        <v/>
      </c>
      <c r="DD332" s="178" t="str">
        <f t="shared" si="328"/>
        <v/>
      </c>
      <c r="DE332" s="181" t="str">
        <f t="shared" si="328"/>
        <v/>
      </c>
      <c r="DF332" s="178" t="str">
        <f t="shared" si="328"/>
        <v/>
      </c>
      <c r="DG332" s="178" t="str">
        <f t="shared" si="328"/>
        <v/>
      </c>
      <c r="DH332" s="178" t="str">
        <f t="shared" si="328"/>
        <v/>
      </c>
      <c r="DI332" s="178" t="str">
        <f t="shared" si="328"/>
        <v/>
      </c>
      <c r="DJ332" s="180" t="str">
        <f t="shared" si="328"/>
        <v/>
      </c>
      <c r="DK332" s="178" t="str">
        <f t="shared" si="328"/>
        <v/>
      </c>
      <c r="DL332" s="178" t="str">
        <f t="shared" si="328"/>
        <v/>
      </c>
      <c r="DM332" s="179" t="str">
        <f t="shared" si="328"/>
        <v/>
      </c>
      <c r="DN332" s="180" t="str">
        <f t="shared" si="328"/>
        <v/>
      </c>
      <c r="DO332" s="179" t="str">
        <f t="shared" si="328"/>
        <v/>
      </c>
      <c r="DP332" s="178" t="str">
        <f t="shared" si="328"/>
        <v/>
      </c>
      <c r="DQ332" s="180" t="str">
        <f t="shared" si="328"/>
        <v/>
      </c>
      <c r="DR332" s="178" t="str">
        <f t="shared" si="328"/>
        <v/>
      </c>
      <c r="DS332" s="178" t="str">
        <f t="shared" si="328"/>
        <v/>
      </c>
      <c r="DT332" s="178"/>
      <c r="DU332" s="178"/>
      <c r="DV332" s="178"/>
      <c r="DW332" s="178"/>
      <c r="DX332" s="178"/>
      <c r="DY332" s="178"/>
    </row>
    <row r="333">
      <c r="A333" s="176" t="str">
        <f>IF(A332="","",IF(B332+1&gt;EndDate,"",B332))</f>
        <v/>
      </c>
      <c r="B333" s="176" t="str">
        <f>IF(A333="","",SWITCH(Seg,"Daily",A333+1,"Weekly",A333+7,"Monthly",DATE(YEAR(A333),MONTH(A333)+1,1),"Quarterly",DATE(YEAR(A333),MONTH(A333)+3,1),"Yearly",DATE(YEAR(A333)+1,1,1)))</f>
        <v/>
      </c>
      <c r="C333" s="177" t="str">
        <f>IF(A333="","",SWITCH(Seg,"Daily",TEXT(A333,"dd/MM/YYYY"),"Weekly","W"&amp;WEEKNUM(A333,2)&amp;" "&amp;YEAR(A333),"Monthly",PROPER(TEXT(A333,"MMM yyyy")),"Quarterly","Q"&amp;ROUNDUP(MONTH($A333)/3,0)&amp;" "&amp;YEAR($A333),"Yearly",YEAR(A333),TEXT(A333,"dd/MM/YYYY")))</f>
        <v/>
      </c>
      <c r="D333" s="178" t="str">
        <f>IF(OR($A333="",D$2="Percentage"),"",SUMIFS(Data!B$4:B500,Data!$A$4:$A500,"&gt;="&amp;$A333,Data!$A$4:$A500,"&lt;="&amp;$B333))</f>
        <v>#REF!</v>
      </c>
      <c r="E333" s="179" t="str">
        <f>IF(OR($A333="",E$2="Percentage"),"",SUMIFS(Data!C$4:C500,Data!$A$4:$A500,"&gt;="&amp;$A333,Data!$A$4:$A500,"&lt;="&amp;$B333))</f>
        <v/>
      </c>
      <c r="F333" s="179" t="str">
        <f>IF(OR($A333="",F$2="Percentage"),"",SUMIFS(Data!D$4:D500,Data!$A$4:$A500,"&gt;="&amp;$A333,Data!$A$4:$A500,"&lt;="&amp;$B333))</f>
        <v/>
      </c>
      <c r="G333" s="179" t="str">
        <f>IF(OR($A333="",G$2="Percentage"),"",SUMIFS(Data!F$4:F500,Data!$A$4:$A500,"&gt;="&amp;$A333,Data!$A$4:$A500,"&lt;="&amp;$B333))</f>
        <v/>
      </c>
      <c r="H333" s="180" t="str">
        <f>IF(OR($A333="",H$2="Percentage"),"",SUMIFS(Data!G$4:G500,Data!$A$4:$A500,"&gt;="&amp;$A333,Data!$A$4:$A500,"&lt;="&amp;$B333))</f>
        <v/>
      </c>
      <c r="I333" s="180" t="str">
        <f>IF(OR($A333="",I$2="Percentage"),"",SUMIFS(Data!H$4:H500,Data!$A$4:$A500,"&gt;="&amp;$A333,Data!$A$4:$A500,"&lt;="&amp;$B333))</f>
        <v/>
      </c>
      <c r="J333" s="178" t="str">
        <f>IF(OR($A333="",J$2="Percentage"),"",SUMIFS(Data!I$4:I500,Data!$A$4:$A500,"&gt;="&amp;$A333,Data!$A$4:$A500,"&lt;="&amp;$B333))</f>
        <v/>
      </c>
      <c r="K333" s="178" t="str">
        <f>IF(OR($A333="",K$2="Percentage"),"",SUMIFS(Data!J$4:J500,Data!$A$4:$A500,"&gt;="&amp;$A333,Data!$A$4:$A500,"&lt;="&amp;$B333))</f>
        <v/>
      </c>
      <c r="L333" s="179" t="str">
        <f>IF(OR($A333="",L$2="Percentage"),"",SUMIFS(Data!K$4:K500,Data!$A$4:$A500,"&gt;="&amp;$A333,Data!$A$4:$A500,"&lt;="&amp;$B333))</f>
        <v/>
      </c>
      <c r="M333" s="180" t="str">
        <f>IF(OR($A333="",M$2="Percentage"),"",SUMIFS(Data!L$4:L500,Data!$A$4:$A500,"&gt;="&amp;$A333,Data!$A$4:$A500,"&lt;="&amp;$B333))</f>
        <v/>
      </c>
      <c r="N333" s="179" t="str">
        <f>IF(OR($A333="",N$2="Percentage"),"",SUMIFS(Data!M$4:M500,Data!$A$4:$A500,"&gt;="&amp;$A333,Data!$A$4:$A500,"&lt;="&amp;$B333))</f>
        <v/>
      </c>
      <c r="O333" s="178" t="str">
        <f>IF(OR($A333="",O$2="Percentage"),"",SUMIFS(Data!N$4:N500,Data!$A$4:$A500,"&gt;="&amp;$A333,Data!$A$4:$A500,"&lt;="&amp;$B333))</f>
        <v/>
      </c>
      <c r="P333" s="180" t="str">
        <f>IF(OR($A333="",P$2="Percentage"),"",SUMIFS(Data!O$4:O500,Data!$A$4:$A500,"&gt;="&amp;$A333,Data!$A$4:$A500,"&lt;="&amp;$B333))</f>
        <v/>
      </c>
      <c r="Q333" s="178" t="str">
        <f>IF(OR($A333="",Q$2="Percentage"),"",SUMIFS(Data!P$4:P500,Data!$A$4:$A500,"&gt;="&amp;$A333,Data!$A$4:$A500,"&lt;="&amp;$B333))</f>
        <v/>
      </c>
      <c r="R333" s="178" t="str">
        <f>IF(OR($A333="",R$2="Percentage"),"",SUMIFS(Data!Q$4:Q500,Data!$A$4:$A500,"&gt;="&amp;$A333,Data!$A$4:$A500,"&lt;="&amp;$B333))</f>
        <v/>
      </c>
      <c r="S333" s="181" t="str">
        <f>IF($A333="","",IFERROR(AVERAGEIFS(Data!B$4:B500,Data!$A$4:$A500,"&gt;="&amp;$A333,Data!$A$4:$A500,"&lt;="&amp;$B333),0))</f>
        <v/>
      </c>
      <c r="T333" s="178" t="str">
        <f>IF($A333="","",IFERROR(AVERAGEIFS(Data!C$4:C500,Data!$A$4:$A500,"&gt;="&amp;$A333,Data!$A$4:$A500,"&lt;="&amp;$B333),0))</f>
        <v/>
      </c>
      <c r="U333" s="178" t="str">
        <f>IF($A333="","",IFERROR(AVERAGEIFS(Data!D$4:D500,Data!$A$4:$A500,"&gt;="&amp;$A333,Data!$A$4:$A500,"&lt;="&amp;$B333),0))</f>
        <v/>
      </c>
      <c r="V333" s="178" t="str">
        <f>IF($A333="","",IFERROR(AVERAGEIFS(Data!F$4:F500,Data!$A$4:$A500,"&gt;="&amp;$A333,Data!$A$4:$A500,"&lt;="&amp;$B333),0))</f>
        <v/>
      </c>
      <c r="W333" s="178" t="str">
        <f>IF($A333="","",IFERROR(AVERAGEIFS(Data!G$4:G500,Data!$A$4:$A500,"&gt;="&amp;$A333,Data!$A$4:$A500,"&lt;="&amp;$B333),0))</f>
        <v/>
      </c>
      <c r="X333" s="180" t="str">
        <f>IF($A333="","",IFERROR(AVERAGEIFS(Data!H$4:H500,Data!$A$4:$A500,"&gt;="&amp;$A333,Data!$A$4:$A500,"&lt;="&amp;$B333),0))</f>
        <v/>
      </c>
      <c r="Y333" s="178" t="str">
        <f>IF($A333="","",IFERROR(AVERAGEIFS(Data!I$4:I500,Data!$A$4:$A500,"&gt;="&amp;$A333,Data!$A$4:$A500,"&lt;="&amp;$B333),0))</f>
        <v/>
      </c>
      <c r="Z333" s="178" t="str">
        <f>IF($A333="","",IFERROR(AVERAGEIFS(Data!J$4:J500,Data!$A$4:$A500,"&gt;="&amp;$A333,Data!$A$4:$A500,"&lt;="&amp;$B333),0))</f>
        <v/>
      </c>
      <c r="AA333" s="179" t="str">
        <f>IF($A333="","",IFERROR(AVERAGEIFS(Data!K$4:K500,Data!$A$4:$A500,"&gt;="&amp;$A333,Data!$A$4:$A500,"&lt;="&amp;$B333),0))</f>
        <v/>
      </c>
      <c r="AB333" s="180" t="str">
        <f>IF($A333="","",IFERROR(AVERAGEIFS(Data!L$4:L500,Data!$A$4:$A500,"&gt;="&amp;$A333,Data!$A$4:$A500,"&lt;="&amp;$B333),0))</f>
        <v/>
      </c>
      <c r="AC333" s="179" t="str">
        <f>IF($A333="","",IFERROR(AVERAGEIFS(Data!M$4:M500,Data!$A$4:$A500,"&gt;="&amp;$A333,Data!$A$4:$A500,"&lt;="&amp;$B333),0))</f>
        <v/>
      </c>
      <c r="AD333" s="178" t="str">
        <f>IF($A333="","",IFERROR(AVERAGEIFS(Data!N$4:N500,Data!$A$4:$A500,"&gt;="&amp;$A333,Data!$A$4:$A500,"&lt;="&amp;$B333),0))</f>
        <v/>
      </c>
      <c r="AE333" s="180" t="str">
        <f>IF($A333="","",IFERROR(AVERAGEIFS(Data!O$4:O500,Data!$A$4:$A500,"&gt;="&amp;$A333,Data!$A$4:$A500,"&lt;="&amp;$B333),0))</f>
        <v/>
      </c>
      <c r="AF333" s="178" t="str">
        <f>IF($A333="","",IFERROR(AVERAGEIFS(Data!P$4:P500,Data!$A$4:$A500,"&gt;="&amp;$A333,Data!$A$4:$A500,"&lt;="&amp;$B333),0))</f>
        <v/>
      </c>
      <c r="AG333" s="178" t="str">
        <f>IF($A333="","",IFERROR(AVERAGEIFS(Data!Q$4:Q500,Data!$A$4:$A500,"&gt;="&amp;$A333,Data!$A$4:$A500,"&lt;="&amp;$B333),0))</f>
        <v/>
      </c>
      <c r="AH333" s="181" t="str">
        <f t="shared" ref="AH333:DS333" si="329">IF($A333="","",AH332)</f>
        <v/>
      </c>
      <c r="AI333" s="178" t="str">
        <f t="shared" si="329"/>
        <v/>
      </c>
      <c r="AJ333" s="178" t="str">
        <f t="shared" si="329"/>
        <v/>
      </c>
      <c r="AK333" s="178" t="str">
        <f t="shared" si="329"/>
        <v/>
      </c>
      <c r="AL333" s="178" t="str">
        <f t="shared" si="329"/>
        <v/>
      </c>
      <c r="AM333" s="180" t="str">
        <f t="shared" si="329"/>
        <v/>
      </c>
      <c r="AN333" s="178" t="str">
        <f t="shared" si="329"/>
        <v/>
      </c>
      <c r="AO333" s="178" t="str">
        <f t="shared" si="329"/>
        <v/>
      </c>
      <c r="AP333" s="179" t="str">
        <f t="shared" si="329"/>
        <v/>
      </c>
      <c r="AQ333" s="180" t="str">
        <f t="shared" si="329"/>
        <v/>
      </c>
      <c r="AR333" s="179" t="str">
        <f t="shared" si="329"/>
        <v/>
      </c>
      <c r="AS333" s="178" t="str">
        <f t="shared" si="329"/>
        <v/>
      </c>
      <c r="AT333" s="180" t="str">
        <f t="shared" si="329"/>
        <v/>
      </c>
      <c r="AU333" s="178" t="str">
        <f t="shared" si="329"/>
        <v/>
      </c>
      <c r="AV333" s="178" t="str">
        <f t="shared" si="329"/>
        <v/>
      </c>
      <c r="AW333" s="181" t="str">
        <f t="shared" si="329"/>
        <v/>
      </c>
      <c r="AX333" s="178" t="str">
        <f t="shared" si="329"/>
        <v/>
      </c>
      <c r="AY333" s="178" t="str">
        <f t="shared" si="329"/>
        <v/>
      </c>
      <c r="AZ333" s="178" t="str">
        <f t="shared" si="329"/>
        <v/>
      </c>
      <c r="BA333" s="178" t="str">
        <f t="shared" si="329"/>
        <v/>
      </c>
      <c r="BB333" s="180" t="str">
        <f t="shared" si="329"/>
        <v/>
      </c>
      <c r="BC333" s="178" t="str">
        <f t="shared" si="329"/>
        <v/>
      </c>
      <c r="BD333" s="178" t="str">
        <f t="shared" si="329"/>
        <v/>
      </c>
      <c r="BE333" s="179" t="str">
        <f t="shared" si="329"/>
        <v/>
      </c>
      <c r="BF333" s="180" t="str">
        <f t="shared" si="329"/>
        <v/>
      </c>
      <c r="BG333" s="179" t="str">
        <f t="shared" si="329"/>
        <v/>
      </c>
      <c r="BH333" s="178" t="str">
        <f t="shared" si="329"/>
        <v/>
      </c>
      <c r="BI333" s="180" t="str">
        <f t="shared" si="329"/>
        <v/>
      </c>
      <c r="BJ333" s="178" t="str">
        <f t="shared" si="329"/>
        <v/>
      </c>
      <c r="BK333" s="178" t="str">
        <f t="shared" si="329"/>
        <v/>
      </c>
      <c r="BL333" s="181" t="str">
        <f t="shared" si="329"/>
        <v/>
      </c>
      <c r="BM333" s="178" t="str">
        <f t="shared" si="329"/>
        <v/>
      </c>
      <c r="BN333" s="178" t="str">
        <f t="shared" si="329"/>
        <v/>
      </c>
      <c r="BO333" s="178" t="str">
        <f t="shared" si="329"/>
        <v/>
      </c>
      <c r="BP333" s="178" t="str">
        <f t="shared" si="329"/>
        <v/>
      </c>
      <c r="BQ333" s="180" t="str">
        <f t="shared" si="329"/>
        <v/>
      </c>
      <c r="BR333" s="178" t="str">
        <f t="shared" si="329"/>
        <v/>
      </c>
      <c r="BS333" s="178" t="str">
        <f t="shared" si="329"/>
        <v/>
      </c>
      <c r="BT333" s="179" t="str">
        <f t="shared" si="329"/>
        <v/>
      </c>
      <c r="BU333" s="180" t="str">
        <f t="shared" si="329"/>
        <v/>
      </c>
      <c r="BV333" s="179" t="str">
        <f t="shared" si="329"/>
        <v/>
      </c>
      <c r="BW333" s="178" t="str">
        <f t="shared" si="329"/>
        <v/>
      </c>
      <c r="BX333" s="180" t="str">
        <f t="shared" si="329"/>
        <v/>
      </c>
      <c r="BY333" s="178" t="str">
        <f t="shared" si="329"/>
        <v/>
      </c>
      <c r="BZ333" s="178" t="str">
        <f t="shared" si="329"/>
        <v/>
      </c>
      <c r="CA333" s="181" t="str">
        <f t="shared" si="329"/>
        <v/>
      </c>
      <c r="CB333" s="178" t="str">
        <f t="shared" si="329"/>
        <v/>
      </c>
      <c r="CC333" s="178" t="str">
        <f t="shared" si="329"/>
        <v/>
      </c>
      <c r="CD333" s="178" t="str">
        <f t="shared" si="329"/>
        <v/>
      </c>
      <c r="CE333" s="178" t="str">
        <f t="shared" si="329"/>
        <v/>
      </c>
      <c r="CF333" s="180" t="str">
        <f t="shared" si="329"/>
        <v/>
      </c>
      <c r="CG333" s="178" t="str">
        <f t="shared" si="329"/>
        <v/>
      </c>
      <c r="CH333" s="178" t="str">
        <f t="shared" si="329"/>
        <v/>
      </c>
      <c r="CI333" s="179" t="str">
        <f t="shared" si="329"/>
        <v/>
      </c>
      <c r="CJ333" s="180" t="str">
        <f t="shared" si="329"/>
        <v/>
      </c>
      <c r="CK333" s="179" t="str">
        <f t="shared" si="329"/>
        <v/>
      </c>
      <c r="CL333" s="178" t="str">
        <f t="shared" si="329"/>
        <v/>
      </c>
      <c r="CM333" s="180" t="str">
        <f t="shared" si="329"/>
        <v/>
      </c>
      <c r="CN333" s="178" t="str">
        <f t="shared" si="329"/>
        <v/>
      </c>
      <c r="CO333" s="178" t="str">
        <f t="shared" si="329"/>
        <v/>
      </c>
      <c r="CP333" s="181" t="str">
        <f t="shared" si="329"/>
        <v/>
      </c>
      <c r="CQ333" s="178" t="str">
        <f t="shared" si="329"/>
        <v/>
      </c>
      <c r="CR333" s="178" t="str">
        <f t="shared" si="329"/>
        <v/>
      </c>
      <c r="CS333" s="178" t="str">
        <f t="shared" si="329"/>
        <v/>
      </c>
      <c r="CT333" s="178" t="str">
        <f t="shared" si="329"/>
        <v/>
      </c>
      <c r="CU333" s="180" t="str">
        <f t="shared" si="329"/>
        <v/>
      </c>
      <c r="CV333" s="178" t="str">
        <f t="shared" si="329"/>
        <v/>
      </c>
      <c r="CW333" s="178" t="str">
        <f t="shared" si="329"/>
        <v/>
      </c>
      <c r="CX333" s="179" t="str">
        <f t="shared" si="329"/>
        <v/>
      </c>
      <c r="CY333" s="180" t="str">
        <f t="shared" si="329"/>
        <v/>
      </c>
      <c r="CZ333" s="179" t="str">
        <f t="shared" si="329"/>
        <v/>
      </c>
      <c r="DA333" s="178" t="str">
        <f t="shared" si="329"/>
        <v/>
      </c>
      <c r="DB333" s="180" t="str">
        <f t="shared" si="329"/>
        <v/>
      </c>
      <c r="DC333" s="178" t="str">
        <f t="shared" si="329"/>
        <v/>
      </c>
      <c r="DD333" s="178" t="str">
        <f t="shared" si="329"/>
        <v/>
      </c>
      <c r="DE333" s="181" t="str">
        <f t="shared" si="329"/>
        <v/>
      </c>
      <c r="DF333" s="178" t="str">
        <f t="shared" si="329"/>
        <v/>
      </c>
      <c r="DG333" s="178" t="str">
        <f t="shared" si="329"/>
        <v/>
      </c>
      <c r="DH333" s="178" t="str">
        <f t="shared" si="329"/>
        <v/>
      </c>
      <c r="DI333" s="178" t="str">
        <f t="shared" si="329"/>
        <v/>
      </c>
      <c r="DJ333" s="180" t="str">
        <f t="shared" si="329"/>
        <v/>
      </c>
      <c r="DK333" s="178" t="str">
        <f t="shared" si="329"/>
        <v/>
      </c>
      <c r="DL333" s="178" t="str">
        <f t="shared" si="329"/>
        <v/>
      </c>
      <c r="DM333" s="179" t="str">
        <f t="shared" si="329"/>
        <v/>
      </c>
      <c r="DN333" s="180" t="str">
        <f t="shared" si="329"/>
        <v/>
      </c>
      <c r="DO333" s="179" t="str">
        <f t="shared" si="329"/>
        <v/>
      </c>
      <c r="DP333" s="178" t="str">
        <f t="shared" si="329"/>
        <v/>
      </c>
      <c r="DQ333" s="180" t="str">
        <f t="shared" si="329"/>
        <v/>
      </c>
      <c r="DR333" s="178" t="str">
        <f t="shared" si="329"/>
        <v/>
      </c>
      <c r="DS333" s="178" t="str">
        <f t="shared" si="329"/>
        <v/>
      </c>
      <c r="DT333" s="178"/>
      <c r="DU333" s="178"/>
      <c r="DV333" s="178"/>
      <c r="DW333" s="178"/>
      <c r="DX333" s="178"/>
      <c r="DY333" s="178"/>
    </row>
    <row r="334">
      <c r="A334" s="176" t="str">
        <f>IF(A333="","",IF(B333+1&gt;EndDate,"",B333))</f>
        <v/>
      </c>
      <c r="B334" s="176" t="str">
        <f>IF(A334="","",SWITCH(Seg,"Daily",A334+1,"Weekly",A334+7,"Monthly",DATE(YEAR(A334),MONTH(A334)+1,1),"Quarterly",DATE(YEAR(A334),MONTH(A334)+3,1),"Yearly",DATE(YEAR(A334)+1,1,1)))</f>
        <v/>
      </c>
      <c r="C334" s="177" t="str">
        <f>IF(A334="","",SWITCH(Seg,"Daily",TEXT(A334,"dd/MM/YYYY"),"Weekly","W"&amp;WEEKNUM(A334,2)&amp;" "&amp;YEAR(A334),"Monthly",PROPER(TEXT(A334,"MMM yyyy")),"Quarterly","Q"&amp;ROUNDUP(MONTH($A334)/3,0)&amp;" "&amp;YEAR($A334),"Yearly",YEAR(A334),TEXT(A334,"dd/MM/YYYY")))</f>
        <v/>
      </c>
      <c r="D334" s="178" t="str">
        <f>IF(OR($A334="",D$2="Percentage"),"",SUMIFS(Data!B$4:B500,Data!$A$4:$A500,"&gt;="&amp;$A334,Data!$A$4:$A500,"&lt;="&amp;$B334))</f>
        <v>#REF!</v>
      </c>
      <c r="E334" s="179" t="str">
        <f>IF(OR($A334="",E$2="Percentage"),"",SUMIFS(Data!C$4:C500,Data!$A$4:$A500,"&gt;="&amp;$A334,Data!$A$4:$A500,"&lt;="&amp;$B334))</f>
        <v/>
      </c>
      <c r="F334" s="179" t="str">
        <f>IF(OR($A334="",F$2="Percentage"),"",SUMIFS(Data!D$4:D500,Data!$A$4:$A500,"&gt;="&amp;$A334,Data!$A$4:$A500,"&lt;="&amp;$B334))</f>
        <v/>
      </c>
      <c r="G334" s="179" t="str">
        <f>IF(OR($A334="",G$2="Percentage"),"",SUMIFS(Data!F$4:F500,Data!$A$4:$A500,"&gt;="&amp;$A334,Data!$A$4:$A500,"&lt;="&amp;$B334))</f>
        <v/>
      </c>
      <c r="H334" s="180" t="str">
        <f>IF(OR($A334="",H$2="Percentage"),"",SUMIFS(Data!G$4:G500,Data!$A$4:$A500,"&gt;="&amp;$A334,Data!$A$4:$A500,"&lt;="&amp;$B334))</f>
        <v/>
      </c>
      <c r="I334" s="180" t="str">
        <f>IF(OR($A334="",I$2="Percentage"),"",SUMIFS(Data!H$4:H500,Data!$A$4:$A500,"&gt;="&amp;$A334,Data!$A$4:$A500,"&lt;="&amp;$B334))</f>
        <v/>
      </c>
      <c r="J334" s="178" t="str">
        <f>IF(OR($A334="",J$2="Percentage"),"",SUMIFS(Data!I$4:I500,Data!$A$4:$A500,"&gt;="&amp;$A334,Data!$A$4:$A500,"&lt;="&amp;$B334))</f>
        <v/>
      </c>
      <c r="K334" s="178" t="str">
        <f>IF(OR($A334="",K$2="Percentage"),"",SUMIFS(Data!J$4:J500,Data!$A$4:$A500,"&gt;="&amp;$A334,Data!$A$4:$A500,"&lt;="&amp;$B334))</f>
        <v/>
      </c>
      <c r="L334" s="179" t="str">
        <f>IF(OR($A334="",L$2="Percentage"),"",SUMIFS(Data!K$4:K500,Data!$A$4:$A500,"&gt;="&amp;$A334,Data!$A$4:$A500,"&lt;="&amp;$B334))</f>
        <v/>
      </c>
      <c r="M334" s="180" t="str">
        <f>IF(OR($A334="",M$2="Percentage"),"",SUMIFS(Data!L$4:L500,Data!$A$4:$A500,"&gt;="&amp;$A334,Data!$A$4:$A500,"&lt;="&amp;$B334))</f>
        <v/>
      </c>
      <c r="N334" s="179" t="str">
        <f>IF(OR($A334="",N$2="Percentage"),"",SUMIFS(Data!M$4:M500,Data!$A$4:$A500,"&gt;="&amp;$A334,Data!$A$4:$A500,"&lt;="&amp;$B334))</f>
        <v/>
      </c>
      <c r="O334" s="178" t="str">
        <f>IF(OR($A334="",O$2="Percentage"),"",SUMIFS(Data!N$4:N500,Data!$A$4:$A500,"&gt;="&amp;$A334,Data!$A$4:$A500,"&lt;="&amp;$B334))</f>
        <v/>
      </c>
      <c r="P334" s="180" t="str">
        <f>IF(OR($A334="",P$2="Percentage"),"",SUMIFS(Data!O$4:O500,Data!$A$4:$A500,"&gt;="&amp;$A334,Data!$A$4:$A500,"&lt;="&amp;$B334))</f>
        <v/>
      </c>
      <c r="Q334" s="178" t="str">
        <f>IF(OR($A334="",Q$2="Percentage"),"",SUMIFS(Data!P$4:P500,Data!$A$4:$A500,"&gt;="&amp;$A334,Data!$A$4:$A500,"&lt;="&amp;$B334))</f>
        <v/>
      </c>
      <c r="R334" s="178" t="str">
        <f>IF(OR($A334="",R$2="Percentage"),"",SUMIFS(Data!Q$4:Q500,Data!$A$4:$A500,"&gt;="&amp;$A334,Data!$A$4:$A500,"&lt;="&amp;$B334))</f>
        <v/>
      </c>
      <c r="S334" s="181" t="str">
        <f>IF($A334="","",IFERROR(AVERAGEIFS(Data!B$4:B500,Data!$A$4:$A500,"&gt;="&amp;$A334,Data!$A$4:$A500,"&lt;="&amp;$B334),0))</f>
        <v/>
      </c>
      <c r="T334" s="178" t="str">
        <f>IF($A334="","",IFERROR(AVERAGEIFS(Data!C$4:C500,Data!$A$4:$A500,"&gt;="&amp;$A334,Data!$A$4:$A500,"&lt;="&amp;$B334),0))</f>
        <v/>
      </c>
      <c r="U334" s="178" t="str">
        <f>IF($A334="","",IFERROR(AVERAGEIFS(Data!D$4:D500,Data!$A$4:$A500,"&gt;="&amp;$A334,Data!$A$4:$A500,"&lt;="&amp;$B334),0))</f>
        <v/>
      </c>
      <c r="V334" s="178" t="str">
        <f>IF($A334="","",IFERROR(AVERAGEIFS(Data!F$4:F500,Data!$A$4:$A500,"&gt;="&amp;$A334,Data!$A$4:$A500,"&lt;="&amp;$B334),0))</f>
        <v/>
      </c>
      <c r="W334" s="178" t="str">
        <f>IF($A334="","",IFERROR(AVERAGEIFS(Data!G$4:G500,Data!$A$4:$A500,"&gt;="&amp;$A334,Data!$A$4:$A500,"&lt;="&amp;$B334),0))</f>
        <v/>
      </c>
      <c r="X334" s="180" t="str">
        <f>IF($A334="","",IFERROR(AVERAGEIFS(Data!H$4:H500,Data!$A$4:$A500,"&gt;="&amp;$A334,Data!$A$4:$A500,"&lt;="&amp;$B334),0))</f>
        <v/>
      </c>
      <c r="Y334" s="178" t="str">
        <f>IF($A334="","",IFERROR(AVERAGEIFS(Data!I$4:I500,Data!$A$4:$A500,"&gt;="&amp;$A334,Data!$A$4:$A500,"&lt;="&amp;$B334),0))</f>
        <v/>
      </c>
      <c r="Z334" s="178" t="str">
        <f>IF($A334="","",IFERROR(AVERAGEIFS(Data!J$4:J500,Data!$A$4:$A500,"&gt;="&amp;$A334,Data!$A$4:$A500,"&lt;="&amp;$B334),0))</f>
        <v/>
      </c>
      <c r="AA334" s="179" t="str">
        <f>IF($A334="","",IFERROR(AVERAGEIFS(Data!K$4:K500,Data!$A$4:$A500,"&gt;="&amp;$A334,Data!$A$4:$A500,"&lt;="&amp;$B334),0))</f>
        <v/>
      </c>
      <c r="AB334" s="180" t="str">
        <f>IF($A334="","",IFERROR(AVERAGEIFS(Data!L$4:L500,Data!$A$4:$A500,"&gt;="&amp;$A334,Data!$A$4:$A500,"&lt;="&amp;$B334),0))</f>
        <v/>
      </c>
      <c r="AC334" s="179" t="str">
        <f>IF($A334="","",IFERROR(AVERAGEIFS(Data!M$4:M500,Data!$A$4:$A500,"&gt;="&amp;$A334,Data!$A$4:$A500,"&lt;="&amp;$B334),0))</f>
        <v/>
      </c>
      <c r="AD334" s="178" t="str">
        <f>IF($A334="","",IFERROR(AVERAGEIFS(Data!N$4:N500,Data!$A$4:$A500,"&gt;="&amp;$A334,Data!$A$4:$A500,"&lt;="&amp;$B334),0))</f>
        <v/>
      </c>
      <c r="AE334" s="180" t="str">
        <f>IF($A334="","",IFERROR(AVERAGEIFS(Data!O$4:O500,Data!$A$4:$A500,"&gt;="&amp;$A334,Data!$A$4:$A500,"&lt;="&amp;$B334),0))</f>
        <v/>
      </c>
      <c r="AF334" s="178" t="str">
        <f>IF($A334="","",IFERROR(AVERAGEIFS(Data!P$4:P500,Data!$A$4:$A500,"&gt;="&amp;$A334,Data!$A$4:$A500,"&lt;="&amp;$B334),0))</f>
        <v/>
      </c>
      <c r="AG334" s="178" t="str">
        <f>IF($A334="","",IFERROR(AVERAGEIFS(Data!Q$4:Q500,Data!$A$4:$A500,"&gt;="&amp;$A334,Data!$A$4:$A500,"&lt;="&amp;$B334),0))</f>
        <v/>
      </c>
      <c r="AH334" s="181" t="str">
        <f t="shared" ref="AH334:DS334" si="330">IF($A334="","",AH333)</f>
        <v/>
      </c>
      <c r="AI334" s="178" t="str">
        <f t="shared" si="330"/>
        <v/>
      </c>
      <c r="AJ334" s="178" t="str">
        <f t="shared" si="330"/>
        <v/>
      </c>
      <c r="AK334" s="178" t="str">
        <f t="shared" si="330"/>
        <v/>
      </c>
      <c r="AL334" s="178" t="str">
        <f t="shared" si="330"/>
        <v/>
      </c>
      <c r="AM334" s="180" t="str">
        <f t="shared" si="330"/>
        <v/>
      </c>
      <c r="AN334" s="178" t="str">
        <f t="shared" si="330"/>
        <v/>
      </c>
      <c r="AO334" s="178" t="str">
        <f t="shared" si="330"/>
        <v/>
      </c>
      <c r="AP334" s="179" t="str">
        <f t="shared" si="330"/>
        <v/>
      </c>
      <c r="AQ334" s="180" t="str">
        <f t="shared" si="330"/>
        <v/>
      </c>
      <c r="AR334" s="179" t="str">
        <f t="shared" si="330"/>
        <v/>
      </c>
      <c r="AS334" s="178" t="str">
        <f t="shared" si="330"/>
        <v/>
      </c>
      <c r="AT334" s="180" t="str">
        <f t="shared" si="330"/>
        <v/>
      </c>
      <c r="AU334" s="178" t="str">
        <f t="shared" si="330"/>
        <v/>
      </c>
      <c r="AV334" s="178" t="str">
        <f t="shared" si="330"/>
        <v/>
      </c>
      <c r="AW334" s="181" t="str">
        <f t="shared" si="330"/>
        <v/>
      </c>
      <c r="AX334" s="178" t="str">
        <f t="shared" si="330"/>
        <v/>
      </c>
      <c r="AY334" s="178" t="str">
        <f t="shared" si="330"/>
        <v/>
      </c>
      <c r="AZ334" s="178" t="str">
        <f t="shared" si="330"/>
        <v/>
      </c>
      <c r="BA334" s="178" t="str">
        <f t="shared" si="330"/>
        <v/>
      </c>
      <c r="BB334" s="180" t="str">
        <f t="shared" si="330"/>
        <v/>
      </c>
      <c r="BC334" s="178" t="str">
        <f t="shared" si="330"/>
        <v/>
      </c>
      <c r="BD334" s="178" t="str">
        <f t="shared" si="330"/>
        <v/>
      </c>
      <c r="BE334" s="179" t="str">
        <f t="shared" si="330"/>
        <v/>
      </c>
      <c r="BF334" s="180" t="str">
        <f t="shared" si="330"/>
        <v/>
      </c>
      <c r="BG334" s="179" t="str">
        <f t="shared" si="330"/>
        <v/>
      </c>
      <c r="BH334" s="178" t="str">
        <f t="shared" si="330"/>
        <v/>
      </c>
      <c r="BI334" s="180" t="str">
        <f t="shared" si="330"/>
        <v/>
      </c>
      <c r="BJ334" s="178" t="str">
        <f t="shared" si="330"/>
        <v/>
      </c>
      <c r="BK334" s="178" t="str">
        <f t="shared" si="330"/>
        <v/>
      </c>
      <c r="BL334" s="181" t="str">
        <f t="shared" si="330"/>
        <v/>
      </c>
      <c r="BM334" s="178" t="str">
        <f t="shared" si="330"/>
        <v/>
      </c>
      <c r="BN334" s="178" t="str">
        <f t="shared" si="330"/>
        <v/>
      </c>
      <c r="BO334" s="178" t="str">
        <f t="shared" si="330"/>
        <v/>
      </c>
      <c r="BP334" s="178" t="str">
        <f t="shared" si="330"/>
        <v/>
      </c>
      <c r="BQ334" s="180" t="str">
        <f t="shared" si="330"/>
        <v/>
      </c>
      <c r="BR334" s="178" t="str">
        <f t="shared" si="330"/>
        <v/>
      </c>
      <c r="BS334" s="178" t="str">
        <f t="shared" si="330"/>
        <v/>
      </c>
      <c r="BT334" s="179" t="str">
        <f t="shared" si="330"/>
        <v/>
      </c>
      <c r="BU334" s="180" t="str">
        <f t="shared" si="330"/>
        <v/>
      </c>
      <c r="BV334" s="179" t="str">
        <f t="shared" si="330"/>
        <v/>
      </c>
      <c r="BW334" s="178" t="str">
        <f t="shared" si="330"/>
        <v/>
      </c>
      <c r="BX334" s="180" t="str">
        <f t="shared" si="330"/>
        <v/>
      </c>
      <c r="BY334" s="178" t="str">
        <f t="shared" si="330"/>
        <v/>
      </c>
      <c r="BZ334" s="178" t="str">
        <f t="shared" si="330"/>
        <v/>
      </c>
      <c r="CA334" s="181" t="str">
        <f t="shared" si="330"/>
        <v/>
      </c>
      <c r="CB334" s="178" t="str">
        <f t="shared" si="330"/>
        <v/>
      </c>
      <c r="CC334" s="178" t="str">
        <f t="shared" si="330"/>
        <v/>
      </c>
      <c r="CD334" s="178" t="str">
        <f t="shared" si="330"/>
        <v/>
      </c>
      <c r="CE334" s="178" t="str">
        <f t="shared" si="330"/>
        <v/>
      </c>
      <c r="CF334" s="180" t="str">
        <f t="shared" si="330"/>
        <v/>
      </c>
      <c r="CG334" s="178" t="str">
        <f t="shared" si="330"/>
        <v/>
      </c>
      <c r="CH334" s="178" t="str">
        <f t="shared" si="330"/>
        <v/>
      </c>
      <c r="CI334" s="179" t="str">
        <f t="shared" si="330"/>
        <v/>
      </c>
      <c r="CJ334" s="180" t="str">
        <f t="shared" si="330"/>
        <v/>
      </c>
      <c r="CK334" s="179" t="str">
        <f t="shared" si="330"/>
        <v/>
      </c>
      <c r="CL334" s="178" t="str">
        <f t="shared" si="330"/>
        <v/>
      </c>
      <c r="CM334" s="180" t="str">
        <f t="shared" si="330"/>
        <v/>
      </c>
      <c r="CN334" s="178" t="str">
        <f t="shared" si="330"/>
        <v/>
      </c>
      <c r="CO334" s="178" t="str">
        <f t="shared" si="330"/>
        <v/>
      </c>
      <c r="CP334" s="181" t="str">
        <f t="shared" si="330"/>
        <v/>
      </c>
      <c r="CQ334" s="178" t="str">
        <f t="shared" si="330"/>
        <v/>
      </c>
      <c r="CR334" s="178" t="str">
        <f t="shared" si="330"/>
        <v/>
      </c>
      <c r="CS334" s="178" t="str">
        <f t="shared" si="330"/>
        <v/>
      </c>
      <c r="CT334" s="178" t="str">
        <f t="shared" si="330"/>
        <v/>
      </c>
      <c r="CU334" s="180" t="str">
        <f t="shared" si="330"/>
        <v/>
      </c>
      <c r="CV334" s="178" t="str">
        <f t="shared" si="330"/>
        <v/>
      </c>
      <c r="CW334" s="178" t="str">
        <f t="shared" si="330"/>
        <v/>
      </c>
      <c r="CX334" s="179" t="str">
        <f t="shared" si="330"/>
        <v/>
      </c>
      <c r="CY334" s="180" t="str">
        <f t="shared" si="330"/>
        <v/>
      </c>
      <c r="CZ334" s="179" t="str">
        <f t="shared" si="330"/>
        <v/>
      </c>
      <c r="DA334" s="178" t="str">
        <f t="shared" si="330"/>
        <v/>
      </c>
      <c r="DB334" s="180" t="str">
        <f t="shared" si="330"/>
        <v/>
      </c>
      <c r="DC334" s="178" t="str">
        <f t="shared" si="330"/>
        <v/>
      </c>
      <c r="DD334" s="178" t="str">
        <f t="shared" si="330"/>
        <v/>
      </c>
      <c r="DE334" s="181" t="str">
        <f t="shared" si="330"/>
        <v/>
      </c>
      <c r="DF334" s="178" t="str">
        <f t="shared" si="330"/>
        <v/>
      </c>
      <c r="DG334" s="178" t="str">
        <f t="shared" si="330"/>
        <v/>
      </c>
      <c r="DH334" s="178" t="str">
        <f t="shared" si="330"/>
        <v/>
      </c>
      <c r="DI334" s="178" t="str">
        <f t="shared" si="330"/>
        <v/>
      </c>
      <c r="DJ334" s="180" t="str">
        <f t="shared" si="330"/>
        <v/>
      </c>
      <c r="DK334" s="178" t="str">
        <f t="shared" si="330"/>
        <v/>
      </c>
      <c r="DL334" s="178" t="str">
        <f t="shared" si="330"/>
        <v/>
      </c>
      <c r="DM334" s="179" t="str">
        <f t="shared" si="330"/>
        <v/>
      </c>
      <c r="DN334" s="180" t="str">
        <f t="shared" si="330"/>
        <v/>
      </c>
      <c r="DO334" s="179" t="str">
        <f t="shared" si="330"/>
        <v/>
      </c>
      <c r="DP334" s="178" t="str">
        <f t="shared" si="330"/>
        <v/>
      </c>
      <c r="DQ334" s="180" t="str">
        <f t="shared" si="330"/>
        <v/>
      </c>
      <c r="DR334" s="178" t="str">
        <f t="shared" si="330"/>
        <v/>
      </c>
      <c r="DS334" s="178" t="str">
        <f t="shared" si="330"/>
        <v/>
      </c>
      <c r="DT334" s="178"/>
      <c r="DU334" s="178"/>
      <c r="DV334" s="178"/>
      <c r="DW334" s="178"/>
      <c r="DX334" s="178"/>
      <c r="DY334" s="178"/>
    </row>
    <row r="335">
      <c r="A335" s="176" t="str">
        <f>IF(A334="","",IF(B334+1&gt;EndDate,"",B334))</f>
        <v/>
      </c>
      <c r="B335" s="176" t="str">
        <f>IF(A335="","",SWITCH(Seg,"Daily",A335+1,"Weekly",A335+7,"Monthly",DATE(YEAR(A335),MONTH(A335)+1,1),"Quarterly",DATE(YEAR(A335),MONTH(A335)+3,1),"Yearly",DATE(YEAR(A335)+1,1,1)))</f>
        <v/>
      </c>
      <c r="C335" s="177" t="str">
        <f>IF(A335="","",SWITCH(Seg,"Daily",TEXT(A335,"dd/MM/YYYY"),"Weekly","W"&amp;WEEKNUM(A335,2)&amp;" "&amp;YEAR(A335),"Monthly",PROPER(TEXT(A335,"MMM yyyy")),"Quarterly","Q"&amp;ROUNDUP(MONTH($A335)/3,0)&amp;" "&amp;YEAR($A335),"Yearly",YEAR(A335),TEXT(A335,"dd/MM/YYYY")))</f>
        <v/>
      </c>
      <c r="D335" s="178" t="str">
        <f>IF(OR($A335="",D$2="Percentage"),"",SUMIFS(Data!B$4:B500,Data!$A$4:$A500,"&gt;="&amp;$A335,Data!$A$4:$A500,"&lt;="&amp;$B335))</f>
        <v>#REF!</v>
      </c>
      <c r="E335" s="179" t="str">
        <f>IF(OR($A335="",E$2="Percentage"),"",SUMIFS(Data!C$4:C500,Data!$A$4:$A500,"&gt;="&amp;$A335,Data!$A$4:$A500,"&lt;="&amp;$B335))</f>
        <v/>
      </c>
      <c r="F335" s="179" t="str">
        <f>IF(OR($A335="",F$2="Percentage"),"",SUMIFS(Data!D$4:D500,Data!$A$4:$A500,"&gt;="&amp;$A335,Data!$A$4:$A500,"&lt;="&amp;$B335))</f>
        <v/>
      </c>
      <c r="G335" s="179" t="str">
        <f>IF(OR($A335="",G$2="Percentage"),"",SUMIFS(Data!F$4:F500,Data!$A$4:$A500,"&gt;="&amp;$A335,Data!$A$4:$A500,"&lt;="&amp;$B335))</f>
        <v/>
      </c>
      <c r="H335" s="180" t="str">
        <f>IF(OR($A335="",H$2="Percentage"),"",SUMIFS(Data!G$4:G500,Data!$A$4:$A500,"&gt;="&amp;$A335,Data!$A$4:$A500,"&lt;="&amp;$B335))</f>
        <v/>
      </c>
      <c r="I335" s="180" t="str">
        <f>IF(OR($A335="",I$2="Percentage"),"",SUMIFS(Data!H$4:H500,Data!$A$4:$A500,"&gt;="&amp;$A335,Data!$A$4:$A500,"&lt;="&amp;$B335))</f>
        <v/>
      </c>
      <c r="J335" s="178" t="str">
        <f>IF(OR($A335="",J$2="Percentage"),"",SUMIFS(Data!I$4:I500,Data!$A$4:$A500,"&gt;="&amp;$A335,Data!$A$4:$A500,"&lt;="&amp;$B335))</f>
        <v/>
      </c>
      <c r="K335" s="178" t="str">
        <f>IF(OR($A335="",K$2="Percentage"),"",SUMIFS(Data!J$4:J500,Data!$A$4:$A500,"&gt;="&amp;$A335,Data!$A$4:$A500,"&lt;="&amp;$B335))</f>
        <v/>
      </c>
      <c r="L335" s="179" t="str">
        <f>IF(OR($A335="",L$2="Percentage"),"",SUMIFS(Data!K$4:K500,Data!$A$4:$A500,"&gt;="&amp;$A335,Data!$A$4:$A500,"&lt;="&amp;$B335))</f>
        <v/>
      </c>
      <c r="M335" s="180" t="str">
        <f>IF(OR($A335="",M$2="Percentage"),"",SUMIFS(Data!L$4:L500,Data!$A$4:$A500,"&gt;="&amp;$A335,Data!$A$4:$A500,"&lt;="&amp;$B335))</f>
        <v/>
      </c>
      <c r="N335" s="179" t="str">
        <f>IF(OR($A335="",N$2="Percentage"),"",SUMIFS(Data!M$4:M500,Data!$A$4:$A500,"&gt;="&amp;$A335,Data!$A$4:$A500,"&lt;="&amp;$B335))</f>
        <v/>
      </c>
      <c r="O335" s="178" t="str">
        <f>IF(OR($A335="",O$2="Percentage"),"",SUMIFS(Data!N$4:N500,Data!$A$4:$A500,"&gt;="&amp;$A335,Data!$A$4:$A500,"&lt;="&amp;$B335))</f>
        <v/>
      </c>
      <c r="P335" s="180" t="str">
        <f>IF(OR($A335="",P$2="Percentage"),"",SUMIFS(Data!O$4:O500,Data!$A$4:$A500,"&gt;="&amp;$A335,Data!$A$4:$A500,"&lt;="&amp;$B335))</f>
        <v/>
      </c>
      <c r="Q335" s="178" t="str">
        <f>IF(OR($A335="",Q$2="Percentage"),"",SUMIFS(Data!P$4:P500,Data!$A$4:$A500,"&gt;="&amp;$A335,Data!$A$4:$A500,"&lt;="&amp;$B335))</f>
        <v/>
      </c>
      <c r="R335" s="178" t="str">
        <f>IF(OR($A335="",R$2="Percentage"),"",SUMIFS(Data!Q$4:Q500,Data!$A$4:$A500,"&gt;="&amp;$A335,Data!$A$4:$A500,"&lt;="&amp;$B335))</f>
        <v/>
      </c>
      <c r="S335" s="181" t="str">
        <f>IF($A335="","",IFERROR(AVERAGEIFS(Data!B$4:B500,Data!$A$4:$A500,"&gt;="&amp;$A335,Data!$A$4:$A500,"&lt;="&amp;$B335),0))</f>
        <v/>
      </c>
      <c r="T335" s="178" t="str">
        <f>IF($A335="","",IFERROR(AVERAGEIFS(Data!C$4:C500,Data!$A$4:$A500,"&gt;="&amp;$A335,Data!$A$4:$A500,"&lt;="&amp;$B335),0))</f>
        <v/>
      </c>
      <c r="U335" s="178" t="str">
        <f>IF($A335="","",IFERROR(AVERAGEIFS(Data!D$4:D500,Data!$A$4:$A500,"&gt;="&amp;$A335,Data!$A$4:$A500,"&lt;="&amp;$B335),0))</f>
        <v/>
      </c>
      <c r="V335" s="178" t="str">
        <f>IF($A335="","",IFERROR(AVERAGEIFS(Data!F$4:F500,Data!$A$4:$A500,"&gt;="&amp;$A335,Data!$A$4:$A500,"&lt;="&amp;$B335),0))</f>
        <v/>
      </c>
      <c r="W335" s="178" t="str">
        <f>IF($A335="","",IFERROR(AVERAGEIFS(Data!G$4:G500,Data!$A$4:$A500,"&gt;="&amp;$A335,Data!$A$4:$A500,"&lt;="&amp;$B335),0))</f>
        <v/>
      </c>
      <c r="X335" s="180" t="str">
        <f>IF($A335="","",IFERROR(AVERAGEIFS(Data!H$4:H500,Data!$A$4:$A500,"&gt;="&amp;$A335,Data!$A$4:$A500,"&lt;="&amp;$B335),0))</f>
        <v/>
      </c>
      <c r="Y335" s="178" t="str">
        <f>IF($A335="","",IFERROR(AVERAGEIFS(Data!I$4:I500,Data!$A$4:$A500,"&gt;="&amp;$A335,Data!$A$4:$A500,"&lt;="&amp;$B335),0))</f>
        <v/>
      </c>
      <c r="Z335" s="178" t="str">
        <f>IF($A335="","",IFERROR(AVERAGEIFS(Data!J$4:J500,Data!$A$4:$A500,"&gt;="&amp;$A335,Data!$A$4:$A500,"&lt;="&amp;$B335),0))</f>
        <v/>
      </c>
      <c r="AA335" s="179" t="str">
        <f>IF($A335="","",IFERROR(AVERAGEIFS(Data!K$4:K500,Data!$A$4:$A500,"&gt;="&amp;$A335,Data!$A$4:$A500,"&lt;="&amp;$B335),0))</f>
        <v/>
      </c>
      <c r="AB335" s="180" t="str">
        <f>IF($A335="","",IFERROR(AVERAGEIFS(Data!L$4:L500,Data!$A$4:$A500,"&gt;="&amp;$A335,Data!$A$4:$A500,"&lt;="&amp;$B335),0))</f>
        <v/>
      </c>
      <c r="AC335" s="179" t="str">
        <f>IF($A335="","",IFERROR(AVERAGEIFS(Data!M$4:M500,Data!$A$4:$A500,"&gt;="&amp;$A335,Data!$A$4:$A500,"&lt;="&amp;$B335),0))</f>
        <v/>
      </c>
      <c r="AD335" s="178" t="str">
        <f>IF($A335="","",IFERROR(AVERAGEIFS(Data!N$4:N500,Data!$A$4:$A500,"&gt;="&amp;$A335,Data!$A$4:$A500,"&lt;="&amp;$B335),0))</f>
        <v/>
      </c>
      <c r="AE335" s="180" t="str">
        <f>IF($A335="","",IFERROR(AVERAGEIFS(Data!O$4:O500,Data!$A$4:$A500,"&gt;="&amp;$A335,Data!$A$4:$A500,"&lt;="&amp;$B335),0))</f>
        <v/>
      </c>
      <c r="AF335" s="178" t="str">
        <f>IF($A335="","",IFERROR(AVERAGEIFS(Data!P$4:P500,Data!$A$4:$A500,"&gt;="&amp;$A335,Data!$A$4:$A500,"&lt;="&amp;$B335),0))</f>
        <v/>
      </c>
      <c r="AG335" s="178" t="str">
        <f>IF($A335="","",IFERROR(AVERAGEIFS(Data!Q$4:Q500,Data!$A$4:$A500,"&gt;="&amp;$A335,Data!$A$4:$A500,"&lt;="&amp;$B335),0))</f>
        <v/>
      </c>
      <c r="AH335" s="181" t="str">
        <f t="shared" ref="AH335:DS335" si="331">IF($A335="","",AH334)</f>
        <v/>
      </c>
      <c r="AI335" s="178" t="str">
        <f t="shared" si="331"/>
        <v/>
      </c>
      <c r="AJ335" s="178" t="str">
        <f t="shared" si="331"/>
        <v/>
      </c>
      <c r="AK335" s="178" t="str">
        <f t="shared" si="331"/>
        <v/>
      </c>
      <c r="AL335" s="178" t="str">
        <f t="shared" si="331"/>
        <v/>
      </c>
      <c r="AM335" s="180" t="str">
        <f t="shared" si="331"/>
        <v/>
      </c>
      <c r="AN335" s="178" t="str">
        <f t="shared" si="331"/>
        <v/>
      </c>
      <c r="AO335" s="178" t="str">
        <f t="shared" si="331"/>
        <v/>
      </c>
      <c r="AP335" s="179" t="str">
        <f t="shared" si="331"/>
        <v/>
      </c>
      <c r="AQ335" s="180" t="str">
        <f t="shared" si="331"/>
        <v/>
      </c>
      <c r="AR335" s="179" t="str">
        <f t="shared" si="331"/>
        <v/>
      </c>
      <c r="AS335" s="178" t="str">
        <f t="shared" si="331"/>
        <v/>
      </c>
      <c r="AT335" s="180" t="str">
        <f t="shared" si="331"/>
        <v/>
      </c>
      <c r="AU335" s="178" t="str">
        <f t="shared" si="331"/>
        <v/>
      </c>
      <c r="AV335" s="178" t="str">
        <f t="shared" si="331"/>
        <v/>
      </c>
      <c r="AW335" s="181" t="str">
        <f t="shared" si="331"/>
        <v/>
      </c>
      <c r="AX335" s="178" t="str">
        <f t="shared" si="331"/>
        <v/>
      </c>
      <c r="AY335" s="178" t="str">
        <f t="shared" si="331"/>
        <v/>
      </c>
      <c r="AZ335" s="178" t="str">
        <f t="shared" si="331"/>
        <v/>
      </c>
      <c r="BA335" s="178" t="str">
        <f t="shared" si="331"/>
        <v/>
      </c>
      <c r="BB335" s="180" t="str">
        <f t="shared" si="331"/>
        <v/>
      </c>
      <c r="BC335" s="178" t="str">
        <f t="shared" si="331"/>
        <v/>
      </c>
      <c r="BD335" s="178" t="str">
        <f t="shared" si="331"/>
        <v/>
      </c>
      <c r="BE335" s="179" t="str">
        <f t="shared" si="331"/>
        <v/>
      </c>
      <c r="BF335" s="180" t="str">
        <f t="shared" si="331"/>
        <v/>
      </c>
      <c r="BG335" s="179" t="str">
        <f t="shared" si="331"/>
        <v/>
      </c>
      <c r="BH335" s="178" t="str">
        <f t="shared" si="331"/>
        <v/>
      </c>
      <c r="BI335" s="180" t="str">
        <f t="shared" si="331"/>
        <v/>
      </c>
      <c r="BJ335" s="178" t="str">
        <f t="shared" si="331"/>
        <v/>
      </c>
      <c r="BK335" s="178" t="str">
        <f t="shared" si="331"/>
        <v/>
      </c>
      <c r="BL335" s="181" t="str">
        <f t="shared" si="331"/>
        <v/>
      </c>
      <c r="BM335" s="178" t="str">
        <f t="shared" si="331"/>
        <v/>
      </c>
      <c r="BN335" s="178" t="str">
        <f t="shared" si="331"/>
        <v/>
      </c>
      <c r="BO335" s="178" t="str">
        <f t="shared" si="331"/>
        <v/>
      </c>
      <c r="BP335" s="178" t="str">
        <f t="shared" si="331"/>
        <v/>
      </c>
      <c r="BQ335" s="180" t="str">
        <f t="shared" si="331"/>
        <v/>
      </c>
      <c r="BR335" s="178" t="str">
        <f t="shared" si="331"/>
        <v/>
      </c>
      <c r="BS335" s="178" t="str">
        <f t="shared" si="331"/>
        <v/>
      </c>
      <c r="BT335" s="179" t="str">
        <f t="shared" si="331"/>
        <v/>
      </c>
      <c r="BU335" s="180" t="str">
        <f t="shared" si="331"/>
        <v/>
      </c>
      <c r="BV335" s="179" t="str">
        <f t="shared" si="331"/>
        <v/>
      </c>
      <c r="BW335" s="178" t="str">
        <f t="shared" si="331"/>
        <v/>
      </c>
      <c r="BX335" s="180" t="str">
        <f t="shared" si="331"/>
        <v/>
      </c>
      <c r="BY335" s="178" t="str">
        <f t="shared" si="331"/>
        <v/>
      </c>
      <c r="BZ335" s="178" t="str">
        <f t="shared" si="331"/>
        <v/>
      </c>
      <c r="CA335" s="181" t="str">
        <f t="shared" si="331"/>
        <v/>
      </c>
      <c r="CB335" s="178" t="str">
        <f t="shared" si="331"/>
        <v/>
      </c>
      <c r="CC335" s="178" t="str">
        <f t="shared" si="331"/>
        <v/>
      </c>
      <c r="CD335" s="178" t="str">
        <f t="shared" si="331"/>
        <v/>
      </c>
      <c r="CE335" s="178" t="str">
        <f t="shared" si="331"/>
        <v/>
      </c>
      <c r="CF335" s="180" t="str">
        <f t="shared" si="331"/>
        <v/>
      </c>
      <c r="CG335" s="178" t="str">
        <f t="shared" si="331"/>
        <v/>
      </c>
      <c r="CH335" s="178" t="str">
        <f t="shared" si="331"/>
        <v/>
      </c>
      <c r="CI335" s="179" t="str">
        <f t="shared" si="331"/>
        <v/>
      </c>
      <c r="CJ335" s="180" t="str">
        <f t="shared" si="331"/>
        <v/>
      </c>
      <c r="CK335" s="179" t="str">
        <f t="shared" si="331"/>
        <v/>
      </c>
      <c r="CL335" s="178" t="str">
        <f t="shared" si="331"/>
        <v/>
      </c>
      <c r="CM335" s="180" t="str">
        <f t="shared" si="331"/>
        <v/>
      </c>
      <c r="CN335" s="178" t="str">
        <f t="shared" si="331"/>
        <v/>
      </c>
      <c r="CO335" s="178" t="str">
        <f t="shared" si="331"/>
        <v/>
      </c>
      <c r="CP335" s="181" t="str">
        <f t="shared" si="331"/>
        <v/>
      </c>
      <c r="CQ335" s="178" t="str">
        <f t="shared" si="331"/>
        <v/>
      </c>
      <c r="CR335" s="178" t="str">
        <f t="shared" si="331"/>
        <v/>
      </c>
      <c r="CS335" s="178" t="str">
        <f t="shared" si="331"/>
        <v/>
      </c>
      <c r="CT335" s="178" t="str">
        <f t="shared" si="331"/>
        <v/>
      </c>
      <c r="CU335" s="180" t="str">
        <f t="shared" si="331"/>
        <v/>
      </c>
      <c r="CV335" s="178" t="str">
        <f t="shared" si="331"/>
        <v/>
      </c>
      <c r="CW335" s="178" t="str">
        <f t="shared" si="331"/>
        <v/>
      </c>
      <c r="CX335" s="179" t="str">
        <f t="shared" si="331"/>
        <v/>
      </c>
      <c r="CY335" s="180" t="str">
        <f t="shared" si="331"/>
        <v/>
      </c>
      <c r="CZ335" s="179" t="str">
        <f t="shared" si="331"/>
        <v/>
      </c>
      <c r="DA335" s="178" t="str">
        <f t="shared" si="331"/>
        <v/>
      </c>
      <c r="DB335" s="180" t="str">
        <f t="shared" si="331"/>
        <v/>
      </c>
      <c r="DC335" s="178" t="str">
        <f t="shared" si="331"/>
        <v/>
      </c>
      <c r="DD335" s="178" t="str">
        <f t="shared" si="331"/>
        <v/>
      </c>
      <c r="DE335" s="181" t="str">
        <f t="shared" si="331"/>
        <v/>
      </c>
      <c r="DF335" s="178" t="str">
        <f t="shared" si="331"/>
        <v/>
      </c>
      <c r="DG335" s="178" t="str">
        <f t="shared" si="331"/>
        <v/>
      </c>
      <c r="DH335" s="178" t="str">
        <f t="shared" si="331"/>
        <v/>
      </c>
      <c r="DI335" s="178" t="str">
        <f t="shared" si="331"/>
        <v/>
      </c>
      <c r="DJ335" s="180" t="str">
        <f t="shared" si="331"/>
        <v/>
      </c>
      <c r="DK335" s="178" t="str">
        <f t="shared" si="331"/>
        <v/>
      </c>
      <c r="DL335" s="178" t="str">
        <f t="shared" si="331"/>
        <v/>
      </c>
      <c r="DM335" s="179" t="str">
        <f t="shared" si="331"/>
        <v/>
      </c>
      <c r="DN335" s="180" t="str">
        <f t="shared" si="331"/>
        <v/>
      </c>
      <c r="DO335" s="179" t="str">
        <f t="shared" si="331"/>
        <v/>
      </c>
      <c r="DP335" s="178" t="str">
        <f t="shared" si="331"/>
        <v/>
      </c>
      <c r="DQ335" s="180" t="str">
        <f t="shared" si="331"/>
        <v/>
      </c>
      <c r="DR335" s="178" t="str">
        <f t="shared" si="331"/>
        <v/>
      </c>
      <c r="DS335" s="178" t="str">
        <f t="shared" si="331"/>
        <v/>
      </c>
      <c r="DT335" s="178"/>
      <c r="DU335" s="178"/>
      <c r="DV335" s="178"/>
      <c r="DW335" s="178"/>
      <c r="DX335" s="178"/>
      <c r="DY335" s="178"/>
    </row>
    <row r="336">
      <c r="A336" s="176" t="str">
        <f>IF(A335="","",IF(B335+1&gt;EndDate,"",B335))</f>
        <v/>
      </c>
      <c r="B336" s="176" t="str">
        <f>IF(A336="","",SWITCH(Seg,"Daily",A336+1,"Weekly",A336+7,"Monthly",DATE(YEAR(A336),MONTH(A336)+1,1),"Quarterly",DATE(YEAR(A336),MONTH(A336)+3,1),"Yearly",DATE(YEAR(A336)+1,1,1)))</f>
        <v/>
      </c>
      <c r="C336" s="177" t="str">
        <f>IF(A336="","",SWITCH(Seg,"Daily",TEXT(A336,"dd/MM/YYYY"),"Weekly","W"&amp;WEEKNUM(A336,2)&amp;" "&amp;YEAR(A336),"Monthly",PROPER(TEXT(A336,"MMM yyyy")),"Quarterly","Q"&amp;ROUNDUP(MONTH($A336)/3,0)&amp;" "&amp;YEAR($A336),"Yearly",YEAR(A336),TEXT(A336,"dd/MM/YYYY")))</f>
        <v/>
      </c>
      <c r="D336" s="178" t="str">
        <f>IF(OR($A336="",D$2="Percentage"),"",SUMIFS(Data!B$4:B500,Data!$A$4:$A500,"&gt;="&amp;$A336,Data!$A$4:$A500,"&lt;="&amp;$B336))</f>
        <v>#REF!</v>
      </c>
      <c r="E336" s="179" t="str">
        <f>IF(OR($A336="",E$2="Percentage"),"",SUMIFS(Data!C$4:C500,Data!$A$4:$A500,"&gt;="&amp;$A336,Data!$A$4:$A500,"&lt;="&amp;$B336))</f>
        <v/>
      </c>
      <c r="F336" s="179" t="str">
        <f>IF(OR($A336="",F$2="Percentage"),"",SUMIFS(Data!D$4:D500,Data!$A$4:$A500,"&gt;="&amp;$A336,Data!$A$4:$A500,"&lt;="&amp;$B336))</f>
        <v/>
      </c>
      <c r="G336" s="179" t="str">
        <f>IF(OR($A336="",G$2="Percentage"),"",SUMIFS(Data!F$4:F500,Data!$A$4:$A500,"&gt;="&amp;$A336,Data!$A$4:$A500,"&lt;="&amp;$B336))</f>
        <v/>
      </c>
      <c r="H336" s="180" t="str">
        <f>IF(OR($A336="",H$2="Percentage"),"",SUMIFS(Data!G$4:G500,Data!$A$4:$A500,"&gt;="&amp;$A336,Data!$A$4:$A500,"&lt;="&amp;$B336))</f>
        <v/>
      </c>
      <c r="I336" s="180" t="str">
        <f>IF(OR($A336="",I$2="Percentage"),"",SUMIFS(Data!H$4:H500,Data!$A$4:$A500,"&gt;="&amp;$A336,Data!$A$4:$A500,"&lt;="&amp;$B336))</f>
        <v/>
      </c>
      <c r="J336" s="178" t="str">
        <f>IF(OR($A336="",J$2="Percentage"),"",SUMIFS(Data!I$4:I500,Data!$A$4:$A500,"&gt;="&amp;$A336,Data!$A$4:$A500,"&lt;="&amp;$B336))</f>
        <v/>
      </c>
      <c r="K336" s="178" t="str">
        <f>IF(OR($A336="",K$2="Percentage"),"",SUMIFS(Data!J$4:J500,Data!$A$4:$A500,"&gt;="&amp;$A336,Data!$A$4:$A500,"&lt;="&amp;$B336))</f>
        <v/>
      </c>
      <c r="L336" s="179" t="str">
        <f>IF(OR($A336="",L$2="Percentage"),"",SUMIFS(Data!K$4:K500,Data!$A$4:$A500,"&gt;="&amp;$A336,Data!$A$4:$A500,"&lt;="&amp;$B336))</f>
        <v/>
      </c>
      <c r="M336" s="180" t="str">
        <f>IF(OR($A336="",M$2="Percentage"),"",SUMIFS(Data!L$4:L500,Data!$A$4:$A500,"&gt;="&amp;$A336,Data!$A$4:$A500,"&lt;="&amp;$B336))</f>
        <v/>
      </c>
      <c r="N336" s="179" t="str">
        <f>IF(OR($A336="",N$2="Percentage"),"",SUMIFS(Data!M$4:M500,Data!$A$4:$A500,"&gt;="&amp;$A336,Data!$A$4:$A500,"&lt;="&amp;$B336))</f>
        <v/>
      </c>
      <c r="O336" s="178" t="str">
        <f>IF(OR($A336="",O$2="Percentage"),"",SUMIFS(Data!N$4:N500,Data!$A$4:$A500,"&gt;="&amp;$A336,Data!$A$4:$A500,"&lt;="&amp;$B336))</f>
        <v/>
      </c>
      <c r="P336" s="180" t="str">
        <f>IF(OR($A336="",P$2="Percentage"),"",SUMIFS(Data!O$4:O500,Data!$A$4:$A500,"&gt;="&amp;$A336,Data!$A$4:$A500,"&lt;="&amp;$B336))</f>
        <v/>
      </c>
      <c r="Q336" s="178" t="str">
        <f>IF(OR($A336="",Q$2="Percentage"),"",SUMIFS(Data!P$4:P500,Data!$A$4:$A500,"&gt;="&amp;$A336,Data!$A$4:$A500,"&lt;="&amp;$B336))</f>
        <v/>
      </c>
      <c r="R336" s="178" t="str">
        <f>IF(OR($A336="",R$2="Percentage"),"",SUMIFS(Data!Q$4:Q500,Data!$A$4:$A500,"&gt;="&amp;$A336,Data!$A$4:$A500,"&lt;="&amp;$B336))</f>
        <v/>
      </c>
      <c r="S336" s="181" t="str">
        <f>IF($A336="","",IFERROR(AVERAGEIFS(Data!B$4:B500,Data!$A$4:$A500,"&gt;="&amp;$A336,Data!$A$4:$A500,"&lt;="&amp;$B336),0))</f>
        <v/>
      </c>
      <c r="T336" s="178" t="str">
        <f>IF($A336="","",IFERROR(AVERAGEIFS(Data!C$4:C500,Data!$A$4:$A500,"&gt;="&amp;$A336,Data!$A$4:$A500,"&lt;="&amp;$B336),0))</f>
        <v/>
      </c>
      <c r="U336" s="178" t="str">
        <f>IF($A336="","",IFERROR(AVERAGEIFS(Data!D$4:D500,Data!$A$4:$A500,"&gt;="&amp;$A336,Data!$A$4:$A500,"&lt;="&amp;$B336),0))</f>
        <v/>
      </c>
      <c r="V336" s="178" t="str">
        <f>IF($A336="","",IFERROR(AVERAGEIFS(Data!F$4:F500,Data!$A$4:$A500,"&gt;="&amp;$A336,Data!$A$4:$A500,"&lt;="&amp;$B336),0))</f>
        <v/>
      </c>
      <c r="W336" s="178" t="str">
        <f>IF($A336="","",IFERROR(AVERAGEIFS(Data!G$4:G500,Data!$A$4:$A500,"&gt;="&amp;$A336,Data!$A$4:$A500,"&lt;="&amp;$B336),0))</f>
        <v/>
      </c>
      <c r="X336" s="180" t="str">
        <f>IF($A336="","",IFERROR(AVERAGEIFS(Data!H$4:H500,Data!$A$4:$A500,"&gt;="&amp;$A336,Data!$A$4:$A500,"&lt;="&amp;$B336),0))</f>
        <v/>
      </c>
      <c r="Y336" s="178" t="str">
        <f>IF($A336="","",IFERROR(AVERAGEIFS(Data!I$4:I500,Data!$A$4:$A500,"&gt;="&amp;$A336,Data!$A$4:$A500,"&lt;="&amp;$B336),0))</f>
        <v/>
      </c>
      <c r="Z336" s="178" t="str">
        <f>IF($A336="","",IFERROR(AVERAGEIFS(Data!J$4:J500,Data!$A$4:$A500,"&gt;="&amp;$A336,Data!$A$4:$A500,"&lt;="&amp;$B336),0))</f>
        <v/>
      </c>
      <c r="AA336" s="179" t="str">
        <f>IF($A336="","",IFERROR(AVERAGEIFS(Data!K$4:K500,Data!$A$4:$A500,"&gt;="&amp;$A336,Data!$A$4:$A500,"&lt;="&amp;$B336),0))</f>
        <v/>
      </c>
      <c r="AB336" s="180" t="str">
        <f>IF($A336="","",IFERROR(AVERAGEIFS(Data!L$4:L500,Data!$A$4:$A500,"&gt;="&amp;$A336,Data!$A$4:$A500,"&lt;="&amp;$B336),0))</f>
        <v/>
      </c>
      <c r="AC336" s="179" t="str">
        <f>IF($A336="","",IFERROR(AVERAGEIFS(Data!M$4:M500,Data!$A$4:$A500,"&gt;="&amp;$A336,Data!$A$4:$A500,"&lt;="&amp;$B336),0))</f>
        <v/>
      </c>
      <c r="AD336" s="178" t="str">
        <f>IF($A336="","",IFERROR(AVERAGEIFS(Data!N$4:N500,Data!$A$4:$A500,"&gt;="&amp;$A336,Data!$A$4:$A500,"&lt;="&amp;$B336),0))</f>
        <v/>
      </c>
      <c r="AE336" s="180" t="str">
        <f>IF($A336="","",IFERROR(AVERAGEIFS(Data!O$4:O500,Data!$A$4:$A500,"&gt;="&amp;$A336,Data!$A$4:$A500,"&lt;="&amp;$B336),0))</f>
        <v/>
      </c>
      <c r="AF336" s="178" t="str">
        <f>IF($A336="","",IFERROR(AVERAGEIFS(Data!P$4:P500,Data!$A$4:$A500,"&gt;="&amp;$A336,Data!$A$4:$A500,"&lt;="&amp;$B336),0))</f>
        <v/>
      </c>
      <c r="AG336" s="178" t="str">
        <f>IF($A336="","",IFERROR(AVERAGEIFS(Data!Q$4:Q500,Data!$A$4:$A500,"&gt;="&amp;$A336,Data!$A$4:$A500,"&lt;="&amp;$B336),0))</f>
        <v/>
      </c>
      <c r="AH336" s="181" t="str">
        <f t="shared" ref="AH336:DS336" si="332">IF($A336="","",AH335)</f>
        <v/>
      </c>
      <c r="AI336" s="178" t="str">
        <f t="shared" si="332"/>
        <v/>
      </c>
      <c r="AJ336" s="178" t="str">
        <f t="shared" si="332"/>
        <v/>
      </c>
      <c r="AK336" s="178" t="str">
        <f t="shared" si="332"/>
        <v/>
      </c>
      <c r="AL336" s="178" t="str">
        <f t="shared" si="332"/>
        <v/>
      </c>
      <c r="AM336" s="180" t="str">
        <f t="shared" si="332"/>
        <v/>
      </c>
      <c r="AN336" s="178" t="str">
        <f t="shared" si="332"/>
        <v/>
      </c>
      <c r="AO336" s="178" t="str">
        <f t="shared" si="332"/>
        <v/>
      </c>
      <c r="AP336" s="179" t="str">
        <f t="shared" si="332"/>
        <v/>
      </c>
      <c r="AQ336" s="180" t="str">
        <f t="shared" si="332"/>
        <v/>
      </c>
      <c r="AR336" s="179" t="str">
        <f t="shared" si="332"/>
        <v/>
      </c>
      <c r="AS336" s="178" t="str">
        <f t="shared" si="332"/>
        <v/>
      </c>
      <c r="AT336" s="180" t="str">
        <f t="shared" si="332"/>
        <v/>
      </c>
      <c r="AU336" s="178" t="str">
        <f t="shared" si="332"/>
        <v/>
      </c>
      <c r="AV336" s="178" t="str">
        <f t="shared" si="332"/>
        <v/>
      </c>
      <c r="AW336" s="181" t="str">
        <f t="shared" si="332"/>
        <v/>
      </c>
      <c r="AX336" s="178" t="str">
        <f t="shared" si="332"/>
        <v/>
      </c>
      <c r="AY336" s="178" t="str">
        <f t="shared" si="332"/>
        <v/>
      </c>
      <c r="AZ336" s="178" t="str">
        <f t="shared" si="332"/>
        <v/>
      </c>
      <c r="BA336" s="178" t="str">
        <f t="shared" si="332"/>
        <v/>
      </c>
      <c r="BB336" s="180" t="str">
        <f t="shared" si="332"/>
        <v/>
      </c>
      <c r="BC336" s="178" t="str">
        <f t="shared" si="332"/>
        <v/>
      </c>
      <c r="BD336" s="178" t="str">
        <f t="shared" si="332"/>
        <v/>
      </c>
      <c r="BE336" s="179" t="str">
        <f t="shared" si="332"/>
        <v/>
      </c>
      <c r="BF336" s="180" t="str">
        <f t="shared" si="332"/>
        <v/>
      </c>
      <c r="BG336" s="179" t="str">
        <f t="shared" si="332"/>
        <v/>
      </c>
      <c r="BH336" s="178" t="str">
        <f t="shared" si="332"/>
        <v/>
      </c>
      <c r="BI336" s="180" t="str">
        <f t="shared" si="332"/>
        <v/>
      </c>
      <c r="BJ336" s="178" t="str">
        <f t="shared" si="332"/>
        <v/>
      </c>
      <c r="BK336" s="178" t="str">
        <f t="shared" si="332"/>
        <v/>
      </c>
      <c r="BL336" s="181" t="str">
        <f t="shared" si="332"/>
        <v/>
      </c>
      <c r="BM336" s="178" t="str">
        <f t="shared" si="332"/>
        <v/>
      </c>
      <c r="BN336" s="178" t="str">
        <f t="shared" si="332"/>
        <v/>
      </c>
      <c r="BO336" s="178" t="str">
        <f t="shared" si="332"/>
        <v/>
      </c>
      <c r="BP336" s="178" t="str">
        <f t="shared" si="332"/>
        <v/>
      </c>
      <c r="BQ336" s="180" t="str">
        <f t="shared" si="332"/>
        <v/>
      </c>
      <c r="BR336" s="178" t="str">
        <f t="shared" si="332"/>
        <v/>
      </c>
      <c r="BS336" s="178" t="str">
        <f t="shared" si="332"/>
        <v/>
      </c>
      <c r="BT336" s="179" t="str">
        <f t="shared" si="332"/>
        <v/>
      </c>
      <c r="BU336" s="180" t="str">
        <f t="shared" si="332"/>
        <v/>
      </c>
      <c r="BV336" s="179" t="str">
        <f t="shared" si="332"/>
        <v/>
      </c>
      <c r="BW336" s="178" t="str">
        <f t="shared" si="332"/>
        <v/>
      </c>
      <c r="BX336" s="180" t="str">
        <f t="shared" si="332"/>
        <v/>
      </c>
      <c r="BY336" s="178" t="str">
        <f t="shared" si="332"/>
        <v/>
      </c>
      <c r="BZ336" s="178" t="str">
        <f t="shared" si="332"/>
        <v/>
      </c>
      <c r="CA336" s="181" t="str">
        <f t="shared" si="332"/>
        <v/>
      </c>
      <c r="CB336" s="178" t="str">
        <f t="shared" si="332"/>
        <v/>
      </c>
      <c r="CC336" s="178" t="str">
        <f t="shared" si="332"/>
        <v/>
      </c>
      <c r="CD336" s="178" t="str">
        <f t="shared" si="332"/>
        <v/>
      </c>
      <c r="CE336" s="178" t="str">
        <f t="shared" si="332"/>
        <v/>
      </c>
      <c r="CF336" s="180" t="str">
        <f t="shared" si="332"/>
        <v/>
      </c>
      <c r="CG336" s="178" t="str">
        <f t="shared" si="332"/>
        <v/>
      </c>
      <c r="CH336" s="178" t="str">
        <f t="shared" si="332"/>
        <v/>
      </c>
      <c r="CI336" s="179" t="str">
        <f t="shared" si="332"/>
        <v/>
      </c>
      <c r="CJ336" s="180" t="str">
        <f t="shared" si="332"/>
        <v/>
      </c>
      <c r="CK336" s="179" t="str">
        <f t="shared" si="332"/>
        <v/>
      </c>
      <c r="CL336" s="178" t="str">
        <f t="shared" si="332"/>
        <v/>
      </c>
      <c r="CM336" s="180" t="str">
        <f t="shared" si="332"/>
        <v/>
      </c>
      <c r="CN336" s="178" t="str">
        <f t="shared" si="332"/>
        <v/>
      </c>
      <c r="CO336" s="178" t="str">
        <f t="shared" si="332"/>
        <v/>
      </c>
      <c r="CP336" s="181" t="str">
        <f t="shared" si="332"/>
        <v/>
      </c>
      <c r="CQ336" s="178" t="str">
        <f t="shared" si="332"/>
        <v/>
      </c>
      <c r="CR336" s="178" t="str">
        <f t="shared" si="332"/>
        <v/>
      </c>
      <c r="CS336" s="178" t="str">
        <f t="shared" si="332"/>
        <v/>
      </c>
      <c r="CT336" s="178" t="str">
        <f t="shared" si="332"/>
        <v/>
      </c>
      <c r="CU336" s="180" t="str">
        <f t="shared" si="332"/>
        <v/>
      </c>
      <c r="CV336" s="178" t="str">
        <f t="shared" si="332"/>
        <v/>
      </c>
      <c r="CW336" s="178" t="str">
        <f t="shared" si="332"/>
        <v/>
      </c>
      <c r="CX336" s="179" t="str">
        <f t="shared" si="332"/>
        <v/>
      </c>
      <c r="CY336" s="180" t="str">
        <f t="shared" si="332"/>
        <v/>
      </c>
      <c r="CZ336" s="179" t="str">
        <f t="shared" si="332"/>
        <v/>
      </c>
      <c r="DA336" s="178" t="str">
        <f t="shared" si="332"/>
        <v/>
      </c>
      <c r="DB336" s="180" t="str">
        <f t="shared" si="332"/>
        <v/>
      </c>
      <c r="DC336" s="178" t="str">
        <f t="shared" si="332"/>
        <v/>
      </c>
      <c r="DD336" s="178" t="str">
        <f t="shared" si="332"/>
        <v/>
      </c>
      <c r="DE336" s="181" t="str">
        <f t="shared" si="332"/>
        <v/>
      </c>
      <c r="DF336" s="178" t="str">
        <f t="shared" si="332"/>
        <v/>
      </c>
      <c r="DG336" s="178" t="str">
        <f t="shared" si="332"/>
        <v/>
      </c>
      <c r="DH336" s="178" t="str">
        <f t="shared" si="332"/>
        <v/>
      </c>
      <c r="DI336" s="178" t="str">
        <f t="shared" si="332"/>
        <v/>
      </c>
      <c r="DJ336" s="180" t="str">
        <f t="shared" si="332"/>
        <v/>
      </c>
      <c r="DK336" s="178" t="str">
        <f t="shared" si="332"/>
        <v/>
      </c>
      <c r="DL336" s="178" t="str">
        <f t="shared" si="332"/>
        <v/>
      </c>
      <c r="DM336" s="179" t="str">
        <f t="shared" si="332"/>
        <v/>
      </c>
      <c r="DN336" s="180" t="str">
        <f t="shared" si="332"/>
        <v/>
      </c>
      <c r="DO336" s="179" t="str">
        <f t="shared" si="332"/>
        <v/>
      </c>
      <c r="DP336" s="178" t="str">
        <f t="shared" si="332"/>
        <v/>
      </c>
      <c r="DQ336" s="180" t="str">
        <f t="shared" si="332"/>
        <v/>
      </c>
      <c r="DR336" s="178" t="str">
        <f t="shared" si="332"/>
        <v/>
      </c>
      <c r="DS336" s="178" t="str">
        <f t="shared" si="332"/>
        <v/>
      </c>
      <c r="DT336" s="178"/>
      <c r="DU336" s="178"/>
      <c r="DV336" s="178"/>
      <c r="DW336" s="178"/>
      <c r="DX336" s="178"/>
      <c r="DY336" s="178"/>
    </row>
    <row r="337">
      <c r="A337" s="176" t="str">
        <f>IF(A336="","",IF(B336+1&gt;EndDate,"",B336))</f>
        <v/>
      </c>
      <c r="B337" s="176" t="str">
        <f>IF(A337="","",SWITCH(Seg,"Daily",A337+1,"Weekly",A337+7,"Monthly",DATE(YEAR(A337),MONTH(A337)+1,1),"Quarterly",DATE(YEAR(A337),MONTH(A337)+3,1),"Yearly",DATE(YEAR(A337)+1,1,1)))</f>
        <v/>
      </c>
      <c r="C337" s="177" t="str">
        <f>IF(A337="","",SWITCH(Seg,"Daily",TEXT(A337,"dd/MM/YYYY"),"Weekly","W"&amp;WEEKNUM(A337,2)&amp;" "&amp;YEAR(A337),"Monthly",PROPER(TEXT(A337,"MMM yyyy")),"Quarterly","Q"&amp;ROUNDUP(MONTH($A337)/3,0)&amp;" "&amp;YEAR($A337),"Yearly",YEAR(A337),TEXT(A337,"dd/MM/YYYY")))</f>
        <v/>
      </c>
      <c r="D337" s="178" t="str">
        <f>IF(OR($A337="",D$2="Percentage"),"",SUMIFS(Data!B$4:B500,Data!$A$4:$A500,"&gt;="&amp;$A337,Data!$A$4:$A500,"&lt;="&amp;$B337))</f>
        <v>#REF!</v>
      </c>
      <c r="E337" s="179" t="str">
        <f>IF(OR($A337="",E$2="Percentage"),"",SUMIFS(Data!C$4:C500,Data!$A$4:$A500,"&gt;="&amp;$A337,Data!$A$4:$A500,"&lt;="&amp;$B337))</f>
        <v/>
      </c>
      <c r="F337" s="179" t="str">
        <f>IF(OR($A337="",F$2="Percentage"),"",SUMIFS(Data!D$4:D500,Data!$A$4:$A500,"&gt;="&amp;$A337,Data!$A$4:$A500,"&lt;="&amp;$B337))</f>
        <v/>
      </c>
      <c r="G337" s="179" t="str">
        <f>IF(OR($A337="",G$2="Percentage"),"",SUMIFS(Data!F$4:F500,Data!$A$4:$A500,"&gt;="&amp;$A337,Data!$A$4:$A500,"&lt;="&amp;$B337))</f>
        <v/>
      </c>
      <c r="H337" s="180" t="str">
        <f>IF(OR($A337="",H$2="Percentage"),"",SUMIFS(Data!G$4:G500,Data!$A$4:$A500,"&gt;="&amp;$A337,Data!$A$4:$A500,"&lt;="&amp;$B337))</f>
        <v/>
      </c>
      <c r="I337" s="180" t="str">
        <f>IF(OR($A337="",I$2="Percentage"),"",SUMIFS(Data!H$4:H500,Data!$A$4:$A500,"&gt;="&amp;$A337,Data!$A$4:$A500,"&lt;="&amp;$B337))</f>
        <v/>
      </c>
      <c r="J337" s="178" t="str">
        <f>IF(OR($A337="",J$2="Percentage"),"",SUMIFS(Data!I$4:I500,Data!$A$4:$A500,"&gt;="&amp;$A337,Data!$A$4:$A500,"&lt;="&amp;$B337))</f>
        <v/>
      </c>
      <c r="K337" s="178" t="str">
        <f>IF(OR($A337="",K$2="Percentage"),"",SUMIFS(Data!J$4:J500,Data!$A$4:$A500,"&gt;="&amp;$A337,Data!$A$4:$A500,"&lt;="&amp;$B337))</f>
        <v/>
      </c>
      <c r="L337" s="179" t="str">
        <f>IF(OR($A337="",L$2="Percentage"),"",SUMIFS(Data!K$4:K500,Data!$A$4:$A500,"&gt;="&amp;$A337,Data!$A$4:$A500,"&lt;="&amp;$B337))</f>
        <v/>
      </c>
      <c r="M337" s="180" t="str">
        <f>IF(OR($A337="",M$2="Percentage"),"",SUMIFS(Data!L$4:L500,Data!$A$4:$A500,"&gt;="&amp;$A337,Data!$A$4:$A500,"&lt;="&amp;$B337))</f>
        <v/>
      </c>
      <c r="N337" s="179" t="str">
        <f>IF(OR($A337="",N$2="Percentage"),"",SUMIFS(Data!M$4:M500,Data!$A$4:$A500,"&gt;="&amp;$A337,Data!$A$4:$A500,"&lt;="&amp;$B337))</f>
        <v/>
      </c>
      <c r="O337" s="178" t="str">
        <f>IF(OR($A337="",O$2="Percentage"),"",SUMIFS(Data!N$4:N500,Data!$A$4:$A500,"&gt;="&amp;$A337,Data!$A$4:$A500,"&lt;="&amp;$B337))</f>
        <v/>
      </c>
      <c r="P337" s="180" t="str">
        <f>IF(OR($A337="",P$2="Percentage"),"",SUMIFS(Data!O$4:O500,Data!$A$4:$A500,"&gt;="&amp;$A337,Data!$A$4:$A500,"&lt;="&amp;$B337))</f>
        <v/>
      </c>
      <c r="Q337" s="178" t="str">
        <f>IF(OR($A337="",Q$2="Percentage"),"",SUMIFS(Data!P$4:P500,Data!$A$4:$A500,"&gt;="&amp;$A337,Data!$A$4:$A500,"&lt;="&amp;$B337))</f>
        <v/>
      </c>
      <c r="R337" s="178" t="str">
        <f>IF(OR($A337="",R$2="Percentage"),"",SUMIFS(Data!Q$4:Q500,Data!$A$4:$A500,"&gt;="&amp;$A337,Data!$A$4:$A500,"&lt;="&amp;$B337))</f>
        <v/>
      </c>
      <c r="S337" s="181" t="str">
        <f>IF($A337="","",IFERROR(AVERAGEIFS(Data!B$4:B500,Data!$A$4:$A500,"&gt;="&amp;$A337,Data!$A$4:$A500,"&lt;="&amp;$B337),0))</f>
        <v/>
      </c>
      <c r="T337" s="178" t="str">
        <f>IF($A337="","",IFERROR(AVERAGEIFS(Data!C$4:C500,Data!$A$4:$A500,"&gt;="&amp;$A337,Data!$A$4:$A500,"&lt;="&amp;$B337),0))</f>
        <v/>
      </c>
      <c r="U337" s="178" t="str">
        <f>IF($A337="","",IFERROR(AVERAGEIFS(Data!D$4:D500,Data!$A$4:$A500,"&gt;="&amp;$A337,Data!$A$4:$A500,"&lt;="&amp;$B337),0))</f>
        <v/>
      </c>
      <c r="V337" s="178" t="str">
        <f>IF($A337="","",IFERROR(AVERAGEIFS(Data!F$4:F500,Data!$A$4:$A500,"&gt;="&amp;$A337,Data!$A$4:$A500,"&lt;="&amp;$B337),0))</f>
        <v/>
      </c>
      <c r="W337" s="178" t="str">
        <f>IF($A337="","",IFERROR(AVERAGEIFS(Data!G$4:G500,Data!$A$4:$A500,"&gt;="&amp;$A337,Data!$A$4:$A500,"&lt;="&amp;$B337),0))</f>
        <v/>
      </c>
      <c r="X337" s="180" t="str">
        <f>IF($A337="","",IFERROR(AVERAGEIFS(Data!H$4:H500,Data!$A$4:$A500,"&gt;="&amp;$A337,Data!$A$4:$A500,"&lt;="&amp;$B337),0))</f>
        <v/>
      </c>
      <c r="Y337" s="178" t="str">
        <f>IF($A337="","",IFERROR(AVERAGEIFS(Data!I$4:I500,Data!$A$4:$A500,"&gt;="&amp;$A337,Data!$A$4:$A500,"&lt;="&amp;$B337),0))</f>
        <v/>
      </c>
      <c r="Z337" s="178" t="str">
        <f>IF($A337="","",IFERROR(AVERAGEIFS(Data!J$4:J500,Data!$A$4:$A500,"&gt;="&amp;$A337,Data!$A$4:$A500,"&lt;="&amp;$B337),0))</f>
        <v/>
      </c>
      <c r="AA337" s="179" t="str">
        <f>IF($A337="","",IFERROR(AVERAGEIFS(Data!K$4:K500,Data!$A$4:$A500,"&gt;="&amp;$A337,Data!$A$4:$A500,"&lt;="&amp;$B337),0))</f>
        <v/>
      </c>
      <c r="AB337" s="180" t="str">
        <f>IF($A337="","",IFERROR(AVERAGEIFS(Data!L$4:L500,Data!$A$4:$A500,"&gt;="&amp;$A337,Data!$A$4:$A500,"&lt;="&amp;$B337),0))</f>
        <v/>
      </c>
      <c r="AC337" s="179" t="str">
        <f>IF($A337="","",IFERROR(AVERAGEIFS(Data!M$4:M500,Data!$A$4:$A500,"&gt;="&amp;$A337,Data!$A$4:$A500,"&lt;="&amp;$B337),0))</f>
        <v/>
      </c>
      <c r="AD337" s="178" t="str">
        <f>IF($A337="","",IFERROR(AVERAGEIFS(Data!N$4:N500,Data!$A$4:$A500,"&gt;="&amp;$A337,Data!$A$4:$A500,"&lt;="&amp;$B337),0))</f>
        <v/>
      </c>
      <c r="AE337" s="180" t="str">
        <f>IF($A337="","",IFERROR(AVERAGEIFS(Data!O$4:O500,Data!$A$4:$A500,"&gt;="&amp;$A337,Data!$A$4:$A500,"&lt;="&amp;$B337),0))</f>
        <v/>
      </c>
      <c r="AF337" s="178" t="str">
        <f>IF($A337="","",IFERROR(AVERAGEIFS(Data!P$4:P500,Data!$A$4:$A500,"&gt;="&amp;$A337,Data!$A$4:$A500,"&lt;="&amp;$B337),0))</f>
        <v/>
      </c>
      <c r="AG337" s="178" t="str">
        <f>IF($A337="","",IFERROR(AVERAGEIFS(Data!Q$4:Q500,Data!$A$4:$A500,"&gt;="&amp;$A337,Data!$A$4:$A500,"&lt;="&amp;$B337),0))</f>
        <v/>
      </c>
      <c r="AH337" s="181" t="str">
        <f t="shared" ref="AH337:DS337" si="333">IF($A337="","",AH336)</f>
        <v/>
      </c>
      <c r="AI337" s="178" t="str">
        <f t="shared" si="333"/>
        <v/>
      </c>
      <c r="AJ337" s="178" t="str">
        <f t="shared" si="333"/>
        <v/>
      </c>
      <c r="AK337" s="178" t="str">
        <f t="shared" si="333"/>
        <v/>
      </c>
      <c r="AL337" s="178" t="str">
        <f t="shared" si="333"/>
        <v/>
      </c>
      <c r="AM337" s="180" t="str">
        <f t="shared" si="333"/>
        <v/>
      </c>
      <c r="AN337" s="178" t="str">
        <f t="shared" si="333"/>
        <v/>
      </c>
      <c r="AO337" s="178" t="str">
        <f t="shared" si="333"/>
        <v/>
      </c>
      <c r="AP337" s="179" t="str">
        <f t="shared" si="333"/>
        <v/>
      </c>
      <c r="AQ337" s="180" t="str">
        <f t="shared" si="333"/>
        <v/>
      </c>
      <c r="AR337" s="179" t="str">
        <f t="shared" si="333"/>
        <v/>
      </c>
      <c r="AS337" s="178" t="str">
        <f t="shared" si="333"/>
        <v/>
      </c>
      <c r="AT337" s="180" t="str">
        <f t="shared" si="333"/>
        <v/>
      </c>
      <c r="AU337" s="178" t="str">
        <f t="shared" si="333"/>
        <v/>
      </c>
      <c r="AV337" s="178" t="str">
        <f t="shared" si="333"/>
        <v/>
      </c>
      <c r="AW337" s="181" t="str">
        <f t="shared" si="333"/>
        <v/>
      </c>
      <c r="AX337" s="178" t="str">
        <f t="shared" si="333"/>
        <v/>
      </c>
      <c r="AY337" s="178" t="str">
        <f t="shared" si="333"/>
        <v/>
      </c>
      <c r="AZ337" s="178" t="str">
        <f t="shared" si="333"/>
        <v/>
      </c>
      <c r="BA337" s="178" t="str">
        <f t="shared" si="333"/>
        <v/>
      </c>
      <c r="BB337" s="180" t="str">
        <f t="shared" si="333"/>
        <v/>
      </c>
      <c r="BC337" s="178" t="str">
        <f t="shared" si="333"/>
        <v/>
      </c>
      <c r="BD337" s="178" t="str">
        <f t="shared" si="333"/>
        <v/>
      </c>
      <c r="BE337" s="179" t="str">
        <f t="shared" si="333"/>
        <v/>
      </c>
      <c r="BF337" s="180" t="str">
        <f t="shared" si="333"/>
        <v/>
      </c>
      <c r="BG337" s="179" t="str">
        <f t="shared" si="333"/>
        <v/>
      </c>
      <c r="BH337" s="178" t="str">
        <f t="shared" si="333"/>
        <v/>
      </c>
      <c r="BI337" s="180" t="str">
        <f t="shared" si="333"/>
        <v/>
      </c>
      <c r="BJ337" s="178" t="str">
        <f t="shared" si="333"/>
        <v/>
      </c>
      <c r="BK337" s="178" t="str">
        <f t="shared" si="333"/>
        <v/>
      </c>
      <c r="BL337" s="181" t="str">
        <f t="shared" si="333"/>
        <v/>
      </c>
      <c r="BM337" s="178" t="str">
        <f t="shared" si="333"/>
        <v/>
      </c>
      <c r="BN337" s="178" t="str">
        <f t="shared" si="333"/>
        <v/>
      </c>
      <c r="BO337" s="178" t="str">
        <f t="shared" si="333"/>
        <v/>
      </c>
      <c r="BP337" s="178" t="str">
        <f t="shared" si="333"/>
        <v/>
      </c>
      <c r="BQ337" s="180" t="str">
        <f t="shared" si="333"/>
        <v/>
      </c>
      <c r="BR337" s="178" t="str">
        <f t="shared" si="333"/>
        <v/>
      </c>
      <c r="BS337" s="178" t="str">
        <f t="shared" si="333"/>
        <v/>
      </c>
      <c r="BT337" s="179" t="str">
        <f t="shared" si="333"/>
        <v/>
      </c>
      <c r="BU337" s="180" t="str">
        <f t="shared" si="333"/>
        <v/>
      </c>
      <c r="BV337" s="179" t="str">
        <f t="shared" si="333"/>
        <v/>
      </c>
      <c r="BW337" s="178" t="str">
        <f t="shared" si="333"/>
        <v/>
      </c>
      <c r="BX337" s="180" t="str">
        <f t="shared" si="333"/>
        <v/>
      </c>
      <c r="BY337" s="178" t="str">
        <f t="shared" si="333"/>
        <v/>
      </c>
      <c r="BZ337" s="178" t="str">
        <f t="shared" si="333"/>
        <v/>
      </c>
      <c r="CA337" s="181" t="str">
        <f t="shared" si="333"/>
        <v/>
      </c>
      <c r="CB337" s="178" t="str">
        <f t="shared" si="333"/>
        <v/>
      </c>
      <c r="CC337" s="178" t="str">
        <f t="shared" si="333"/>
        <v/>
      </c>
      <c r="CD337" s="178" t="str">
        <f t="shared" si="333"/>
        <v/>
      </c>
      <c r="CE337" s="178" t="str">
        <f t="shared" si="333"/>
        <v/>
      </c>
      <c r="CF337" s="180" t="str">
        <f t="shared" si="333"/>
        <v/>
      </c>
      <c r="CG337" s="178" t="str">
        <f t="shared" si="333"/>
        <v/>
      </c>
      <c r="CH337" s="178" t="str">
        <f t="shared" si="333"/>
        <v/>
      </c>
      <c r="CI337" s="179" t="str">
        <f t="shared" si="333"/>
        <v/>
      </c>
      <c r="CJ337" s="180" t="str">
        <f t="shared" si="333"/>
        <v/>
      </c>
      <c r="CK337" s="179" t="str">
        <f t="shared" si="333"/>
        <v/>
      </c>
      <c r="CL337" s="178" t="str">
        <f t="shared" si="333"/>
        <v/>
      </c>
      <c r="CM337" s="180" t="str">
        <f t="shared" si="333"/>
        <v/>
      </c>
      <c r="CN337" s="178" t="str">
        <f t="shared" si="333"/>
        <v/>
      </c>
      <c r="CO337" s="178" t="str">
        <f t="shared" si="333"/>
        <v/>
      </c>
      <c r="CP337" s="181" t="str">
        <f t="shared" si="333"/>
        <v/>
      </c>
      <c r="CQ337" s="178" t="str">
        <f t="shared" si="333"/>
        <v/>
      </c>
      <c r="CR337" s="178" t="str">
        <f t="shared" si="333"/>
        <v/>
      </c>
      <c r="CS337" s="178" t="str">
        <f t="shared" si="333"/>
        <v/>
      </c>
      <c r="CT337" s="178" t="str">
        <f t="shared" si="333"/>
        <v/>
      </c>
      <c r="CU337" s="180" t="str">
        <f t="shared" si="333"/>
        <v/>
      </c>
      <c r="CV337" s="178" t="str">
        <f t="shared" si="333"/>
        <v/>
      </c>
      <c r="CW337" s="178" t="str">
        <f t="shared" si="333"/>
        <v/>
      </c>
      <c r="CX337" s="179" t="str">
        <f t="shared" si="333"/>
        <v/>
      </c>
      <c r="CY337" s="180" t="str">
        <f t="shared" si="333"/>
        <v/>
      </c>
      <c r="CZ337" s="179" t="str">
        <f t="shared" si="333"/>
        <v/>
      </c>
      <c r="DA337" s="178" t="str">
        <f t="shared" si="333"/>
        <v/>
      </c>
      <c r="DB337" s="180" t="str">
        <f t="shared" si="333"/>
        <v/>
      </c>
      <c r="DC337" s="178" t="str">
        <f t="shared" si="333"/>
        <v/>
      </c>
      <c r="DD337" s="178" t="str">
        <f t="shared" si="333"/>
        <v/>
      </c>
      <c r="DE337" s="181" t="str">
        <f t="shared" si="333"/>
        <v/>
      </c>
      <c r="DF337" s="178" t="str">
        <f t="shared" si="333"/>
        <v/>
      </c>
      <c r="DG337" s="178" t="str">
        <f t="shared" si="333"/>
        <v/>
      </c>
      <c r="DH337" s="178" t="str">
        <f t="shared" si="333"/>
        <v/>
      </c>
      <c r="DI337" s="178" t="str">
        <f t="shared" si="333"/>
        <v/>
      </c>
      <c r="DJ337" s="180" t="str">
        <f t="shared" si="333"/>
        <v/>
      </c>
      <c r="DK337" s="178" t="str">
        <f t="shared" si="333"/>
        <v/>
      </c>
      <c r="DL337" s="178" t="str">
        <f t="shared" si="333"/>
        <v/>
      </c>
      <c r="DM337" s="179" t="str">
        <f t="shared" si="333"/>
        <v/>
      </c>
      <c r="DN337" s="180" t="str">
        <f t="shared" si="333"/>
        <v/>
      </c>
      <c r="DO337" s="179" t="str">
        <f t="shared" si="333"/>
        <v/>
      </c>
      <c r="DP337" s="178" t="str">
        <f t="shared" si="333"/>
        <v/>
      </c>
      <c r="DQ337" s="180" t="str">
        <f t="shared" si="333"/>
        <v/>
      </c>
      <c r="DR337" s="178" t="str">
        <f t="shared" si="333"/>
        <v/>
      </c>
      <c r="DS337" s="178" t="str">
        <f t="shared" si="333"/>
        <v/>
      </c>
      <c r="DT337" s="178"/>
      <c r="DU337" s="178"/>
      <c r="DV337" s="178"/>
      <c r="DW337" s="178"/>
      <c r="DX337" s="178"/>
      <c r="DY337" s="178"/>
    </row>
    <row r="338">
      <c r="A338" s="176" t="str">
        <f>IF(A337="","",IF(B337+1&gt;EndDate,"",B337))</f>
        <v/>
      </c>
      <c r="B338" s="176" t="str">
        <f>IF(A338="","",SWITCH(Seg,"Daily",A338+1,"Weekly",A338+7,"Monthly",DATE(YEAR(A338),MONTH(A338)+1,1),"Quarterly",DATE(YEAR(A338),MONTH(A338)+3,1),"Yearly",DATE(YEAR(A338)+1,1,1)))</f>
        <v/>
      </c>
      <c r="C338" s="177" t="str">
        <f>IF(A338="","",SWITCH(Seg,"Daily",TEXT(A338,"dd/MM/YYYY"),"Weekly","W"&amp;WEEKNUM(A338,2)&amp;" "&amp;YEAR(A338),"Monthly",PROPER(TEXT(A338,"MMM yyyy")),"Quarterly","Q"&amp;ROUNDUP(MONTH($A338)/3,0)&amp;" "&amp;YEAR($A338),"Yearly",YEAR(A338),TEXT(A338,"dd/MM/YYYY")))</f>
        <v/>
      </c>
      <c r="D338" s="178" t="str">
        <f>IF(OR($A338="",D$2="Percentage"),"",SUMIFS(Data!B$4:B500,Data!$A$4:$A500,"&gt;="&amp;$A338,Data!$A$4:$A500,"&lt;="&amp;$B338))</f>
        <v>#REF!</v>
      </c>
      <c r="E338" s="179" t="str">
        <f>IF(OR($A338="",E$2="Percentage"),"",SUMIFS(Data!C$4:C500,Data!$A$4:$A500,"&gt;="&amp;$A338,Data!$A$4:$A500,"&lt;="&amp;$B338))</f>
        <v/>
      </c>
      <c r="F338" s="179" t="str">
        <f>IF(OR($A338="",F$2="Percentage"),"",SUMIFS(Data!D$4:D500,Data!$A$4:$A500,"&gt;="&amp;$A338,Data!$A$4:$A500,"&lt;="&amp;$B338))</f>
        <v/>
      </c>
      <c r="G338" s="179" t="str">
        <f>IF(OR($A338="",G$2="Percentage"),"",SUMIFS(Data!F$4:F500,Data!$A$4:$A500,"&gt;="&amp;$A338,Data!$A$4:$A500,"&lt;="&amp;$B338))</f>
        <v/>
      </c>
      <c r="H338" s="180" t="str">
        <f>IF(OR($A338="",H$2="Percentage"),"",SUMIFS(Data!G$4:G500,Data!$A$4:$A500,"&gt;="&amp;$A338,Data!$A$4:$A500,"&lt;="&amp;$B338))</f>
        <v/>
      </c>
      <c r="I338" s="180" t="str">
        <f>IF(OR($A338="",I$2="Percentage"),"",SUMIFS(Data!H$4:H500,Data!$A$4:$A500,"&gt;="&amp;$A338,Data!$A$4:$A500,"&lt;="&amp;$B338))</f>
        <v/>
      </c>
      <c r="J338" s="178" t="str">
        <f>IF(OR($A338="",J$2="Percentage"),"",SUMIFS(Data!I$4:I500,Data!$A$4:$A500,"&gt;="&amp;$A338,Data!$A$4:$A500,"&lt;="&amp;$B338))</f>
        <v/>
      </c>
      <c r="K338" s="178" t="str">
        <f>IF(OR($A338="",K$2="Percentage"),"",SUMIFS(Data!J$4:J500,Data!$A$4:$A500,"&gt;="&amp;$A338,Data!$A$4:$A500,"&lt;="&amp;$B338))</f>
        <v/>
      </c>
      <c r="L338" s="179" t="str">
        <f>IF(OR($A338="",L$2="Percentage"),"",SUMIFS(Data!K$4:K500,Data!$A$4:$A500,"&gt;="&amp;$A338,Data!$A$4:$A500,"&lt;="&amp;$B338))</f>
        <v/>
      </c>
      <c r="M338" s="180" t="str">
        <f>IF(OR($A338="",M$2="Percentage"),"",SUMIFS(Data!L$4:L500,Data!$A$4:$A500,"&gt;="&amp;$A338,Data!$A$4:$A500,"&lt;="&amp;$B338))</f>
        <v/>
      </c>
      <c r="N338" s="179" t="str">
        <f>IF(OR($A338="",N$2="Percentage"),"",SUMIFS(Data!M$4:M500,Data!$A$4:$A500,"&gt;="&amp;$A338,Data!$A$4:$A500,"&lt;="&amp;$B338))</f>
        <v/>
      </c>
      <c r="O338" s="178" t="str">
        <f>IF(OR($A338="",O$2="Percentage"),"",SUMIFS(Data!N$4:N500,Data!$A$4:$A500,"&gt;="&amp;$A338,Data!$A$4:$A500,"&lt;="&amp;$B338))</f>
        <v/>
      </c>
      <c r="P338" s="180" t="str">
        <f>IF(OR($A338="",P$2="Percentage"),"",SUMIFS(Data!O$4:O500,Data!$A$4:$A500,"&gt;="&amp;$A338,Data!$A$4:$A500,"&lt;="&amp;$B338))</f>
        <v/>
      </c>
      <c r="Q338" s="178" t="str">
        <f>IF(OR($A338="",Q$2="Percentage"),"",SUMIFS(Data!P$4:P500,Data!$A$4:$A500,"&gt;="&amp;$A338,Data!$A$4:$A500,"&lt;="&amp;$B338))</f>
        <v/>
      </c>
      <c r="R338" s="178" t="str">
        <f>IF(OR($A338="",R$2="Percentage"),"",SUMIFS(Data!Q$4:Q500,Data!$A$4:$A500,"&gt;="&amp;$A338,Data!$A$4:$A500,"&lt;="&amp;$B338))</f>
        <v/>
      </c>
      <c r="S338" s="181" t="str">
        <f>IF($A338="","",IFERROR(AVERAGEIFS(Data!B$4:B500,Data!$A$4:$A500,"&gt;="&amp;$A338,Data!$A$4:$A500,"&lt;="&amp;$B338),0))</f>
        <v/>
      </c>
      <c r="T338" s="178" t="str">
        <f>IF($A338="","",IFERROR(AVERAGEIFS(Data!C$4:C500,Data!$A$4:$A500,"&gt;="&amp;$A338,Data!$A$4:$A500,"&lt;="&amp;$B338),0))</f>
        <v/>
      </c>
      <c r="U338" s="178" t="str">
        <f>IF($A338="","",IFERROR(AVERAGEIFS(Data!D$4:D500,Data!$A$4:$A500,"&gt;="&amp;$A338,Data!$A$4:$A500,"&lt;="&amp;$B338),0))</f>
        <v/>
      </c>
      <c r="V338" s="178" t="str">
        <f>IF($A338="","",IFERROR(AVERAGEIFS(Data!F$4:F500,Data!$A$4:$A500,"&gt;="&amp;$A338,Data!$A$4:$A500,"&lt;="&amp;$B338),0))</f>
        <v/>
      </c>
      <c r="W338" s="178" t="str">
        <f>IF($A338="","",IFERROR(AVERAGEIFS(Data!G$4:G500,Data!$A$4:$A500,"&gt;="&amp;$A338,Data!$A$4:$A500,"&lt;="&amp;$B338),0))</f>
        <v/>
      </c>
      <c r="X338" s="180" t="str">
        <f>IF($A338="","",IFERROR(AVERAGEIFS(Data!H$4:H500,Data!$A$4:$A500,"&gt;="&amp;$A338,Data!$A$4:$A500,"&lt;="&amp;$B338),0))</f>
        <v/>
      </c>
      <c r="Y338" s="178" t="str">
        <f>IF($A338="","",IFERROR(AVERAGEIFS(Data!I$4:I500,Data!$A$4:$A500,"&gt;="&amp;$A338,Data!$A$4:$A500,"&lt;="&amp;$B338),0))</f>
        <v/>
      </c>
      <c r="Z338" s="178" t="str">
        <f>IF($A338="","",IFERROR(AVERAGEIFS(Data!J$4:J500,Data!$A$4:$A500,"&gt;="&amp;$A338,Data!$A$4:$A500,"&lt;="&amp;$B338),0))</f>
        <v/>
      </c>
      <c r="AA338" s="179" t="str">
        <f>IF($A338="","",IFERROR(AVERAGEIFS(Data!K$4:K500,Data!$A$4:$A500,"&gt;="&amp;$A338,Data!$A$4:$A500,"&lt;="&amp;$B338),0))</f>
        <v/>
      </c>
      <c r="AB338" s="180" t="str">
        <f>IF($A338="","",IFERROR(AVERAGEIFS(Data!L$4:L500,Data!$A$4:$A500,"&gt;="&amp;$A338,Data!$A$4:$A500,"&lt;="&amp;$B338),0))</f>
        <v/>
      </c>
      <c r="AC338" s="179" t="str">
        <f>IF($A338="","",IFERROR(AVERAGEIFS(Data!M$4:M500,Data!$A$4:$A500,"&gt;="&amp;$A338,Data!$A$4:$A500,"&lt;="&amp;$B338),0))</f>
        <v/>
      </c>
      <c r="AD338" s="178" t="str">
        <f>IF($A338="","",IFERROR(AVERAGEIFS(Data!N$4:N500,Data!$A$4:$A500,"&gt;="&amp;$A338,Data!$A$4:$A500,"&lt;="&amp;$B338),0))</f>
        <v/>
      </c>
      <c r="AE338" s="180" t="str">
        <f>IF($A338="","",IFERROR(AVERAGEIFS(Data!O$4:O500,Data!$A$4:$A500,"&gt;="&amp;$A338,Data!$A$4:$A500,"&lt;="&amp;$B338),0))</f>
        <v/>
      </c>
      <c r="AF338" s="178" t="str">
        <f>IF($A338="","",IFERROR(AVERAGEIFS(Data!P$4:P500,Data!$A$4:$A500,"&gt;="&amp;$A338,Data!$A$4:$A500,"&lt;="&amp;$B338),0))</f>
        <v/>
      </c>
      <c r="AG338" s="178" t="str">
        <f>IF($A338="","",IFERROR(AVERAGEIFS(Data!Q$4:Q500,Data!$A$4:$A500,"&gt;="&amp;$A338,Data!$A$4:$A500,"&lt;="&amp;$B338),0))</f>
        <v/>
      </c>
      <c r="AH338" s="181" t="str">
        <f t="shared" ref="AH338:DS338" si="334">IF($A338="","",AH337)</f>
        <v/>
      </c>
      <c r="AI338" s="178" t="str">
        <f t="shared" si="334"/>
        <v/>
      </c>
      <c r="AJ338" s="178" t="str">
        <f t="shared" si="334"/>
        <v/>
      </c>
      <c r="AK338" s="178" t="str">
        <f t="shared" si="334"/>
        <v/>
      </c>
      <c r="AL338" s="178" t="str">
        <f t="shared" si="334"/>
        <v/>
      </c>
      <c r="AM338" s="180" t="str">
        <f t="shared" si="334"/>
        <v/>
      </c>
      <c r="AN338" s="178" t="str">
        <f t="shared" si="334"/>
        <v/>
      </c>
      <c r="AO338" s="178" t="str">
        <f t="shared" si="334"/>
        <v/>
      </c>
      <c r="AP338" s="179" t="str">
        <f t="shared" si="334"/>
        <v/>
      </c>
      <c r="AQ338" s="180" t="str">
        <f t="shared" si="334"/>
        <v/>
      </c>
      <c r="AR338" s="179" t="str">
        <f t="shared" si="334"/>
        <v/>
      </c>
      <c r="AS338" s="178" t="str">
        <f t="shared" si="334"/>
        <v/>
      </c>
      <c r="AT338" s="180" t="str">
        <f t="shared" si="334"/>
        <v/>
      </c>
      <c r="AU338" s="178" t="str">
        <f t="shared" si="334"/>
        <v/>
      </c>
      <c r="AV338" s="178" t="str">
        <f t="shared" si="334"/>
        <v/>
      </c>
      <c r="AW338" s="181" t="str">
        <f t="shared" si="334"/>
        <v/>
      </c>
      <c r="AX338" s="178" t="str">
        <f t="shared" si="334"/>
        <v/>
      </c>
      <c r="AY338" s="178" t="str">
        <f t="shared" si="334"/>
        <v/>
      </c>
      <c r="AZ338" s="178" t="str">
        <f t="shared" si="334"/>
        <v/>
      </c>
      <c r="BA338" s="178" t="str">
        <f t="shared" si="334"/>
        <v/>
      </c>
      <c r="BB338" s="180" t="str">
        <f t="shared" si="334"/>
        <v/>
      </c>
      <c r="BC338" s="178" t="str">
        <f t="shared" si="334"/>
        <v/>
      </c>
      <c r="BD338" s="178" t="str">
        <f t="shared" si="334"/>
        <v/>
      </c>
      <c r="BE338" s="179" t="str">
        <f t="shared" si="334"/>
        <v/>
      </c>
      <c r="BF338" s="180" t="str">
        <f t="shared" si="334"/>
        <v/>
      </c>
      <c r="BG338" s="179" t="str">
        <f t="shared" si="334"/>
        <v/>
      </c>
      <c r="BH338" s="178" t="str">
        <f t="shared" si="334"/>
        <v/>
      </c>
      <c r="BI338" s="180" t="str">
        <f t="shared" si="334"/>
        <v/>
      </c>
      <c r="BJ338" s="178" t="str">
        <f t="shared" si="334"/>
        <v/>
      </c>
      <c r="BK338" s="178" t="str">
        <f t="shared" si="334"/>
        <v/>
      </c>
      <c r="BL338" s="181" t="str">
        <f t="shared" si="334"/>
        <v/>
      </c>
      <c r="BM338" s="178" t="str">
        <f t="shared" si="334"/>
        <v/>
      </c>
      <c r="BN338" s="178" t="str">
        <f t="shared" si="334"/>
        <v/>
      </c>
      <c r="BO338" s="178" t="str">
        <f t="shared" si="334"/>
        <v/>
      </c>
      <c r="BP338" s="178" t="str">
        <f t="shared" si="334"/>
        <v/>
      </c>
      <c r="BQ338" s="180" t="str">
        <f t="shared" si="334"/>
        <v/>
      </c>
      <c r="BR338" s="178" t="str">
        <f t="shared" si="334"/>
        <v/>
      </c>
      <c r="BS338" s="178" t="str">
        <f t="shared" si="334"/>
        <v/>
      </c>
      <c r="BT338" s="179" t="str">
        <f t="shared" si="334"/>
        <v/>
      </c>
      <c r="BU338" s="180" t="str">
        <f t="shared" si="334"/>
        <v/>
      </c>
      <c r="BV338" s="179" t="str">
        <f t="shared" si="334"/>
        <v/>
      </c>
      <c r="BW338" s="178" t="str">
        <f t="shared" si="334"/>
        <v/>
      </c>
      <c r="BX338" s="180" t="str">
        <f t="shared" si="334"/>
        <v/>
      </c>
      <c r="BY338" s="178" t="str">
        <f t="shared" si="334"/>
        <v/>
      </c>
      <c r="BZ338" s="178" t="str">
        <f t="shared" si="334"/>
        <v/>
      </c>
      <c r="CA338" s="181" t="str">
        <f t="shared" si="334"/>
        <v/>
      </c>
      <c r="CB338" s="178" t="str">
        <f t="shared" si="334"/>
        <v/>
      </c>
      <c r="CC338" s="178" t="str">
        <f t="shared" si="334"/>
        <v/>
      </c>
      <c r="CD338" s="178" t="str">
        <f t="shared" si="334"/>
        <v/>
      </c>
      <c r="CE338" s="178" t="str">
        <f t="shared" si="334"/>
        <v/>
      </c>
      <c r="CF338" s="180" t="str">
        <f t="shared" si="334"/>
        <v/>
      </c>
      <c r="CG338" s="178" t="str">
        <f t="shared" si="334"/>
        <v/>
      </c>
      <c r="CH338" s="178" t="str">
        <f t="shared" si="334"/>
        <v/>
      </c>
      <c r="CI338" s="179" t="str">
        <f t="shared" si="334"/>
        <v/>
      </c>
      <c r="CJ338" s="180" t="str">
        <f t="shared" si="334"/>
        <v/>
      </c>
      <c r="CK338" s="179" t="str">
        <f t="shared" si="334"/>
        <v/>
      </c>
      <c r="CL338" s="178" t="str">
        <f t="shared" si="334"/>
        <v/>
      </c>
      <c r="CM338" s="180" t="str">
        <f t="shared" si="334"/>
        <v/>
      </c>
      <c r="CN338" s="178" t="str">
        <f t="shared" si="334"/>
        <v/>
      </c>
      <c r="CO338" s="178" t="str">
        <f t="shared" si="334"/>
        <v/>
      </c>
      <c r="CP338" s="181" t="str">
        <f t="shared" si="334"/>
        <v/>
      </c>
      <c r="CQ338" s="178" t="str">
        <f t="shared" si="334"/>
        <v/>
      </c>
      <c r="CR338" s="178" t="str">
        <f t="shared" si="334"/>
        <v/>
      </c>
      <c r="CS338" s="178" t="str">
        <f t="shared" si="334"/>
        <v/>
      </c>
      <c r="CT338" s="178" t="str">
        <f t="shared" si="334"/>
        <v/>
      </c>
      <c r="CU338" s="180" t="str">
        <f t="shared" si="334"/>
        <v/>
      </c>
      <c r="CV338" s="178" t="str">
        <f t="shared" si="334"/>
        <v/>
      </c>
      <c r="CW338" s="178" t="str">
        <f t="shared" si="334"/>
        <v/>
      </c>
      <c r="CX338" s="179" t="str">
        <f t="shared" si="334"/>
        <v/>
      </c>
      <c r="CY338" s="180" t="str">
        <f t="shared" si="334"/>
        <v/>
      </c>
      <c r="CZ338" s="179" t="str">
        <f t="shared" si="334"/>
        <v/>
      </c>
      <c r="DA338" s="178" t="str">
        <f t="shared" si="334"/>
        <v/>
      </c>
      <c r="DB338" s="180" t="str">
        <f t="shared" si="334"/>
        <v/>
      </c>
      <c r="DC338" s="178" t="str">
        <f t="shared" si="334"/>
        <v/>
      </c>
      <c r="DD338" s="178" t="str">
        <f t="shared" si="334"/>
        <v/>
      </c>
      <c r="DE338" s="181" t="str">
        <f t="shared" si="334"/>
        <v/>
      </c>
      <c r="DF338" s="178" t="str">
        <f t="shared" si="334"/>
        <v/>
      </c>
      <c r="DG338" s="178" t="str">
        <f t="shared" si="334"/>
        <v/>
      </c>
      <c r="DH338" s="178" t="str">
        <f t="shared" si="334"/>
        <v/>
      </c>
      <c r="DI338" s="178" t="str">
        <f t="shared" si="334"/>
        <v/>
      </c>
      <c r="DJ338" s="180" t="str">
        <f t="shared" si="334"/>
        <v/>
      </c>
      <c r="DK338" s="178" t="str">
        <f t="shared" si="334"/>
        <v/>
      </c>
      <c r="DL338" s="178" t="str">
        <f t="shared" si="334"/>
        <v/>
      </c>
      <c r="DM338" s="179" t="str">
        <f t="shared" si="334"/>
        <v/>
      </c>
      <c r="DN338" s="180" t="str">
        <f t="shared" si="334"/>
        <v/>
      </c>
      <c r="DO338" s="179" t="str">
        <f t="shared" si="334"/>
        <v/>
      </c>
      <c r="DP338" s="178" t="str">
        <f t="shared" si="334"/>
        <v/>
      </c>
      <c r="DQ338" s="180" t="str">
        <f t="shared" si="334"/>
        <v/>
      </c>
      <c r="DR338" s="178" t="str">
        <f t="shared" si="334"/>
        <v/>
      </c>
      <c r="DS338" s="178" t="str">
        <f t="shared" si="334"/>
        <v/>
      </c>
      <c r="DT338" s="178"/>
      <c r="DU338" s="178"/>
      <c r="DV338" s="178"/>
      <c r="DW338" s="178"/>
      <c r="DX338" s="178"/>
      <c r="DY338" s="178"/>
    </row>
    <row r="339">
      <c r="A339" s="176" t="str">
        <f>IF(A338="","",IF(B338+1&gt;EndDate,"",B338))</f>
        <v/>
      </c>
      <c r="B339" s="176" t="str">
        <f>IF(A339="","",SWITCH(Seg,"Daily",A339+1,"Weekly",A339+7,"Monthly",DATE(YEAR(A339),MONTH(A339)+1,1),"Quarterly",DATE(YEAR(A339),MONTH(A339)+3,1),"Yearly",DATE(YEAR(A339)+1,1,1)))</f>
        <v/>
      </c>
      <c r="C339" s="177" t="str">
        <f>IF(A339="","",SWITCH(Seg,"Daily",TEXT(A339,"dd/MM/YYYY"),"Weekly","W"&amp;WEEKNUM(A339,2)&amp;" "&amp;YEAR(A339),"Monthly",PROPER(TEXT(A339,"MMM yyyy")),"Quarterly","Q"&amp;ROUNDUP(MONTH($A339)/3,0)&amp;" "&amp;YEAR($A339),"Yearly",YEAR(A339),TEXT(A339,"dd/MM/YYYY")))</f>
        <v/>
      </c>
      <c r="D339" s="178" t="str">
        <f>IF(OR($A339="",D$2="Percentage"),"",SUMIFS(Data!B$4:B500,Data!$A$4:$A500,"&gt;="&amp;$A339,Data!$A$4:$A500,"&lt;="&amp;$B339))</f>
        <v>#REF!</v>
      </c>
      <c r="E339" s="179" t="str">
        <f>IF(OR($A339="",E$2="Percentage"),"",SUMIFS(Data!C$4:C500,Data!$A$4:$A500,"&gt;="&amp;$A339,Data!$A$4:$A500,"&lt;="&amp;$B339))</f>
        <v/>
      </c>
      <c r="F339" s="179" t="str">
        <f>IF(OR($A339="",F$2="Percentage"),"",SUMIFS(Data!D$4:D500,Data!$A$4:$A500,"&gt;="&amp;$A339,Data!$A$4:$A500,"&lt;="&amp;$B339))</f>
        <v/>
      </c>
      <c r="G339" s="179" t="str">
        <f>IF(OR($A339="",G$2="Percentage"),"",SUMIFS(Data!F$4:F500,Data!$A$4:$A500,"&gt;="&amp;$A339,Data!$A$4:$A500,"&lt;="&amp;$B339))</f>
        <v/>
      </c>
      <c r="H339" s="180" t="str">
        <f>IF(OR($A339="",H$2="Percentage"),"",SUMIFS(Data!G$4:G500,Data!$A$4:$A500,"&gt;="&amp;$A339,Data!$A$4:$A500,"&lt;="&amp;$B339))</f>
        <v/>
      </c>
      <c r="I339" s="180" t="str">
        <f>IF(OR($A339="",I$2="Percentage"),"",SUMIFS(Data!H$4:H500,Data!$A$4:$A500,"&gt;="&amp;$A339,Data!$A$4:$A500,"&lt;="&amp;$B339))</f>
        <v/>
      </c>
      <c r="J339" s="178" t="str">
        <f>IF(OR($A339="",J$2="Percentage"),"",SUMIFS(Data!I$4:I500,Data!$A$4:$A500,"&gt;="&amp;$A339,Data!$A$4:$A500,"&lt;="&amp;$B339))</f>
        <v/>
      </c>
      <c r="K339" s="178" t="str">
        <f>IF(OR($A339="",K$2="Percentage"),"",SUMIFS(Data!J$4:J500,Data!$A$4:$A500,"&gt;="&amp;$A339,Data!$A$4:$A500,"&lt;="&amp;$B339))</f>
        <v/>
      </c>
      <c r="L339" s="179" t="str">
        <f>IF(OR($A339="",L$2="Percentage"),"",SUMIFS(Data!K$4:K500,Data!$A$4:$A500,"&gt;="&amp;$A339,Data!$A$4:$A500,"&lt;="&amp;$B339))</f>
        <v/>
      </c>
      <c r="M339" s="180" t="str">
        <f>IF(OR($A339="",M$2="Percentage"),"",SUMIFS(Data!L$4:L500,Data!$A$4:$A500,"&gt;="&amp;$A339,Data!$A$4:$A500,"&lt;="&amp;$B339))</f>
        <v/>
      </c>
      <c r="N339" s="179" t="str">
        <f>IF(OR($A339="",N$2="Percentage"),"",SUMIFS(Data!M$4:M500,Data!$A$4:$A500,"&gt;="&amp;$A339,Data!$A$4:$A500,"&lt;="&amp;$B339))</f>
        <v/>
      </c>
      <c r="O339" s="178" t="str">
        <f>IF(OR($A339="",O$2="Percentage"),"",SUMIFS(Data!N$4:N500,Data!$A$4:$A500,"&gt;="&amp;$A339,Data!$A$4:$A500,"&lt;="&amp;$B339))</f>
        <v/>
      </c>
      <c r="P339" s="180" t="str">
        <f>IF(OR($A339="",P$2="Percentage"),"",SUMIFS(Data!O$4:O500,Data!$A$4:$A500,"&gt;="&amp;$A339,Data!$A$4:$A500,"&lt;="&amp;$B339))</f>
        <v/>
      </c>
      <c r="Q339" s="178" t="str">
        <f>IF(OR($A339="",Q$2="Percentage"),"",SUMIFS(Data!P$4:P500,Data!$A$4:$A500,"&gt;="&amp;$A339,Data!$A$4:$A500,"&lt;="&amp;$B339))</f>
        <v/>
      </c>
      <c r="R339" s="178" t="str">
        <f>IF(OR($A339="",R$2="Percentage"),"",SUMIFS(Data!Q$4:Q500,Data!$A$4:$A500,"&gt;="&amp;$A339,Data!$A$4:$A500,"&lt;="&amp;$B339))</f>
        <v/>
      </c>
      <c r="S339" s="181" t="str">
        <f>IF($A339="","",IFERROR(AVERAGEIFS(Data!B$4:B500,Data!$A$4:$A500,"&gt;="&amp;$A339,Data!$A$4:$A500,"&lt;="&amp;$B339),0))</f>
        <v/>
      </c>
      <c r="T339" s="178" t="str">
        <f>IF($A339="","",IFERROR(AVERAGEIFS(Data!C$4:C500,Data!$A$4:$A500,"&gt;="&amp;$A339,Data!$A$4:$A500,"&lt;="&amp;$B339),0))</f>
        <v/>
      </c>
      <c r="U339" s="178" t="str">
        <f>IF($A339="","",IFERROR(AVERAGEIFS(Data!D$4:D500,Data!$A$4:$A500,"&gt;="&amp;$A339,Data!$A$4:$A500,"&lt;="&amp;$B339),0))</f>
        <v/>
      </c>
      <c r="V339" s="178" t="str">
        <f>IF($A339="","",IFERROR(AVERAGEIFS(Data!F$4:F500,Data!$A$4:$A500,"&gt;="&amp;$A339,Data!$A$4:$A500,"&lt;="&amp;$B339),0))</f>
        <v/>
      </c>
      <c r="W339" s="178" t="str">
        <f>IF($A339="","",IFERROR(AVERAGEIFS(Data!G$4:G500,Data!$A$4:$A500,"&gt;="&amp;$A339,Data!$A$4:$A500,"&lt;="&amp;$B339),0))</f>
        <v/>
      </c>
      <c r="X339" s="180" t="str">
        <f>IF($A339="","",IFERROR(AVERAGEIFS(Data!H$4:H500,Data!$A$4:$A500,"&gt;="&amp;$A339,Data!$A$4:$A500,"&lt;="&amp;$B339),0))</f>
        <v/>
      </c>
      <c r="Y339" s="178" t="str">
        <f>IF($A339="","",IFERROR(AVERAGEIFS(Data!I$4:I500,Data!$A$4:$A500,"&gt;="&amp;$A339,Data!$A$4:$A500,"&lt;="&amp;$B339),0))</f>
        <v/>
      </c>
      <c r="Z339" s="178" t="str">
        <f>IF($A339="","",IFERROR(AVERAGEIFS(Data!J$4:J500,Data!$A$4:$A500,"&gt;="&amp;$A339,Data!$A$4:$A500,"&lt;="&amp;$B339),0))</f>
        <v/>
      </c>
      <c r="AA339" s="179" t="str">
        <f>IF($A339="","",IFERROR(AVERAGEIFS(Data!K$4:K500,Data!$A$4:$A500,"&gt;="&amp;$A339,Data!$A$4:$A500,"&lt;="&amp;$B339),0))</f>
        <v/>
      </c>
      <c r="AB339" s="180" t="str">
        <f>IF($A339="","",IFERROR(AVERAGEIFS(Data!L$4:L500,Data!$A$4:$A500,"&gt;="&amp;$A339,Data!$A$4:$A500,"&lt;="&amp;$B339),0))</f>
        <v/>
      </c>
      <c r="AC339" s="179" t="str">
        <f>IF($A339="","",IFERROR(AVERAGEIFS(Data!M$4:M500,Data!$A$4:$A500,"&gt;="&amp;$A339,Data!$A$4:$A500,"&lt;="&amp;$B339),0))</f>
        <v/>
      </c>
      <c r="AD339" s="178" t="str">
        <f>IF($A339="","",IFERROR(AVERAGEIFS(Data!N$4:N500,Data!$A$4:$A500,"&gt;="&amp;$A339,Data!$A$4:$A500,"&lt;="&amp;$B339),0))</f>
        <v/>
      </c>
      <c r="AE339" s="180" t="str">
        <f>IF($A339="","",IFERROR(AVERAGEIFS(Data!O$4:O500,Data!$A$4:$A500,"&gt;="&amp;$A339,Data!$A$4:$A500,"&lt;="&amp;$B339),0))</f>
        <v/>
      </c>
      <c r="AF339" s="178" t="str">
        <f>IF($A339="","",IFERROR(AVERAGEIFS(Data!P$4:P500,Data!$A$4:$A500,"&gt;="&amp;$A339,Data!$A$4:$A500,"&lt;="&amp;$B339),0))</f>
        <v/>
      </c>
      <c r="AG339" s="178" t="str">
        <f>IF($A339="","",IFERROR(AVERAGEIFS(Data!Q$4:Q500,Data!$A$4:$A500,"&gt;="&amp;$A339,Data!$A$4:$A500,"&lt;="&amp;$B339),0))</f>
        <v/>
      </c>
      <c r="AH339" s="181" t="str">
        <f t="shared" ref="AH339:DS339" si="335">IF($A339="","",AH338)</f>
        <v/>
      </c>
      <c r="AI339" s="178" t="str">
        <f t="shared" si="335"/>
        <v/>
      </c>
      <c r="AJ339" s="178" t="str">
        <f t="shared" si="335"/>
        <v/>
      </c>
      <c r="AK339" s="178" t="str">
        <f t="shared" si="335"/>
        <v/>
      </c>
      <c r="AL339" s="178" t="str">
        <f t="shared" si="335"/>
        <v/>
      </c>
      <c r="AM339" s="180" t="str">
        <f t="shared" si="335"/>
        <v/>
      </c>
      <c r="AN339" s="178" t="str">
        <f t="shared" si="335"/>
        <v/>
      </c>
      <c r="AO339" s="178" t="str">
        <f t="shared" si="335"/>
        <v/>
      </c>
      <c r="AP339" s="179" t="str">
        <f t="shared" si="335"/>
        <v/>
      </c>
      <c r="AQ339" s="180" t="str">
        <f t="shared" si="335"/>
        <v/>
      </c>
      <c r="AR339" s="179" t="str">
        <f t="shared" si="335"/>
        <v/>
      </c>
      <c r="AS339" s="178" t="str">
        <f t="shared" si="335"/>
        <v/>
      </c>
      <c r="AT339" s="180" t="str">
        <f t="shared" si="335"/>
        <v/>
      </c>
      <c r="AU339" s="178" t="str">
        <f t="shared" si="335"/>
        <v/>
      </c>
      <c r="AV339" s="178" t="str">
        <f t="shared" si="335"/>
        <v/>
      </c>
      <c r="AW339" s="181" t="str">
        <f t="shared" si="335"/>
        <v/>
      </c>
      <c r="AX339" s="178" t="str">
        <f t="shared" si="335"/>
        <v/>
      </c>
      <c r="AY339" s="178" t="str">
        <f t="shared" si="335"/>
        <v/>
      </c>
      <c r="AZ339" s="178" t="str">
        <f t="shared" si="335"/>
        <v/>
      </c>
      <c r="BA339" s="178" t="str">
        <f t="shared" si="335"/>
        <v/>
      </c>
      <c r="BB339" s="180" t="str">
        <f t="shared" si="335"/>
        <v/>
      </c>
      <c r="BC339" s="178" t="str">
        <f t="shared" si="335"/>
        <v/>
      </c>
      <c r="BD339" s="178" t="str">
        <f t="shared" si="335"/>
        <v/>
      </c>
      <c r="BE339" s="179" t="str">
        <f t="shared" si="335"/>
        <v/>
      </c>
      <c r="BF339" s="180" t="str">
        <f t="shared" si="335"/>
        <v/>
      </c>
      <c r="BG339" s="179" t="str">
        <f t="shared" si="335"/>
        <v/>
      </c>
      <c r="BH339" s="178" t="str">
        <f t="shared" si="335"/>
        <v/>
      </c>
      <c r="BI339" s="180" t="str">
        <f t="shared" si="335"/>
        <v/>
      </c>
      <c r="BJ339" s="178" t="str">
        <f t="shared" si="335"/>
        <v/>
      </c>
      <c r="BK339" s="178" t="str">
        <f t="shared" si="335"/>
        <v/>
      </c>
      <c r="BL339" s="181" t="str">
        <f t="shared" si="335"/>
        <v/>
      </c>
      <c r="BM339" s="178" t="str">
        <f t="shared" si="335"/>
        <v/>
      </c>
      <c r="BN339" s="178" t="str">
        <f t="shared" si="335"/>
        <v/>
      </c>
      <c r="BO339" s="178" t="str">
        <f t="shared" si="335"/>
        <v/>
      </c>
      <c r="BP339" s="178" t="str">
        <f t="shared" si="335"/>
        <v/>
      </c>
      <c r="BQ339" s="180" t="str">
        <f t="shared" si="335"/>
        <v/>
      </c>
      <c r="BR339" s="178" t="str">
        <f t="shared" si="335"/>
        <v/>
      </c>
      <c r="BS339" s="178" t="str">
        <f t="shared" si="335"/>
        <v/>
      </c>
      <c r="BT339" s="179" t="str">
        <f t="shared" si="335"/>
        <v/>
      </c>
      <c r="BU339" s="180" t="str">
        <f t="shared" si="335"/>
        <v/>
      </c>
      <c r="BV339" s="179" t="str">
        <f t="shared" si="335"/>
        <v/>
      </c>
      <c r="BW339" s="178" t="str">
        <f t="shared" si="335"/>
        <v/>
      </c>
      <c r="BX339" s="180" t="str">
        <f t="shared" si="335"/>
        <v/>
      </c>
      <c r="BY339" s="178" t="str">
        <f t="shared" si="335"/>
        <v/>
      </c>
      <c r="BZ339" s="178" t="str">
        <f t="shared" si="335"/>
        <v/>
      </c>
      <c r="CA339" s="181" t="str">
        <f t="shared" si="335"/>
        <v/>
      </c>
      <c r="CB339" s="178" t="str">
        <f t="shared" si="335"/>
        <v/>
      </c>
      <c r="CC339" s="178" t="str">
        <f t="shared" si="335"/>
        <v/>
      </c>
      <c r="CD339" s="178" t="str">
        <f t="shared" si="335"/>
        <v/>
      </c>
      <c r="CE339" s="178" t="str">
        <f t="shared" si="335"/>
        <v/>
      </c>
      <c r="CF339" s="180" t="str">
        <f t="shared" si="335"/>
        <v/>
      </c>
      <c r="CG339" s="178" t="str">
        <f t="shared" si="335"/>
        <v/>
      </c>
      <c r="CH339" s="178" t="str">
        <f t="shared" si="335"/>
        <v/>
      </c>
      <c r="CI339" s="179" t="str">
        <f t="shared" si="335"/>
        <v/>
      </c>
      <c r="CJ339" s="180" t="str">
        <f t="shared" si="335"/>
        <v/>
      </c>
      <c r="CK339" s="179" t="str">
        <f t="shared" si="335"/>
        <v/>
      </c>
      <c r="CL339" s="178" t="str">
        <f t="shared" si="335"/>
        <v/>
      </c>
      <c r="CM339" s="180" t="str">
        <f t="shared" si="335"/>
        <v/>
      </c>
      <c r="CN339" s="178" t="str">
        <f t="shared" si="335"/>
        <v/>
      </c>
      <c r="CO339" s="178" t="str">
        <f t="shared" si="335"/>
        <v/>
      </c>
      <c r="CP339" s="181" t="str">
        <f t="shared" si="335"/>
        <v/>
      </c>
      <c r="CQ339" s="178" t="str">
        <f t="shared" si="335"/>
        <v/>
      </c>
      <c r="CR339" s="178" t="str">
        <f t="shared" si="335"/>
        <v/>
      </c>
      <c r="CS339" s="178" t="str">
        <f t="shared" si="335"/>
        <v/>
      </c>
      <c r="CT339" s="178" t="str">
        <f t="shared" si="335"/>
        <v/>
      </c>
      <c r="CU339" s="180" t="str">
        <f t="shared" si="335"/>
        <v/>
      </c>
      <c r="CV339" s="178" t="str">
        <f t="shared" si="335"/>
        <v/>
      </c>
      <c r="CW339" s="178" t="str">
        <f t="shared" si="335"/>
        <v/>
      </c>
      <c r="CX339" s="179" t="str">
        <f t="shared" si="335"/>
        <v/>
      </c>
      <c r="CY339" s="180" t="str">
        <f t="shared" si="335"/>
        <v/>
      </c>
      <c r="CZ339" s="179" t="str">
        <f t="shared" si="335"/>
        <v/>
      </c>
      <c r="DA339" s="178" t="str">
        <f t="shared" si="335"/>
        <v/>
      </c>
      <c r="DB339" s="180" t="str">
        <f t="shared" si="335"/>
        <v/>
      </c>
      <c r="DC339" s="178" t="str">
        <f t="shared" si="335"/>
        <v/>
      </c>
      <c r="DD339" s="178" t="str">
        <f t="shared" si="335"/>
        <v/>
      </c>
      <c r="DE339" s="181" t="str">
        <f t="shared" si="335"/>
        <v/>
      </c>
      <c r="DF339" s="178" t="str">
        <f t="shared" si="335"/>
        <v/>
      </c>
      <c r="DG339" s="178" t="str">
        <f t="shared" si="335"/>
        <v/>
      </c>
      <c r="DH339" s="178" t="str">
        <f t="shared" si="335"/>
        <v/>
      </c>
      <c r="DI339" s="178" t="str">
        <f t="shared" si="335"/>
        <v/>
      </c>
      <c r="DJ339" s="180" t="str">
        <f t="shared" si="335"/>
        <v/>
      </c>
      <c r="DK339" s="178" t="str">
        <f t="shared" si="335"/>
        <v/>
      </c>
      <c r="DL339" s="178" t="str">
        <f t="shared" si="335"/>
        <v/>
      </c>
      <c r="DM339" s="179" t="str">
        <f t="shared" si="335"/>
        <v/>
      </c>
      <c r="DN339" s="180" t="str">
        <f t="shared" si="335"/>
        <v/>
      </c>
      <c r="DO339" s="179" t="str">
        <f t="shared" si="335"/>
        <v/>
      </c>
      <c r="DP339" s="178" t="str">
        <f t="shared" si="335"/>
        <v/>
      </c>
      <c r="DQ339" s="180" t="str">
        <f t="shared" si="335"/>
        <v/>
      </c>
      <c r="DR339" s="178" t="str">
        <f t="shared" si="335"/>
        <v/>
      </c>
      <c r="DS339" s="178" t="str">
        <f t="shared" si="335"/>
        <v/>
      </c>
      <c r="DT339" s="178"/>
      <c r="DU339" s="178"/>
      <c r="DV339" s="178"/>
      <c r="DW339" s="178"/>
      <c r="DX339" s="178"/>
      <c r="DY339" s="178"/>
    </row>
    <row r="340">
      <c r="A340" s="176" t="str">
        <f>IF(A339="","",IF(B339+1&gt;EndDate,"",B339))</f>
        <v/>
      </c>
      <c r="B340" s="176" t="str">
        <f>IF(A340="","",SWITCH(Seg,"Daily",A340+1,"Weekly",A340+7,"Monthly",DATE(YEAR(A340),MONTH(A340)+1,1),"Quarterly",DATE(YEAR(A340),MONTH(A340)+3,1),"Yearly",DATE(YEAR(A340)+1,1,1)))</f>
        <v/>
      </c>
      <c r="C340" s="177" t="str">
        <f>IF(A340="","",SWITCH(Seg,"Daily",TEXT(A340,"dd/MM/YYYY"),"Weekly","W"&amp;WEEKNUM(A340,2)&amp;" "&amp;YEAR(A340),"Monthly",PROPER(TEXT(A340,"MMM yyyy")),"Quarterly","Q"&amp;ROUNDUP(MONTH($A340)/3,0)&amp;" "&amp;YEAR($A340),"Yearly",YEAR(A340),TEXT(A340,"dd/MM/YYYY")))</f>
        <v/>
      </c>
      <c r="D340" s="178" t="str">
        <f>IF(OR($A340="",D$2="Percentage"),"",SUMIFS(Data!B$4:B500,Data!$A$4:$A500,"&gt;="&amp;$A340,Data!$A$4:$A500,"&lt;="&amp;$B340))</f>
        <v>#REF!</v>
      </c>
      <c r="E340" s="179" t="str">
        <f>IF(OR($A340="",E$2="Percentage"),"",SUMIFS(Data!C$4:C500,Data!$A$4:$A500,"&gt;="&amp;$A340,Data!$A$4:$A500,"&lt;="&amp;$B340))</f>
        <v/>
      </c>
      <c r="F340" s="179" t="str">
        <f>IF(OR($A340="",F$2="Percentage"),"",SUMIFS(Data!D$4:D500,Data!$A$4:$A500,"&gt;="&amp;$A340,Data!$A$4:$A500,"&lt;="&amp;$B340))</f>
        <v/>
      </c>
      <c r="G340" s="179" t="str">
        <f>IF(OR($A340="",G$2="Percentage"),"",SUMIFS(Data!F$4:F500,Data!$A$4:$A500,"&gt;="&amp;$A340,Data!$A$4:$A500,"&lt;="&amp;$B340))</f>
        <v/>
      </c>
      <c r="H340" s="180" t="str">
        <f>IF(OR($A340="",H$2="Percentage"),"",SUMIFS(Data!G$4:G500,Data!$A$4:$A500,"&gt;="&amp;$A340,Data!$A$4:$A500,"&lt;="&amp;$B340))</f>
        <v/>
      </c>
      <c r="I340" s="180" t="str">
        <f>IF(OR($A340="",I$2="Percentage"),"",SUMIFS(Data!H$4:H500,Data!$A$4:$A500,"&gt;="&amp;$A340,Data!$A$4:$A500,"&lt;="&amp;$B340))</f>
        <v/>
      </c>
      <c r="J340" s="178" t="str">
        <f>IF(OR($A340="",J$2="Percentage"),"",SUMIFS(Data!I$4:I500,Data!$A$4:$A500,"&gt;="&amp;$A340,Data!$A$4:$A500,"&lt;="&amp;$B340))</f>
        <v/>
      </c>
      <c r="K340" s="178" t="str">
        <f>IF(OR($A340="",K$2="Percentage"),"",SUMIFS(Data!J$4:J500,Data!$A$4:$A500,"&gt;="&amp;$A340,Data!$A$4:$A500,"&lt;="&amp;$B340))</f>
        <v/>
      </c>
      <c r="L340" s="179" t="str">
        <f>IF(OR($A340="",L$2="Percentage"),"",SUMIFS(Data!K$4:K500,Data!$A$4:$A500,"&gt;="&amp;$A340,Data!$A$4:$A500,"&lt;="&amp;$B340))</f>
        <v/>
      </c>
      <c r="M340" s="180" t="str">
        <f>IF(OR($A340="",M$2="Percentage"),"",SUMIFS(Data!L$4:L500,Data!$A$4:$A500,"&gt;="&amp;$A340,Data!$A$4:$A500,"&lt;="&amp;$B340))</f>
        <v/>
      </c>
      <c r="N340" s="179" t="str">
        <f>IF(OR($A340="",N$2="Percentage"),"",SUMIFS(Data!M$4:M500,Data!$A$4:$A500,"&gt;="&amp;$A340,Data!$A$4:$A500,"&lt;="&amp;$B340))</f>
        <v/>
      </c>
      <c r="O340" s="178" t="str">
        <f>IF(OR($A340="",O$2="Percentage"),"",SUMIFS(Data!N$4:N500,Data!$A$4:$A500,"&gt;="&amp;$A340,Data!$A$4:$A500,"&lt;="&amp;$B340))</f>
        <v/>
      </c>
      <c r="P340" s="180" t="str">
        <f>IF(OR($A340="",P$2="Percentage"),"",SUMIFS(Data!O$4:O500,Data!$A$4:$A500,"&gt;="&amp;$A340,Data!$A$4:$A500,"&lt;="&amp;$B340))</f>
        <v/>
      </c>
      <c r="Q340" s="178" t="str">
        <f>IF(OR($A340="",Q$2="Percentage"),"",SUMIFS(Data!P$4:P500,Data!$A$4:$A500,"&gt;="&amp;$A340,Data!$A$4:$A500,"&lt;="&amp;$B340))</f>
        <v/>
      </c>
      <c r="R340" s="178" t="str">
        <f>IF(OR($A340="",R$2="Percentage"),"",SUMIFS(Data!Q$4:Q500,Data!$A$4:$A500,"&gt;="&amp;$A340,Data!$A$4:$A500,"&lt;="&amp;$B340))</f>
        <v/>
      </c>
      <c r="S340" s="181" t="str">
        <f>IF($A340="","",IFERROR(AVERAGEIFS(Data!B$4:B500,Data!$A$4:$A500,"&gt;="&amp;$A340,Data!$A$4:$A500,"&lt;="&amp;$B340),0))</f>
        <v/>
      </c>
      <c r="T340" s="178" t="str">
        <f>IF($A340="","",IFERROR(AVERAGEIFS(Data!C$4:C500,Data!$A$4:$A500,"&gt;="&amp;$A340,Data!$A$4:$A500,"&lt;="&amp;$B340),0))</f>
        <v/>
      </c>
      <c r="U340" s="178" t="str">
        <f>IF($A340="","",IFERROR(AVERAGEIFS(Data!D$4:D500,Data!$A$4:$A500,"&gt;="&amp;$A340,Data!$A$4:$A500,"&lt;="&amp;$B340),0))</f>
        <v/>
      </c>
      <c r="V340" s="178" t="str">
        <f>IF($A340="","",IFERROR(AVERAGEIFS(Data!F$4:F500,Data!$A$4:$A500,"&gt;="&amp;$A340,Data!$A$4:$A500,"&lt;="&amp;$B340),0))</f>
        <v/>
      </c>
      <c r="W340" s="178" t="str">
        <f>IF($A340="","",IFERROR(AVERAGEIFS(Data!G$4:G500,Data!$A$4:$A500,"&gt;="&amp;$A340,Data!$A$4:$A500,"&lt;="&amp;$B340),0))</f>
        <v/>
      </c>
      <c r="X340" s="180" t="str">
        <f>IF($A340="","",IFERROR(AVERAGEIFS(Data!H$4:H500,Data!$A$4:$A500,"&gt;="&amp;$A340,Data!$A$4:$A500,"&lt;="&amp;$B340),0))</f>
        <v/>
      </c>
      <c r="Y340" s="178" t="str">
        <f>IF($A340="","",IFERROR(AVERAGEIFS(Data!I$4:I500,Data!$A$4:$A500,"&gt;="&amp;$A340,Data!$A$4:$A500,"&lt;="&amp;$B340),0))</f>
        <v/>
      </c>
      <c r="Z340" s="178" t="str">
        <f>IF($A340="","",IFERROR(AVERAGEIFS(Data!J$4:J500,Data!$A$4:$A500,"&gt;="&amp;$A340,Data!$A$4:$A500,"&lt;="&amp;$B340),0))</f>
        <v/>
      </c>
      <c r="AA340" s="179" t="str">
        <f>IF($A340="","",IFERROR(AVERAGEIFS(Data!K$4:K500,Data!$A$4:$A500,"&gt;="&amp;$A340,Data!$A$4:$A500,"&lt;="&amp;$B340),0))</f>
        <v/>
      </c>
      <c r="AB340" s="180" t="str">
        <f>IF($A340="","",IFERROR(AVERAGEIFS(Data!L$4:L500,Data!$A$4:$A500,"&gt;="&amp;$A340,Data!$A$4:$A500,"&lt;="&amp;$B340),0))</f>
        <v/>
      </c>
      <c r="AC340" s="179" t="str">
        <f>IF($A340="","",IFERROR(AVERAGEIFS(Data!M$4:M500,Data!$A$4:$A500,"&gt;="&amp;$A340,Data!$A$4:$A500,"&lt;="&amp;$B340),0))</f>
        <v/>
      </c>
      <c r="AD340" s="178" t="str">
        <f>IF($A340="","",IFERROR(AVERAGEIFS(Data!N$4:N500,Data!$A$4:$A500,"&gt;="&amp;$A340,Data!$A$4:$A500,"&lt;="&amp;$B340),0))</f>
        <v/>
      </c>
      <c r="AE340" s="180" t="str">
        <f>IF($A340="","",IFERROR(AVERAGEIFS(Data!O$4:O500,Data!$A$4:$A500,"&gt;="&amp;$A340,Data!$A$4:$A500,"&lt;="&amp;$B340),0))</f>
        <v/>
      </c>
      <c r="AF340" s="178" t="str">
        <f>IF($A340="","",IFERROR(AVERAGEIFS(Data!P$4:P500,Data!$A$4:$A500,"&gt;="&amp;$A340,Data!$A$4:$A500,"&lt;="&amp;$B340),0))</f>
        <v/>
      </c>
      <c r="AG340" s="178" t="str">
        <f>IF($A340="","",IFERROR(AVERAGEIFS(Data!Q$4:Q500,Data!$A$4:$A500,"&gt;="&amp;$A340,Data!$A$4:$A500,"&lt;="&amp;$B340),0))</f>
        <v/>
      </c>
      <c r="AH340" s="181" t="str">
        <f t="shared" ref="AH340:DS340" si="336">IF($A340="","",AH339)</f>
        <v/>
      </c>
      <c r="AI340" s="178" t="str">
        <f t="shared" si="336"/>
        <v/>
      </c>
      <c r="AJ340" s="178" t="str">
        <f t="shared" si="336"/>
        <v/>
      </c>
      <c r="AK340" s="178" t="str">
        <f t="shared" si="336"/>
        <v/>
      </c>
      <c r="AL340" s="178" t="str">
        <f t="shared" si="336"/>
        <v/>
      </c>
      <c r="AM340" s="180" t="str">
        <f t="shared" si="336"/>
        <v/>
      </c>
      <c r="AN340" s="178" t="str">
        <f t="shared" si="336"/>
        <v/>
      </c>
      <c r="AO340" s="178" t="str">
        <f t="shared" si="336"/>
        <v/>
      </c>
      <c r="AP340" s="179" t="str">
        <f t="shared" si="336"/>
        <v/>
      </c>
      <c r="AQ340" s="180" t="str">
        <f t="shared" si="336"/>
        <v/>
      </c>
      <c r="AR340" s="179" t="str">
        <f t="shared" si="336"/>
        <v/>
      </c>
      <c r="AS340" s="178" t="str">
        <f t="shared" si="336"/>
        <v/>
      </c>
      <c r="AT340" s="180" t="str">
        <f t="shared" si="336"/>
        <v/>
      </c>
      <c r="AU340" s="178" t="str">
        <f t="shared" si="336"/>
        <v/>
      </c>
      <c r="AV340" s="178" t="str">
        <f t="shared" si="336"/>
        <v/>
      </c>
      <c r="AW340" s="181" t="str">
        <f t="shared" si="336"/>
        <v/>
      </c>
      <c r="AX340" s="178" t="str">
        <f t="shared" si="336"/>
        <v/>
      </c>
      <c r="AY340" s="178" t="str">
        <f t="shared" si="336"/>
        <v/>
      </c>
      <c r="AZ340" s="178" t="str">
        <f t="shared" si="336"/>
        <v/>
      </c>
      <c r="BA340" s="178" t="str">
        <f t="shared" si="336"/>
        <v/>
      </c>
      <c r="BB340" s="180" t="str">
        <f t="shared" si="336"/>
        <v/>
      </c>
      <c r="BC340" s="178" t="str">
        <f t="shared" si="336"/>
        <v/>
      </c>
      <c r="BD340" s="178" t="str">
        <f t="shared" si="336"/>
        <v/>
      </c>
      <c r="BE340" s="179" t="str">
        <f t="shared" si="336"/>
        <v/>
      </c>
      <c r="BF340" s="180" t="str">
        <f t="shared" si="336"/>
        <v/>
      </c>
      <c r="BG340" s="179" t="str">
        <f t="shared" si="336"/>
        <v/>
      </c>
      <c r="BH340" s="178" t="str">
        <f t="shared" si="336"/>
        <v/>
      </c>
      <c r="BI340" s="180" t="str">
        <f t="shared" si="336"/>
        <v/>
      </c>
      <c r="BJ340" s="178" t="str">
        <f t="shared" si="336"/>
        <v/>
      </c>
      <c r="BK340" s="178" t="str">
        <f t="shared" si="336"/>
        <v/>
      </c>
      <c r="BL340" s="181" t="str">
        <f t="shared" si="336"/>
        <v/>
      </c>
      <c r="BM340" s="178" t="str">
        <f t="shared" si="336"/>
        <v/>
      </c>
      <c r="BN340" s="178" t="str">
        <f t="shared" si="336"/>
        <v/>
      </c>
      <c r="BO340" s="178" t="str">
        <f t="shared" si="336"/>
        <v/>
      </c>
      <c r="BP340" s="178" t="str">
        <f t="shared" si="336"/>
        <v/>
      </c>
      <c r="BQ340" s="180" t="str">
        <f t="shared" si="336"/>
        <v/>
      </c>
      <c r="BR340" s="178" t="str">
        <f t="shared" si="336"/>
        <v/>
      </c>
      <c r="BS340" s="178" t="str">
        <f t="shared" si="336"/>
        <v/>
      </c>
      <c r="BT340" s="179" t="str">
        <f t="shared" si="336"/>
        <v/>
      </c>
      <c r="BU340" s="180" t="str">
        <f t="shared" si="336"/>
        <v/>
      </c>
      <c r="BV340" s="179" t="str">
        <f t="shared" si="336"/>
        <v/>
      </c>
      <c r="BW340" s="178" t="str">
        <f t="shared" si="336"/>
        <v/>
      </c>
      <c r="BX340" s="180" t="str">
        <f t="shared" si="336"/>
        <v/>
      </c>
      <c r="BY340" s="178" t="str">
        <f t="shared" si="336"/>
        <v/>
      </c>
      <c r="BZ340" s="178" t="str">
        <f t="shared" si="336"/>
        <v/>
      </c>
      <c r="CA340" s="181" t="str">
        <f t="shared" si="336"/>
        <v/>
      </c>
      <c r="CB340" s="178" t="str">
        <f t="shared" si="336"/>
        <v/>
      </c>
      <c r="CC340" s="178" t="str">
        <f t="shared" si="336"/>
        <v/>
      </c>
      <c r="CD340" s="178" t="str">
        <f t="shared" si="336"/>
        <v/>
      </c>
      <c r="CE340" s="178" t="str">
        <f t="shared" si="336"/>
        <v/>
      </c>
      <c r="CF340" s="180" t="str">
        <f t="shared" si="336"/>
        <v/>
      </c>
      <c r="CG340" s="178" t="str">
        <f t="shared" si="336"/>
        <v/>
      </c>
      <c r="CH340" s="178" t="str">
        <f t="shared" si="336"/>
        <v/>
      </c>
      <c r="CI340" s="179" t="str">
        <f t="shared" si="336"/>
        <v/>
      </c>
      <c r="CJ340" s="180" t="str">
        <f t="shared" si="336"/>
        <v/>
      </c>
      <c r="CK340" s="179" t="str">
        <f t="shared" si="336"/>
        <v/>
      </c>
      <c r="CL340" s="178" t="str">
        <f t="shared" si="336"/>
        <v/>
      </c>
      <c r="CM340" s="180" t="str">
        <f t="shared" si="336"/>
        <v/>
      </c>
      <c r="CN340" s="178" t="str">
        <f t="shared" si="336"/>
        <v/>
      </c>
      <c r="CO340" s="178" t="str">
        <f t="shared" si="336"/>
        <v/>
      </c>
      <c r="CP340" s="181" t="str">
        <f t="shared" si="336"/>
        <v/>
      </c>
      <c r="CQ340" s="178" t="str">
        <f t="shared" si="336"/>
        <v/>
      </c>
      <c r="CR340" s="178" t="str">
        <f t="shared" si="336"/>
        <v/>
      </c>
      <c r="CS340" s="178" t="str">
        <f t="shared" si="336"/>
        <v/>
      </c>
      <c r="CT340" s="178" t="str">
        <f t="shared" si="336"/>
        <v/>
      </c>
      <c r="CU340" s="180" t="str">
        <f t="shared" si="336"/>
        <v/>
      </c>
      <c r="CV340" s="178" t="str">
        <f t="shared" si="336"/>
        <v/>
      </c>
      <c r="CW340" s="178" t="str">
        <f t="shared" si="336"/>
        <v/>
      </c>
      <c r="CX340" s="179" t="str">
        <f t="shared" si="336"/>
        <v/>
      </c>
      <c r="CY340" s="180" t="str">
        <f t="shared" si="336"/>
        <v/>
      </c>
      <c r="CZ340" s="179" t="str">
        <f t="shared" si="336"/>
        <v/>
      </c>
      <c r="DA340" s="178" t="str">
        <f t="shared" si="336"/>
        <v/>
      </c>
      <c r="DB340" s="180" t="str">
        <f t="shared" si="336"/>
        <v/>
      </c>
      <c r="DC340" s="178" t="str">
        <f t="shared" si="336"/>
        <v/>
      </c>
      <c r="DD340" s="178" t="str">
        <f t="shared" si="336"/>
        <v/>
      </c>
      <c r="DE340" s="181" t="str">
        <f t="shared" si="336"/>
        <v/>
      </c>
      <c r="DF340" s="178" t="str">
        <f t="shared" si="336"/>
        <v/>
      </c>
      <c r="DG340" s="178" t="str">
        <f t="shared" si="336"/>
        <v/>
      </c>
      <c r="DH340" s="178" t="str">
        <f t="shared" si="336"/>
        <v/>
      </c>
      <c r="DI340" s="178" t="str">
        <f t="shared" si="336"/>
        <v/>
      </c>
      <c r="DJ340" s="180" t="str">
        <f t="shared" si="336"/>
        <v/>
      </c>
      <c r="DK340" s="178" t="str">
        <f t="shared" si="336"/>
        <v/>
      </c>
      <c r="DL340" s="178" t="str">
        <f t="shared" si="336"/>
        <v/>
      </c>
      <c r="DM340" s="179" t="str">
        <f t="shared" si="336"/>
        <v/>
      </c>
      <c r="DN340" s="180" t="str">
        <f t="shared" si="336"/>
        <v/>
      </c>
      <c r="DO340" s="179" t="str">
        <f t="shared" si="336"/>
        <v/>
      </c>
      <c r="DP340" s="178" t="str">
        <f t="shared" si="336"/>
        <v/>
      </c>
      <c r="DQ340" s="180" t="str">
        <f t="shared" si="336"/>
        <v/>
      </c>
      <c r="DR340" s="178" t="str">
        <f t="shared" si="336"/>
        <v/>
      </c>
      <c r="DS340" s="178" t="str">
        <f t="shared" si="336"/>
        <v/>
      </c>
      <c r="DT340" s="178"/>
      <c r="DU340" s="178"/>
      <c r="DV340" s="178"/>
      <c r="DW340" s="178"/>
      <c r="DX340" s="178"/>
      <c r="DY340" s="178"/>
    </row>
    <row r="341">
      <c r="A341" s="176" t="str">
        <f>IF(A340="","",IF(B340+1&gt;EndDate,"",B340))</f>
        <v/>
      </c>
      <c r="B341" s="176" t="str">
        <f>IF(A341="","",SWITCH(Seg,"Daily",A341+1,"Weekly",A341+7,"Monthly",DATE(YEAR(A341),MONTH(A341)+1,1),"Quarterly",DATE(YEAR(A341),MONTH(A341)+3,1),"Yearly",DATE(YEAR(A341)+1,1,1)))</f>
        <v/>
      </c>
      <c r="C341" s="177" t="str">
        <f>IF(A341="","",SWITCH(Seg,"Daily",TEXT(A341,"dd/MM/YYYY"),"Weekly","W"&amp;WEEKNUM(A341,2)&amp;" "&amp;YEAR(A341),"Monthly",PROPER(TEXT(A341,"MMM yyyy")),"Quarterly","Q"&amp;ROUNDUP(MONTH($A341)/3,0)&amp;" "&amp;YEAR($A341),"Yearly",YEAR(A341),TEXT(A341,"dd/MM/YYYY")))</f>
        <v/>
      </c>
      <c r="D341" s="178" t="str">
        <f>IF(OR($A341="",D$2="Percentage"),"",SUMIFS(Data!B$4:B500,Data!$A$4:$A500,"&gt;="&amp;$A341,Data!$A$4:$A500,"&lt;="&amp;$B341))</f>
        <v>#REF!</v>
      </c>
      <c r="E341" s="179" t="str">
        <f>IF(OR($A341="",E$2="Percentage"),"",SUMIFS(Data!C$4:C500,Data!$A$4:$A500,"&gt;="&amp;$A341,Data!$A$4:$A500,"&lt;="&amp;$B341))</f>
        <v/>
      </c>
      <c r="F341" s="179" t="str">
        <f>IF(OR($A341="",F$2="Percentage"),"",SUMIFS(Data!D$4:D500,Data!$A$4:$A500,"&gt;="&amp;$A341,Data!$A$4:$A500,"&lt;="&amp;$B341))</f>
        <v/>
      </c>
      <c r="G341" s="179" t="str">
        <f>IF(OR($A341="",G$2="Percentage"),"",SUMIFS(Data!F$4:F500,Data!$A$4:$A500,"&gt;="&amp;$A341,Data!$A$4:$A500,"&lt;="&amp;$B341))</f>
        <v/>
      </c>
      <c r="H341" s="180" t="str">
        <f>IF(OR($A341="",H$2="Percentage"),"",SUMIFS(Data!G$4:G500,Data!$A$4:$A500,"&gt;="&amp;$A341,Data!$A$4:$A500,"&lt;="&amp;$B341))</f>
        <v/>
      </c>
      <c r="I341" s="180" t="str">
        <f>IF(OR($A341="",I$2="Percentage"),"",SUMIFS(Data!H$4:H500,Data!$A$4:$A500,"&gt;="&amp;$A341,Data!$A$4:$A500,"&lt;="&amp;$B341))</f>
        <v/>
      </c>
      <c r="J341" s="178" t="str">
        <f>IF(OR($A341="",J$2="Percentage"),"",SUMIFS(Data!I$4:I500,Data!$A$4:$A500,"&gt;="&amp;$A341,Data!$A$4:$A500,"&lt;="&amp;$B341))</f>
        <v/>
      </c>
      <c r="K341" s="178" t="str">
        <f>IF(OR($A341="",K$2="Percentage"),"",SUMIFS(Data!J$4:J500,Data!$A$4:$A500,"&gt;="&amp;$A341,Data!$A$4:$A500,"&lt;="&amp;$B341))</f>
        <v/>
      </c>
      <c r="L341" s="179" t="str">
        <f>IF(OR($A341="",L$2="Percentage"),"",SUMIFS(Data!K$4:K500,Data!$A$4:$A500,"&gt;="&amp;$A341,Data!$A$4:$A500,"&lt;="&amp;$B341))</f>
        <v/>
      </c>
      <c r="M341" s="180" t="str">
        <f>IF(OR($A341="",M$2="Percentage"),"",SUMIFS(Data!L$4:L500,Data!$A$4:$A500,"&gt;="&amp;$A341,Data!$A$4:$A500,"&lt;="&amp;$B341))</f>
        <v/>
      </c>
      <c r="N341" s="179" t="str">
        <f>IF(OR($A341="",N$2="Percentage"),"",SUMIFS(Data!M$4:M500,Data!$A$4:$A500,"&gt;="&amp;$A341,Data!$A$4:$A500,"&lt;="&amp;$B341))</f>
        <v/>
      </c>
      <c r="O341" s="178" t="str">
        <f>IF(OR($A341="",O$2="Percentage"),"",SUMIFS(Data!N$4:N500,Data!$A$4:$A500,"&gt;="&amp;$A341,Data!$A$4:$A500,"&lt;="&amp;$B341))</f>
        <v/>
      </c>
      <c r="P341" s="180" t="str">
        <f>IF(OR($A341="",P$2="Percentage"),"",SUMIFS(Data!O$4:O500,Data!$A$4:$A500,"&gt;="&amp;$A341,Data!$A$4:$A500,"&lt;="&amp;$B341))</f>
        <v/>
      </c>
      <c r="Q341" s="178" t="str">
        <f>IF(OR($A341="",Q$2="Percentage"),"",SUMIFS(Data!P$4:P500,Data!$A$4:$A500,"&gt;="&amp;$A341,Data!$A$4:$A500,"&lt;="&amp;$B341))</f>
        <v/>
      </c>
      <c r="R341" s="178" t="str">
        <f>IF(OR($A341="",R$2="Percentage"),"",SUMIFS(Data!Q$4:Q500,Data!$A$4:$A500,"&gt;="&amp;$A341,Data!$A$4:$A500,"&lt;="&amp;$B341))</f>
        <v/>
      </c>
      <c r="S341" s="181" t="str">
        <f>IF($A341="","",IFERROR(AVERAGEIFS(Data!B$4:B500,Data!$A$4:$A500,"&gt;="&amp;$A341,Data!$A$4:$A500,"&lt;="&amp;$B341),0))</f>
        <v/>
      </c>
      <c r="T341" s="178" t="str">
        <f>IF($A341="","",IFERROR(AVERAGEIFS(Data!C$4:C500,Data!$A$4:$A500,"&gt;="&amp;$A341,Data!$A$4:$A500,"&lt;="&amp;$B341),0))</f>
        <v/>
      </c>
      <c r="U341" s="178" t="str">
        <f>IF($A341="","",IFERROR(AVERAGEIFS(Data!D$4:D500,Data!$A$4:$A500,"&gt;="&amp;$A341,Data!$A$4:$A500,"&lt;="&amp;$B341),0))</f>
        <v/>
      </c>
      <c r="V341" s="178" t="str">
        <f>IF($A341="","",IFERROR(AVERAGEIFS(Data!F$4:F500,Data!$A$4:$A500,"&gt;="&amp;$A341,Data!$A$4:$A500,"&lt;="&amp;$B341),0))</f>
        <v/>
      </c>
      <c r="W341" s="178" t="str">
        <f>IF($A341="","",IFERROR(AVERAGEIFS(Data!G$4:G500,Data!$A$4:$A500,"&gt;="&amp;$A341,Data!$A$4:$A500,"&lt;="&amp;$B341),0))</f>
        <v/>
      </c>
      <c r="X341" s="180" t="str">
        <f>IF($A341="","",IFERROR(AVERAGEIFS(Data!H$4:H500,Data!$A$4:$A500,"&gt;="&amp;$A341,Data!$A$4:$A500,"&lt;="&amp;$B341),0))</f>
        <v/>
      </c>
      <c r="Y341" s="178" t="str">
        <f>IF($A341="","",IFERROR(AVERAGEIFS(Data!I$4:I500,Data!$A$4:$A500,"&gt;="&amp;$A341,Data!$A$4:$A500,"&lt;="&amp;$B341),0))</f>
        <v/>
      </c>
      <c r="Z341" s="178" t="str">
        <f>IF($A341="","",IFERROR(AVERAGEIFS(Data!J$4:J500,Data!$A$4:$A500,"&gt;="&amp;$A341,Data!$A$4:$A500,"&lt;="&amp;$B341),0))</f>
        <v/>
      </c>
      <c r="AA341" s="179" t="str">
        <f>IF($A341="","",IFERROR(AVERAGEIFS(Data!K$4:K500,Data!$A$4:$A500,"&gt;="&amp;$A341,Data!$A$4:$A500,"&lt;="&amp;$B341),0))</f>
        <v/>
      </c>
      <c r="AB341" s="180" t="str">
        <f>IF($A341="","",IFERROR(AVERAGEIFS(Data!L$4:L500,Data!$A$4:$A500,"&gt;="&amp;$A341,Data!$A$4:$A500,"&lt;="&amp;$B341),0))</f>
        <v/>
      </c>
      <c r="AC341" s="179" t="str">
        <f>IF($A341="","",IFERROR(AVERAGEIFS(Data!M$4:M500,Data!$A$4:$A500,"&gt;="&amp;$A341,Data!$A$4:$A500,"&lt;="&amp;$B341),0))</f>
        <v/>
      </c>
      <c r="AD341" s="178" t="str">
        <f>IF($A341="","",IFERROR(AVERAGEIFS(Data!N$4:N500,Data!$A$4:$A500,"&gt;="&amp;$A341,Data!$A$4:$A500,"&lt;="&amp;$B341),0))</f>
        <v/>
      </c>
      <c r="AE341" s="180" t="str">
        <f>IF($A341="","",IFERROR(AVERAGEIFS(Data!O$4:O500,Data!$A$4:$A500,"&gt;="&amp;$A341,Data!$A$4:$A500,"&lt;="&amp;$B341),0))</f>
        <v/>
      </c>
      <c r="AF341" s="178" t="str">
        <f>IF($A341="","",IFERROR(AVERAGEIFS(Data!P$4:P500,Data!$A$4:$A500,"&gt;="&amp;$A341,Data!$A$4:$A500,"&lt;="&amp;$B341),0))</f>
        <v/>
      </c>
      <c r="AG341" s="178" t="str">
        <f>IF($A341="","",IFERROR(AVERAGEIFS(Data!Q$4:Q500,Data!$A$4:$A500,"&gt;="&amp;$A341,Data!$A$4:$A500,"&lt;="&amp;$B341),0))</f>
        <v/>
      </c>
      <c r="AH341" s="181" t="str">
        <f t="shared" ref="AH341:DS341" si="337">IF($A341="","",AH340)</f>
        <v/>
      </c>
      <c r="AI341" s="178" t="str">
        <f t="shared" si="337"/>
        <v/>
      </c>
      <c r="AJ341" s="178" t="str">
        <f t="shared" si="337"/>
        <v/>
      </c>
      <c r="AK341" s="178" t="str">
        <f t="shared" si="337"/>
        <v/>
      </c>
      <c r="AL341" s="178" t="str">
        <f t="shared" si="337"/>
        <v/>
      </c>
      <c r="AM341" s="180" t="str">
        <f t="shared" si="337"/>
        <v/>
      </c>
      <c r="AN341" s="178" t="str">
        <f t="shared" si="337"/>
        <v/>
      </c>
      <c r="AO341" s="178" t="str">
        <f t="shared" si="337"/>
        <v/>
      </c>
      <c r="AP341" s="179" t="str">
        <f t="shared" si="337"/>
        <v/>
      </c>
      <c r="AQ341" s="180" t="str">
        <f t="shared" si="337"/>
        <v/>
      </c>
      <c r="AR341" s="179" t="str">
        <f t="shared" si="337"/>
        <v/>
      </c>
      <c r="AS341" s="178" t="str">
        <f t="shared" si="337"/>
        <v/>
      </c>
      <c r="AT341" s="180" t="str">
        <f t="shared" si="337"/>
        <v/>
      </c>
      <c r="AU341" s="178" t="str">
        <f t="shared" si="337"/>
        <v/>
      </c>
      <c r="AV341" s="178" t="str">
        <f t="shared" si="337"/>
        <v/>
      </c>
      <c r="AW341" s="181" t="str">
        <f t="shared" si="337"/>
        <v/>
      </c>
      <c r="AX341" s="178" t="str">
        <f t="shared" si="337"/>
        <v/>
      </c>
      <c r="AY341" s="178" t="str">
        <f t="shared" si="337"/>
        <v/>
      </c>
      <c r="AZ341" s="178" t="str">
        <f t="shared" si="337"/>
        <v/>
      </c>
      <c r="BA341" s="178" t="str">
        <f t="shared" si="337"/>
        <v/>
      </c>
      <c r="BB341" s="180" t="str">
        <f t="shared" si="337"/>
        <v/>
      </c>
      <c r="BC341" s="178" t="str">
        <f t="shared" si="337"/>
        <v/>
      </c>
      <c r="BD341" s="178" t="str">
        <f t="shared" si="337"/>
        <v/>
      </c>
      <c r="BE341" s="179" t="str">
        <f t="shared" si="337"/>
        <v/>
      </c>
      <c r="BF341" s="180" t="str">
        <f t="shared" si="337"/>
        <v/>
      </c>
      <c r="BG341" s="179" t="str">
        <f t="shared" si="337"/>
        <v/>
      </c>
      <c r="BH341" s="178" t="str">
        <f t="shared" si="337"/>
        <v/>
      </c>
      <c r="BI341" s="180" t="str">
        <f t="shared" si="337"/>
        <v/>
      </c>
      <c r="BJ341" s="178" t="str">
        <f t="shared" si="337"/>
        <v/>
      </c>
      <c r="BK341" s="178" t="str">
        <f t="shared" si="337"/>
        <v/>
      </c>
      <c r="BL341" s="181" t="str">
        <f t="shared" si="337"/>
        <v/>
      </c>
      <c r="BM341" s="178" t="str">
        <f t="shared" si="337"/>
        <v/>
      </c>
      <c r="BN341" s="178" t="str">
        <f t="shared" si="337"/>
        <v/>
      </c>
      <c r="BO341" s="178" t="str">
        <f t="shared" si="337"/>
        <v/>
      </c>
      <c r="BP341" s="178" t="str">
        <f t="shared" si="337"/>
        <v/>
      </c>
      <c r="BQ341" s="180" t="str">
        <f t="shared" si="337"/>
        <v/>
      </c>
      <c r="BR341" s="178" t="str">
        <f t="shared" si="337"/>
        <v/>
      </c>
      <c r="BS341" s="178" t="str">
        <f t="shared" si="337"/>
        <v/>
      </c>
      <c r="BT341" s="179" t="str">
        <f t="shared" si="337"/>
        <v/>
      </c>
      <c r="BU341" s="180" t="str">
        <f t="shared" si="337"/>
        <v/>
      </c>
      <c r="BV341" s="179" t="str">
        <f t="shared" si="337"/>
        <v/>
      </c>
      <c r="BW341" s="178" t="str">
        <f t="shared" si="337"/>
        <v/>
      </c>
      <c r="BX341" s="180" t="str">
        <f t="shared" si="337"/>
        <v/>
      </c>
      <c r="BY341" s="178" t="str">
        <f t="shared" si="337"/>
        <v/>
      </c>
      <c r="BZ341" s="178" t="str">
        <f t="shared" si="337"/>
        <v/>
      </c>
      <c r="CA341" s="181" t="str">
        <f t="shared" si="337"/>
        <v/>
      </c>
      <c r="CB341" s="178" t="str">
        <f t="shared" si="337"/>
        <v/>
      </c>
      <c r="CC341" s="178" t="str">
        <f t="shared" si="337"/>
        <v/>
      </c>
      <c r="CD341" s="178" t="str">
        <f t="shared" si="337"/>
        <v/>
      </c>
      <c r="CE341" s="178" t="str">
        <f t="shared" si="337"/>
        <v/>
      </c>
      <c r="CF341" s="180" t="str">
        <f t="shared" si="337"/>
        <v/>
      </c>
      <c r="CG341" s="178" t="str">
        <f t="shared" si="337"/>
        <v/>
      </c>
      <c r="CH341" s="178" t="str">
        <f t="shared" si="337"/>
        <v/>
      </c>
      <c r="CI341" s="179" t="str">
        <f t="shared" si="337"/>
        <v/>
      </c>
      <c r="CJ341" s="180" t="str">
        <f t="shared" si="337"/>
        <v/>
      </c>
      <c r="CK341" s="179" t="str">
        <f t="shared" si="337"/>
        <v/>
      </c>
      <c r="CL341" s="178" t="str">
        <f t="shared" si="337"/>
        <v/>
      </c>
      <c r="CM341" s="180" t="str">
        <f t="shared" si="337"/>
        <v/>
      </c>
      <c r="CN341" s="178" t="str">
        <f t="shared" si="337"/>
        <v/>
      </c>
      <c r="CO341" s="178" t="str">
        <f t="shared" si="337"/>
        <v/>
      </c>
      <c r="CP341" s="181" t="str">
        <f t="shared" si="337"/>
        <v/>
      </c>
      <c r="CQ341" s="178" t="str">
        <f t="shared" si="337"/>
        <v/>
      </c>
      <c r="CR341" s="178" t="str">
        <f t="shared" si="337"/>
        <v/>
      </c>
      <c r="CS341" s="178" t="str">
        <f t="shared" si="337"/>
        <v/>
      </c>
      <c r="CT341" s="178" t="str">
        <f t="shared" si="337"/>
        <v/>
      </c>
      <c r="CU341" s="180" t="str">
        <f t="shared" si="337"/>
        <v/>
      </c>
      <c r="CV341" s="178" t="str">
        <f t="shared" si="337"/>
        <v/>
      </c>
      <c r="CW341" s="178" t="str">
        <f t="shared" si="337"/>
        <v/>
      </c>
      <c r="CX341" s="179" t="str">
        <f t="shared" si="337"/>
        <v/>
      </c>
      <c r="CY341" s="180" t="str">
        <f t="shared" si="337"/>
        <v/>
      </c>
      <c r="CZ341" s="179" t="str">
        <f t="shared" si="337"/>
        <v/>
      </c>
      <c r="DA341" s="178" t="str">
        <f t="shared" si="337"/>
        <v/>
      </c>
      <c r="DB341" s="180" t="str">
        <f t="shared" si="337"/>
        <v/>
      </c>
      <c r="DC341" s="178" t="str">
        <f t="shared" si="337"/>
        <v/>
      </c>
      <c r="DD341" s="178" t="str">
        <f t="shared" si="337"/>
        <v/>
      </c>
      <c r="DE341" s="181" t="str">
        <f t="shared" si="337"/>
        <v/>
      </c>
      <c r="DF341" s="178" t="str">
        <f t="shared" si="337"/>
        <v/>
      </c>
      <c r="DG341" s="178" t="str">
        <f t="shared" si="337"/>
        <v/>
      </c>
      <c r="DH341" s="178" t="str">
        <f t="shared" si="337"/>
        <v/>
      </c>
      <c r="DI341" s="178" t="str">
        <f t="shared" si="337"/>
        <v/>
      </c>
      <c r="DJ341" s="180" t="str">
        <f t="shared" si="337"/>
        <v/>
      </c>
      <c r="DK341" s="178" t="str">
        <f t="shared" si="337"/>
        <v/>
      </c>
      <c r="DL341" s="178" t="str">
        <f t="shared" si="337"/>
        <v/>
      </c>
      <c r="DM341" s="179" t="str">
        <f t="shared" si="337"/>
        <v/>
      </c>
      <c r="DN341" s="180" t="str">
        <f t="shared" si="337"/>
        <v/>
      </c>
      <c r="DO341" s="179" t="str">
        <f t="shared" si="337"/>
        <v/>
      </c>
      <c r="DP341" s="178" t="str">
        <f t="shared" si="337"/>
        <v/>
      </c>
      <c r="DQ341" s="180" t="str">
        <f t="shared" si="337"/>
        <v/>
      </c>
      <c r="DR341" s="178" t="str">
        <f t="shared" si="337"/>
        <v/>
      </c>
      <c r="DS341" s="178" t="str">
        <f t="shared" si="337"/>
        <v/>
      </c>
      <c r="DT341" s="178"/>
      <c r="DU341" s="178"/>
      <c r="DV341" s="178"/>
      <c r="DW341" s="178"/>
      <c r="DX341" s="178"/>
      <c r="DY341" s="178"/>
    </row>
    <row r="342">
      <c r="A342" s="176" t="str">
        <f>IF(A341="","",IF(B341+1&gt;EndDate,"",B341))</f>
        <v/>
      </c>
      <c r="B342" s="176" t="str">
        <f>IF(A342="","",SWITCH(Seg,"Daily",A342+1,"Weekly",A342+7,"Monthly",DATE(YEAR(A342),MONTH(A342)+1,1),"Quarterly",DATE(YEAR(A342),MONTH(A342)+3,1),"Yearly",DATE(YEAR(A342)+1,1,1)))</f>
        <v/>
      </c>
      <c r="C342" s="177" t="str">
        <f>IF(A342="","",SWITCH(Seg,"Daily",TEXT(A342,"dd/MM/YYYY"),"Weekly","W"&amp;WEEKNUM(A342,2)&amp;" "&amp;YEAR(A342),"Monthly",PROPER(TEXT(A342,"MMM yyyy")),"Quarterly","Q"&amp;ROUNDUP(MONTH($A342)/3,0)&amp;" "&amp;YEAR($A342),"Yearly",YEAR(A342),TEXT(A342,"dd/MM/YYYY")))</f>
        <v/>
      </c>
      <c r="D342" s="178" t="str">
        <f>IF(OR($A342="",D$2="Percentage"),"",SUMIFS(Data!B$4:B500,Data!$A$4:$A500,"&gt;="&amp;$A342,Data!$A$4:$A500,"&lt;="&amp;$B342))</f>
        <v>#REF!</v>
      </c>
      <c r="E342" s="179" t="str">
        <f>IF(OR($A342="",E$2="Percentage"),"",SUMIFS(Data!C$4:C500,Data!$A$4:$A500,"&gt;="&amp;$A342,Data!$A$4:$A500,"&lt;="&amp;$B342))</f>
        <v/>
      </c>
      <c r="F342" s="179" t="str">
        <f>IF(OR($A342="",F$2="Percentage"),"",SUMIFS(Data!D$4:D500,Data!$A$4:$A500,"&gt;="&amp;$A342,Data!$A$4:$A500,"&lt;="&amp;$B342))</f>
        <v/>
      </c>
      <c r="G342" s="179" t="str">
        <f>IF(OR($A342="",G$2="Percentage"),"",SUMIFS(Data!F$4:F500,Data!$A$4:$A500,"&gt;="&amp;$A342,Data!$A$4:$A500,"&lt;="&amp;$B342))</f>
        <v/>
      </c>
      <c r="H342" s="180" t="str">
        <f>IF(OR($A342="",H$2="Percentage"),"",SUMIFS(Data!G$4:G500,Data!$A$4:$A500,"&gt;="&amp;$A342,Data!$A$4:$A500,"&lt;="&amp;$B342))</f>
        <v/>
      </c>
      <c r="I342" s="180" t="str">
        <f>IF(OR($A342="",I$2="Percentage"),"",SUMIFS(Data!H$4:H500,Data!$A$4:$A500,"&gt;="&amp;$A342,Data!$A$4:$A500,"&lt;="&amp;$B342))</f>
        <v/>
      </c>
      <c r="J342" s="178" t="str">
        <f>IF(OR($A342="",J$2="Percentage"),"",SUMIFS(Data!I$4:I500,Data!$A$4:$A500,"&gt;="&amp;$A342,Data!$A$4:$A500,"&lt;="&amp;$B342))</f>
        <v/>
      </c>
      <c r="K342" s="178" t="str">
        <f>IF(OR($A342="",K$2="Percentage"),"",SUMIFS(Data!J$4:J500,Data!$A$4:$A500,"&gt;="&amp;$A342,Data!$A$4:$A500,"&lt;="&amp;$B342))</f>
        <v/>
      </c>
      <c r="L342" s="179" t="str">
        <f>IF(OR($A342="",L$2="Percentage"),"",SUMIFS(Data!K$4:K500,Data!$A$4:$A500,"&gt;="&amp;$A342,Data!$A$4:$A500,"&lt;="&amp;$B342))</f>
        <v/>
      </c>
      <c r="M342" s="180" t="str">
        <f>IF(OR($A342="",M$2="Percentage"),"",SUMIFS(Data!L$4:L500,Data!$A$4:$A500,"&gt;="&amp;$A342,Data!$A$4:$A500,"&lt;="&amp;$B342))</f>
        <v/>
      </c>
      <c r="N342" s="179" t="str">
        <f>IF(OR($A342="",N$2="Percentage"),"",SUMIFS(Data!M$4:M500,Data!$A$4:$A500,"&gt;="&amp;$A342,Data!$A$4:$A500,"&lt;="&amp;$B342))</f>
        <v/>
      </c>
      <c r="O342" s="178" t="str">
        <f>IF(OR($A342="",O$2="Percentage"),"",SUMIFS(Data!N$4:N500,Data!$A$4:$A500,"&gt;="&amp;$A342,Data!$A$4:$A500,"&lt;="&amp;$B342))</f>
        <v/>
      </c>
      <c r="P342" s="180" t="str">
        <f>IF(OR($A342="",P$2="Percentage"),"",SUMIFS(Data!O$4:O500,Data!$A$4:$A500,"&gt;="&amp;$A342,Data!$A$4:$A500,"&lt;="&amp;$B342))</f>
        <v/>
      </c>
      <c r="Q342" s="178" t="str">
        <f>IF(OR($A342="",Q$2="Percentage"),"",SUMIFS(Data!P$4:P500,Data!$A$4:$A500,"&gt;="&amp;$A342,Data!$A$4:$A500,"&lt;="&amp;$B342))</f>
        <v/>
      </c>
      <c r="R342" s="178" t="str">
        <f>IF(OR($A342="",R$2="Percentage"),"",SUMIFS(Data!Q$4:Q500,Data!$A$4:$A500,"&gt;="&amp;$A342,Data!$A$4:$A500,"&lt;="&amp;$B342))</f>
        <v/>
      </c>
      <c r="S342" s="181" t="str">
        <f>IF($A342="","",IFERROR(AVERAGEIFS(Data!B$4:B500,Data!$A$4:$A500,"&gt;="&amp;$A342,Data!$A$4:$A500,"&lt;="&amp;$B342),0))</f>
        <v/>
      </c>
      <c r="T342" s="178" t="str">
        <f>IF($A342="","",IFERROR(AVERAGEIFS(Data!C$4:C500,Data!$A$4:$A500,"&gt;="&amp;$A342,Data!$A$4:$A500,"&lt;="&amp;$B342),0))</f>
        <v/>
      </c>
      <c r="U342" s="178" t="str">
        <f>IF($A342="","",IFERROR(AVERAGEIFS(Data!D$4:D500,Data!$A$4:$A500,"&gt;="&amp;$A342,Data!$A$4:$A500,"&lt;="&amp;$B342),0))</f>
        <v/>
      </c>
      <c r="V342" s="178" t="str">
        <f>IF($A342="","",IFERROR(AVERAGEIFS(Data!F$4:F500,Data!$A$4:$A500,"&gt;="&amp;$A342,Data!$A$4:$A500,"&lt;="&amp;$B342),0))</f>
        <v/>
      </c>
      <c r="W342" s="178" t="str">
        <f>IF($A342="","",IFERROR(AVERAGEIFS(Data!G$4:G500,Data!$A$4:$A500,"&gt;="&amp;$A342,Data!$A$4:$A500,"&lt;="&amp;$B342),0))</f>
        <v/>
      </c>
      <c r="X342" s="180" t="str">
        <f>IF($A342="","",IFERROR(AVERAGEIFS(Data!H$4:H500,Data!$A$4:$A500,"&gt;="&amp;$A342,Data!$A$4:$A500,"&lt;="&amp;$B342),0))</f>
        <v/>
      </c>
      <c r="Y342" s="178" t="str">
        <f>IF($A342="","",IFERROR(AVERAGEIFS(Data!I$4:I500,Data!$A$4:$A500,"&gt;="&amp;$A342,Data!$A$4:$A500,"&lt;="&amp;$B342),0))</f>
        <v/>
      </c>
      <c r="Z342" s="178" t="str">
        <f>IF($A342="","",IFERROR(AVERAGEIFS(Data!J$4:J500,Data!$A$4:$A500,"&gt;="&amp;$A342,Data!$A$4:$A500,"&lt;="&amp;$B342),0))</f>
        <v/>
      </c>
      <c r="AA342" s="179" t="str">
        <f>IF($A342="","",IFERROR(AVERAGEIFS(Data!K$4:K500,Data!$A$4:$A500,"&gt;="&amp;$A342,Data!$A$4:$A500,"&lt;="&amp;$B342),0))</f>
        <v/>
      </c>
      <c r="AB342" s="180" t="str">
        <f>IF($A342="","",IFERROR(AVERAGEIFS(Data!L$4:L500,Data!$A$4:$A500,"&gt;="&amp;$A342,Data!$A$4:$A500,"&lt;="&amp;$B342),0))</f>
        <v/>
      </c>
      <c r="AC342" s="179" t="str">
        <f>IF($A342="","",IFERROR(AVERAGEIFS(Data!M$4:M500,Data!$A$4:$A500,"&gt;="&amp;$A342,Data!$A$4:$A500,"&lt;="&amp;$B342),0))</f>
        <v/>
      </c>
      <c r="AD342" s="178" t="str">
        <f>IF($A342="","",IFERROR(AVERAGEIFS(Data!N$4:N500,Data!$A$4:$A500,"&gt;="&amp;$A342,Data!$A$4:$A500,"&lt;="&amp;$B342),0))</f>
        <v/>
      </c>
      <c r="AE342" s="180" t="str">
        <f>IF($A342="","",IFERROR(AVERAGEIFS(Data!O$4:O500,Data!$A$4:$A500,"&gt;="&amp;$A342,Data!$A$4:$A500,"&lt;="&amp;$B342),0))</f>
        <v/>
      </c>
      <c r="AF342" s="178" t="str">
        <f>IF($A342="","",IFERROR(AVERAGEIFS(Data!P$4:P500,Data!$A$4:$A500,"&gt;="&amp;$A342,Data!$A$4:$A500,"&lt;="&amp;$B342),0))</f>
        <v/>
      </c>
      <c r="AG342" s="178" t="str">
        <f>IF($A342="","",IFERROR(AVERAGEIFS(Data!Q$4:Q500,Data!$A$4:$A500,"&gt;="&amp;$A342,Data!$A$4:$A500,"&lt;="&amp;$B342),0))</f>
        <v/>
      </c>
      <c r="AH342" s="181" t="str">
        <f t="shared" ref="AH342:DS342" si="338">IF($A342="","",AH341)</f>
        <v/>
      </c>
      <c r="AI342" s="178" t="str">
        <f t="shared" si="338"/>
        <v/>
      </c>
      <c r="AJ342" s="178" t="str">
        <f t="shared" si="338"/>
        <v/>
      </c>
      <c r="AK342" s="178" t="str">
        <f t="shared" si="338"/>
        <v/>
      </c>
      <c r="AL342" s="178" t="str">
        <f t="shared" si="338"/>
        <v/>
      </c>
      <c r="AM342" s="180" t="str">
        <f t="shared" si="338"/>
        <v/>
      </c>
      <c r="AN342" s="178" t="str">
        <f t="shared" si="338"/>
        <v/>
      </c>
      <c r="AO342" s="178" t="str">
        <f t="shared" si="338"/>
        <v/>
      </c>
      <c r="AP342" s="179" t="str">
        <f t="shared" si="338"/>
        <v/>
      </c>
      <c r="AQ342" s="180" t="str">
        <f t="shared" si="338"/>
        <v/>
      </c>
      <c r="AR342" s="179" t="str">
        <f t="shared" si="338"/>
        <v/>
      </c>
      <c r="AS342" s="178" t="str">
        <f t="shared" si="338"/>
        <v/>
      </c>
      <c r="AT342" s="180" t="str">
        <f t="shared" si="338"/>
        <v/>
      </c>
      <c r="AU342" s="178" t="str">
        <f t="shared" si="338"/>
        <v/>
      </c>
      <c r="AV342" s="178" t="str">
        <f t="shared" si="338"/>
        <v/>
      </c>
      <c r="AW342" s="181" t="str">
        <f t="shared" si="338"/>
        <v/>
      </c>
      <c r="AX342" s="178" t="str">
        <f t="shared" si="338"/>
        <v/>
      </c>
      <c r="AY342" s="178" t="str">
        <f t="shared" si="338"/>
        <v/>
      </c>
      <c r="AZ342" s="178" t="str">
        <f t="shared" si="338"/>
        <v/>
      </c>
      <c r="BA342" s="178" t="str">
        <f t="shared" si="338"/>
        <v/>
      </c>
      <c r="BB342" s="180" t="str">
        <f t="shared" si="338"/>
        <v/>
      </c>
      <c r="BC342" s="178" t="str">
        <f t="shared" si="338"/>
        <v/>
      </c>
      <c r="BD342" s="178" t="str">
        <f t="shared" si="338"/>
        <v/>
      </c>
      <c r="BE342" s="179" t="str">
        <f t="shared" si="338"/>
        <v/>
      </c>
      <c r="BF342" s="180" t="str">
        <f t="shared" si="338"/>
        <v/>
      </c>
      <c r="BG342" s="179" t="str">
        <f t="shared" si="338"/>
        <v/>
      </c>
      <c r="BH342" s="178" t="str">
        <f t="shared" si="338"/>
        <v/>
      </c>
      <c r="BI342" s="180" t="str">
        <f t="shared" si="338"/>
        <v/>
      </c>
      <c r="BJ342" s="178" t="str">
        <f t="shared" si="338"/>
        <v/>
      </c>
      <c r="BK342" s="178" t="str">
        <f t="shared" si="338"/>
        <v/>
      </c>
      <c r="BL342" s="181" t="str">
        <f t="shared" si="338"/>
        <v/>
      </c>
      <c r="BM342" s="178" t="str">
        <f t="shared" si="338"/>
        <v/>
      </c>
      <c r="BN342" s="178" t="str">
        <f t="shared" si="338"/>
        <v/>
      </c>
      <c r="BO342" s="178" t="str">
        <f t="shared" si="338"/>
        <v/>
      </c>
      <c r="BP342" s="178" t="str">
        <f t="shared" si="338"/>
        <v/>
      </c>
      <c r="BQ342" s="180" t="str">
        <f t="shared" si="338"/>
        <v/>
      </c>
      <c r="BR342" s="178" t="str">
        <f t="shared" si="338"/>
        <v/>
      </c>
      <c r="BS342" s="178" t="str">
        <f t="shared" si="338"/>
        <v/>
      </c>
      <c r="BT342" s="179" t="str">
        <f t="shared" si="338"/>
        <v/>
      </c>
      <c r="BU342" s="180" t="str">
        <f t="shared" si="338"/>
        <v/>
      </c>
      <c r="BV342" s="179" t="str">
        <f t="shared" si="338"/>
        <v/>
      </c>
      <c r="BW342" s="178" t="str">
        <f t="shared" si="338"/>
        <v/>
      </c>
      <c r="BX342" s="180" t="str">
        <f t="shared" si="338"/>
        <v/>
      </c>
      <c r="BY342" s="178" t="str">
        <f t="shared" si="338"/>
        <v/>
      </c>
      <c r="BZ342" s="178" t="str">
        <f t="shared" si="338"/>
        <v/>
      </c>
      <c r="CA342" s="181" t="str">
        <f t="shared" si="338"/>
        <v/>
      </c>
      <c r="CB342" s="178" t="str">
        <f t="shared" si="338"/>
        <v/>
      </c>
      <c r="CC342" s="178" t="str">
        <f t="shared" si="338"/>
        <v/>
      </c>
      <c r="CD342" s="178" t="str">
        <f t="shared" si="338"/>
        <v/>
      </c>
      <c r="CE342" s="178" t="str">
        <f t="shared" si="338"/>
        <v/>
      </c>
      <c r="CF342" s="180" t="str">
        <f t="shared" si="338"/>
        <v/>
      </c>
      <c r="CG342" s="178" t="str">
        <f t="shared" si="338"/>
        <v/>
      </c>
      <c r="CH342" s="178" t="str">
        <f t="shared" si="338"/>
        <v/>
      </c>
      <c r="CI342" s="179" t="str">
        <f t="shared" si="338"/>
        <v/>
      </c>
      <c r="CJ342" s="180" t="str">
        <f t="shared" si="338"/>
        <v/>
      </c>
      <c r="CK342" s="179" t="str">
        <f t="shared" si="338"/>
        <v/>
      </c>
      <c r="CL342" s="178" t="str">
        <f t="shared" si="338"/>
        <v/>
      </c>
      <c r="CM342" s="180" t="str">
        <f t="shared" si="338"/>
        <v/>
      </c>
      <c r="CN342" s="178" t="str">
        <f t="shared" si="338"/>
        <v/>
      </c>
      <c r="CO342" s="178" t="str">
        <f t="shared" si="338"/>
        <v/>
      </c>
      <c r="CP342" s="181" t="str">
        <f t="shared" si="338"/>
        <v/>
      </c>
      <c r="CQ342" s="178" t="str">
        <f t="shared" si="338"/>
        <v/>
      </c>
      <c r="CR342" s="178" t="str">
        <f t="shared" si="338"/>
        <v/>
      </c>
      <c r="CS342" s="178" t="str">
        <f t="shared" si="338"/>
        <v/>
      </c>
      <c r="CT342" s="178" t="str">
        <f t="shared" si="338"/>
        <v/>
      </c>
      <c r="CU342" s="180" t="str">
        <f t="shared" si="338"/>
        <v/>
      </c>
      <c r="CV342" s="178" t="str">
        <f t="shared" si="338"/>
        <v/>
      </c>
      <c r="CW342" s="178" t="str">
        <f t="shared" si="338"/>
        <v/>
      </c>
      <c r="CX342" s="179" t="str">
        <f t="shared" si="338"/>
        <v/>
      </c>
      <c r="CY342" s="180" t="str">
        <f t="shared" si="338"/>
        <v/>
      </c>
      <c r="CZ342" s="179" t="str">
        <f t="shared" si="338"/>
        <v/>
      </c>
      <c r="DA342" s="178" t="str">
        <f t="shared" si="338"/>
        <v/>
      </c>
      <c r="DB342" s="180" t="str">
        <f t="shared" si="338"/>
        <v/>
      </c>
      <c r="DC342" s="178" t="str">
        <f t="shared" si="338"/>
        <v/>
      </c>
      <c r="DD342" s="178" t="str">
        <f t="shared" si="338"/>
        <v/>
      </c>
      <c r="DE342" s="181" t="str">
        <f t="shared" si="338"/>
        <v/>
      </c>
      <c r="DF342" s="178" t="str">
        <f t="shared" si="338"/>
        <v/>
      </c>
      <c r="DG342" s="178" t="str">
        <f t="shared" si="338"/>
        <v/>
      </c>
      <c r="DH342" s="178" t="str">
        <f t="shared" si="338"/>
        <v/>
      </c>
      <c r="DI342" s="178" t="str">
        <f t="shared" si="338"/>
        <v/>
      </c>
      <c r="DJ342" s="180" t="str">
        <f t="shared" si="338"/>
        <v/>
      </c>
      <c r="DK342" s="178" t="str">
        <f t="shared" si="338"/>
        <v/>
      </c>
      <c r="DL342" s="178" t="str">
        <f t="shared" si="338"/>
        <v/>
      </c>
      <c r="DM342" s="179" t="str">
        <f t="shared" si="338"/>
        <v/>
      </c>
      <c r="DN342" s="180" t="str">
        <f t="shared" si="338"/>
        <v/>
      </c>
      <c r="DO342" s="179" t="str">
        <f t="shared" si="338"/>
        <v/>
      </c>
      <c r="DP342" s="178" t="str">
        <f t="shared" si="338"/>
        <v/>
      </c>
      <c r="DQ342" s="180" t="str">
        <f t="shared" si="338"/>
        <v/>
      </c>
      <c r="DR342" s="178" t="str">
        <f t="shared" si="338"/>
        <v/>
      </c>
      <c r="DS342" s="178" t="str">
        <f t="shared" si="338"/>
        <v/>
      </c>
      <c r="DT342" s="178"/>
      <c r="DU342" s="178"/>
      <c r="DV342" s="178"/>
      <c r="DW342" s="178"/>
      <c r="DX342" s="178"/>
      <c r="DY342" s="178"/>
    </row>
    <row r="343">
      <c r="A343" s="176" t="str">
        <f>IF(A342="","",IF(B342+1&gt;EndDate,"",B342))</f>
        <v/>
      </c>
      <c r="B343" s="176" t="str">
        <f>IF(A343="","",SWITCH(Seg,"Daily",A343+1,"Weekly",A343+7,"Monthly",DATE(YEAR(A343),MONTH(A343)+1,1),"Quarterly",DATE(YEAR(A343),MONTH(A343)+3,1),"Yearly",DATE(YEAR(A343)+1,1,1)))</f>
        <v/>
      </c>
      <c r="C343" s="177" t="str">
        <f>IF(A343="","",SWITCH(Seg,"Daily",TEXT(A343,"dd/MM/YYYY"),"Weekly","W"&amp;WEEKNUM(A343,2)&amp;" "&amp;YEAR(A343),"Monthly",PROPER(TEXT(A343,"MMM yyyy")),"Quarterly","Q"&amp;ROUNDUP(MONTH($A343)/3,0)&amp;" "&amp;YEAR($A343),"Yearly",YEAR(A343),TEXT(A343,"dd/MM/YYYY")))</f>
        <v/>
      </c>
      <c r="D343" s="178" t="str">
        <f>IF(OR($A343="",D$2="Percentage"),"",SUMIFS(Data!B$4:B500,Data!$A$4:$A500,"&gt;="&amp;$A343,Data!$A$4:$A500,"&lt;="&amp;$B343))</f>
        <v>#REF!</v>
      </c>
      <c r="E343" s="179" t="str">
        <f>IF(OR($A343="",E$2="Percentage"),"",SUMIFS(Data!C$4:C500,Data!$A$4:$A500,"&gt;="&amp;$A343,Data!$A$4:$A500,"&lt;="&amp;$B343))</f>
        <v/>
      </c>
      <c r="F343" s="179" t="str">
        <f>IF(OR($A343="",F$2="Percentage"),"",SUMIFS(Data!D$4:D500,Data!$A$4:$A500,"&gt;="&amp;$A343,Data!$A$4:$A500,"&lt;="&amp;$B343))</f>
        <v/>
      </c>
      <c r="G343" s="179" t="str">
        <f>IF(OR($A343="",G$2="Percentage"),"",SUMIFS(Data!F$4:F500,Data!$A$4:$A500,"&gt;="&amp;$A343,Data!$A$4:$A500,"&lt;="&amp;$B343))</f>
        <v/>
      </c>
      <c r="H343" s="180" t="str">
        <f>IF(OR($A343="",H$2="Percentage"),"",SUMIFS(Data!G$4:G500,Data!$A$4:$A500,"&gt;="&amp;$A343,Data!$A$4:$A500,"&lt;="&amp;$B343))</f>
        <v/>
      </c>
      <c r="I343" s="180" t="str">
        <f>IF(OR($A343="",I$2="Percentage"),"",SUMIFS(Data!H$4:H500,Data!$A$4:$A500,"&gt;="&amp;$A343,Data!$A$4:$A500,"&lt;="&amp;$B343))</f>
        <v/>
      </c>
      <c r="J343" s="178" t="str">
        <f>IF(OR($A343="",J$2="Percentage"),"",SUMIFS(Data!I$4:I500,Data!$A$4:$A500,"&gt;="&amp;$A343,Data!$A$4:$A500,"&lt;="&amp;$B343))</f>
        <v/>
      </c>
      <c r="K343" s="178" t="str">
        <f>IF(OR($A343="",K$2="Percentage"),"",SUMIFS(Data!J$4:J500,Data!$A$4:$A500,"&gt;="&amp;$A343,Data!$A$4:$A500,"&lt;="&amp;$B343))</f>
        <v/>
      </c>
      <c r="L343" s="179" t="str">
        <f>IF(OR($A343="",L$2="Percentage"),"",SUMIFS(Data!K$4:K500,Data!$A$4:$A500,"&gt;="&amp;$A343,Data!$A$4:$A500,"&lt;="&amp;$B343))</f>
        <v/>
      </c>
      <c r="M343" s="180" t="str">
        <f>IF(OR($A343="",M$2="Percentage"),"",SUMIFS(Data!L$4:L500,Data!$A$4:$A500,"&gt;="&amp;$A343,Data!$A$4:$A500,"&lt;="&amp;$B343))</f>
        <v/>
      </c>
      <c r="N343" s="179" t="str">
        <f>IF(OR($A343="",N$2="Percentage"),"",SUMIFS(Data!M$4:M500,Data!$A$4:$A500,"&gt;="&amp;$A343,Data!$A$4:$A500,"&lt;="&amp;$B343))</f>
        <v/>
      </c>
      <c r="O343" s="178" t="str">
        <f>IF(OR($A343="",O$2="Percentage"),"",SUMIFS(Data!N$4:N500,Data!$A$4:$A500,"&gt;="&amp;$A343,Data!$A$4:$A500,"&lt;="&amp;$B343))</f>
        <v/>
      </c>
      <c r="P343" s="180" t="str">
        <f>IF(OR($A343="",P$2="Percentage"),"",SUMIFS(Data!O$4:O500,Data!$A$4:$A500,"&gt;="&amp;$A343,Data!$A$4:$A500,"&lt;="&amp;$B343))</f>
        <v/>
      </c>
      <c r="Q343" s="178" t="str">
        <f>IF(OR($A343="",Q$2="Percentage"),"",SUMIFS(Data!P$4:P500,Data!$A$4:$A500,"&gt;="&amp;$A343,Data!$A$4:$A500,"&lt;="&amp;$B343))</f>
        <v/>
      </c>
      <c r="R343" s="178" t="str">
        <f>IF(OR($A343="",R$2="Percentage"),"",SUMIFS(Data!Q$4:Q500,Data!$A$4:$A500,"&gt;="&amp;$A343,Data!$A$4:$A500,"&lt;="&amp;$B343))</f>
        <v/>
      </c>
      <c r="S343" s="181" t="str">
        <f>IF($A343="","",IFERROR(AVERAGEIFS(Data!B$4:B500,Data!$A$4:$A500,"&gt;="&amp;$A343,Data!$A$4:$A500,"&lt;="&amp;$B343),0))</f>
        <v/>
      </c>
      <c r="T343" s="178" t="str">
        <f>IF($A343="","",IFERROR(AVERAGEIFS(Data!C$4:C500,Data!$A$4:$A500,"&gt;="&amp;$A343,Data!$A$4:$A500,"&lt;="&amp;$B343),0))</f>
        <v/>
      </c>
      <c r="U343" s="178" t="str">
        <f>IF($A343="","",IFERROR(AVERAGEIFS(Data!D$4:D500,Data!$A$4:$A500,"&gt;="&amp;$A343,Data!$A$4:$A500,"&lt;="&amp;$B343),0))</f>
        <v/>
      </c>
      <c r="V343" s="178" t="str">
        <f>IF($A343="","",IFERROR(AVERAGEIFS(Data!F$4:F500,Data!$A$4:$A500,"&gt;="&amp;$A343,Data!$A$4:$A500,"&lt;="&amp;$B343),0))</f>
        <v/>
      </c>
      <c r="W343" s="178" t="str">
        <f>IF($A343="","",IFERROR(AVERAGEIFS(Data!G$4:G500,Data!$A$4:$A500,"&gt;="&amp;$A343,Data!$A$4:$A500,"&lt;="&amp;$B343),0))</f>
        <v/>
      </c>
      <c r="X343" s="180" t="str">
        <f>IF($A343="","",IFERROR(AVERAGEIFS(Data!H$4:H500,Data!$A$4:$A500,"&gt;="&amp;$A343,Data!$A$4:$A500,"&lt;="&amp;$B343),0))</f>
        <v/>
      </c>
      <c r="Y343" s="178" t="str">
        <f>IF($A343="","",IFERROR(AVERAGEIFS(Data!I$4:I500,Data!$A$4:$A500,"&gt;="&amp;$A343,Data!$A$4:$A500,"&lt;="&amp;$B343),0))</f>
        <v/>
      </c>
      <c r="Z343" s="178" t="str">
        <f>IF($A343="","",IFERROR(AVERAGEIFS(Data!J$4:J500,Data!$A$4:$A500,"&gt;="&amp;$A343,Data!$A$4:$A500,"&lt;="&amp;$B343),0))</f>
        <v/>
      </c>
      <c r="AA343" s="179" t="str">
        <f>IF($A343="","",IFERROR(AVERAGEIFS(Data!K$4:K500,Data!$A$4:$A500,"&gt;="&amp;$A343,Data!$A$4:$A500,"&lt;="&amp;$B343),0))</f>
        <v/>
      </c>
      <c r="AB343" s="180" t="str">
        <f>IF($A343="","",IFERROR(AVERAGEIFS(Data!L$4:L500,Data!$A$4:$A500,"&gt;="&amp;$A343,Data!$A$4:$A500,"&lt;="&amp;$B343),0))</f>
        <v/>
      </c>
      <c r="AC343" s="179" t="str">
        <f>IF($A343="","",IFERROR(AVERAGEIFS(Data!M$4:M500,Data!$A$4:$A500,"&gt;="&amp;$A343,Data!$A$4:$A500,"&lt;="&amp;$B343),0))</f>
        <v/>
      </c>
      <c r="AD343" s="178" t="str">
        <f>IF($A343="","",IFERROR(AVERAGEIFS(Data!N$4:N500,Data!$A$4:$A500,"&gt;="&amp;$A343,Data!$A$4:$A500,"&lt;="&amp;$B343),0))</f>
        <v/>
      </c>
      <c r="AE343" s="180" t="str">
        <f>IF($A343="","",IFERROR(AVERAGEIFS(Data!O$4:O500,Data!$A$4:$A500,"&gt;="&amp;$A343,Data!$A$4:$A500,"&lt;="&amp;$B343),0))</f>
        <v/>
      </c>
      <c r="AF343" s="178" t="str">
        <f>IF($A343="","",IFERROR(AVERAGEIFS(Data!P$4:P500,Data!$A$4:$A500,"&gt;="&amp;$A343,Data!$A$4:$A500,"&lt;="&amp;$B343),0))</f>
        <v/>
      </c>
      <c r="AG343" s="178" t="str">
        <f>IF($A343="","",IFERROR(AVERAGEIFS(Data!Q$4:Q500,Data!$A$4:$A500,"&gt;="&amp;$A343,Data!$A$4:$A500,"&lt;="&amp;$B343),0))</f>
        <v/>
      </c>
      <c r="AH343" s="181" t="str">
        <f t="shared" ref="AH343:DS343" si="339">IF($A343="","",AH342)</f>
        <v/>
      </c>
      <c r="AI343" s="178" t="str">
        <f t="shared" si="339"/>
        <v/>
      </c>
      <c r="AJ343" s="178" t="str">
        <f t="shared" si="339"/>
        <v/>
      </c>
      <c r="AK343" s="178" t="str">
        <f t="shared" si="339"/>
        <v/>
      </c>
      <c r="AL343" s="178" t="str">
        <f t="shared" si="339"/>
        <v/>
      </c>
      <c r="AM343" s="180" t="str">
        <f t="shared" si="339"/>
        <v/>
      </c>
      <c r="AN343" s="178" t="str">
        <f t="shared" si="339"/>
        <v/>
      </c>
      <c r="AO343" s="178" t="str">
        <f t="shared" si="339"/>
        <v/>
      </c>
      <c r="AP343" s="179" t="str">
        <f t="shared" si="339"/>
        <v/>
      </c>
      <c r="AQ343" s="180" t="str">
        <f t="shared" si="339"/>
        <v/>
      </c>
      <c r="AR343" s="179" t="str">
        <f t="shared" si="339"/>
        <v/>
      </c>
      <c r="AS343" s="178" t="str">
        <f t="shared" si="339"/>
        <v/>
      </c>
      <c r="AT343" s="180" t="str">
        <f t="shared" si="339"/>
        <v/>
      </c>
      <c r="AU343" s="178" t="str">
        <f t="shared" si="339"/>
        <v/>
      </c>
      <c r="AV343" s="178" t="str">
        <f t="shared" si="339"/>
        <v/>
      </c>
      <c r="AW343" s="181" t="str">
        <f t="shared" si="339"/>
        <v/>
      </c>
      <c r="AX343" s="178" t="str">
        <f t="shared" si="339"/>
        <v/>
      </c>
      <c r="AY343" s="178" t="str">
        <f t="shared" si="339"/>
        <v/>
      </c>
      <c r="AZ343" s="178" t="str">
        <f t="shared" si="339"/>
        <v/>
      </c>
      <c r="BA343" s="178" t="str">
        <f t="shared" si="339"/>
        <v/>
      </c>
      <c r="BB343" s="180" t="str">
        <f t="shared" si="339"/>
        <v/>
      </c>
      <c r="BC343" s="178" t="str">
        <f t="shared" si="339"/>
        <v/>
      </c>
      <c r="BD343" s="178" t="str">
        <f t="shared" si="339"/>
        <v/>
      </c>
      <c r="BE343" s="179" t="str">
        <f t="shared" si="339"/>
        <v/>
      </c>
      <c r="BF343" s="180" t="str">
        <f t="shared" si="339"/>
        <v/>
      </c>
      <c r="BG343" s="179" t="str">
        <f t="shared" si="339"/>
        <v/>
      </c>
      <c r="BH343" s="178" t="str">
        <f t="shared" si="339"/>
        <v/>
      </c>
      <c r="BI343" s="180" t="str">
        <f t="shared" si="339"/>
        <v/>
      </c>
      <c r="BJ343" s="178" t="str">
        <f t="shared" si="339"/>
        <v/>
      </c>
      <c r="BK343" s="178" t="str">
        <f t="shared" si="339"/>
        <v/>
      </c>
      <c r="BL343" s="181" t="str">
        <f t="shared" si="339"/>
        <v/>
      </c>
      <c r="BM343" s="178" t="str">
        <f t="shared" si="339"/>
        <v/>
      </c>
      <c r="BN343" s="178" t="str">
        <f t="shared" si="339"/>
        <v/>
      </c>
      <c r="BO343" s="178" t="str">
        <f t="shared" si="339"/>
        <v/>
      </c>
      <c r="BP343" s="178" t="str">
        <f t="shared" si="339"/>
        <v/>
      </c>
      <c r="BQ343" s="180" t="str">
        <f t="shared" si="339"/>
        <v/>
      </c>
      <c r="BR343" s="178" t="str">
        <f t="shared" si="339"/>
        <v/>
      </c>
      <c r="BS343" s="178" t="str">
        <f t="shared" si="339"/>
        <v/>
      </c>
      <c r="BT343" s="179" t="str">
        <f t="shared" si="339"/>
        <v/>
      </c>
      <c r="BU343" s="180" t="str">
        <f t="shared" si="339"/>
        <v/>
      </c>
      <c r="BV343" s="179" t="str">
        <f t="shared" si="339"/>
        <v/>
      </c>
      <c r="BW343" s="178" t="str">
        <f t="shared" si="339"/>
        <v/>
      </c>
      <c r="BX343" s="180" t="str">
        <f t="shared" si="339"/>
        <v/>
      </c>
      <c r="BY343" s="178" t="str">
        <f t="shared" si="339"/>
        <v/>
      </c>
      <c r="BZ343" s="178" t="str">
        <f t="shared" si="339"/>
        <v/>
      </c>
      <c r="CA343" s="181" t="str">
        <f t="shared" si="339"/>
        <v/>
      </c>
      <c r="CB343" s="178" t="str">
        <f t="shared" si="339"/>
        <v/>
      </c>
      <c r="CC343" s="178" t="str">
        <f t="shared" si="339"/>
        <v/>
      </c>
      <c r="CD343" s="178" t="str">
        <f t="shared" si="339"/>
        <v/>
      </c>
      <c r="CE343" s="178" t="str">
        <f t="shared" si="339"/>
        <v/>
      </c>
      <c r="CF343" s="180" t="str">
        <f t="shared" si="339"/>
        <v/>
      </c>
      <c r="CG343" s="178" t="str">
        <f t="shared" si="339"/>
        <v/>
      </c>
      <c r="CH343" s="178" t="str">
        <f t="shared" si="339"/>
        <v/>
      </c>
      <c r="CI343" s="179" t="str">
        <f t="shared" si="339"/>
        <v/>
      </c>
      <c r="CJ343" s="180" t="str">
        <f t="shared" si="339"/>
        <v/>
      </c>
      <c r="CK343" s="179" t="str">
        <f t="shared" si="339"/>
        <v/>
      </c>
      <c r="CL343" s="178" t="str">
        <f t="shared" si="339"/>
        <v/>
      </c>
      <c r="CM343" s="180" t="str">
        <f t="shared" si="339"/>
        <v/>
      </c>
      <c r="CN343" s="178" t="str">
        <f t="shared" si="339"/>
        <v/>
      </c>
      <c r="CO343" s="178" t="str">
        <f t="shared" si="339"/>
        <v/>
      </c>
      <c r="CP343" s="181" t="str">
        <f t="shared" si="339"/>
        <v/>
      </c>
      <c r="CQ343" s="178" t="str">
        <f t="shared" si="339"/>
        <v/>
      </c>
      <c r="CR343" s="178" t="str">
        <f t="shared" si="339"/>
        <v/>
      </c>
      <c r="CS343" s="178" t="str">
        <f t="shared" si="339"/>
        <v/>
      </c>
      <c r="CT343" s="178" t="str">
        <f t="shared" si="339"/>
        <v/>
      </c>
      <c r="CU343" s="180" t="str">
        <f t="shared" si="339"/>
        <v/>
      </c>
      <c r="CV343" s="178" t="str">
        <f t="shared" si="339"/>
        <v/>
      </c>
      <c r="CW343" s="178" t="str">
        <f t="shared" si="339"/>
        <v/>
      </c>
      <c r="CX343" s="179" t="str">
        <f t="shared" si="339"/>
        <v/>
      </c>
      <c r="CY343" s="180" t="str">
        <f t="shared" si="339"/>
        <v/>
      </c>
      <c r="CZ343" s="179" t="str">
        <f t="shared" si="339"/>
        <v/>
      </c>
      <c r="DA343" s="178" t="str">
        <f t="shared" si="339"/>
        <v/>
      </c>
      <c r="DB343" s="180" t="str">
        <f t="shared" si="339"/>
        <v/>
      </c>
      <c r="DC343" s="178" t="str">
        <f t="shared" si="339"/>
        <v/>
      </c>
      <c r="DD343" s="178" t="str">
        <f t="shared" si="339"/>
        <v/>
      </c>
      <c r="DE343" s="181" t="str">
        <f t="shared" si="339"/>
        <v/>
      </c>
      <c r="DF343" s="178" t="str">
        <f t="shared" si="339"/>
        <v/>
      </c>
      <c r="DG343" s="178" t="str">
        <f t="shared" si="339"/>
        <v/>
      </c>
      <c r="DH343" s="178" t="str">
        <f t="shared" si="339"/>
        <v/>
      </c>
      <c r="DI343" s="178" t="str">
        <f t="shared" si="339"/>
        <v/>
      </c>
      <c r="DJ343" s="180" t="str">
        <f t="shared" si="339"/>
        <v/>
      </c>
      <c r="DK343" s="178" t="str">
        <f t="shared" si="339"/>
        <v/>
      </c>
      <c r="DL343" s="178" t="str">
        <f t="shared" si="339"/>
        <v/>
      </c>
      <c r="DM343" s="179" t="str">
        <f t="shared" si="339"/>
        <v/>
      </c>
      <c r="DN343" s="180" t="str">
        <f t="shared" si="339"/>
        <v/>
      </c>
      <c r="DO343" s="179" t="str">
        <f t="shared" si="339"/>
        <v/>
      </c>
      <c r="DP343" s="178" t="str">
        <f t="shared" si="339"/>
        <v/>
      </c>
      <c r="DQ343" s="180" t="str">
        <f t="shared" si="339"/>
        <v/>
      </c>
      <c r="DR343" s="178" t="str">
        <f t="shared" si="339"/>
        <v/>
      </c>
      <c r="DS343" s="178" t="str">
        <f t="shared" si="339"/>
        <v/>
      </c>
      <c r="DT343" s="178"/>
      <c r="DU343" s="178"/>
      <c r="DV343" s="178"/>
      <c r="DW343" s="178"/>
      <c r="DX343" s="178"/>
      <c r="DY343" s="178"/>
    </row>
    <row r="344">
      <c r="A344" s="176" t="str">
        <f>IF(A343="","",IF(B343+1&gt;EndDate,"",B343))</f>
        <v/>
      </c>
      <c r="B344" s="176" t="str">
        <f>IF(A344="","",SWITCH(Seg,"Daily",A344+1,"Weekly",A344+7,"Monthly",DATE(YEAR(A344),MONTH(A344)+1,1),"Quarterly",DATE(YEAR(A344),MONTH(A344)+3,1),"Yearly",DATE(YEAR(A344)+1,1,1)))</f>
        <v/>
      </c>
      <c r="C344" s="177" t="str">
        <f>IF(A344="","",SWITCH(Seg,"Daily",TEXT(A344,"dd/MM/YYYY"),"Weekly","W"&amp;WEEKNUM(A344,2)&amp;" "&amp;YEAR(A344),"Monthly",PROPER(TEXT(A344,"MMM yyyy")),"Quarterly","Q"&amp;ROUNDUP(MONTH($A344)/3,0)&amp;" "&amp;YEAR($A344),"Yearly",YEAR(A344),TEXT(A344,"dd/MM/YYYY")))</f>
        <v/>
      </c>
      <c r="D344" s="178" t="str">
        <f>IF(OR($A344="",D$2="Percentage"),"",SUMIFS(Data!B$4:B500,Data!$A$4:$A500,"&gt;="&amp;$A344,Data!$A$4:$A500,"&lt;="&amp;$B344))</f>
        <v>#REF!</v>
      </c>
      <c r="E344" s="179" t="str">
        <f>IF(OR($A344="",E$2="Percentage"),"",SUMIFS(Data!C$4:C500,Data!$A$4:$A500,"&gt;="&amp;$A344,Data!$A$4:$A500,"&lt;="&amp;$B344))</f>
        <v/>
      </c>
      <c r="F344" s="179" t="str">
        <f>IF(OR($A344="",F$2="Percentage"),"",SUMIFS(Data!D$4:D500,Data!$A$4:$A500,"&gt;="&amp;$A344,Data!$A$4:$A500,"&lt;="&amp;$B344))</f>
        <v/>
      </c>
      <c r="G344" s="179" t="str">
        <f>IF(OR($A344="",G$2="Percentage"),"",SUMIFS(Data!F$4:F500,Data!$A$4:$A500,"&gt;="&amp;$A344,Data!$A$4:$A500,"&lt;="&amp;$B344))</f>
        <v/>
      </c>
      <c r="H344" s="180" t="str">
        <f>IF(OR($A344="",H$2="Percentage"),"",SUMIFS(Data!G$4:G500,Data!$A$4:$A500,"&gt;="&amp;$A344,Data!$A$4:$A500,"&lt;="&amp;$B344))</f>
        <v/>
      </c>
      <c r="I344" s="180" t="str">
        <f>IF(OR($A344="",I$2="Percentage"),"",SUMIFS(Data!H$4:H500,Data!$A$4:$A500,"&gt;="&amp;$A344,Data!$A$4:$A500,"&lt;="&amp;$B344))</f>
        <v/>
      </c>
      <c r="J344" s="178" t="str">
        <f>IF(OR($A344="",J$2="Percentage"),"",SUMIFS(Data!I$4:I500,Data!$A$4:$A500,"&gt;="&amp;$A344,Data!$A$4:$A500,"&lt;="&amp;$B344))</f>
        <v/>
      </c>
      <c r="K344" s="178" t="str">
        <f>IF(OR($A344="",K$2="Percentage"),"",SUMIFS(Data!J$4:J500,Data!$A$4:$A500,"&gt;="&amp;$A344,Data!$A$4:$A500,"&lt;="&amp;$B344))</f>
        <v/>
      </c>
      <c r="L344" s="179" t="str">
        <f>IF(OR($A344="",L$2="Percentage"),"",SUMIFS(Data!K$4:K500,Data!$A$4:$A500,"&gt;="&amp;$A344,Data!$A$4:$A500,"&lt;="&amp;$B344))</f>
        <v/>
      </c>
      <c r="M344" s="180" t="str">
        <f>IF(OR($A344="",M$2="Percentage"),"",SUMIFS(Data!L$4:L500,Data!$A$4:$A500,"&gt;="&amp;$A344,Data!$A$4:$A500,"&lt;="&amp;$B344))</f>
        <v/>
      </c>
      <c r="N344" s="179" t="str">
        <f>IF(OR($A344="",N$2="Percentage"),"",SUMIFS(Data!M$4:M500,Data!$A$4:$A500,"&gt;="&amp;$A344,Data!$A$4:$A500,"&lt;="&amp;$B344))</f>
        <v/>
      </c>
      <c r="O344" s="178" t="str">
        <f>IF(OR($A344="",O$2="Percentage"),"",SUMIFS(Data!N$4:N500,Data!$A$4:$A500,"&gt;="&amp;$A344,Data!$A$4:$A500,"&lt;="&amp;$B344))</f>
        <v/>
      </c>
      <c r="P344" s="180" t="str">
        <f>IF(OR($A344="",P$2="Percentage"),"",SUMIFS(Data!O$4:O500,Data!$A$4:$A500,"&gt;="&amp;$A344,Data!$A$4:$A500,"&lt;="&amp;$B344))</f>
        <v/>
      </c>
      <c r="Q344" s="178" t="str">
        <f>IF(OR($A344="",Q$2="Percentage"),"",SUMIFS(Data!P$4:P500,Data!$A$4:$A500,"&gt;="&amp;$A344,Data!$A$4:$A500,"&lt;="&amp;$B344))</f>
        <v/>
      </c>
      <c r="R344" s="178" t="str">
        <f>IF(OR($A344="",R$2="Percentage"),"",SUMIFS(Data!Q$4:Q500,Data!$A$4:$A500,"&gt;="&amp;$A344,Data!$A$4:$A500,"&lt;="&amp;$B344))</f>
        <v/>
      </c>
      <c r="S344" s="181" t="str">
        <f>IF($A344="","",IFERROR(AVERAGEIFS(Data!B$4:B500,Data!$A$4:$A500,"&gt;="&amp;$A344,Data!$A$4:$A500,"&lt;="&amp;$B344),0))</f>
        <v/>
      </c>
      <c r="T344" s="178" t="str">
        <f>IF($A344="","",IFERROR(AVERAGEIFS(Data!C$4:C500,Data!$A$4:$A500,"&gt;="&amp;$A344,Data!$A$4:$A500,"&lt;="&amp;$B344),0))</f>
        <v/>
      </c>
      <c r="U344" s="178" t="str">
        <f>IF($A344="","",IFERROR(AVERAGEIFS(Data!D$4:D500,Data!$A$4:$A500,"&gt;="&amp;$A344,Data!$A$4:$A500,"&lt;="&amp;$B344),0))</f>
        <v/>
      </c>
      <c r="V344" s="178" t="str">
        <f>IF($A344="","",IFERROR(AVERAGEIFS(Data!F$4:F500,Data!$A$4:$A500,"&gt;="&amp;$A344,Data!$A$4:$A500,"&lt;="&amp;$B344),0))</f>
        <v/>
      </c>
      <c r="W344" s="178" t="str">
        <f>IF($A344="","",IFERROR(AVERAGEIFS(Data!G$4:G500,Data!$A$4:$A500,"&gt;="&amp;$A344,Data!$A$4:$A500,"&lt;="&amp;$B344),0))</f>
        <v/>
      </c>
      <c r="X344" s="180" t="str">
        <f>IF($A344="","",IFERROR(AVERAGEIFS(Data!H$4:H500,Data!$A$4:$A500,"&gt;="&amp;$A344,Data!$A$4:$A500,"&lt;="&amp;$B344),0))</f>
        <v/>
      </c>
      <c r="Y344" s="178" t="str">
        <f>IF($A344="","",IFERROR(AVERAGEIFS(Data!I$4:I500,Data!$A$4:$A500,"&gt;="&amp;$A344,Data!$A$4:$A500,"&lt;="&amp;$B344),0))</f>
        <v/>
      </c>
      <c r="Z344" s="178" t="str">
        <f>IF($A344="","",IFERROR(AVERAGEIFS(Data!J$4:J500,Data!$A$4:$A500,"&gt;="&amp;$A344,Data!$A$4:$A500,"&lt;="&amp;$B344),0))</f>
        <v/>
      </c>
      <c r="AA344" s="179" t="str">
        <f>IF($A344="","",IFERROR(AVERAGEIFS(Data!K$4:K500,Data!$A$4:$A500,"&gt;="&amp;$A344,Data!$A$4:$A500,"&lt;="&amp;$B344),0))</f>
        <v/>
      </c>
      <c r="AB344" s="180" t="str">
        <f>IF($A344="","",IFERROR(AVERAGEIFS(Data!L$4:L500,Data!$A$4:$A500,"&gt;="&amp;$A344,Data!$A$4:$A500,"&lt;="&amp;$B344),0))</f>
        <v/>
      </c>
      <c r="AC344" s="179" t="str">
        <f>IF($A344="","",IFERROR(AVERAGEIFS(Data!M$4:M500,Data!$A$4:$A500,"&gt;="&amp;$A344,Data!$A$4:$A500,"&lt;="&amp;$B344),0))</f>
        <v/>
      </c>
      <c r="AD344" s="178" t="str">
        <f>IF($A344="","",IFERROR(AVERAGEIFS(Data!N$4:N500,Data!$A$4:$A500,"&gt;="&amp;$A344,Data!$A$4:$A500,"&lt;="&amp;$B344),0))</f>
        <v/>
      </c>
      <c r="AE344" s="180" t="str">
        <f>IF($A344="","",IFERROR(AVERAGEIFS(Data!O$4:O500,Data!$A$4:$A500,"&gt;="&amp;$A344,Data!$A$4:$A500,"&lt;="&amp;$B344),0))</f>
        <v/>
      </c>
      <c r="AF344" s="178" t="str">
        <f>IF($A344="","",IFERROR(AVERAGEIFS(Data!P$4:P500,Data!$A$4:$A500,"&gt;="&amp;$A344,Data!$A$4:$A500,"&lt;="&amp;$B344),0))</f>
        <v/>
      </c>
      <c r="AG344" s="178" t="str">
        <f>IF($A344="","",IFERROR(AVERAGEIFS(Data!Q$4:Q500,Data!$A$4:$A500,"&gt;="&amp;$A344,Data!$A$4:$A500,"&lt;="&amp;$B344),0))</f>
        <v/>
      </c>
      <c r="AH344" s="181" t="str">
        <f t="shared" ref="AH344:DS344" si="340">IF($A344="","",AH343)</f>
        <v/>
      </c>
      <c r="AI344" s="178" t="str">
        <f t="shared" si="340"/>
        <v/>
      </c>
      <c r="AJ344" s="178" t="str">
        <f t="shared" si="340"/>
        <v/>
      </c>
      <c r="AK344" s="178" t="str">
        <f t="shared" si="340"/>
        <v/>
      </c>
      <c r="AL344" s="178" t="str">
        <f t="shared" si="340"/>
        <v/>
      </c>
      <c r="AM344" s="180" t="str">
        <f t="shared" si="340"/>
        <v/>
      </c>
      <c r="AN344" s="178" t="str">
        <f t="shared" si="340"/>
        <v/>
      </c>
      <c r="AO344" s="178" t="str">
        <f t="shared" si="340"/>
        <v/>
      </c>
      <c r="AP344" s="179" t="str">
        <f t="shared" si="340"/>
        <v/>
      </c>
      <c r="AQ344" s="180" t="str">
        <f t="shared" si="340"/>
        <v/>
      </c>
      <c r="AR344" s="179" t="str">
        <f t="shared" si="340"/>
        <v/>
      </c>
      <c r="AS344" s="178" t="str">
        <f t="shared" si="340"/>
        <v/>
      </c>
      <c r="AT344" s="180" t="str">
        <f t="shared" si="340"/>
        <v/>
      </c>
      <c r="AU344" s="178" t="str">
        <f t="shared" si="340"/>
        <v/>
      </c>
      <c r="AV344" s="178" t="str">
        <f t="shared" si="340"/>
        <v/>
      </c>
      <c r="AW344" s="181" t="str">
        <f t="shared" si="340"/>
        <v/>
      </c>
      <c r="AX344" s="178" t="str">
        <f t="shared" si="340"/>
        <v/>
      </c>
      <c r="AY344" s="178" t="str">
        <f t="shared" si="340"/>
        <v/>
      </c>
      <c r="AZ344" s="178" t="str">
        <f t="shared" si="340"/>
        <v/>
      </c>
      <c r="BA344" s="178" t="str">
        <f t="shared" si="340"/>
        <v/>
      </c>
      <c r="BB344" s="180" t="str">
        <f t="shared" si="340"/>
        <v/>
      </c>
      <c r="BC344" s="178" t="str">
        <f t="shared" si="340"/>
        <v/>
      </c>
      <c r="BD344" s="178" t="str">
        <f t="shared" si="340"/>
        <v/>
      </c>
      <c r="BE344" s="179" t="str">
        <f t="shared" si="340"/>
        <v/>
      </c>
      <c r="BF344" s="180" t="str">
        <f t="shared" si="340"/>
        <v/>
      </c>
      <c r="BG344" s="179" t="str">
        <f t="shared" si="340"/>
        <v/>
      </c>
      <c r="BH344" s="178" t="str">
        <f t="shared" si="340"/>
        <v/>
      </c>
      <c r="BI344" s="180" t="str">
        <f t="shared" si="340"/>
        <v/>
      </c>
      <c r="BJ344" s="178" t="str">
        <f t="shared" si="340"/>
        <v/>
      </c>
      <c r="BK344" s="178" t="str">
        <f t="shared" si="340"/>
        <v/>
      </c>
      <c r="BL344" s="181" t="str">
        <f t="shared" si="340"/>
        <v/>
      </c>
      <c r="BM344" s="178" t="str">
        <f t="shared" si="340"/>
        <v/>
      </c>
      <c r="BN344" s="178" t="str">
        <f t="shared" si="340"/>
        <v/>
      </c>
      <c r="BO344" s="178" t="str">
        <f t="shared" si="340"/>
        <v/>
      </c>
      <c r="BP344" s="178" t="str">
        <f t="shared" si="340"/>
        <v/>
      </c>
      <c r="BQ344" s="180" t="str">
        <f t="shared" si="340"/>
        <v/>
      </c>
      <c r="BR344" s="178" t="str">
        <f t="shared" si="340"/>
        <v/>
      </c>
      <c r="BS344" s="178" t="str">
        <f t="shared" si="340"/>
        <v/>
      </c>
      <c r="BT344" s="179" t="str">
        <f t="shared" si="340"/>
        <v/>
      </c>
      <c r="BU344" s="180" t="str">
        <f t="shared" si="340"/>
        <v/>
      </c>
      <c r="BV344" s="179" t="str">
        <f t="shared" si="340"/>
        <v/>
      </c>
      <c r="BW344" s="178" t="str">
        <f t="shared" si="340"/>
        <v/>
      </c>
      <c r="BX344" s="180" t="str">
        <f t="shared" si="340"/>
        <v/>
      </c>
      <c r="BY344" s="178" t="str">
        <f t="shared" si="340"/>
        <v/>
      </c>
      <c r="BZ344" s="178" t="str">
        <f t="shared" si="340"/>
        <v/>
      </c>
      <c r="CA344" s="181" t="str">
        <f t="shared" si="340"/>
        <v/>
      </c>
      <c r="CB344" s="178" t="str">
        <f t="shared" si="340"/>
        <v/>
      </c>
      <c r="CC344" s="178" t="str">
        <f t="shared" si="340"/>
        <v/>
      </c>
      <c r="CD344" s="178" t="str">
        <f t="shared" si="340"/>
        <v/>
      </c>
      <c r="CE344" s="178" t="str">
        <f t="shared" si="340"/>
        <v/>
      </c>
      <c r="CF344" s="180" t="str">
        <f t="shared" si="340"/>
        <v/>
      </c>
      <c r="CG344" s="178" t="str">
        <f t="shared" si="340"/>
        <v/>
      </c>
      <c r="CH344" s="178" t="str">
        <f t="shared" si="340"/>
        <v/>
      </c>
      <c r="CI344" s="179" t="str">
        <f t="shared" si="340"/>
        <v/>
      </c>
      <c r="CJ344" s="180" t="str">
        <f t="shared" si="340"/>
        <v/>
      </c>
      <c r="CK344" s="179" t="str">
        <f t="shared" si="340"/>
        <v/>
      </c>
      <c r="CL344" s="178" t="str">
        <f t="shared" si="340"/>
        <v/>
      </c>
      <c r="CM344" s="180" t="str">
        <f t="shared" si="340"/>
        <v/>
      </c>
      <c r="CN344" s="178" t="str">
        <f t="shared" si="340"/>
        <v/>
      </c>
      <c r="CO344" s="178" t="str">
        <f t="shared" si="340"/>
        <v/>
      </c>
      <c r="CP344" s="181" t="str">
        <f t="shared" si="340"/>
        <v/>
      </c>
      <c r="CQ344" s="178" t="str">
        <f t="shared" si="340"/>
        <v/>
      </c>
      <c r="CR344" s="178" t="str">
        <f t="shared" si="340"/>
        <v/>
      </c>
      <c r="CS344" s="178" t="str">
        <f t="shared" si="340"/>
        <v/>
      </c>
      <c r="CT344" s="178" t="str">
        <f t="shared" si="340"/>
        <v/>
      </c>
      <c r="CU344" s="180" t="str">
        <f t="shared" si="340"/>
        <v/>
      </c>
      <c r="CV344" s="178" t="str">
        <f t="shared" si="340"/>
        <v/>
      </c>
      <c r="CW344" s="178" t="str">
        <f t="shared" si="340"/>
        <v/>
      </c>
      <c r="CX344" s="179" t="str">
        <f t="shared" si="340"/>
        <v/>
      </c>
      <c r="CY344" s="180" t="str">
        <f t="shared" si="340"/>
        <v/>
      </c>
      <c r="CZ344" s="179" t="str">
        <f t="shared" si="340"/>
        <v/>
      </c>
      <c r="DA344" s="178" t="str">
        <f t="shared" si="340"/>
        <v/>
      </c>
      <c r="DB344" s="180" t="str">
        <f t="shared" si="340"/>
        <v/>
      </c>
      <c r="DC344" s="178" t="str">
        <f t="shared" si="340"/>
        <v/>
      </c>
      <c r="DD344" s="178" t="str">
        <f t="shared" si="340"/>
        <v/>
      </c>
      <c r="DE344" s="181" t="str">
        <f t="shared" si="340"/>
        <v/>
      </c>
      <c r="DF344" s="178" t="str">
        <f t="shared" si="340"/>
        <v/>
      </c>
      <c r="DG344" s="178" t="str">
        <f t="shared" si="340"/>
        <v/>
      </c>
      <c r="DH344" s="178" t="str">
        <f t="shared" si="340"/>
        <v/>
      </c>
      <c r="DI344" s="178" t="str">
        <f t="shared" si="340"/>
        <v/>
      </c>
      <c r="DJ344" s="180" t="str">
        <f t="shared" si="340"/>
        <v/>
      </c>
      <c r="DK344" s="178" t="str">
        <f t="shared" si="340"/>
        <v/>
      </c>
      <c r="DL344" s="178" t="str">
        <f t="shared" si="340"/>
        <v/>
      </c>
      <c r="DM344" s="179" t="str">
        <f t="shared" si="340"/>
        <v/>
      </c>
      <c r="DN344" s="180" t="str">
        <f t="shared" si="340"/>
        <v/>
      </c>
      <c r="DO344" s="179" t="str">
        <f t="shared" si="340"/>
        <v/>
      </c>
      <c r="DP344" s="178" t="str">
        <f t="shared" si="340"/>
        <v/>
      </c>
      <c r="DQ344" s="180" t="str">
        <f t="shared" si="340"/>
        <v/>
      </c>
      <c r="DR344" s="178" t="str">
        <f t="shared" si="340"/>
        <v/>
      </c>
      <c r="DS344" s="178" t="str">
        <f t="shared" si="340"/>
        <v/>
      </c>
      <c r="DT344" s="178"/>
      <c r="DU344" s="178"/>
      <c r="DV344" s="178"/>
      <c r="DW344" s="178"/>
      <c r="DX344" s="178"/>
      <c r="DY344" s="178"/>
    </row>
    <row r="345">
      <c r="A345" s="176" t="str">
        <f>IF(A344="","",IF(B344+1&gt;EndDate,"",B344))</f>
        <v/>
      </c>
      <c r="B345" s="176" t="str">
        <f>IF(A345="","",SWITCH(Seg,"Daily",A345+1,"Weekly",A345+7,"Monthly",DATE(YEAR(A345),MONTH(A345)+1,1),"Quarterly",DATE(YEAR(A345),MONTH(A345)+3,1),"Yearly",DATE(YEAR(A345)+1,1,1)))</f>
        <v/>
      </c>
      <c r="C345" s="177" t="str">
        <f>IF(A345="","",SWITCH(Seg,"Daily",TEXT(A345,"dd/MM/YYYY"),"Weekly","W"&amp;WEEKNUM(A345,2)&amp;" "&amp;YEAR(A345),"Monthly",PROPER(TEXT(A345,"MMM yyyy")),"Quarterly","Q"&amp;ROUNDUP(MONTH($A345)/3,0)&amp;" "&amp;YEAR($A345),"Yearly",YEAR(A345),TEXT(A345,"dd/MM/YYYY")))</f>
        <v/>
      </c>
      <c r="D345" s="178" t="str">
        <f>IF(OR($A345="",D$2="Percentage"),"",SUMIFS(Data!B$4:B500,Data!$A$4:$A500,"&gt;="&amp;$A345,Data!$A$4:$A500,"&lt;="&amp;$B345))</f>
        <v>#REF!</v>
      </c>
      <c r="E345" s="179" t="str">
        <f>IF(OR($A345="",E$2="Percentage"),"",SUMIFS(Data!C$4:C500,Data!$A$4:$A500,"&gt;="&amp;$A345,Data!$A$4:$A500,"&lt;="&amp;$B345))</f>
        <v/>
      </c>
      <c r="F345" s="179" t="str">
        <f>IF(OR($A345="",F$2="Percentage"),"",SUMIFS(Data!D$4:D500,Data!$A$4:$A500,"&gt;="&amp;$A345,Data!$A$4:$A500,"&lt;="&amp;$B345))</f>
        <v/>
      </c>
      <c r="G345" s="179" t="str">
        <f>IF(OR($A345="",G$2="Percentage"),"",SUMIFS(Data!F$4:F500,Data!$A$4:$A500,"&gt;="&amp;$A345,Data!$A$4:$A500,"&lt;="&amp;$B345))</f>
        <v/>
      </c>
      <c r="H345" s="180" t="str">
        <f>IF(OR($A345="",H$2="Percentage"),"",SUMIFS(Data!G$4:G500,Data!$A$4:$A500,"&gt;="&amp;$A345,Data!$A$4:$A500,"&lt;="&amp;$B345))</f>
        <v/>
      </c>
      <c r="I345" s="180" t="str">
        <f>IF(OR($A345="",I$2="Percentage"),"",SUMIFS(Data!H$4:H500,Data!$A$4:$A500,"&gt;="&amp;$A345,Data!$A$4:$A500,"&lt;="&amp;$B345))</f>
        <v/>
      </c>
      <c r="J345" s="178" t="str">
        <f>IF(OR($A345="",J$2="Percentage"),"",SUMIFS(Data!I$4:I500,Data!$A$4:$A500,"&gt;="&amp;$A345,Data!$A$4:$A500,"&lt;="&amp;$B345))</f>
        <v/>
      </c>
      <c r="K345" s="178" t="str">
        <f>IF(OR($A345="",K$2="Percentage"),"",SUMIFS(Data!J$4:J500,Data!$A$4:$A500,"&gt;="&amp;$A345,Data!$A$4:$A500,"&lt;="&amp;$B345))</f>
        <v/>
      </c>
      <c r="L345" s="179" t="str">
        <f>IF(OR($A345="",L$2="Percentage"),"",SUMIFS(Data!K$4:K500,Data!$A$4:$A500,"&gt;="&amp;$A345,Data!$A$4:$A500,"&lt;="&amp;$B345))</f>
        <v/>
      </c>
      <c r="M345" s="180" t="str">
        <f>IF(OR($A345="",M$2="Percentage"),"",SUMIFS(Data!L$4:L500,Data!$A$4:$A500,"&gt;="&amp;$A345,Data!$A$4:$A500,"&lt;="&amp;$B345))</f>
        <v/>
      </c>
      <c r="N345" s="179" t="str">
        <f>IF(OR($A345="",N$2="Percentage"),"",SUMIFS(Data!M$4:M500,Data!$A$4:$A500,"&gt;="&amp;$A345,Data!$A$4:$A500,"&lt;="&amp;$B345))</f>
        <v/>
      </c>
      <c r="O345" s="178" t="str">
        <f>IF(OR($A345="",O$2="Percentage"),"",SUMIFS(Data!N$4:N500,Data!$A$4:$A500,"&gt;="&amp;$A345,Data!$A$4:$A500,"&lt;="&amp;$B345))</f>
        <v/>
      </c>
      <c r="P345" s="180" t="str">
        <f>IF(OR($A345="",P$2="Percentage"),"",SUMIFS(Data!O$4:O500,Data!$A$4:$A500,"&gt;="&amp;$A345,Data!$A$4:$A500,"&lt;="&amp;$B345))</f>
        <v/>
      </c>
      <c r="Q345" s="178" t="str">
        <f>IF(OR($A345="",Q$2="Percentage"),"",SUMIFS(Data!P$4:P500,Data!$A$4:$A500,"&gt;="&amp;$A345,Data!$A$4:$A500,"&lt;="&amp;$B345))</f>
        <v/>
      </c>
      <c r="R345" s="178" t="str">
        <f>IF(OR($A345="",R$2="Percentage"),"",SUMIFS(Data!Q$4:Q500,Data!$A$4:$A500,"&gt;="&amp;$A345,Data!$A$4:$A500,"&lt;="&amp;$B345))</f>
        <v/>
      </c>
      <c r="S345" s="181" t="str">
        <f>IF($A345="","",IFERROR(AVERAGEIFS(Data!B$4:B500,Data!$A$4:$A500,"&gt;="&amp;$A345,Data!$A$4:$A500,"&lt;="&amp;$B345),0))</f>
        <v/>
      </c>
      <c r="T345" s="178" t="str">
        <f>IF($A345="","",IFERROR(AVERAGEIFS(Data!C$4:C500,Data!$A$4:$A500,"&gt;="&amp;$A345,Data!$A$4:$A500,"&lt;="&amp;$B345),0))</f>
        <v/>
      </c>
      <c r="U345" s="178" t="str">
        <f>IF($A345="","",IFERROR(AVERAGEIFS(Data!D$4:D500,Data!$A$4:$A500,"&gt;="&amp;$A345,Data!$A$4:$A500,"&lt;="&amp;$B345),0))</f>
        <v/>
      </c>
      <c r="V345" s="178" t="str">
        <f>IF($A345="","",IFERROR(AVERAGEIFS(Data!F$4:F500,Data!$A$4:$A500,"&gt;="&amp;$A345,Data!$A$4:$A500,"&lt;="&amp;$B345),0))</f>
        <v/>
      </c>
      <c r="W345" s="178" t="str">
        <f>IF($A345="","",IFERROR(AVERAGEIFS(Data!G$4:G500,Data!$A$4:$A500,"&gt;="&amp;$A345,Data!$A$4:$A500,"&lt;="&amp;$B345),0))</f>
        <v/>
      </c>
      <c r="X345" s="180" t="str">
        <f>IF($A345="","",IFERROR(AVERAGEIFS(Data!H$4:H500,Data!$A$4:$A500,"&gt;="&amp;$A345,Data!$A$4:$A500,"&lt;="&amp;$B345),0))</f>
        <v/>
      </c>
      <c r="Y345" s="178" t="str">
        <f>IF($A345="","",IFERROR(AVERAGEIFS(Data!I$4:I500,Data!$A$4:$A500,"&gt;="&amp;$A345,Data!$A$4:$A500,"&lt;="&amp;$B345),0))</f>
        <v/>
      </c>
      <c r="Z345" s="178" t="str">
        <f>IF($A345="","",IFERROR(AVERAGEIFS(Data!J$4:J500,Data!$A$4:$A500,"&gt;="&amp;$A345,Data!$A$4:$A500,"&lt;="&amp;$B345),0))</f>
        <v/>
      </c>
      <c r="AA345" s="179" t="str">
        <f>IF($A345="","",IFERROR(AVERAGEIFS(Data!K$4:K500,Data!$A$4:$A500,"&gt;="&amp;$A345,Data!$A$4:$A500,"&lt;="&amp;$B345),0))</f>
        <v/>
      </c>
      <c r="AB345" s="180" t="str">
        <f>IF($A345="","",IFERROR(AVERAGEIFS(Data!L$4:L500,Data!$A$4:$A500,"&gt;="&amp;$A345,Data!$A$4:$A500,"&lt;="&amp;$B345),0))</f>
        <v/>
      </c>
      <c r="AC345" s="179" t="str">
        <f>IF($A345="","",IFERROR(AVERAGEIFS(Data!M$4:M500,Data!$A$4:$A500,"&gt;="&amp;$A345,Data!$A$4:$A500,"&lt;="&amp;$B345),0))</f>
        <v/>
      </c>
      <c r="AD345" s="178" t="str">
        <f>IF($A345="","",IFERROR(AVERAGEIFS(Data!N$4:N500,Data!$A$4:$A500,"&gt;="&amp;$A345,Data!$A$4:$A500,"&lt;="&amp;$B345),0))</f>
        <v/>
      </c>
      <c r="AE345" s="180" t="str">
        <f>IF($A345="","",IFERROR(AVERAGEIFS(Data!O$4:O500,Data!$A$4:$A500,"&gt;="&amp;$A345,Data!$A$4:$A500,"&lt;="&amp;$B345),0))</f>
        <v/>
      </c>
      <c r="AF345" s="178" t="str">
        <f>IF($A345="","",IFERROR(AVERAGEIFS(Data!P$4:P500,Data!$A$4:$A500,"&gt;="&amp;$A345,Data!$A$4:$A500,"&lt;="&amp;$B345),0))</f>
        <v/>
      </c>
      <c r="AG345" s="178" t="str">
        <f>IF($A345="","",IFERROR(AVERAGEIFS(Data!Q$4:Q500,Data!$A$4:$A500,"&gt;="&amp;$A345,Data!$A$4:$A500,"&lt;="&amp;$B345),0))</f>
        <v/>
      </c>
      <c r="AH345" s="181" t="str">
        <f t="shared" ref="AH345:DS345" si="341">IF($A345="","",AH344)</f>
        <v/>
      </c>
      <c r="AI345" s="178" t="str">
        <f t="shared" si="341"/>
        <v/>
      </c>
      <c r="AJ345" s="178" t="str">
        <f t="shared" si="341"/>
        <v/>
      </c>
      <c r="AK345" s="178" t="str">
        <f t="shared" si="341"/>
        <v/>
      </c>
      <c r="AL345" s="178" t="str">
        <f t="shared" si="341"/>
        <v/>
      </c>
      <c r="AM345" s="180" t="str">
        <f t="shared" si="341"/>
        <v/>
      </c>
      <c r="AN345" s="178" t="str">
        <f t="shared" si="341"/>
        <v/>
      </c>
      <c r="AO345" s="178" t="str">
        <f t="shared" si="341"/>
        <v/>
      </c>
      <c r="AP345" s="179" t="str">
        <f t="shared" si="341"/>
        <v/>
      </c>
      <c r="AQ345" s="180" t="str">
        <f t="shared" si="341"/>
        <v/>
      </c>
      <c r="AR345" s="179" t="str">
        <f t="shared" si="341"/>
        <v/>
      </c>
      <c r="AS345" s="178" t="str">
        <f t="shared" si="341"/>
        <v/>
      </c>
      <c r="AT345" s="180" t="str">
        <f t="shared" si="341"/>
        <v/>
      </c>
      <c r="AU345" s="178" t="str">
        <f t="shared" si="341"/>
        <v/>
      </c>
      <c r="AV345" s="178" t="str">
        <f t="shared" si="341"/>
        <v/>
      </c>
      <c r="AW345" s="181" t="str">
        <f t="shared" si="341"/>
        <v/>
      </c>
      <c r="AX345" s="178" t="str">
        <f t="shared" si="341"/>
        <v/>
      </c>
      <c r="AY345" s="178" t="str">
        <f t="shared" si="341"/>
        <v/>
      </c>
      <c r="AZ345" s="178" t="str">
        <f t="shared" si="341"/>
        <v/>
      </c>
      <c r="BA345" s="178" t="str">
        <f t="shared" si="341"/>
        <v/>
      </c>
      <c r="BB345" s="180" t="str">
        <f t="shared" si="341"/>
        <v/>
      </c>
      <c r="BC345" s="178" t="str">
        <f t="shared" si="341"/>
        <v/>
      </c>
      <c r="BD345" s="178" t="str">
        <f t="shared" si="341"/>
        <v/>
      </c>
      <c r="BE345" s="179" t="str">
        <f t="shared" si="341"/>
        <v/>
      </c>
      <c r="BF345" s="180" t="str">
        <f t="shared" si="341"/>
        <v/>
      </c>
      <c r="BG345" s="179" t="str">
        <f t="shared" si="341"/>
        <v/>
      </c>
      <c r="BH345" s="178" t="str">
        <f t="shared" si="341"/>
        <v/>
      </c>
      <c r="BI345" s="180" t="str">
        <f t="shared" si="341"/>
        <v/>
      </c>
      <c r="BJ345" s="178" t="str">
        <f t="shared" si="341"/>
        <v/>
      </c>
      <c r="BK345" s="178" t="str">
        <f t="shared" si="341"/>
        <v/>
      </c>
      <c r="BL345" s="181" t="str">
        <f t="shared" si="341"/>
        <v/>
      </c>
      <c r="BM345" s="178" t="str">
        <f t="shared" si="341"/>
        <v/>
      </c>
      <c r="BN345" s="178" t="str">
        <f t="shared" si="341"/>
        <v/>
      </c>
      <c r="BO345" s="178" t="str">
        <f t="shared" si="341"/>
        <v/>
      </c>
      <c r="BP345" s="178" t="str">
        <f t="shared" si="341"/>
        <v/>
      </c>
      <c r="BQ345" s="180" t="str">
        <f t="shared" si="341"/>
        <v/>
      </c>
      <c r="BR345" s="178" t="str">
        <f t="shared" si="341"/>
        <v/>
      </c>
      <c r="BS345" s="178" t="str">
        <f t="shared" si="341"/>
        <v/>
      </c>
      <c r="BT345" s="179" t="str">
        <f t="shared" si="341"/>
        <v/>
      </c>
      <c r="BU345" s="180" t="str">
        <f t="shared" si="341"/>
        <v/>
      </c>
      <c r="BV345" s="179" t="str">
        <f t="shared" si="341"/>
        <v/>
      </c>
      <c r="BW345" s="178" t="str">
        <f t="shared" si="341"/>
        <v/>
      </c>
      <c r="BX345" s="180" t="str">
        <f t="shared" si="341"/>
        <v/>
      </c>
      <c r="BY345" s="178" t="str">
        <f t="shared" si="341"/>
        <v/>
      </c>
      <c r="BZ345" s="178" t="str">
        <f t="shared" si="341"/>
        <v/>
      </c>
      <c r="CA345" s="181" t="str">
        <f t="shared" si="341"/>
        <v/>
      </c>
      <c r="CB345" s="178" t="str">
        <f t="shared" si="341"/>
        <v/>
      </c>
      <c r="CC345" s="178" t="str">
        <f t="shared" si="341"/>
        <v/>
      </c>
      <c r="CD345" s="178" t="str">
        <f t="shared" si="341"/>
        <v/>
      </c>
      <c r="CE345" s="178" t="str">
        <f t="shared" si="341"/>
        <v/>
      </c>
      <c r="CF345" s="180" t="str">
        <f t="shared" si="341"/>
        <v/>
      </c>
      <c r="CG345" s="178" t="str">
        <f t="shared" si="341"/>
        <v/>
      </c>
      <c r="CH345" s="178" t="str">
        <f t="shared" si="341"/>
        <v/>
      </c>
      <c r="CI345" s="179" t="str">
        <f t="shared" si="341"/>
        <v/>
      </c>
      <c r="CJ345" s="180" t="str">
        <f t="shared" si="341"/>
        <v/>
      </c>
      <c r="CK345" s="179" t="str">
        <f t="shared" si="341"/>
        <v/>
      </c>
      <c r="CL345" s="178" t="str">
        <f t="shared" si="341"/>
        <v/>
      </c>
      <c r="CM345" s="180" t="str">
        <f t="shared" si="341"/>
        <v/>
      </c>
      <c r="CN345" s="178" t="str">
        <f t="shared" si="341"/>
        <v/>
      </c>
      <c r="CO345" s="178" t="str">
        <f t="shared" si="341"/>
        <v/>
      </c>
      <c r="CP345" s="181" t="str">
        <f t="shared" si="341"/>
        <v/>
      </c>
      <c r="CQ345" s="178" t="str">
        <f t="shared" si="341"/>
        <v/>
      </c>
      <c r="CR345" s="178" t="str">
        <f t="shared" si="341"/>
        <v/>
      </c>
      <c r="CS345" s="178" t="str">
        <f t="shared" si="341"/>
        <v/>
      </c>
      <c r="CT345" s="178" t="str">
        <f t="shared" si="341"/>
        <v/>
      </c>
      <c r="CU345" s="180" t="str">
        <f t="shared" si="341"/>
        <v/>
      </c>
      <c r="CV345" s="178" t="str">
        <f t="shared" si="341"/>
        <v/>
      </c>
      <c r="CW345" s="178" t="str">
        <f t="shared" si="341"/>
        <v/>
      </c>
      <c r="CX345" s="179" t="str">
        <f t="shared" si="341"/>
        <v/>
      </c>
      <c r="CY345" s="180" t="str">
        <f t="shared" si="341"/>
        <v/>
      </c>
      <c r="CZ345" s="179" t="str">
        <f t="shared" si="341"/>
        <v/>
      </c>
      <c r="DA345" s="178" t="str">
        <f t="shared" si="341"/>
        <v/>
      </c>
      <c r="DB345" s="180" t="str">
        <f t="shared" si="341"/>
        <v/>
      </c>
      <c r="DC345" s="178" t="str">
        <f t="shared" si="341"/>
        <v/>
      </c>
      <c r="DD345" s="178" t="str">
        <f t="shared" si="341"/>
        <v/>
      </c>
      <c r="DE345" s="181" t="str">
        <f t="shared" si="341"/>
        <v/>
      </c>
      <c r="DF345" s="178" t="str">
        <f t="shared" si="341"/>
        <v/>
      </c>
      <c r="DG345" s="178" t="str">
        <f t="shared" si="341"/>
        <v/>
      </c>
      <c r="DH345" s="178" t="str">
        <f t="shared" si="341"/>
        <v/>
      </c>
      <c r="DI345" s="178" t="str">
        <f t="shared" si="341"/>
        <v/>
      </c>
      <c r="DJ345" s="180" t="str">
        <f t="shared" si="341"/>
        <v/>
      </c>
      <c r="DK345" s="178" t="str">
        <f t="shared" si="341"/>
        <v/>
      </c>
      <c r="DL345" s="178" t="str">
        <f t="shared" si="341"/>
        <v/>
      </c>
      <c r="DM345" s="179" t="str">
        <f t="shared" si="341"/>
        <v/>
      </c>
      <c r="DN345" s="180" t="str">
        <f t="shared" si="341"/>
        <v/>
      </c>
      <c r="DO345" s="179" t="str">
        <f t="shared" si="341"/>
        <v/>
      </c>
      <c r="DP345" s="178" t="str">
        <f t="shared" si="341"/>
        <v/>
      </c>
      <c r="DQ345" s="180" t="str">
        <f t="shared" si="341"/>
        <v/>
      </c>
      <c r="DR345" s="178" t="str">
        <f t="shared" si="341"/>
        <v/>
      </c>
      <c r="DS345" s="178" t="str">
        <f t="shared" si="341"/>
        <v/>
      </c>
      <c r="DT345" s="178"/>
      <c r="DU345" s="178"/>
      <c r="DV345" s="178"/>
      <c r="DW345" s="178"/>
      <c r="DX345" s="178"/>
      <c r="DY345" s="178"/>
    </row>
    <row r="346">
      <c r="A346" s="176" t="str">
        <f>IF(A345="","",IF(B345+1&gt;EndDate,"",B345))</f>
        <v/>
      </c>
      <c r="B346" s="176" t="str">
        <f>IF(A346="","",SWITCH(Seg,"Daily",A346+1,"Weekly",A346+7,"Monthly",DATE(YEAR(A346),MONTH(A346)+1,1),"Quarterly",DATE(YEAR(A346),MONTH(A346)+3,1),"Yearly",DATE(YEAR(A346)+1,1,1)))</f>
        <v/>
      </c>
      <c r="C346" s="177" t="str">
        <f>IF(A346="","",SWITCH(Seg,"Daily",TEXT(A346,"dd/MM/YYYY"),"Weekly","W"&amp;WEEKNUM(A346,2)&amp;" "&amp;YEAR(A346),"Monthly",PROPER(TEXT(A346,"MMM yyyy")),"Quarterly","Q"&amp;ROUNDUP(MONTH($A346)/3,0)&amp;" "&amp;YEAR($A346),"Yearly",YEAR(A346),TEXT(A346,"dd/MM/YYYY")))</f>
        <v/>
      </c>
      <c r="D346" s="178" t="str">
        <f>IF(OR($A346="",D$2="Percentage"),"",SUMIFS(Data!B$4:B500,Data!$A$4:$A500,"&gt;="&amp;$A346,Data!$A$4:$A500,"&lt;="&amp;$B346))</f>
        <v>#REF!</v>
      </c>
      <c r="E346" s="179" t="str">
        <f>IF(OR($A346="",E$2="Percentage"),"",SUMIFS(Data!C$4:C500,Data!$A$4:$A500,"&gt;="&amp;$A346,Data!$A$4:$A500,"&lt;="&amp;$B346))</f>
        <v/>
      </c>
      <c r="F346" s="179" t="str">
        <f>IF(OR($A346="",F$2="Percentage"),"",SUMIFS(Data!D$4:D500,Data!$A$4:$A500,"&gt;="&amp;$A346,Data!$A$4:$A500,"&lt;="&amp;$B346))</f>
        <v/>
      </c>
      <c r="G346" s="179" t="str">
        <f>IF(OR($A346="",G$2="Percentage"),"",SUMIFS(Data!F$4:F500,Data!$A$4:$A500,"&gt;="&amp;$A346,Data!$A$4:$A500,"&lt;="&amp;$B346))</f>
        <v/>
      </c>
      <c r="H346" s="180" t="str">
        <f>IF(OR($A346="",H$2="Percentage"),"",SUMIFS(Data!G$4:G500,Data!$A$4:$A500,"&gt;="&amp;$A346,Data!$A$4:$A500,"&lt;="&amp;$B346))</f>
        <v/>
      </c>
      <c r="I346" s="180" t="str">
        <f>IF(OR($A346="",I$2="Percentage"),"",SUMIFS(Data!H$4:H500,Data!$A$4:$A500,"&gt;="&amp;$A346,Data!$A$4:$A500,"&lt;="&amp;$B346))</f>
        <v/>
      </c>
      <c r="J346" s="178" t="str">
        <f>IF(OR($A346="",J$2="Percentage"),"",SUMIFS(Data!I$4:I500,Data!$A$4:$A500,"&gt;="&amp;$A346,Data!$A$4:$A500,"&lt;="&amp;$B346))</f>
        <v/>
      </c>
      <c r="K346" s="178" t="str">
        <f>IF(OR($A346="",K$2="Percentage"),"",SUMIFS(Data!J$4:J500,Data!$A$4:$A500,"&gt;="&amp;$A346,Data!$A$4:$A500,"&lt;="&amp;$B346))</f>
        <v/>
      </c>
      <c r="L346" s="179" t="str">
        <f>IF(OR($A346="",L$2="Percentage"),"",SUMIFS(Data!K$4:K500,Data!$A$4:$A500,"&gt;="&amp;$A346,Data!$A$4:$A500,"&lt;="&amp;$B346))</f>
        <v/>
      </c>
      <c r="M346" s="180" t="str">
        <f>IF(OR($A346="",M$2="Percentage"),"",SUMIFS(Data!L$4:L500,Data!$A$4:$A500,"&gt;="&amp;$A346,Data!$A$4:$A500,"&lt;="&amp;$B346))</f>
        <v/>
      </c>
      <c r="N346" s="179" t="str">
        <f>IF(OR($A346="",N$2="Percentage"),"",SUMIFS(Data!M$4:M500,Data!$A$4:$A500,"&gt;="&amp;$A346,Data!$A$4:$A500,"&lt;="&amp;$B346))</f>
        <v/>
      </c>
      <c r="O346" s="178" t="str">
        <f>IF(OR($A346="",O$2="Percentage"),"",SUMIFS(Data!N$4:N500,Data!$A$4:$A500,"&gt;="&amp;$A346,Data!$A$4:$A500,"&lt;="&amp;$B346))</f>
        <v/>
      </c>
      <c r="P346" s="180" t="str">
        <f>IF(OR($A346="",P$2="Percentage"),"",SUMIFS(Data!O$4:O500,Data!$A$4:$A500,"&gt;="&amp;$A346,Data!$A$4:$A500,"&lt;="&amp;$B346))</f>
        <v/>
      </c>
      <c r="Q346" s="178" t="str">
        <f>IF(OR($A346="",Q$2="Percentage"),"",SUMIFS(Data!P$4:P500,Data!$A$4:$A500,"&gt;="&amp;$A346,Data!$A$4:$A500,"&lt;="&amp;$B346))</f>
        <v/>
      </c>
      <c r="R346" s="178" t="str">
        <f>IF(OR($A346="",R$2="Percentage"),"",SUMIFS(Data!Q$4:Q500,Data!$A$4:$A500,"&gt;="&amp;$A346,Data!$A$4:$A500,"&lt;="&amp;$B346))</f>
        <v/>
      </c>
      <c r="S346" s="181" t="str">
        <f>IF($A346="","",IFERROR(AVERAGEIFS(Data!B$4:B500,Data!$A$4:$A500,"&gt;="&amp;$A346,Data!$A$4:$A500,"&lt;="&amp;$B346),0))</f>
        <v/>
      </c>
      <c r="T346" s="178" t="str">
        <f>IF($A346="","",IFERROR(AVERAGEIFS(Data!C$4:C500,Data!$A$4:$A500,"&gt;="&amp;$A346,Data!$A$4:$A500,"&lt;="&amp;$B346),0))</f>
        <v/>
      </c>
      <c r="U346" s="178" t="str">
        <f>IF($A346="","",IFERROR(AVERAGEIFS(Data!D$4:D500,Data!$A$4:$A500,"&gt;="&amp;$A346,Data!$A$4:$A500,"&lt;="&amp;$B346),0))</f>
        <v/>
      </c>
      <c r="V346" s="178" t="str">
        <f>IF($A346="","",IFERROR(AVERAGEIFS(Data!F$4:F500,Data!$A$4:$A500,"&gt;="&amp;$A346,Data!$A$4:$A500,"&lt;="&amp;$B346),0))</f>
        <v/>
      </c>
      <c r="W346" s="178" t="str">
        <f>IF($A346="","",IFERROR(AVERAGEIFS(Data!G$4:G500,Data!$A$4:$A500,"&gt;="&amp;$A346,Data!$A$4:$A500,"&lt;="&amp;$B346),0))</f>
        <v/>
      </c>
      <c r="X346" s="180" t="str">
        <f>IF($A346="","",IFERROR(AVERAGEIFS(Data!H$4:H500,Data!$A$4:$A500,"&gt;="&amp;$A346,Data!$A$4:$A500,"&lt;="&amp;$B346),0))</f>
        <v/>
      </c>
      <c r="Y346" s="178" t="str">
        <f>IF($A346="","",IFERROR(AVERAGEIFS(Data!I$4:I500,Data!$A$4:$A500,"&gt;="&amp;$A346,Data!$A$4:$A500,"&lt;="&amp;$B346),0))</f>
        <v/>
      </c>
      <c r="Z346" s="178" t="str">
        <f>IF($A346="","",IFERROR(AVERAGEIFS(Data!J$4:J500,Data!$A$4:$A500,"&gt;="&amp;$A346,Data!$A$4:$A500,"&lt;="&amp;$B346),0))</f>
        <v/>
      </c>
      <c r="AA346" s="179" t="str">
        <f>IF($A346="","",IFERROR(AVERAGEIFS(Data!K$4:K500,Data!$A$4:$A500,"&gt;="&amp;$A346,Data!$A$4:$A500,"&lt;="&amp;$B346),0))</f>
        <v/>
      </c>
      <c r="AB346" s="180" t="str">
        <f>IF($A346="","",IFERROR(AVERAGEIFS(Data!L$4:L500,Data!$A$4:$A500,"&gt;="&amp;$A346,Data!$A$4:$A500,"&lt;="&amp;$B346),0))</f>
        <v/>
      </c>
      <c r="AC346" s="179" t="str">
        <f>IF($A346="","",IFERROR(AVERAGEIFS(Data!M$4:M500,Data!$A$4:$A500,"&gt;="&amp;$A346,Data!$A$4:$A500,"&lt;="&amp;$B346),0))</f>
        <v/>
      </c>
      <c r="AD346" s="178" t="str">
        <f>IF($A346="","",IFERROR(AVERAGEIFS(Data!N$4:N500,Data!$A$4:$A500,"&gt;="&amp;$A346,Data!$A$4:$A500,"&lt;="&amp;$B346),0))</f>
        <v/>
      </c>
      <c r="AE346" s="180" t="str">
        <f>IF($A346="","",IFERROR(AVERAGEIFS(Data!O$4:O500,Data!$A$4:$A500,"&gt;="&amp;$A346,Data!$A$4:$A500,"&lt;="&amp;$B346),0))</f>
        <v/>
      </c>
      <c r="AF346" s="178" t="str">
        <f>IF($A346="","",IFERROR(AVERAGEIFS(Data!P$4:P500,Data!$A$4:$A500,"&gt;="&amp;$A346,Data!$A$4:$A500,"&lt;="&amp;$B346),0))</f>
        <v/>
      </c>
      <c r="AG346" s="178" t="str">
        <f>IF($A346="","",IFERROR(AVERAGEIFS(Data!Q$4:Q500,Data!$A$4:$A500,"&gt;="&amp;$A346,Data!$A$4:$A500,"&lt;="&amp;$B346),0))</f>
        <v/>
      </c>
      <c r="AH346" s="181" t="str">
        <f t="shared" ref="AH346:DS346" si="342">IF($A346="","",AH345)</f>
        <v/>
      </c>
      <c r="AI346" s="178" t="str">
        <f t="shared" si="342"/>
        <v/>
      </c>
      <c r="AJ346" s="178" t="str">
        <f t="shared" si="342"/>
        <v/>
      </c>
      <c r="AK346" s="178" t="str">
        <f t="shared" si="342"/>
        <v/>
      </c>
      <c r="AL346" s="178" t="str">
        <f t="shared" si="342"/>
        <v/>
      </c>
      <c r="AM346" s="180" t="str">
        <f t="shared" si="342"/>
        <v/>
      </c>
      <c r="AN346" s="178" t="str">
        <f t="shared" si="342"/>
        <v/>
      </c>
      <c r="AO346" s="178" t="str">
        <f t="shared" si="342"/>
        <v/>
      </c>
      <c r="AP346" s="179" t="str">
        <f t="shared" si="342"/>
        <v/>
      </c>
      <c r="AQ346" s="180" t="str">
        <f t="shared" si="342"/>
        <v/>
      </c>
      <c r="AR346" s="179" t="str">
        <f t="shared" si="342"/>
        <v/>
      </c>
      <c r="AS346" s="178" t="str">
        <f t="shared" si="342"/>
        <v/>
      </c>
      <c r="AT346" s="180" t="str">
        <f t="shared" si="342"/>
        <v/>
      </c>
      <c r="AU346" s="178" t="str">
        <f t="shared" si="342"/>
        <v/>
      </c>
      <c r="AV346" s="178" t="str">
        <f t="shared" si="342"/>
        <v/>
      </c>
      <c r="AW346" s="181" t="str">
        <f t="shared" si="342"/>
        <v/>
      </c>
      <c r="AX346" s="178" t="str">
        <f t="shared" si="342"/>
        <v/>
      </c>
      <c r="AY346" s="178" t="str">
        <f t="shared" si="342"/>
        <v/>
      </c>
      <c r="AZ346" s="178" t="str">
        <f t="shared" si="342"/>
        <v/>
      </c>
      <c r="BA346" s="178" t="str">
        <f t="shared" si="342"/>
        <v/>
      </c>
      <c r="BB346" s="180" t="str">
        <f t="shared" si="342"/>
        <v/>
      </c>
      <c r="BC346" s="178" t="str">
        <f t="shared" si="342"/>
        <v/>
      </c>
      <c r="BD346" s="178" t="str">
        <f t="shared" si="342"/>
        <v/>
      </c>
      <c r="BE346" s="179" t="str">
        <f t="shared" si="342"/>
        <v/>
      </c>
      <c r="BF346" s="180" t="str">
        <f t="shared" si="342"/>
        <v/>
      </c>
      <c r="BG346" s="179" t="str">
        <f t="shared" si="342"/>
        <v/>
      </c>
      <c r="BH346" s="178" t="str">
        <f t="shared" si="342"/>
        <v/>
      </c>
      <c r="BI346" s="180" t="str">
        <f t="shared" si="342"/>
        <v/>
      </c>
      <c r="BJ346" s="178" t="str">
        <f t="shared" si="342"/>
        <v/>
      </c>
      <c r="BK346" s="178" t="str">
        <f t="shared" si="342"/>
        <v/>
      </c>
      <c r="BL346" s="181" t="str">
        <f t="shared" si="342"/>
        <v/>
      </c>
      <c r="BM346" s="178" t="str">
        <f t="shared" si="342"/>
        <v/>
      </c>
      <c r="BN346" s="178" t="str">
        <f t="shared" si="342"/>
        <v/>
      </c>
      <c r="BO346" s="178" t="str">
        <f t="shared" si="342"/>
        <v/>
      </c>
      <c r="BP346" s="178" t="str">
        <f t="shared" si="342"/>
        <v/>
      </c>
      <c r="BQ346" s="180" t="str">
        <f t="shared" si="342"/>
        <v/>
      </c>
      <c r="BR346" s="178" t="str">
        <f t="shared" si="342"/>
        <v/>
      </c>
      <c r="BS346" s="178" t="str">
        <f t="shared" si="342"/>
        <v/>
      </c>
      <c r="BT346" s="179" t="str">
        <f t="shared" si="342"/>
        <v/>
      </c>
      <c r="BU346" s="180" t="str">
        <f t="shared" si="342"/>
        <v/>
      </c>
      <c r="BV346" s="179" t="str">
        <f t="shared" si="342"/>
        <v/>
      </c>
      <c r="BW346" s="178" t="str">
        <f t="shared" si="342"/>
        <v/>
      </c>
      <c r="BX346" s="180" t="str">
        <f t="shared" si="342"/>
        <v/>
      </c>
      <c r="BY346" s="178" t="str">
        <f t="shared" si="342"/>
        <v/>
      </c>
      <c r="BZ346" s="178" t="str">
        <f t="shared" si="342"/>
        <v/>
      </c>
      <c r="CA346" s="181" t="str">
        <f t="shared" si="342"/>
        <v/>
      </c>
      <c r="CB346" s="178" t="str">
        <f t="shared" si="342"/>
        <v/>
      </c>
      <c r="CC346" s="178" t="str">
        <f t="shared" si="342"/>
        <v/>
      </c>
      <c r="CD346" s="178" t="str">
        <f t="shared" si="342"/>
        <v/>
      </c>
      <c r="CE346" s="178" t="str">
        <f t="shared" si="342"/>
        <v/>
      </c>
      <c r="CF346" s="180" t="str">
        <f t="shared" si="342"/>
        <v/>
      </c>
      <c r="CG346" s="178" t="str">
        <f t="shared" si="342"/>
        <v/>
      </c>
      <c r="CH346" s="178" t="str">
        <f t="shared" si="342"/>
        <v/>
      </c>
      <c r="CI346" s="179" t="str">
        <f t="shared" si="342"/>
        <v/>
      </c>
      <c r="CJ346" s="180" t="str">
        <f t="shared" si="342"/>
        <v/>
      </c>
      <c r="CK346" s="179" t="str">
        <f t="shared" si="342"/>
        <v/>
      </c>
      <c r="CL346" s="178" t="str">
        <f t="shared" si="342"/>
        <v/>
      </c>
      <c r="CM346" s="180" t="str">
        <f t="shared" si="342"/>
        <v/>
      </c>
      <c r="CN346" s="178" t="str">
        <f t="shared" si="342"/>
        <v/>
      </c>
      <c r="CO346" s="178" t="str">
        <f t="shared" si="342"/>
        <v/>
      </c>
      <c r="CP346" s="181" t="str">
        <f t="shared" si="342"/>
        <v/>
      </c>
      <c r="CQ346" s="178" t="str">
        <f t="shared" si="342"/>
        <v/>
      </c>
      <c r="CR346" s="178" t="str">
        <f t="shared" si="342"/>
        <v/>
      </c>
      <c r="CS346" s="178" t="str">
        <f t="shared" si="342"/>
        <v/>
      </c>
      <c r="CT346" s="178" t="str">
        <f t="shared" si="342"/>
        <v/>
      </c>
      <c r="CU346" s="180" t="str">
        <f t="shared" si="342"/>
        <v/>
      </c>
      <c r="CV346" s="178" t="str">
        <f t="shared" si="342"/>
        <v/>
      </c>
      <c r="CW346" s="178" t="str">
        <f t="shared" si="342"/>
        <v/>
      </c>
      <c r="CX346" s="179" t="str">
        <f t="shared" si="342"/>
        <v/>
      </c>
      <c r="CY346" s="180" t="str">
        <f t="shared" si="342"/>
        <v/>
      </c>
      <c r="CZ346" s="179" t="str">
        <f t="shared" si="342"/>
        <v/>
      </c>
      <c r="DA346" s="178" t="str">
        <f t="shared" si="342"/>
        <v/>
      </c>
      <c r="DB346" s="180" t="str">
        <f t="shared" si="342"/>
        <v/>
      </c>
      <c r="DC346" s="178" t="str">
        <f t="shared" si="342"/>
        <v/>
      </c>
      <c r="DD346" s="178" t="str">
        <f t="shared" si="342"/>
        <v/>
      </c>
      <c r="DE346" s="181" t="str">
        <f t="shared" si="342"/>
        <v/>
      </c>
      <c r="DF346" s="178" t="str">
        <f t="shared" si="342"/>
        <v/>
      </c>
      <c r="DG346" s="178" t="str">
        <f t="shared" si="342"/>
        <v/>
      </c>
      <c r="DH346" s="178" t="str">
        <f t="shared" si="342"/>
        <v/>
      </c>
      <c r="DI346" s="178" t="str">
        <f t="shared" si="342"/>
        <v/>
      </c>
      <c r="DJ346" s="180" t="str">
        <f t="shared" si="342"/>
        <v/>
      </c>
      <c r="DK346" s="178" t="str">
        <f t="shared" si="342"/>
        <v/>
      </c>
      <c r="DL346" s="178" t="str">
        <f t="shared" si="342"/>
        <v/>
      </c>
      <c r="DM346" s="179" t="str">
        <f t="shared" si="342"/>
        <v/>
      </c>
      <c r="DN346" s="180" t="str">
        <f t="shared" si="342"/>
        <v/>
      </c>
      <c r="DO346" s="179" t="str">
        <f t="shared" si="342"/>
        <v/>
      </c>
      <c r="DP346" s="178" t="str">
        <f t="shared" si="342"/>
        <v/>
      </c>
      <c r="DQ346" s="180" t="str">
        <f t="shared" si="342"/>
        <v/>
      </c>
      <c r="DR346" s="178" t="str">
        <f t="shared" si="342"/>
        <v/>
      </c>
      <c r="DS346" s="178" t="str">
        <f t="shared" si="342"/>
        <v/>
      </c>
      <c r="DT346" s="178"/>
      <c r="DU346" s="178"/>
      <c r="DV346" s="178"/>
      <c r="DW346" s="178"/>
      <c r="DX346" s="178"/>
      <c r="DY346" s="178"/>
    </row>
    <row r="347">
      <c r="A347" s="176" t="str">
        <f>IF(A346="","",IF(B346+1&gt;EndDate,"",B346))</f>
        <v/>
      </c>
      <c r="B347" s="176" t="str">
        <f>IF(A347="","",SWITCH(Seg,"Daily",A347+1,"Weekly",A347+7,"Monthly",DATE(YEAR(A347),MONTH(A347)+1,1),"Quarterly",DATE(YEAR(A347),MONTH(A347)+3,1),"Yearly",DATE(YEAR(A347)+1,1,1)))</f>
        <v/>
      </c>
      <c r="C347" s="177" t="str">
        <f>IF(A347="","",SWITCH(Seg,"Daily",TEXT(A347,"dd/MM/YYYY"),"Weekly","W"&amp;WEEKNUM(A347,2)&amp;" "&amp;YEAR(A347),"Monthly",PROPER(TEXT(A347,"MMM yyyy")),"Quarterly","Q"&amp;ROUNDUP(MONTH($A347)/3,0)&amp;" "&amp;YEAR($A347),"Yearly",YEAR(A347),TEXT(A347,"dd/MM/YYYY")))</f>
        <v/>
      </c>
      <c r="D347" s="178" t="str">
        <f>IF(OR($A347="",D$2="Percentage"),"",SUMIFS(Data!B$4:B500,Data!$A$4:$A500,"&gt;="&amp;$A347,Data!$A$4:$A500,"&lt;="&amp;$B347))</f>
        <v>#REF!</v>
      </c>
      <c r="E347" s="179" t="str">
        <f>IF(OR($A347="",E$2="Percentage"),"",SUMIFS(Data!C$4:C500,Data!$A$4:$A500,"&gt;="&amp;$A347,Data!$A$4:$A500,"&lt;="&amp;$B347))</f>
        <v/>
      </c>
      <c r="F347" s="179" t="str">
        <f>IF(OR($A347="",F$2="Percentage"),"",SUMIFS(Data!D$4:D500,Data!$A$4:$A500,"&gt;="&amp;$A347,Data!$A$4:$A500,"&lt;="&amp;$B347))</f>
        <v/>
      </c>
      <c r="G347" s="179" t="str">
        <f>IF(OR($A347="",G$2="Percentage"),"",SUMIFS(Data!F$4:F500,Data!$A$4:$A500,"&gt;="&amp;$A347,Data!$A$4:$A500,"&lt;="&amp;$B347))</f>
        <v/>
      </c>
      <c r="H347" s="180" t="str">
        <f>IF(OR($A347="",H$2="Percentage"),"",SUMIFS(Data!G$4:G500,Data!$A$4:$A500,"&gt;="&amp;$A347,Data!$A$4:$A500,"&lt;="&amp;$B347))</f>
        <v/>
      </c>
      <c r="I347" s="180" t="str">
        <f>IF(OR($A347="",I$2="Percentage"),"",SUMIFS(Data!H$4:H500,Data!$A$4:$A500,"&gt;="&amp;$A347,Data!$A$4:$A500,"&lt;="&amp;$B347))</f>
        <v/>
      </c>
      <c r="J347" s="178" t="str">
        <f>IF(OR($A347="",J$2="Percentage"),"",SUMIFS(Data!I$4:I500,Data!$A$4:$A500,"&gt;="&amp;$A347,Data!$A$4:$A500,"&lt;="&amp;$B347))</f>
        <v/>
      </c>
      <c r="K347" s="178" t="str">
        <f>IF(OR($A347="",K$2="Percentage"),"",SUMIFS(Data!J$4:J500,Data!$A$4:$A500,"&gt;="&amp;$A347,Data!$A$4:$A500,"&lt;="&amp;$B347))</f>
        <v/>
      </c>
      <c r="L347" s="179" t="str">
        <f>IF(OR($A347="",L$2="Percentage"),"",SUMIFS(Data!K$4:K500,Data!$A$4:$A500,"&gt;="&amp;$A347,Data!$A$4:$A500,"&lt;="&amp;$B347))</f>
        <v/>
      </c>
      <c r="M347" s="180" t="str">
        <f>IF(OR($A347="",M$2="Percentage"),"",SUMIFS(Data!L$4:L500,Data!$A$4:$A500,"&gt;="&amp;$A347,Data!$A$4:$A500,"&lt;="&amp;$B347))</f>
        <v/>
      </c>
      <c r="N347" s="179" t="str">
        <f>IF(OR($A347="",N$2="Percentage"),"",SUMIFS(Data!M$4:M500,Data!$A$4:$A500,"&gt;="&amp;$A347,Data!$A$4:$A500,"&lt;="&amp;$B347))</f>
        <v/>
      </c>
      <c r="O347" s="178" t="str">
        <f>IF(OR($A347="",O$2="Percentage"),"",SUMIFS(Data!N$4:N500,Data!$A$4:$A500,"&gt;="&amp;$A347,Data!$A$4:$A500,"&lt;="&amp;$B347))</f>
        <v/>
      </c>
      <c r="P347" s="180" t="str">
        <f>IF(OR($A347="",P$2="Percentage"),"",SUMIFS(Data!O$4:O500,Data!$A$4:$A500,"&gt;="&amp;$A347,Data!$A$4:$A500,"&lt;="&amp;$B347))</f>
        <v/>
      </c>
      <c r="Q347" s="178" t="str">
        <f>IF(OR($A347="",Q$2="Percentage"),"",SUMIFS(Data!P$4:P500,Data!$A$4:$A500,"&gt;="&amp;$A347,Data!$A$4:$A500,"&lt;="&amp;$B347))</f>
        <v/>
      </c>
      <c r="R347" s="178" t="str">
        <f>IF(OR($A347="",R$2="Percentage"),"",SUMIFS(Data!Q$4:Q500,Data!$A$4:$A500,"&gt;="&amp;$A347,Data!$A$4:$A500,"&lt;="&amp;$B347))</f>
        <v/>
      </c>
      <c r="S347" s="181" t="str">
        <f>IF($A347="","",IFERROR(AVERAGEIFS(Data!B$4:B500,Data!$A$4:$A500,"&gt;="&amp;$A347,Data!$A$4:$A500,"&lt;="&amp;$B347),0))</f>
        <v/>
      </c>
      <c r="T347" s="178" t="str">
        <f>IF($A347="","",IFERROR(AVERAGEIFS(Data!C$4:C500,Data!$A$4:$A500,"&gt;="&amp;$A347,Data!$A$4:$A500,"&lt;="&amp;$B347),0))</f>
        <v/>
      </c>
      <c r="U347" s="178" t="str">
        <f>IF($A347="","",IFERROR(AVERAGEIFS(Data!D$4:D500,Data!$A$4:$A500,"&gt;="&amp;$A347,Data!$A$4:$A500,"&lt;="&amp;$B347),0))</f>
        <v/>
      </c>
      <c r="V347" s="178" t="str">
        <f>IF($A347="","",IFERROR(AVERAGEIFS(Data!F$4:F500,Data!$A$4:$A500,"&gt;="&amp;$A347,Data!$A$4:$A500,"&lt;="&amp;$B347),0))</f>
        <v/>
      </c>
      <c r="W347" s="178" t="str">
        <f>IF($A347="","",IFERROR(AVERAGEIFS(Data!G$4:G500,Data!$A$4:$A500,"&gt;="&amp;$A347,Data!$A$4:$A500,"&lt;="&amp;$B347),0))</f>
        <v/>
      </c>
      <c r="X347" s="180" t="str">
        <f>IF($A347="","",IFERROR(AVERAGEIFS(Data!H$4:H500,Data!$A$4:$A500,"&gt;="&amp;$A347,Data!$A$4:$A500,"&lt;="&amp;$B347),0))</f>
        <v/>
      </c>
      <c r="Y347" s="178" t="str">
        <f>IF($A347="","",IFERROR(AVERAGEIFS(Data!I$4:I500,Data!$A$4:$A500,"&gt;="&amp;$A347,Data!$A$4:$A500,"&lt;="&amp;$B347),0))</f>
        <v/>
      </c>
      <c r="Z347" s="178" t="str">
        <f>IF($A347="","",IFERROR(AVERAGEIFS(Data!J$4:J500,Data!$A$4:$A500,"&gt;="&amp;$A347,Data!$A$4:$A500,"&lt;="&amp;$B347),0))</f>
        <v/>
      </c>
      <c r="AA347" s="179" t="str">
        <f>IF($A347="","",IFERROR(AVERAGEIFS(Data!K$4:K500,Data!$A$4:$A500,"&gt;="&amp;$A347,Data!$A$4:$A500,"&lt;="&amp;$B347),0))</f>
        <v/>
      </c>
      <c r="AB347" s="180" t="str">
        <f>IF($A347="","",IFERROR(AVERAGEIFS(Data!L$4:L500,Data!$A$4:$A500,"&gt;="&amp;$A347,Data!$A$4:$A500,"&lt;="&amp;$B347),0))</f>
        <v/>
      </c>
      <c r="AC347" s="179" t="str">
        <f>IF($A347="","",IFERROR(AVERAGEIFS(Data!M$4:M500,Data!$A$4:$A500,"&gt;="&amp;$A347,Data!$A$4:$A500,"&lt;="&amp;$B347),0))</f>
        <v/>
      </c>
      <c r="AD347" s="178" t="str">
        <f>IF($A347="","",IFERROR(AVERAGEIFS(Data!N$4:N500,Data!$A$4:$A500,"&gt;="&amp;$A347,Data!$A$4:$A500,"&lt;="&amp;$B347),0))</f>
        <v/>
      </c>
      <c r="AE347" s="180" t="str">
        <f>IF($A347="","",IFERROR(AVERAGEIFS(Data!O$4:O500,Data!$A$4:$A500,"&gt;="&amp;$A347,Data!$A$4:$A500,"&lt;="&amp;$B347),0))</f>
        <v/>
      </c>
      <c r="AF347" s="178" t="str">
        <f>IF($A347="","",IFERROR(AVERAGEIFS(Data!P$4:P500,Data!$A$4:$A500,"&gt;="&amp;$A347,Data!$A$4:$A500,"&lt;="&amp;$B347),0))</f>
        <v/>
      </c>
      <c r="AG347" s="178" t="str">
        <f>IF($A347="","",IFERROR(AVERAGEIFS(Data!Q$4:Q500,Data!$A$4:$A500,"&gt;="&amp;$A347,Data!$A$4:$A500,"&lt;="&amp;$B347),0))</f>
        <v/>
      </c>
      <c r="AH347" s="181" t="str">
        <f t="shared" ref="AH347:DS347" si="343">IF($A347="","",AH346)</f>
        <v/>
      </c>
      <c r="AI347" s="178" t="str">
        <f t="shared" si="343"/>
        <v/>
      </c>
      <c r="AJ347" s="178" t="str">
        <f t="shared" si="343"/>
        <v/>
      </c>
      <c r="AK347" s="178" t="str">
        <f t="shared" si="343"/>
        <v/>
      </c>
      <c r="AL347" s="178" t="str">
        <f t="shared" si="343"/>
        <v/>
      </c>
      <c r="AM347" s="180" t="str">
        <f t="shared" si="343"/>
        <v/>
      </c>
      <c r="AN347" s="178" t="str">
        <f t="shared" si="343"/>
        <v/>
      </c>
      <c r="AO347" s="178" t="str">
        <f t="shared" si="343"/>
        <v/>
      </c>
      <c r="AP347" s="179" t="str">
        <f t="shared" si="343"/>
        <v/>
      </c>
      <c r="AQ347" s="180" t="str">
        <f t="shared" si="343"/>
        <v/>
      </c>
      <c r="AR347" s="179" t="str">
        <f t="shared" si="343"/>
        <v/>
      </c>
      <c r="AS347" s="178" t="str">
        <f t="shared" si="343"/>
        <v/>
      </c>
      <c r="AT347" s="180" t="str">
        <f t="shared" si="343"/>
        <v/>
      </c>
      <c r="AU347" s="178" t="str">
        <f t="shared" si="343"/>
        <v/>
      </c>
      <c r="AV347" s="178" t="str">
        <f t="shared" si="343"/>
        <v/>
      </c>
      <c r="AW347" s="181" t="str">
        <f t="shared" si="343"/>
        <v/>
      </c>
      <c r="AX347" s="178" t="str">
        <f t="shared" si="343"/>
        <v/>
      </c>
      <c r="AY347" s="178" t="str">
        <f t="shared" si="343"/>
        <v/>
      </c>
      <c r="AZ347" s="178" t="str">
        <f t="shared" si="343"/>
        <v/>
      </c>
      <c r="BA347" s="178" t="str">
        <f t="shared" si="343"/>
        <v/>
      </c>
      <c r="BB347" s="180" t="str">
        <f t="shared" si="343"/>
        <v/>
      </c>
      <c r="BC347" s="178" t="str">
        <f t="shared" si="343"/>
        <v/>
      </c>
      <c r="BD347" s="178" t="str">
        <f t="shared" si="343"/>
        <v/>
      </c>
      <c r="BE347" s="179" t="str">
        <f t="shared" si="343"/>
        <v/>
      </c>
      <c r="BF347" s="180" t="str">
        <f t="shared" si="343"/>
        <v/>
      </c>
      <c r="BG347" s="179" t="str">
        <f t="shared" si="343"/>
        <v/>
      </c>
      <c r="BH347" s="178" t="str">
        <f t="shared" si="343"/>
        <v/>
      </c>
      <c r="BI347" s="180" t="str">
        <f t="shared" si="343"/>
        <v/>
      </c>
      <c r="BJ347" s="178" t="str">
        <f t="shared" si="343"/>
        <v/>
      </c>
      <c r="BK347" s="178" t="str">
        <f t="shared" si="343"/>
        <v/>
      </c>
      <c r="BL347" s="181" t="str">
        <f t="shared" si="343"/>
        <v/>
      </c>
      <c r="BM347" s="178" t="str">
        <f t="shared" si="343"/>
        <v/>
      </c>
      <c r="BN347" s="178" t="str">
        <f t="shared" si="343"/>
        <v/>
      </c>
      <c r="BO347" s="178" t="str">
        <f t="shared" si="343"/>
        <v/>
      </c>
      <c r="BP347" s="178" t="str">
        <f t="shared" si="343"/>
        <v/>
      </c>
      <c r="BQ347" s="180" t="str">
        <f t="shared" si="343"/>
        <v/>
      </c>
      <c r="BR347" s="178" t="str">
        <f t="shared" si="343"/>
        <v/>
      </c>
      <c r="BS347" s="178" t="str">
        <f t="shared" si="343"/>
        <v/>
      </c>
      <c r="BT347" s="179" t="str">
        <f t="shared" si="343"/>
        <v/>
      </c>
      <c r="BU347" s="180" t="str">
        <f t="shared" si="343"/>
        <v/>
      </c>
      <c r="BV347" s="179" t="str">
        <f t="shared" si="343"/>
        <v/>
      </c>
      <c r="BW347" s="178" t="str">
        <f t="shared" si="343"/>
        <v/>
      </c>
      <c r="BX347" s="180" t="str">
        <f t="shared" si="343"/>
        <v/>
      </c>
      <c r="BY347" s="178" t="str">
        <f t="shared" si="343"/>
        <v/>
      </c>
      <c r="BZ347" s="178" t="str">
        <f t="shared" si="343"/>
        <v/>
      </c>
      <c r="CA347" s="181" t="str">
        <f t="shared" si="343"/>
        <v/>
      </c>
      <c r="CB347" s="178" t="str">
        <f t="shared" si="343"/>
        <v/>
      </c>
      <c r="CC347" s="178" t="str">
        <f t="shared" si="343"/>
        <v/>
      </c>
      <c r="CD347" s="178" t="str">
        <f t="shared" si="343"/>
        <v/>
      </c>
      <c r="CE347" s="178" t="str">
        <f t="shared" si="343"/>
        <v/>
      </c>
      <c r="CF347" s="180" t="str">
        <f t="shared" si="343"/>
        <v/>
      </c>
      <c r="CG347" s="178" t="str">
        <f t="shared" si="343"/>
        <v/>
      </c>
      <c r="CH347" s="178" t="str">
        <f t="shared" si="343"/>
        <v/>
      </c>
      <c r="CI347" s="179" t="str">
        <f t="shared" si="343"/>
        <v/>
      </c>
      <c r="CJ347" s="180" t="str">
        <f t="shared" si="343"/>
        <v/>
      </c>
      <c r="CK347" s="179" t="str">
        <f t="shared" si="343"/>
        <v/>
      </c>
      <c r="CL347" s="178" t="str">
        <f t="shared" si="343"/>
        <v/>
      </c>
      <c r="CM347" s="180" t="str">
        <f t="shared" si="343"/>
        <v/>
      </c>
      <c r="CN347" s="178" t="str">
        <f t="shared" si="343"/>
        <v/>
      </c>
      <c r="CO347" s="178" t="str">
        <f t="shared" si="343"/>
        <v/>
      </c>
      <c r="CP347" s="181" t="str">
        <f t="shared" si="343"/>
        <v/>
      </c>
      <c r="CQ347" s="178" t="str">
        <f t="shared" si="343"/>
        <v/>
      </c>
      <c r="CR347" s="178" t="str">
        <f t="shared" si="343"/>
        <v/>
      </c>
      <c r="CS347" s="178" t="str">
        <f t="shared" si="343"/>
        <v/>
      </c>
      <c r="CT347" s="178" t="str">
        <f t="shared" si="343"/>
        <v/>
      </c>
      <c r="CU347" s="180" t="str">
        <f t="shared" si="343"/>
        <v/>
      </c>
      <c r="CV347" s="178" t="str">
        <f t="shared" si="343"/>
        <v/>
      </c>
      <c r="CW347" s="178" t="str">
        <f t="shared" si="343"/>
        <v/>
      </c>
      <c r="CX347" s="179" t="str">
        <f t="shared" si="343"/>
        <v/>
      </c>
      <c r="CY347" s="180" t="str">
        <f t="shared" si="343"/>
        <v/>
      </c>
      <c r="CZ347" s="179" t="str">
        <f t="shared" si="343"/>
        <v/>
      </c>
      <c r="DA347" s="178" t="str">
        <f t="shared" si="343"/>
        <v/>
      </c>
      <c r="DB347" s="180" t="str">
        <f t="shared" si="343"/>
        <v/>
      </c>
      <c r="DC347" s="178" t="str">
        <f t="shared" si="343"/>
        <v/>
      </c>
      <c r="DD347" s="178" t="str">
        <f t="shared" si="343"/>
        <v/>
      </c>
      <c r="DE347" s="181" t="str">
        <f t="shared" si="343"/>
        <v/>
      </c>
      <c r="DF347" s="178" t="str">
        <f t="shared" si="343"/>
        <v/>
      </c>
      <c r="DG347" s="178" t="str">
        <f t="shared" si="343"/>
        <v/>
      </c>
      <c r="DH347" s="178" t="str">
        <f t="shared" si="343"/>
        <v/>
      </c>
      <c r="DI347" s="178" t="str">
        <f t="shared" si="343"/>
        <v/>
      </c>
      <c r="DJ347" s="180" t="str">
        <f t="shared" si="343"/>
        <v/>
      </c>
      <c r="DK347" s="178" t="str">
        <f t="shared" si="343"/>
        <v/>
      </c>
      <c r="DL347" s="178" t="str">
        <f t="shared" si="343"/>
        <v/>
      </c>
      <c r="DM347" s="179" t="str">
        <f t="shared" si="343"/>
        <v/>
      </c>
      <c r="DN347" s="180" t="str">
        <f t="shared" si="343"/>
        <v/>
      </c>
      <c r="DO347" s="179" t="str">
        <f t="shared" si="343"/>
        <v/>
      </c>
      <c r="DP347" s="178" t="str">
        <f t="shared" si="343"/>
        <v/>
      </c>
      <c r="DQ347" s="180" t="str">
        <f t="shared" si="343"/>
        <v/>
      </c>
      <c r="DR347" s="178" t="str">
        <f t="shared" si="343"/>
        <v/>
      </c>
      <c r="DS347" s="178" t="str">
        <f t="shared" si="343"/>
        <v/>
      </c>
      <c r="DT347" s="178"/>
      <c r="DU347" s="178"/>
      <c r="DV347" s="178"/>
      <c r="DW347" s="178"/>
      <c r="DX347" s="178"/>
      <c r="DY347" s="178"/>
    </row>
    <row r="348">
      <c r="A348" s="176" t="str">
        <f>IF(A347="","",IF(B347+1&gt;EndDate,"",B347))</f>
        <v/>
      </c>
      <c r="B348" s="176" t="str">
        <f>IF(A348="","",SWITCH(Seg,"Daily",A348+1,"Weekly",A348+7,"Monthly",DATE(YEAR(A348),MONTH(A348)+1,1),"Quarterly",DATE(YEAR(A348),MONTH(A348)+3,1),"Yearly",DATE(YEAR(A348)+1,1,1)))</f>
        <v/>
      </c>
      <c r="C348" s="177" t="str">
        <f>IF(A348="","",SWITCH(Seg,"Daily",TEXT(A348,"dd/MM/YYYY"),"Weekly","W"&amp;WEEKNUM(A348,2)&amp;" "&amp;YEAR(A348),"Monthly",PROPER(TEXT(A348,"MMM yyyy")),"Quarterly","Q"&amp;ROUNDUP(MONTH($A348)/3,0)&amp;" "&amp;YEAR($A348),"Yearly",YEAR(A348),TEXT(A348,"dd/MM/YYYY")))</f>
        <v/>
      </c>
      <c r="D348" s="178" t="str">
        <f>IF(OR($A348="",D$2="Percentage"),"",SUMIFS(Data!B$4:B500,Data!$A$4:$A500,"&gt;="&amp;$A348,Data!$A$4:$A500,"&lt;="&amp;$B348))</f>
        <v>#REF!</v>
      </c>
      <c r="E348" s="179" t="str">
        <f>IF(OR($A348="",E$2="Percentage"),"",SUMIFS(Data!C$4:C500,Data!$A$4:$A500,"&gt;="&amp;$A348,Data!$A$4:$A500,"&lt;="&amp;$B348))</f>
        <v/>
      </c>
      <c r="F348" s="179" t="str">
        <f>IF(OR($A348="",F$2="Percentage"),"",SUMIFS(Data!D$4:D500,Data!$A$4:$A500,"&gt;="&amp;$A348,Data!$A$4:$A500,"&lt;="&amp;$B348))</f>
        <v/>
      </c>
      <c r="G348" s="179" t="str">
        <f>IF(OR($A348="",G$2="Percentage"),"",SUMIFS(Data!F$4:F500,Data!$A$4:$A500,"&gt;="&amp;$A348,Data!$A$4:$A500,"&lt;="&amp;$B348))</f>
        <v/>
      </c>
      <c r="H348" s="180" t="str">
        <f>IF(OR($A348="",H$2="Percentage"),"",SUMIFS(Data!G$4:G500,Data!$A$4:$A500,"&gt;="&amp;$A348,Data!$A$4:$A500,"&lt;="&amp;$B348))</f>
        <v/>
      </c>
      <c r="I348" s="180" t="str">
        <f>IF(OR($A348="",I$2="Percentage"),"",SUMIFS(Data!H$4:H500,Data!$A$4:$A500,"&gt;="&amp;$A348,Data!$A$4:$A500,"&lt;="&amp;$B348))</f>
        <v/>
      </c>
      <c r="J348" s="178" t="str">
        <f>IF(OR($A348="",J$2="Percentage"),"",SUMIFS(Data!I$4:I500,Data!$A$4:$A500,"&gt;="&amp;$A348,Data!$A$4:$A500,"&lt;="&amp;$B348))</f>
        <v/>
      </c>
      <c r="K348" s="178" t="str">
        <f>IF(OR($A348="",K$2="Percentage"),"",SUMIFS(Data!J$4:J500,Data!$A$4:$A500,"&gt;="&amp;$A348,Data!$A$4:$A500,"&lt;="&amp;$B348))</f>
        <v/>
      </c>
      <c r="L348" s="179" t="str">
        <f>IF(OR($A348="",L$2="Percentage"),"",SUMIFS(Data!K$4:K500,Data!$A$4:$A500,"&gt;="&amp;$A348,Data!$A$4:$A500,"&lt;="&amp;$B348))</f>
        <v/>
      </c>
      <c r="M348" s="180" t="str">
        <f>IF(OR($A348="",M$2="Percentage"),"",SUMIFS(Data!L$4:L500,Data!$A$4:$A500,"&gt;="&amp;$A348,Data!$A$4:$A500,"&lt;="&amp;$B348))</f>
        <v/>
      </c>
      <c r="N348" s="179" t="str">
        <f>IF(OR($A348="",N$2="Percentage"),"",SUMIFS(Data!M$4:M500,Data!$A$4:$A500,"&gt;="&amp;$A348,Data!$A$4:$A500,"&lt;="&amp;$B348))</f>
        <v/>
      </c>
      <c r="O348" s="178" t="str">
        <f>IF(OR($A348="",O$2="Percentage"),"",SUMIFS(Data!N$4:N500,Data!$A$4:$A500,"&gt;="&amp;$A348,Data!$A$4:$A500,"&lt;="&amp;$B348))</f>
        <v/>
      </c>
      <c r="P348" s="180" t="str">
        <f>IF(OR($A348="",P$2="Percentage"),"",SUMIFS(Data!O$4:O500,Data!$A$4:$A500,"&gt;="&amp;$A348,Data!$A$4:$A500,"&lt;="&amp;$B348))</f>
        <v/>
      </c>
      <c r="Q348" s="178" t="str">
        <f>IF(OR($A348="",Q$2="Percentage"),"",SUMIFS(Data!P$4:P500,Data!$A$4:$A500,"&gt;="&amp;$A348,Data!$A$4:$A500,"&lt;="&amp;$B348))</f>
        <v/>
      </c>
      <c r="R348" s="178" t="str">
        <f>IF(OR($A348="",R$2="Percentage"),"",SUMIFS(Data!Q$4:Q500,Data!$A$4:$A500,"&gt;="&amp;$A348,Data!$A$4:$A500,"&lt;="&amp;$B348))</f>
        <v/>
      </c>
      <c r="S348" s="181" t="str">
        <f>IF($A348="","",IFERROR(AVERAGEIFS(Data!B$4:B500,Data!$A$4:$A500,"&gt;="&amp;$A348,Data!$A$4:$A500,"&lt;="&amp;$B348),0))</f>
        <v/>
      </c>
      <c r="T348" s="178" t="str">
        <f>IF($A348="","",IFERROR(AVERAGEIFS(Data!C$4:C500,Data!$A$4:$A500,"&gt;="&amp;$A348,Data!$A$4:$A500,"&lt;="&amp;$B348),0))</f>
        <v/>
      </c>
      <c r="U348" s="178" t="str">
        <f>IF($A348="","",IFERROR(AVERAGEIFS(Data!D$4:D500,Data!$A$4:$A500,"&gt;="&amp;$A348,Data!$A$4:$A500,"&lt;="&amp;$B348),0))</f>
        <v/>
      </c>
      <c r="V348" s="178" t="str">
        <f>IF($A348="","",IFERROR(AVERAGEIFS(Data!F$4:F500,Data!$A$4:$A500,"&gt;="&amp;$A348,Data!$A$4:$A500,"&lt;="&amp;$B348),0))</f>
        <v/>
      </c>
      <c r="W348" s="178" t="str">
        <f>IF($A348="","",IFERROR(AVERAGEIFS(Data!G$4:G500,Data!$A$4:$A500,"&gt;="&amp;$A348,Data!$A$4:$A500,"&lt;="&amp;$B348),0))</f>
        <v/>
      </c>
      <c r="X348" s="180" t="str">
        <f>IF($A348="","",IFERROR(AVERAGEIFS(Data!H$4:H500,Data!$A$4:$A500,"&gt;="&amp;$A348,Data!$A$4:$A500,"&lt;="&amp;$B348),0))</f>
        <v/>
      </c>
      <c r="Y348" s="178" t="str">
        <f>IF($A348="","",IFERROR(AVERAGEIFS(Data!I$4:I500,Data!$A$4:$A500,"&gt;="&amp;$A348,Data!$A$4:$A500,"&lt;="&amp;$B348),0))</f>
        <v/>
      </c>
      <c r="Z348" s="178" t="str">
        <f>IF($A348="","",IFERROR(AVERAGEIFS(Data!J$4:J500,Data!$A$4:$A500,"&gt;="&amp;$A348,Data!$A$4:$A500,"&lt;="&amp;$B348),0))</f>
        <v/>
      </c>
      <c r="AA348" s="179" t="str">
        <f>IF($A348="","",IFERROR(AVERAGEIFS(Data!K$4:K500,Data!$A$4:$A500,"&gt;="&amp;$A348,Data!$A$4:$A500,"&lt;="&amp;$B348),0))</f>
        <v/>
      </c>
      <c r="AB348" s="180" t="str">
        <f>IF($A348="","",IFERROR(AVERAGEIFS(Data!L$4:L500,Data!$A$4:$A500,"&gt;="&amp;$A348,Data!$A$4:$A500,"&lt;="&amp;$B348),0))</f>
        <v/>
      </c>
      <c r="AC348" s="179" t="str">
        <f>IF($A348="","",IFERROR(AVERAGEIFS(Data!M$4:M500,Data!$A$4:$A500,"&gt;="&amp;$A348,Data!$A$4:$A500,"&lt;="&amp;$B348),0))</f>
        <v/>
      </c>
      <c r="AD348" s="178" t="str">
        <f>IF($A348="","",IFERROR(AVERAGEIFS(Data!N$4:N500,Data!$A$4:$A500,"&gt;="&amp;$A348,Data!$A$4:$A500,"&lt;="&amp;$B348),0))</f>
        <v/>
      </c>
      <c r="AE348" s="180" t="str">
        <f>IF($A348="","",IFERROR(AVERAGEIFS(Data!O$4:O500,Data!$A$4:$A500,"&gt;="&amp;$A348,Data!$A$4:$A500,"&lt;="&amp;$B348),0))</f>
        <v/>
      </c>
      <c r="AF348" s="178" t="str">
        <f>IF($A348="","",IFERROR(AVERAGEIFS(Data!P$4:P500,Data!$A$4:$A500,"&gt;="&amp;$A348,Data!$A$4:$A500,"&lt;="&amp;$B348),0))</f>
        <v/>
      </c>
      <c r="AG348" s="178" t="str">
        <f>IF($A348="","",IFERROR(AVERAGEIFS(Data!Q$4:Q500,Data!$A$4:$A500,"&gt;="&amp;$A348,Data!$A$4:$A500,"&lt;="&amp;$B348),0))</f>
        <v/>
      </c>
      <c r="AH348" s="181" t="str">
        <f t="shared" ref="AH348:DS348" si="344">IF($A348="","",AH347)</f>
        <v/>
      </c>
      <c r="AI348" s="178" t="str">
        <f t="shared" si="344"/>
        <v/>
      </c>
      <c r="AJ348" s="178" t="str">
        <f t="shared" si="344"/>
        <v/>
      </c>
      <c r="AK348" s="178" t="str">
        <f t="shared" si="344"/>
        <v/>
      </c>
      <c r="AL348" s="178" t="str">
        <f t="shared" si="344"/>
        <v/>
      </c>
      <c r="AM348" s="180" t="str">
        <f t="shared" si="344"/>
        <v/>
      </c>
      <c r="AN348" s="178" t="str">
        <f t="shared" si="344"/>
        <v/>
      </c>
      <c r="AO348" s="178" t="str">
        <f t="shared" si="344"/>
        <v/>
      </c>
      <c r="AP348" s="179" t="str">
        <f t="shared" si="344"/>
        <v/>
      </c>
      <c r="AQ348" s="180" t="str">
        <f t="shared" si="344"/>
        <v/>
      </c>
      <c r="AR348" s="179" t="str">
        <f t="shared" si="344"/>
        <v/>
      </c>
      <c r="AS348" s="178" t="str">
        <f t="shared" si="344"/>
        <v/>
      </c>
      <c r="AT348" s="180" t="str">
        <f t="shared" si="344"/>
        <v/>
      </c>
      <c r="AU348" s="178" t="str">
        <f t="shared" si="344"/>
        <v/>
      </c>
      <c r="AV348" s="178" t="str">
        <f t="shared" si="344"/>
        <v/>
      </c>
      <c r="AW348" s="181" t="str">
        <f t="shared" si="344"/>
        <v/>
      </c>
      <c r="AX348" s="178" t="str">
        <f t="shared" si="344"/>
        <v/>
      </c>
      <c r="AY348" s="178" t="str">
        <f t="shared" si="344"/>
        <v/>
      </c>
      <c r="AZ348" s="178" t="str">
        <f t="shared" si="344"/>
        <v/>
      </c>
      <c r="BA348" s="178" t="str">
        <f t="shared" si="344"/>
        <v/>
      </c>
      <c r="BB348" s="180" t="str">
        <f t="shared" si="344"/>
        <v/>
      </c>
      <c r="BC348" s="178" t="str">
        <f t="shared" si="344"/>
        <v/>
      </c>
      <c r="BD348" s="178" t="str">
        <f t="shared" si="344"/>
        <v/>
      </c>
      <c r="BE348" s="179" t="str">
        <f t="shared" si="344"/>
        <v/>
      </c>
      <c r="BF348" s="180" t="str">
        <f t="shared" si="344"/>
        <v/>
      </c>
      <c r="BG348" s="179" t="str">
        <f t="shared" si="344"/>
        <v/>
      </c>
      <c r="BH348" s="178" t="str">
        <f t="shared" si="344"/>
        <v/>
      </c>
      <c r="BI348" s="180" t="str">
        <f t="shared" si="344"/>
        <v/>
      </c>
      <c r="BJ348" s="178" t="str">
        <f t="shared" si="344"/>
        <v/>
      </c>
      <c r="BK348" s="178" t="str">
        <f t="shared" si="344"/>
        <v/>
      </c>
      <c r="BL348" s="181" t="str">
        <f t="shared" si="344"/>
        <v/>
      </c>
      <c r="BM348" s="178" t="str">
        <f t="shared" si="344"/>
        <v/>
      </c>
      <c r="BN348" s="178" t="str">
        <f t="shared" si="344"/>
        <v/>
      </c>
      <c r="BO348" s="178" t="str">
        <f t="shared" si="344"/>
        <v/>
      </c>
      <c r="BP348" s="178" t="str">
        <f t="shared" si="344"/>
        <v/>
      </c>
      <c r="BQ348" s="180" t="str">
        <f t="shared" si="344"/>
        <v/>
      </c>
      <c r="BR348" s="178" t="str">
        <f t="shared" si="344"/>
        <v/>
      </c>
      <c r="BS348" s="178" t="str">
        <f t="shared" si="344"/>
        <v/>
      </c>
      <c r="BT348" s="179" t="str">
        <f t="shared" si="344"/>
        <v/>
      </c>
      <c r="BU348" s="180" t="str">
        <f t="shared" si="344"/>
        <v/>
      </c>
      <c r="BV348" s="179" t="str">
        <f t="shared" si="344"/>
        <v/>
      </c>
      <c r="BW348" s="178" t="str">
        <f t="shared" si="344"/>
        <v/>
      </c>
      <c r="BX348" s="180" t="str">
        <f t="shared" si="344"/>
        <v/>
      </c>
      <c r="BY348" s="178" t="str">
        <f t="shared" si="344"/>
        <v/>
      </c>
      <c r="BZ348" s="178" t="str">
        <f t="shared" si="344"/>
        <v/>
      </c>
      <c r="CA348" s="181" t="str">
        <f t="shared" si="344"/>
        <v/>
      </c>
      <c r="CB348" s="178" t="str">
        <f t="shared" si="344"/>
        <v/>
      </c>
      <c r="CC348" s="178" t="str">
        <f t="shared" si="344"/>
        <v/>
      </c>
      <c r="CD348" s="178" t="str">
        <f t="shared" si="344"/>
        <v/>
      </c>
      <c r="CE348" s="178" t="str">
        <f t="shared" si="344"/>
        <v/>
      </c>
      <c r="CF348" s="180" t="str">
        <f t="shared" si="344"/>
        <v/>
      </c>
      <c r="CG348" s="178" t="str">
        <f t="shared" si="344"/>
        <v/>
      </c>
      <c r="CH348" s="178" t="str">
        <f t="shared" si="344"/>
        <v/>
      </c>
      <c r="CI348" s="179" t="str">
        <f t="shared" si="344"/>
        <v/>
      </c>
      <c r="CJ348" s="180" t="str">
        <f t="shared" si="344"/>
        <v/>
      </c>
      <c r="CK348" s="179" t="str">
        <f t="shared" si="344"/>
        <v/>
      </c>
      <c r="CL348" s="178" t="str">
        <f t="shared" si="344"/>
        <v/>
      </c>
      <c r="CM348" s="180" t="str">
        <f t="shared" si="344"/>
        <v/>
      </c>
      <c r="CN348" s="178" t="str">
        <f t="shared" si="344"/>
        <v/>
      </c>
      <c r="CO348" s="178" t="str">
        <f t="shared" si="344"/>
        <v/>
      </c>
      <c r="CP348" s="181" t="str">
        <f t="shared" si="344"/>
        <v/>
      </c>
      <c r="CQ348" s="178" t="str">
        <f t="shared" si="344"/>
        <v/>
      </c>
      <c r="CR348" s="178" t="str">
        <f t="shared" si="344"/>
        <v/>
      </c>
      <c r="CS348" s="178" t="str">
        <f t="shared" si="344"/>
        <v/>
      </c>
      <c r="CT348" s="178" t="str">
        <f t="shared" si="344"/>
        <v/>
      </c>
      <c r="CU348" s="180" t="str">
        <f t="shared" si="344"/>
        <v/>
      </c>
      <c r="CV348" s="178" t="str">
        <f t="shared" si="344"/>
        <v/>
      </c>
      <c r="CW348" s="178" t="str">
        <f t="shared" si="344"/>
        <v/>
      </c>
      <c r="CX348" s="179" t="str">
        <f t="shared" si="344"/>
        <v/>
      </c>
      <c r="CY348" s="180" t="str">
        <f t="shared" si="344"/>
        <v/>
      </c>
      <c r="CZ348" s="179" t="str">
        <f t="shared" si="344"/>
        <v/>
      </c>
      <c r="DA348" s="178" t="str">
        <f t="shared" si="344"/>
        <v/>
      </c>
      <c r="DB348" s="180" t="str">
        <f t="shared" si="344"/>
        <v/>
      </c>
      <c r="DC348" s="178" t="str">
        <f t="shared" si="344"/>
        <v/>
      </c>
      <c r="DD348" s="178" t="str">
        <f t="shared" si="344"/>
        <v/>
      </c>
      <c r="DE348" s="181" t="str">
        <f t="shared" si="344"/>
        <v/>
      </c>
      <c r="DF348" s="178" t="str">
        <f t="shared" si="344"/>
        <v/>
      </c>
      <c r="DG348" s="178" t="str">
        <f t="shared" si="344"/>
        <v/>
      </c>
      <c r="DH348" s="178" t="str">
        <f t="shared" si="344"/>
        <v/>
      </c>
      <c r="DI348" s="178" t="str">
        <f t="shared" si="344"/>
        <v/>
      </c>
      <c r="DJ348" s="180" t="str">
        <f t="shared" si="344"/>
        <v/>
      </c>
      <c r="DK348" s="178" t="str">
        <f t="shared" si="344"/>
        <v/>
      </c>
      <c r="DL348" s="178" t="str">
        <f t="shared" si="344"/>
        <v/>
      </c>
      <c r="DM348" s="179" t="str">
        <f t="shared" si="344"/>
        <v/>
      </c>
      <c r="DN348" s="180" t="str">
        <f t="shared" si="344"/>
        <v/>
      </c>
      <c r="DO348" s="179" t="str">
        <f t="shared" si="344"/>
        <v/>
      </c>
      <c r="DP348" s="178" t="str">
        <f t="shared" si="344"/>
        <v/>
      </c>
      <c r="DQ348" s="180" t="str">
        <f t="shared" si="344"/>
        <v/>
      </c>
      <c r="DR348" s="178" t="str">
        <f t="shared" si="344"/>
        <v/>
      </c>
      <c r="DS348" s="178" t="str">
        <f t="shared" si="344"/>
        <v/>
      </c>
      <c r="DT348" s="178"/>
      <c r="DU348" s="178"/>
      <c r="DV348" s="178"/>
      <c r="DW348" s="178"/>
      <c r="DX348" s="178"/>
      <c r="DY348" s="178"/>
    </row>
    <row r="349">
      <c r="A349" s="176" t="str">
        <f>IF(A348="","",IF(B348+1&gt;EndDate,"",B348))</f>
        <v/>
      </c>
      <c r="B349" s="176" t="str">
        <f>IF(A349="","",SWITCH(Seg,"Daily",A349+1,"Weekly",A349+7,"Monthly",DATE(YEAR(A349),MONTH(A349)+1,1),"Quarterly",DATE(YEAR(A349),MONTH(A349)+3,1),"Yearly",DATE(YEAR(A349)+1,1,1)))</f>
        <v/>
      </c>
      <c r="C349" s="177" t="str">
        <f>IF(A349="","",SWITCH(Seg,"Daily",TEXT(A349,"dd/MM/YYYY"),"Weekly","W"&amp;WEEKNUM(A349,2)&amp;" "&amp;YEAR(A349),"Monthly",PROPER(TEXT(A349,"MMM yyyy")),"Quarterly","Q"&amp;ROUNDUP(MONTH($A349)/3,0)&amp;" "&amp;YEAR($A349),"Yearly",YEAR(A349),TEXT(A349,"dd/MM/YYYY")))</f>
        <v/>
      </c>
      <c r="D349" s="178" t="str">
        <f>IF(OR($A349="",D$2="Percentage"),"",SUMIFS(Data!B$4:B500,Data!$A$4:$A500,"&gt;="&amp;$A349,Data!$A$4:$A500,"&lt;="&amp;$B349))</f>
        <v>#REF!</v>
      </c>
      <c r="E349" s="179" t="str">
        <f>IF(OR($A349="",E$2="Percentage"),"",SUMIFS(Data!C$4:C500,Data!$A$4:$A500,"&gt;="&amp;$A349,Data!$A$4:$A500,"&lt;="&amp;$B349))</f>
        <v/>
      </c>
      <c r="F349" s="179" t="str">
        <f>IF(OR($A349="",F$2="Percentage"),"",SUMIFS(Data!D$4:D500,Data!$A$4:$A500,"&gt;="&amp;$A349,Data!$A$4:$A500,"&lt;="&amp;$B349))</f>
        <v/>
      </c>
      <c r="G349" s="179" t="str">
        <f>IF(OR($A349="",G$2="Percentage"),"",SUMIFS(Data!F$4:F500,Data!$A$4:$A500,"&gt;="&amp;$A349,Data!$A$4:$A500,"&lt;="&amp;$B349))</f>
        <v/>
      </c>
      <c r="H349" s="180" t="str">
        <f>IF(OR($A349="",H$2="Percentage"),"",SUMIFS(Data!G$4:G500,Data!$A$4:$A500,"&gt;="&amp;$A349,Data!$A$4:$A500,"&lt;="&amp;$B349))</f>
        <v/>
      </c>
      <c r="I349" s="180" t="str">
        <f>IF(OR($A349="",I$2="Percentage"),"",SUMIFS(Data!H$4:H500,Data!$A$4:$A500,"&gt;="&amp;$A349,Data!$A$4:$A500,"&lt;="&amp;$B349))</f>
        <v/>
      </c>
      <c r="J349" s="178" t="str">
        <f>IF(OR($A349="",J$2="Percentage"),"",SUMIFS(Data!I$4:I500,Data!$A$4:$A500,"&gt;="&amp;$A349,Data!$A$4:$A500,"&lt;="&amp;$B349))</f>
        <v/>
      </c>
      <c r="K349" s="178" t="str">
        <f>IF(OR($A349="",K$2="Percentage"),"",SUMIFS(Data!J$4:J500,Data!$A$4:$A500,"&gt;="&amp;$A349,Data!$A$4:$A500,"&lt;="&amp;$B349))</f>
        <v/>
      </c>
      <c r="L349" s="179" t="str">
        <f>IF(OR($A349="",L$2="Percentage"),"",SUMIFS(Data!K$4:K500,Data!$A$4:$A500,"&gt;="&amp;$A349,Data!$A$4:$A500,"&lt;="&amp;$B349))</f>
        <v/>
      </c>
      <c r="M349" s="180" t="str">
        <f>IF(OR($A349="",M$2="Percentage"),"",SUMIFS(Data!L$4:L500,Data!$A$4:$A500,"&gt;="&amp;$A349,Data!$A$4:$A500,"&lt;="&amp;$B349))</f>
        <v/>
      </c>
      <c r="N349" s="179" t="str">
        <f>IF(OR($A349="",N$2="Percentage"),"",SUMIFS(Data!M$4:M500,Data!$A$4:$A500,"&gt;="&amp;$A349,Data!$A$4:$A500,"&lt;="&amp;$B349))</f>
        <v/>
      </c>
      <c r="O349" s="178" t="str">
        <f>IF(OR($A349="",O$2="Percentage"),"",SUMIFS(Data!N$4:N500,Data!$A$4:$A500,"&gt;="&amp;$A349,Data!$A$4:$A500,"&lt;="&amp;$B349))</f>
        <v/>
      </c>
      <c r="P349" s="180" t="str">
        <f>IF(OR($A349="",P$2="Percentage"),"",SUMIFS(Data!O$4:O500,Data!$A$4:$A500,"&gt;="&amp;$A349,Data!$A$4:$A500,"&lt;="&amp;$B349))</f>
        <v/>
      </c>
      <c r="Q349" s="178" t="str">
        <f>IF(OR($A349="",Q$2="Percentage"),"",SUMIFS(Data!P$4:P500,Data!$A$4:$A500,"&gt;="&amp;$A349,Data!$A$4:$A500,"&lt;="&amp;$B349))</f>
        <v/>
      </c>
      <c r="R349" s="178" t="str">
        <f>IF(OR($A349="",R$2="Percentage"),"",SUMIFS(Data!Q$4:Q500,Data!$A$4:$A500,"&gt;="&amp;$A349,Data!$A$4:$A500,"&lt;="&amp;$B349))</f>
        <v/>
      </c>
      <c r="S349" s="181" t="str">
        <f>IF($A349="","",IFERROR(AVERAGEIFS(Data!B$4:B500,Data!$A$4:$A500,"&gt;="&amp;$A349,Data!$A$4:$A500,"&lt;="&amp;$B349),0))</f>
        <v/>
      </c>
      <c r="T349" s="178" t="str">
        <f>IF($A349="","",IFERROR(AVERAGEIFS(Data!C$4:C500,Data!$A$4:$A500,"&gt;="&amp;$A349,Data!$A$4:$A500,"&lt;="&amp;$B349),0))</f>
        <v/>
      </c>
      <c r="U349" s="178" t="str">
        <f>IF($A349="","",IFERROR(AVERAGEIFS(Data!D$4:D500,Data!$A$4:$A500,"&gt;="&amp;$A349,Data!$A$4:$A500,"&lt;="&amp;$B349),0))</f>
        <v/>
      </c>
      <c r="V349" s="178" t="str">
        <f>IF($A349="","",IFERROR(AVERAGEIFS(Data!F$4:F500,Data!$A$4:$A500,"&gt;="&amp;$A349,Data!$A$4:$A500,"&lt;="&amp;$B349),0))</f>
        <v/>
      </c>
      <c r="W349" s="178" t="str">
        <f>IF($A349="","",IFERROR(AVERAGEIFS(Data!G$4:G500,Data!$A$4:$A500,"&gt;="&amp;$A349,Data!$A$4:$A500,"&lt;="&amp;$B349),0))</f>
        <v/>
      </c>
      <c r="X349" s="180" t="str">
        <f>IF($A349="","",IFERROR(AVERAGEIFS(Data!H$4:H500,Data!$A$4:$A500,"&gt;="&amp;$A349,Data!$A$4:$A500,"&lt;="&amp;$B349),0))</f>
        <v/>
      </c>
      <c r="Y349" s="178" t="str">
        <f>IF($A349="","",IFERROR(AVERAGEIFS(Data!I$4:I500,Data!$A$4:$A500,"&gt;="&amp;$A349,Data!$A$4:$A500,"&lt;="&amp;$B349),0))</f>
        <v/>
      </c>
      <c r="Z349" s="178" t="str">
        <f>IF($A349="","",IFERROR(AVERAGEIFS(Data!J$4:J500,Data!$A$4:$A500,"&gt;="&amp;$A349,Data!$A$4:$A500,"&lt;="&amp;$B349),0))</f>
        <v/>
      </c>
      <c r="AA349" s="179" t="str">
        <f>IF($A349="","",IFERROR(AVERAGEIFS(Data!K$4:K500,Data!$A$4:$A500,"&gt;="&amp;$A349,Data!$A$4:$A500,"&lt;="&amp;$B349),0))</f>
        <v/>
      </c>
      <c r="AB349" s="180" t="str">
        <f>IF($A349="","",IFERROR(AVERAGEIFS(Data!L$4:L500,Data!$A$4:$A500,"&gt;="&amp;$A349,Data!$A$4:$A500,"&lt;="&amp;$B349),0))</f>
        <v/>
      </c>
      <c r="AC349" s="179" t="str">
        <f>IF($A349="","",IFERROR(AVERAGEIFS(Data!M$4:M500,Data!$A$4:$A500,"&gt;="&amp;$A349,Data!$A$4:$A500,"&lt;="&amp;$B349),0))</f>
        <v/>
      </c>
      <c r="AD349" s="178" t="str">
        <f>IF($A349="","",IFERROR(AVERAGEIFS(Data!N$4:N500,Data!$A$4:$A500,"&gt;="&amp;$A349,Data!$A$4:$A500,"&lt;="&amp;$B349),0))</f>
        <v/>
      </c>
      <c r="AE349" s="180" t="str">
        <f>IF($A349="","",IFERROR(AVERAGEIFS(Data!O$4:O500,Data!$A$4:$A500,"&gt;="&amp;$A349,Data!$A$4:$A500,"&lt;="&amp;$B349),0))</f>
        <v/>
      </c>
      <c r="AF349" s="178" t="str">
        <f>IF($A349="","",IFERROR(AVERAGEIFS(Data!P$4:P500,Data!$A$4:$A500,"&gt;="&amp;$A349,Data!$A$4:$A500,"&lt;="&amp;$B349),0))</f>
        <v/>
      </c>
      <c r="AG349" s="178" t="str">
        <f>IF($A349="","",IFERROR(AVERAGEIFS(Data!Q$4:Q500,Data!$A$4:$A500,"&gt;="&amp;$A349,Data!$A$4:$A500,"&lt;="&amp;$B349),0))</f>
        <v/>
      </c>
      <c r="AH349" s="181" t="str">
        <f t="shared" ref="AH349:DS349" si="345">IF($A349="","",AH348)</f>
        <v/>
      </c>
      <c r="AI349" s="178" t="str">
        <f t="shared" si="345"/>
        <v/>
      </c>
      <c r="AJ349" s="178" t="str">
        <f t="shared" si="345"/>
        <v/>
      </c>
      <c r="AK349" s="178" t="str">
        <f t="shared" si="345"/>
        <v/>
      </c>
      <c r="AL349" s="178" t="str">
        <f t="shared" si="345"/>
        <v/>
      </c>
      <c r="AM349" s="180" t="str">
        <f t="shared" si="345"/>
        <v/>
      </c>
      <c r="AN349" s="178" t="str">
        <f t="shared" si="345"/>
        <v/>
      </c>
      <c r="AO349" s="178" t="str">
        <f t="shared" si="345"/>
        <v/>
      </c>
      <c r="AP349" s="179" t="str">
        <f t="shared" si="345"/>
        <v/>
      </c>
      <c r="AQ349" s="180" t="str">
        <f t="shared" si="345"/>
        <v/>
      </c>
      <c r="AR349" s="179" t="str">
        <f t="shared" si="345"/>
        <v/>
      </c>
      <c r="AS349" s="178" t="str">
        <f t="shared" si="345"/>
        <v/>
      </c>
      <c r="AT349" s="180" t="str">
        <f t="shared" si="345"/>
        <v/>
      </c>
      <c r="AU349" s="178" t="str">
        <f t="shared" si="345"/>
        <v/>
      </c>
      <c r="AV349" s="178" t="str">
        <f t="shared" si="345"/>
        <v/>
      </c>
      <c r="AW349" s="181" t="str">
        <f t="shared" si="345"/>
        <v/>
      </c>
      <c r="AX349" s="178" t="str">
        <f t="shared" si="345"/>
        <v/>
      </c>
      <c r="AY349" s="178" t="str">
        <f t="shared" si="345"/>
        <v/>
      </c>
      <c r="AZ349" s="178" t="str">
        <f t="shared" si="345"/>
        <v/>
      </c>
      <c r="BA349" s="178" t="str">
        <f t="shared" si="345"/>
        <v/>
      </c>
      <c r="BB349" s="180" t="str">
        <f t="shared" si="345"/>
        <v/>
      </c>
      <c r="BC349" s="178" t="str">
        <f t="shared" si="345"/>
        <v/>
      </c>
      <c r="BD349" s="178" t="str">
        <f t="shared" si="345"/>
        <v/>
      </c>
      <c r="BE349" s="179" t="str">
        <f t="shared" si="345"/>
        <v/>
      </c>
      <c r="BF349" s="180" t="str">
        <f t="shared" si="345"/>
        <v/>
      </c>
      <c r="BG349" s="179" t="str">
        <f t="shared" si="345"/>
        <v/>
      </c>
      <c r="BH349" s="178" t="str">
        <f t="shared" si="345"/>
        <v/>
      </c>
      <c r="BI349" s="180" t="str">
        <f t="shared" si="345"/>
        <v/>
      </c>
      <c r="BJ349" s="178" t="str">
        <f t="shared" si="345"/>
        <v/>
      </c>
      <c r="BK349" s="178" t="str">
        <f t="shared" si="345"/>
        <v/>
      </c>
      <c r="BL349" s="181" t="str">
        <f t="shared" si="345"/>
        <v/>
      </c>
      <c r="BM349" s="178" t="str">
        <f t="shared" si="345"/>
        <v/>
      </c>
      <c r="BN349" s="178" t="str">
        <f t="shared" si="345"/>
        <v/>
      </c>
      <c r="BO349" s="178" t="str">
        <f t="shared" si="345"/>
        <v/>
      </c>
      <c r="BP349" s="178" t="str">
        <f t="shared" si="345"/>
        <v/>
      </c>
      <c r="BQ349" s="180" t="str">
        <f t="shared" si="345"/>
        <v/>
      </c>
      <c r="BR349" s="178" t="str">
        <f t="shared" si="345"/>
        <v/>
      </c>
      <c r="BS349" s="178" t="str">
        <f t="shared" si="345"/>
        <v/>
      </c>
      <c r="BT349" s="179" t="str">
        <f t="shared" si="345"/>
        <v/>
      </c>
      <c r="BU349" s="180" t="str">
        <f t="shared" si="345"/>
        <v/>
      </c>
      <c r="BV349" s="179" t="str">
        <f t="shared" si="345"/>
        <v/>
      </c>
      <c r="BW349" s="178" t="str">
        <f t="shared" si="345"/>
        <v/>
      </c>
      <c r="BX349" s="180" t="str">
        <f t="shared" si="345"/>
        <v/>
      </c>
      <c r="BY349" s="178" t="str">
        <f t="shared" si="345"/>
        <v/>
      </c>
      <c r="BZ349" s="178" t="str">
        <f t="shared" si="345"/>
        <v/>
      </c>
      <c r="CA349" s="181" t="str">
        <f t="shared" si="345"/>
        <v/>
      </c>
      <c r="CB349" s="178" t="str">
        <f t="shared" si="345"/>
        <v/>
      </c>
      <c r="CC349" s="178" t="str">
        <f t="shared" si="345"/>
        <v/>
      </c>
      <c r="CD349" s="178" t="str">
        <f t="shared" si="345"/>
        <v/>
      </c>
      <c r="CE349" s="178" t="str">
        <f t="shared" si="345"/>
        <v/>
      </c>
      <c r="CF349" s="180" t="str">
        <f t="shared" si="345"/>
        <v/>
      </c>
      <c r="CG349" s="178" t="str">
        <f t="shared" si="345"/>
        <v/>
      </c>
      <c r="CH349" s="178" t="str">
        <f t="shared" si="345"/>
        <v/>
      </c>
      <c r="CI349" s="179" t="str">
        <f t="shared" si="345"/>
        <v/>
      </c>
      <c r="CJ349" s="180" t="str">
        <f t="shared" si="345"/>
        <v/>
      </c>
      <c r="CK349" s="179" t="str">
        <f t="shared" si="345"/>
        <v/>
      </c>
      <c r="CL349" s="178" t="str">
        <f t="shared" si="345"/>
        <v/>
      </c>
      <c r="CM349" s="180" t="str">
        <f t="shared" si="345"/>
        <v/>
      </c>
      <c r="CN349" s="178" t="str">
        <f t="shared" si="345"/>
        <v/>
      </c>
      <c r="CO349" s="178" t="str">
        <f t="shared" si="345"/>
        <v/>
      </c>
      <c r="CP349" s="181" t="str">
        <f t="shared" si="345"/>
        <v/>
      </c>
      <c r="CQ349" s="178" t="str">
        <f t="shared" si="345"/>
        <v/>
      </c>
      <c r="CR349" s="178" t="str">
        <f t="shared" si="345"/>
        <v/>
      </c>
      <c r="CS349" s="178" t="str">
        <f t="shared" si="345"/>
        <v/>
      </c>
      <c r="CT349" s="178" t="str">
        <f t="shared" si="345"/>
        <v/>
      </c>
      <c r="CU349" s="180" t="str">
        <f t="shared" si="345"/>
        <v/>
      </c>
      <c r="CV349" s="178" t="str">
        <f t="shared" si="345"/>
        <v/>
      </c>
      <c r="CW349" s="178" t="str">
        <f t="shared" si="345"/>
        <v/>
      </c>
      <c r="CX349" s="179" t="str">
        <f t="shared" si="345"/>
        <v/>
      </c>
      <c r="CY349" s="180" t="str">
        <f t="shared" si="345"/>
        <v/>
      </c>
      <c r="CZ349" s="179" t="str">
        <f t="shared" si="345"/>
        <v/>
      </c>
      <c r="DA349" s="178" t="str">
        <f t="shared" si="345"/>
        <v/>
      </c>
      <c r="DB349" s="180" t="str">
        <f t="shared" si="345"/>
        <v/>
      </c>
      <c r="DC349" s="178" t="str">
        <f t="shared" si="345"/>
        <v/>
      </c>
      <c r="DD349" s="178" t="str">
        <f t="shared" si="345"/>
        <v/>
      </c>
      <c r="DE349" s="181" t="str">
        <f t="shared" si="345"/>
        <v/>
      </c>
      <c r="DF349" s="178" t="str">
        <f t="shared" si="345"/>
        <v/>
      </c>
      <c r="DG349" s="178" t="str">
        <f t="shared" si="345"/>
        <v/>
      </c>
      <c r="DH349" s="178" t="str">
        <f t="shared" si="345"/>
        <v/>
      </c>
      <c r="DI349" s="178" t="str">
        <f t="shared" si="345"/>
        <v/>
      </c>
      <c r="DJ349" s="180" t="str">
        <f t="shared" si="345"/>
        <v/>
      </c>
      <c r="DK349" s="178" t="str">
        <f t="shared" si="345"/>
        <v/>
      </c>
      <c r="DL349" s="178" t="str">
        <f t="shared" si="345"/>
        <v/>
      </c>
      <c r="DM349" s="179" t="str">
        <f t="shared" si="345"/>
        <v/>
      </c>
      <c r="DN349" s="180" t="str">
        <f t="shared" si="345"/>
        <v/>
      </c>
      <c r="DO349" s="179" t="str">
        <f t="shared" si="345"/>
        <v/>
      </c>
      <c r="DP349" s="178" t="str">
        <f t="shared" si="345"/>
        <v/>
      </c>
      <c r="DQ349" s="180" t="str">
        <f t="shared" si="345"/>
        <v/>
      </c>
      <c r="DR349" s="178" t="str">
        <f t="shared" si="345"/>
        <v/>
      </c>
      <c r="DS349" s="178" t="str">
        <f t="shared" si="345"/>
        <v/>
      </c>
      <c r="DT349" s="178"/>
      <c r="DU349" s="178"/>
      <c r="DV349" s="178"/>
      <c r="DW349" s="178"/>
      <c r="DX349" s="178"/>
      <c r="DY349" s="178"/>
    </row>
    <row r="350">
      <c r="A350" s="176" t="str">
        <f>IF(A349="","",IF(B349+1&gt;EndDate,"",B349))</f>
        <v/>
      </c>
      <c r="B350" s="176" t="str">
        <f>IF(A350="","",SWITCH(Seg,"Daily",A350+1,"Weekly",A350+7,"Monthly",DATE(YEAR(A350),MONTH(A350)+1,1),"Quarterly",DATE(YEAR(A350),MONTH(A350)+3,1),"Yearly",DATE(YEAR(A350)+1,1,1)))</f>
        <v/>
      </c>
      <c r="C350" s="177" t="str">
        <f>IF(A350="","",SWITCH(Seg,"Daily",TEXT(A350,"dd/MM/YYYY"),"Weekly","W"&amp;WEEKNUM(A350,2)&amp;" "&amp;YEAR(A350),"Monthly",PROPER(TEXT(A350,"MMM yyyy")),"Quarterly","Q"&amp;ROUNDUP(MONTH($A350)/3,0)&amp;" "&amp;YEAR($A350),"Yearly",YEAR(A350),TEXT(A350,"dd/MM/YYYY")))</f>
        <v/>
      </c>
      <c r="D350" s="178" t="str">
        <f>IF(OR($A350="",D$2="Percentage"),"",SUMIFS(Data!B$4:B500,Data!$A$4:$A500,"&gt;="&amp;$A350,Data!$A$4:$A500,"&lt;="&amp;$B350))</f>
        <v>#REF!</v>
      </c>
      <c r="E350" s="179" t="str">
        <f>IF(OR($A350="",E$2="Percentage"),"",SUMIFS(Data!C$4:C500,Data!$A$4:$A500,"&gt;="&amp;$A350,Data!$A$4:$A500,"&lt;="&amp;$B350))</f>
        <v/>
      </c>
      <c r="F350" s="179" t="str">
        <f>IF(OR($A350="",F$2="Percentage"),"",SUMIFS(Data!D$4:D500,Data!$A$4:$A500,"&gt;="&amp;$A350,Data!$A$4:$A500,"&lt;="&amp;$B350))</f>
        <v/>
      </c>
      <c r="G350" s="179" t="str">
        <f>IF(OR($A350="",G$2="Percentage"),"",SUMIFS(Data!F$4:F500,Data!$A$4:$A500,"&gt;="&amp;$A350,Data!$A$4:$A500,"&lt;="&amp;$B350))</f>
        <v/>
      </c>
      <c r="H350" s="180" t="str">
        <f>IF(OR($A350="",H$2="Percentage"),"",SUMIFS(Data!G$4:G500,Data!$A$4:$A500,"&gt;="&amp;$A350,Data!$A$4:$A500,"&lt;="&amp;$B350))</f>
        <v/>
      </c>
      <c r="I350" s="180" t="str">
        <f>IF(OR($A350="",I$2="Percentage"),"",SUMIFS(Data!H$4:H500,Data!$A$4:$A500,"&gt;="&amp;$A350,Data!$A$4:$A500,"&lt;="&amp;$B350))</f>
        <v/>
      </c>
      <c r="J350" s="178" t="str">
        <f>IF(OR($A350="",J$2="Percentage"),"",SUMIFS(Data!I$4:I500,Data!$A$4:$A500,"&gt;="&amp;$A350,Data!$A$4:$A500,"&lt;="&amp;$B350))</f>
        <v/>
      </c>
      <c r="K350" s="178" t="str">
        <f>IF(OR($A350="",K$2="Percentage"),"",SUMIFS(Data!J$4:J500,Data!$A$4:$A500,"&gt;="&amp;$A350,Data!$A$4:$A500,"&lt;="&amp;$B350))</f>
        <v/>
      </c>
      <c r="L350" s="179" t="str">
        <f>IF(OR($A350="",L$2="Percentage"),"",SUMIFS(Data!K$4:K500,Data!$A$4:$A500,"&gt;="&amp;$A350,Data!$A$4:$A500,"&lt;="&amp;$B350))</f>
        <v/>
      </c>
      <c r="M350" s="180" t="str">
        <f>IF(OR($A350="",M$2="Percentage"),"",SUMIFS(Data!L$4:L500,Data!$A$4:$A500,"&gt;="&amp;$A350,Data!$A$4:$A500,"&lt;="&amp;$B350))</f>
        <v/>
      </c>
      <c r="N350" s="179" t="str">
        <f>IF(OR($A350="",N$2="Percentage"),"",SUMIFS(Data!M$4:M500,Data!$A$4:$A500,"&gt;="&amp;$A350,Data!$A$4:$A500,"&lt;="&amp;$B350))</f>
        <v/>
      </c>
      <c r="O350" s="178" t="str">
        <f>IF(OR($A350="",O$2="Percentage"),"",SUMIFS(Data!N$4:N500,Data!$A$4:$A500,"&gt;="&amp;$A350,Data!$A$4:$A500,"&lt;="&amp;$B350))</f>
        <v/>
      </c>
      <c r="P350" s="180" t="str">
        <f>IF(OR($A350="",P$2="Percentage"),"",SUMIFS(Data!O$4:O500,Data!$A$4:$A500,"&gt;="&amp;$A350,Data!$A$4:$A500,"&lt;="&amp;$B350))</f>
        <v/>
      </c>
      <c r="Q350" s="178" t="str">
        <f>IF(OR($A350="",Q$2="Percentage"),"",SUMIFS(Data!P$4:P500,Data!$A$4:$A500,"&gt;="&amp;$A350,Data!$A$4:$A500,"&lt;="&amp;$B350))</f>
        <v/>
      </c>
      <c r="R350" s="178" t="str">
        <f>IF(OR($A350="",R$2="Percentage"),"",SUMIFS(Data!Q$4:Q500,Data!$A$4:$A500,"&gt;="&amp;$A350,Data!$A$4:$A500,"&lt;="&amp;$B350))</f>
        <v/>
      </c>
      <c r="S350" s="181" t="str">
        <f>IF($A350="","",IFERROR(AVERAGEIFS(Data!B$4:B500,Data!$A$4:$A500,"&gt;="&amp;$A350,Data!$A$4:$A500,"&lt;="&amp;$B350),0))</f>
        <v/>
      </c>
      <c r="T350" s="178" t="str">
        <f>IF($A350="","",IFERROR(AVERAGEIFS(Data!C$4:C500,Data!$A$4:$A500,"&gt;="&amp;$A350,Data!$A$4:$A500,"&lt;="&amp;$B350),0))</f>
        <v/>
      </c>
      <c r="U350" s="178" t="str">
        <f>IF($A350="","",IFERROR(AVERAGEIFS(Data!D$4:D500,Data!$A$4:$A500,"&gt;="&amp;$A350,Data!$A$4:$A500,"&lt;="&amp;$B350),0))</f>
        <v/>
      </c>
      <c r="V350" s="178" t="str">
        <f>IF($A350="","",IFERROR(AVERAGEIFS(Data!F$4:F500,Data!$A$4:$A500,"&gt;="&amp;$A350,Data!$A$4:$A500,"&lt;="&amp;$B350),0))</f>
        <v/>
      </c>
      <c r="W350" s="178" t="str">
        <f>IF($A350="","",IFERROR(AVERAGEIFS(Data!G$4:G500,Data!$A$4:$A500,"&gt;="&amp;$A350,Data!$A$4:$A500,"&lt;="&amp;$B350),0))</f>
        <v/>
      </c>
      <c r="X350" s="180" t="str">
        <f>IF($A350="","",IFERROR(AVERAGEIFS(Data!H$4:H500,Data!$A$4:$A500,"&gt;="&amp;$A350,Data!$A$4:$A500,"&lt;="&amp;$B350),0))</f>
        <v/>
      </c>
      <c r="Y350" s="178" t="str">
        <f>IF($A350="","",IFERROR(AVERAGEIFS(Data!I$4:I500,Data!$A$4:$A500,"&gt;="&amp;$A350,Data!$A$4:$A500,"&lt;="&amp;$B350),0))</f>
        <v/>
      </c>
      <c r="Z350" s="178" t="str">
        <f>IF($A350="","",IFERROR(AVERAGEIFS(Data!J$4:J500,Data!$A$4:$A500,"&gt;="&amp;$A350,Data!$A$4:$A500,"&lt;="&amp;$B350),0))</f>
        <v/>
      </c>
      <c r="AA350" s="179" t="str">
        <f>IF($A350="","",IFERROR(AVERAGEIFS(Data!K$4:K500,Data!$A$4:$A500,"&gt;="&amp;$A350,Data!$A$4:$A500,"&lt;="&amp;$B350),0))</f>
        <v/>
      </c>
      <c r="AB350" s="180" t="str">
        <f>IF($A350="","",IFERROR(AVERAGEIFS(Data!L$4:L500,Data!$A$4:$A500,"&gt;="&amp;$A350,Data!$A$4:$A500,"&lt;="&amp;$B350),0))</f>
        <v/>
      </c>
      <c r="AC350" s="179" t="str">
        <f>IF($A350="","",IFERROR(AVERAGEIFS(Data!M$4:M500,Data!$A$4:$A500,"&gt;="&amp;$A350,Data!$A$4:$A500,"&lt;="&amp;$B350),0))</f>
        <v/>
      </c>
      <c r="AD350" s="178" t="str">
        <f>IF($A350="","",IFERROR(AVERAGEIFS(Data!N$4:N500,Data!$A$4:$A500,"&gt;="&amp;$A350,Data!$A$4:$A500,"&lt;="&amp;$B350),0))</f>
        <v/>
      </c>
      <c r="AE350" s="180" t="str">
        <f>IF($A350="","",IFERROR(AVERAGEIFS(Data!O$4:O500,Data!$A$4:$A500,"&gt;="&amp;$A350,Data!$A$4:$A500,"&lt;="&amp;$B350),0))</f>
        <v/>
      </c>
      <c r="AF350" s="178" t="str">
        <f>IF($A350="","",IFERROR(AVERAGEIFS(Data!P$4:P500,Data!$A$4:$A500,"&gt;="&amp;$A350,Data!$A$4:$A500,"&lt;="&amp;$B350),0))</f>
        <v/>
      </c>
      <c r="AG350" s="178" t="str">
        <f>IF($A350="","",IFERROR(AVERAGEIFS(Data!Q$4:Q500,Data!$A$4:$A500,"&gt;="&amp;$A350,Data!$A$4:$A500,"&lt;="&amp;$B350),0))</f>
        <v/>
      </c>
      <c r="AH350" s="181" t="str">
        <f t="shared" ref="AH350:DS350" si="346">IF($A350="","",AH349)</f>
        <v/>
      </c>
      <c r="AI350" s="178" t="str">
        <f t="shared" si="346"/>
        <v/>
      </c>
      <c r="AJ350" s="178" t="str">
        <f t="shared" si="346"/>
        <v/>
      </c>
      <c r="AK350" s="178" t="str">
        <f t="shared" si="346"/>
        <v/>
      </c>
      <c r="AL350" s="178" t="str">
        <f t="shared" si="346"/>
        <v/>
      </c>
      <c r="AM350" s="180" t="str">
        <f t="shared" si="346"/>
        <v/>
      </c>
      <c r="AN350" s="178" t="str">
        <f t="shared" si="346"/>
        <v/>
      </c>
      <c r="AO350" s="178" t="str">
        <f t="shared" si="346"/>
        <v/>
      </c>
      <c r="AP350" s="179" t="str">
        <f t="shared" si="346"/>
        <v/>
      </c>
      <c r="AQ350" s="180" t="str">
        <f t="shared" si="346"/>
        <v/>
      </c>
      <c r="AR350" s="179" t="str">
        <f t="shared" si="346"/>
        <v/>
      </c>
      <c r="AS350" s="178" t="str">
        <f t="shared" si="346"/>
        <v/>
      </c>
      <c r="AT350" s="180" t="str">
        <f t="shared" si="346"/>
        <v/>
      </c>
      <c r="AU350" s="178" t="str">
        <f t="shared" si="346"/>
        <v/>
      </c>
      <c r="AV350" s="178" t="str">
        <f t="shared" si="346"/>
        <v/>
      </c>
      <c r="AW350" s="181" t="str">
        <f t="shared" si="346"/>
        <v/>
      </c>
      <c r="AX350" s="178" t="str">
        <f t="shared" si="346"/>
        <v/>
      </c>
      <c r="AY350" s="178" t="str">
        <f t="shared" si="346"/>
        <v/>
      </c>
      <c r="AZ350" s="178" t="str">
        <f t="shared" si="346"/>
        <v/>
      </c>
      <c r="BA350" s="178" t="str">
        <f t="shared" si="346"/>
        <v/>
      </c>
      <c r="BB350" s="180" t="str">
        <f t="shared" si="346"/>
        <v/>
      </c>
      <c r="BC350" s="178" t="str">
        <f t="shared" si="346"/>
        <v/>
      </c>
      <c r="BD350" s="178" t="str">
        <f t="shared" si="346"/>
        <v/>
      </c>
      <c r="BE350" s="179" t="str">
        <f t="shared" si="346"/>
        <v/>
      </c>
      <c r="BF350" s="180" t="str">
        <f t="shared" si="346"/>
        <v/>
      </c>
      <c r="BG350" s="179" t="str">
        <f t="shared" si="346"/>
        <v/>
      </c>
      <c r="BH350" s="178" t="str">
        <f t="shared" si="346"/>
        <v/>
      </c>
      <c r="BI350" s="180" t="str">
        <f t="shared" si="346"/>
        <v/>
      </c>
      <c r="BJ350" s="178" t="str">
        <f t="shared" si="346"/>
        <v/>
      </c>
      <c r="BK350" s="178" t="str">
        <f t="shared" si="346"/>
        <v/>
      </c>
      <c r="BL350" s="181" t="str">
        <f t="shared" si="346"/>
        <v/>
      </c>
      <c r="BM350" s="178" t="str">
        <f t="shared" si="346"/>
        <v/>
      </c>
      <c r="BN350" s="178" t="str">
        <f t="shared" si="346"/>
        <v/>
      </c>
      <c r="BO350" s="178" t="str">
        <f t="shared" si="346"/>
        <v/>
      </c>
      <c r="BP350" s="178" t="str">
        <f t="shared" si="346"/>
        <v/>
      </c>
      <c r="BQ350" s="180" t="str">
        <f t="shared" si="346"/>
        <v/>
      </c>
      <c r="BR350" s="178" t="str">
        <f t="shared" si="346"/>
        <v/>
      </c>
      <c r="BS350" s="178" t="str">
        <f t="shared" si="346"/>
        <v/>
      </c>
      <c r="BT350" s="179" t="str">
        <f t="shared" si="346"/>
        <v/>
      </c>
      <c r="BU350" s="180" t="str">
        <f t="shared" si="346"/>
        <v/>
      </c>
      <c r="BV350" s="179" t="str">
        <f t="shared" si="346"/>
        <v/>
      </c>
      <c r="BW350" s="178" t="str">
        <f t="shared" si="346"/>
        <v/>
      </c>
      <c r="BX350" s="180" t="str">
        <f t="shared" si="346"/>
        <v/>
      </c>
      <c r="BY350" s="178" t="str">
        <f t="shared" si="346"/>
        <v/>
      </c>
      <c r="BZ350" s="178" t="str">
        <f t="shared" si="346"/>
        <v/>
      </c>
      <c r="CA350" s="181" t="str">
        <f t="shared" si="346"/>
        <v/>
      </c>
      <c r="CB350" s="178" t="str">
        <f t="shared" si="346"/>
        <v/>
      </c>
      <c r="CC350" s="178" t="str">
        <f t="shared" si="346"/>
        <v/>
      </c>
      <c r="CD350" s="178" t="str">
        <f t="shared" si="346"/>
        <v/>
      </c>
      <c r="CE350" s="178" t="str">
        <f t="shared" si="346"/>
        <v/>
      </c>
      <c r="CF350" s="180" t="str">
        <f t="shared" si="346"/>
        <v/>
      </c>
      <c r="CG350" s="178" t="str">
        <f t="shared" si="346"/>
        <v/>
      </c>
      <c r="CH350" s="178" t="str">
        <f t="shared" si="346"/>
        <v/>
      </c>
      <c r="CI350" s="179" t="str">
        <f t="shared" si="346"/>
        <v/>
      </c>
      <c r="CJ350" s="180" t="str">
        <f t="shared" si="346"/>
        <v/>
      </c>
      <c r="CK350" s="179" t="str">
        <f t="shared" si="346"/>
        <v/>
      </c>
      <c r="CL350" s="178" t="str">
        <f t="shared" si="346"/>
        <v/>
      </c>
      <c r="CM350" s="180" t="str">
        <f t="shared" si="346"/>
        <v/>
      </c>
      <c r="CN350" s="178" t="str">
        <f t="shared" si="346"/>
        <v/>
      </c>
      <c r="CO350" s="178" t="str">
        <f t="shared" si="346"/>
        <v/>
      </c>
      <c r="CP350" s="181" t="str">
        <f t="shared" si="346"/>
        <v/>
      </c>
      <c r="CQ350" s="178" t="str">
        <f t="shared" si="346"/>
        <v/>
      </c>
      <c r="CR350" s="178" t="str">
        <f t="shared" si="346"/>
        <v/>
      </c>
      <c r="CS350" s="178" t="str">
        <f t="shared" si="346"/>
        <v/>
      </c>
      <c r="CT350" s="178" t="str">
        <f t="shared" si="346"/>
        <v/>
      </c>
      <c r="CU350" s="180" t="str">
        <f t="shared" si="346"/>
        <v/>
      </c>
      <c r="CV350" s="178" t="str">
        <f t="shared" si="346"/>
        <v/>
      </c>
      <c r="CW350" s="178" t="str">
        <f t="shared" si="346"/>
        <v/>
      </c>
      <c r="CX350" s="179" t="str">
        <f t="shared" si="346"/>
        <v/>
      </c>
      <c r="CY350" s="180" t="str">
        <f t="shared" si="346"/>
        <v/>
      </c>
      <c r="CZ350" s="179" t="str">
        <f t="shared" si="346"/>
        <v/>
      </c>
      <c r="DA350" s="178" t="str">
        <f t="shared" si="346"/>
        <v/>
      </c>
      <c r="DB350" s="180" t="str">
        <f t="shared" si="346"/>
        <v/>
      </c>
      <c r="DC350" s="178" t="str">
        <f t="shared" si="346"/>
        <v/>
      </c>
      <c r="DD350" s="178" t="str">
        <f t="shared" si="346"/>
        <v/>
      </c>
      <c r="DE350" s="181" t="str">
        <f t="shared" si="346"/>
        <v/>
      </c>
      <c r="DF350" s="178" t="str">
        <f t="shared" si="346"/>
        <v/>
      </c>
      <c r="DG350" s="178" t="str">
        <f t="shared" si="346"/>
        <v/>
      </c>
      <c r="DH350" s="178" t="str">
        <f t="shared" si="346"/>
        <v/>
      </c>
      <c r="DI350" s="178" t="str">
        <f t="shared" si="346"/>
        <v/>
      </c>
      <c r="DJ350" s="180" t="str">
        <f t="shared" si="346"/>
        <v/>
      </c>
      <c r="DK350" s="178" t="str">
        <f t="shared" si="346"/>
        <v/>
      </c>
      <c r="DL350" s="178" t="str">
        <f t="shared" si="346"/>
        <v/>
      </c>
      <c r="DM350" s="179" t="str">
        <f t="shared" si="346"/>
        <v/>
      </c>
      <c r="DN350" s="180" t="str">
        <f t="shared" si="346"/>
        <v/>
      </c>
      <c r="DO350" s="179" t="str">
        <f t="shared" si="346"/>
        <v/>
      </c>
      <c r="DP350" s="178" t="str">
        <f t="shared" si="346"/>
        <v/>
      </c>
      <c r="DQ350" s="180" t="str">
        <f t="shared" si="346"/>
        <v/>
      </c>
      <c r="DR350" s="178" t="str">
        <f t="shared" si="346"/>
        <v/>
      </c>
      <c r="DS350" s="178" t="str">
        <f t="shared" si="346"/>
        <v/>
      </c>
      <c r="DT350" s="178"/>
      <c r="DU350" s="178"/>
      <c r="DV350" s="178"/>
      <c r="DW350" s="178"/>
      <c r="DX350" s="178"/>
      <c r="DY350" s="178"/>
    </row>
    <row r="351">
      <c r="A351" s="176" t="str">
        <f>IF(A350="","",IF(B350+1&gt;EndDate,"",B350))</f>
        <v/>
      </c>
      <c r="B351" s="176" t="str">
        <f>IF(A351="","",SWITCH(Seg,"Daily",A351+1,"Weekly",A351+7,"Monthly",DATE(YEAR(A351),MONTH(A351)+1,1),"Quarterly",DATE(YEAR(A351),MONTH(A351)+3,1),"Yearly",DATE(YEAR(A351)+1,1,1)))</f>
        <v/>
      </c>
      <c r="C351" s="177" t="str">
        <f>IF(A351="","",SWITCH(Seg,"Daily",TEXT(A351,"dd/MM/YYYY"),"Weekly","W"&amp;WEEKNUM(A351,2)&amp;" "&amp;YEAR(A351),"Monthly",PROPER(TEXT(A351,"MMM yyyy")),"Quarterly","Q"&amp;ROUNDUP(MONTH($A351)/3,0)&amp;" "&amp;YEAR($A351),"Yearly",YEAR(A351),TEXT(A351,"dd/MM/YYYY")))</f>
        <v/>
      </c>
      <c r="D351" s="178" t="str">
        <f>IF(OR($A351="",D$2="Percentage"),"",SUMIFS(Data!B$4:B500,Data!$A$4:$A500,"&gt;="&amp;$A351,Data!$A$4:$A500,"&lt;="&amp;$B351))</f>
        <v>#REF!</v>
      </c>
      <c r="E351" s="179" t="str">
        <f>IF(OR($A351="",E$2="Percentage"),"",SUMIFS(Data!C$4:C500,Data!$A$4:$A500,"&gt;="&amp;$A351,Data!$A$4:$A500,"&lt;="&amp;$B351))</f>
        <v/>
      </c>
      <c r="F351" s="179" t="str">
        <f>IF(OR($A351="",F$2="Percentage"),"",SUMIFS(Data!D$4:D500,Data!$A$4:$A500,"&gt;="&amp;$A351,Data!$A$4:$A500,"&lt;="&amp;$B351))</f>
        <v/>
      </c>
      <c r="G351" s="179" t="str">
        <f>IF(OR($A351="",G$2="Percentage"),"",SUMIFS(Data!F$4:F500,Data!$A$4:$A500,"&gt;="&amp;$A351,Data!$A$4:$A500,"&lt;="&amp;$B351))</f>
        <v/>
      </c>
      <c r="H351" s="180" t="str">
        <f>IF(OR($A351="",H$2="Percentage"),"",SUMIFS(Data!G$4:G500,Data!$A$4:$A500,"&gt;="&amp;$A351,Data!$A$4:$A500,"&lt;="&amp;$B351))</f>
        <v/>
      </c>
      <c r="I351" s="180" t="str">
        <f>IF(OR($A351="",I$2="Percentage"),"",SUMIFS(Data!H$4:H500,Data!$A$4:$A500,"&gt;="&amp;$A351,Data!$A$4:$A500,"&lt;="&amp;$B351))</f>
        <v/>
      </c>
      <c r="J351" s="178" t="str">
        <f>IF(OR($A351="",J$2="Percentage"),"",SUMIFS(Data!I$4:I500,Data!$A$4:$A500,"&gt;="&amp;$A351,Data!$A$4:$A500,"&lt;="&amp;$B351))</f>
        <v/>
      </c>
      <c r="K351" s="178" t="str">
        <f>IF(OR($A351="",K$2="Percentage"),"",SUMIFS(Data!J$4:J500,Data!$A$4:$A500,"&gt;="&amp;$A351,Data!$A$4:$A500,"&lt;="&amp;$B351))</f>
        <v/>
      </c>
      <c r="L351" s="179" t="str">
        <f>IF(OR($A351="",L$2="Percentage"),"",SUMIFS(Data!K$4:K500,Data!$A$4:$A500,"&gt;="&amp;$A351,Data!$A$4:$A500,"&lt;="&amp;$B351))</f>
        <v/>
      </c>
      <c r="M351" s="180" t="str">
        <f>IF(OR($A351="",M$2="Percentage"),"",SUMIFS(Data!L$4:L500,Data!$A$4:$A500,"&gt;="&amp;$A351,Data!$A$4:$A500,"&lt;="&amp;$B351))</f>
        <v/>
      </c>
      <c r="N351" s="179" t="str">
        <f>IF(OR($A351="",N$2="Percentage"),"",SUMIFS(Data!M$4:M500,Data!$A$4:$A500,"&gt;="&amp;$A351,Data!$A$4:$A500,"&lt;="&amp;$B351))</f>
        <v/>
      </c>
      <c r="O351" s="178" t="str">
        <f>IF(OR($A351="",O$2="Percentage"),"",SUMIFS(Data!N$4:N500,Data!$A$4:$A500,"&gt;="&amp;$A351,Data!$A$4:$A500,"&lt;="&amp;$B351))</f>
        <v/>
      </c>
      <c r="P351" s="180" t="str">
        <f>IF(OR($A351="",P$2="Percentage"),"",SUMIFS(Data!O$4:O500,Data!$A$4:$A500,"&gt;="&amp;$A351,Data!$A$4:$A500,"&lt;="&amp;$B351))</f>
        <v/>
      </c>
      <c r="Q351" s="178" t="str">
        <f>IF(OR($A351="",Q$2="Percentage"),"",SUMIFS(Data!P$4:P500,Data!$A$4:$A500,"&gt;="&amp;$A351,Data!$A$4:$A500,"&lt;="&amp;$B351))</f>
        <v/>
      </c>
      <c r="R351" s="178" t="str">
        <f>IF(OR($A351="",R$2="Percentage"),"",SUMIFS(Data!Q$4:Q500,Data!$A$4:$A500,"&gt;="&amp;$A351,Data!$A$4:$A500,"&lt;="&amp;$B351))</f>
        <v/>
      </c>
      <c r="S351" s="181" t="str">
        <f>IF($A351="","",IFERROR(AVERAGEIFS(Data!B$4:B500,Data!$A$4:$A500,"&gt;="&amp;$A351,Data!$A$4:$A500,"&lt;="&amp;$B351),0))</f>
        <v/>
      </c>
      <c r="T351" s="178" t="str">
        <f>IF($A351="","",IFERROR(AVERAGEIFS(Data!C$4:C500,Data!$A$4:$A500,"&gt;="&amp;$A351,Data!$A$4:$A500,"&lt;="&amp;$B351),0))</f>
        <v/>
      </c>
      <c r="U351" s="178" t="str">
        <f>IF($A351="","",IFERROR(AVERAGEIFS(Data!D$4:D500,Data!$A$4:$A500,"&gt;="&amp;$A351,Data!$A$4:$A500,"&lt;="&amp;$B351),0))</f>
        <v/>
      </c>
      <c r="V351" s="178" t="str">
        <f>IF($A351="","",IFERROR(AVERAGEIFS(Data!F$4:F500,Data!$A$4:$A500,"&gt;="&amp;$A351,Data!$A$4:$A500,"&lt;="&amp;$B351),0))</f>
        <v/>
      </c>
      <c r="W351" s="178" t="str">
        <f>IF($A351="","",IFERROR(AVERAGEIFS(Data!G$4:G500,Data!$A$4:$A500,"&gt;="&amp;$A351,Data!$A$4:$A500,"&lt;="&amp;$B351),0))</f>
        <v/>
      </c>
      <c r="X351" s="180" t="str">
        <f>IF($A351="","",IFERROR(AVERAGEIFS(Data!H$4:H500,Data!$A$4:$A500,"&gt;="&amp;$A351,Data!$A$4:$A500,"&lt;="&amp;$B351),0))</f>
        <v/>
      </c>
      <c r="Y351" s="178" t="str">
        <f>IF($A351="","",IFERROR(AVERAGEIFS(Data!I$4:I500,Data!$A$4:$A500,"&gt;="&amp;$A351,Data!$A$4:$A500,"&lt;="&amp;$B351),0))</f>
        <v/>
      </c>
      <c r="Z351" s="178" t="str">
        <f>IF($A351="","",IFERROR(AVERAGEIFS(Data!J$4:J500,Data!$A$4:$A500,"&gt;="&amp;$A351,Data!$A$4:$A500,"&lt;="&amp;$B351),0))</f>
        <v/>
      </c>
      <c r="AA351" s="179" t="str">
        <f>IF($A351="","",IFERROR(AVERAGEIFS(Data!K$4:K500,Data!$A$4:$A500,"&gt;="&amp;$A351,Data!$A$4:$A500,"&lt;="&amp;$B351),0))</f>
        <v/>
      </c>
      <c r="AB351" s="180" t="str">
        <f>IF($A351="","",IFERROR(AVERAGEIFS(Data!L$4:L500,Data!$A$4:$A500,"&gt;="&amp;$A351,Data!$A$4:$A500,"&lt;="&amp;$B351),0))</f>
        <v/>
      </c>
      <c r="AC351" s="179" t="str">
        <f>IF($A351="","",IFERROR(AVERAGEIFS(Data!M$4:M500,Data!$A$4:$A500,"&gt;="&amp;$A351,Data!$A$4:$A500,"&lt;="&amp;$B351),0))</f>
        <v/>
      </c>
      <c r="AD351" s="178" t="str">
        <f>IF($A351="","",IFERROR(AVERAGEIFS(Data!N$4:N500,Data!$A$4:$A500,"&gt;="&amp;$A351,Data!$A$4:$A500,"&lt;="&amp;$B351),0))</f>
        <v/>
      </c>
      <c r="AE351" s="180" t="str">
        <f>IF($A351="","",IFERROR(AVERAGEIFS(Data!O$4:O500,Data!$A$4:$A500,"&gt;="&amp;$A351,Data!$A$4:$A500,"&lt;="&amp;$B351),0))</f>
        <v/>
      </c>
      <c r="AF351" s="178" t="str">
        <f>IF($A351="","",IFERROR(AVERAGEIFS(Data!P$4:P500,Data!$A$4:$A500,"&gt;="&amp;$A351,Data!$A$4:$A500,"&lt;="&amp;$B351),0))</f>
        <v/>
      </c>
      <c r="AG351" s="178" t="str">
        <f>IF($A351="","",IFERROR(AVERAGEIFS(Data!Q$4:Q500,Data!$A$4:$A500,"&gt;="&amp;$A351,Data!$A$4:$A500,"&lt;="&amp;$B351),0))</f>
        <v/>
      </c>
      <c r="AH351" s="181" t="str">
        <f t="shared" ref="AH351:DS351" si="347">IF($A351="","",AH350)</f>
        <v/>
      </c>
      <c r="AI351" s="178" t="str">
        <f t="shared" si="347"/>
        <v/>
      </c>
      <c r="AJ351" s="178" t="str">
        <f t="shared" si="347"/>
        <v/>
      </c>
      <c r="AK351" s="178" t="str">
        <f t="shared" si="347"/>
        <v/>
      </c>
      <c r="AL351" s="178" t="str">
        <f t="shared" si="347"/>
        <v/>
      </c>
      <c r="AM351" s="180" t="str">
        <f t="shared" si="347"/>
        <v/>
      </c>
      <c r="AN351" s="178" t="str">
        <f t="shared" si="347"/>
        <v/>
      </c>
      <c r="AO351" s="178" t="str">
        <f t="shared" si="347"/>
        <v/>
      </c>
      <c r="AP351" s="179" t="str">
        <f t="shared" si="347"/>
        <v/>
      </c>
      <c r="AQ351" s="180" t="str">
        <f t="shared" si="347"/>
        <v/>
      </c>
      <c r="AR351" s="179" t="str">
        <f t="shared" si="347"/>
        <v/>
      </c>
      <c r="AS351" s="178" t="str">
        <f t="shared" si="347"/>
        <v/>
      </c>
      <c r="AT351" s="180" t="str">
        <f t="shared" si="347"/>
        <v/>
      </c>
      <c r="AU351" s="178" t="str">
        <f t="shared" si="347"/>
        <v/>
      </c>
      <c r="AV351" s="178" t="str">
        <f t="shared" si="347"/>
        <v/>
      </c>
      <c r="AW351" s="181" t="str">
        <f t="shared" si="347"/>
        <v/>
      </c>
      <c r="AX351" s="178" t="str">
        <f t="shared" si="347"/>
        <v/>
      </c>
      <c r="AY351" s="178" t="str">
        <f t="shared" si="347"/>
        <v/>
      </c>
      <c r="AZ351" s="178" t="str">
        <f t="shared" si="347"/>
        <v/>
      </c>
      <c r="BA351" s="178" t="str">
        <f t="shared" si="347"/>
        <v/>
      </c>
      <c r="BB351" s="180" t="str">
        <f t="shared" si="347"/>
        <v/>
      </c>
      <c r="BC351" s="178" t="str">
        <f t="shared" si="347"/>
        <v/>
      </c>
      <c r="BD351" s="178" t="str">
        <f t="shared" si="347"/>
        <v/>
      </c>
      <c r="BE351" s="179" t="str">
        <f t="shared" si="347"/>
        <v/>
      </c>
      <c r="BF351" s="180" t="str">
        <f t="shared" si="347"/>
        <v/>
      </c>
      <c r="BG351" s="179" t="str">
        <f t="shared" si="347"/>
        <v/>
      </c>
      <c r="BH351" s="178" t="str">
        <f t="shared" si="347"/>
        <v/>
      </c>
      <c r="BI351" s="180" t="str">
        <f t="shared" si="347"/>
        <v/>
      </c>
      <c r="BJ351" s="178" t="str">
        <f t="shared" si="347"/>
        <v/>
      </c>
      <c r="BK351" s="178" t="str">
        <f t="shared" si="347"/>
        <v/>
      </c>
      <c r="BL351" s="181" t="str">
        <f t="shared" si="347"/>
        <v/>
      </c>
      <c r="BM351" s="178" t="str">
        <f t="shared" si="347"/>
        <v/>
      </c>
      <c r="BN351" s="178" t="str">
        <f t="shared" si="347"/>
        <v/>
      </c>
      <c r="BO351" s="178" t="str">
        <f t="shared" si="347"/>
        <v/>
      </c>
      <c r="BP351" s="178" t="str">
        <f t="shared" si="347"/>
        <v/>
      </c>
      <c r="BQ351" s="180" t="str">
        <f t="shared" si="347"/>
        <v/>
      </c>
      <c r="BR351" s="178" t="str">
        <f t="shared" si="347"/>
        <v/>
      </c>
      <c r="BS351" s="178" t="str">
        <f t="shared" si="347"/>
        <v/>
      </c>
      <c r="BT351" s="179" t="str">
        <f t="shared" si="347"/>
        <v/>
      </c>
      <c r="BU351" s="180" t="str">
        <f t="shared" si="347"/>
        <v/>
      </c>
      <c r="BV351" s="179" t="str">
        <f t="shared" si="347"/>
        <v/>
      </c>
      <c r="BW351" s="178" t="str">
        <f t="shared" si="347"/>
        <v/>
      </c>
      <c r="BX351" s="180" t="str">
        <f t="shared" si="347"/>
        <v/>
      </c>
      <c r="BY351" s="178" t="str">
        <f t="shared" si="347"/>
        <v/>
      </c>
      <c r="BZ351" s="178" t="str">
        <f t="shared" si="347"/>
        <v/>
      </c>
      <c r="CA351" s="181" t="str">
        <f t="shared" si="347"/>
        <v/>
      </c>
      <c r="CB351" s="178" t="str">
        <f t="shared" si="347"/>
        <v/>
      </c>
      <c r="CC351" s="178" t="str">
        <f t="shared" si="347"/>
        <v/>
      </c>
      <c r="CD351" s="178" t="str">
        <f t="shared" si="347"/>
        <v/>
      </c>
      <c r="CE351" s="178" t="str">
        <f t="shared" si="347"/>
        <v/>
      </c>
      <c r="CF351" s="180" t="str">
        <f t="shared" si="347"/>
        <v/>
      </c>
      <c r="CG351" s="178" t="str">
        <f t="shared" si="347"/>
        <v/>
      </c>
      <c r="CH351" s="178" t="str">
        <f t="shared" si="347"/>
        <v/>
      </c>
      <c r="CI351" s="179" t="str">
        <f t="shared" si="347"/>
        <v/>
      </c>
      <c r="CJ351" s="180" t="str">
        <f t="shared" si="347"/>
        <v/>
      </c>
      <c r="CK351" s="179" t="str">
        <f t="shared" si="347"/>
        <v/>
      </c>
      <c r="CL351" s="178" t="str">
        <f t="shared" si="347"/>
        <v/>
      </c>
      <c r="CM351" s="180" t="str">
        <f t="shared" si="347"/>
        <v/>
      </c>
      <c r="CN351" s="178" t="str">
        <f t="shared" si="347"/>
        <v/>
      </c>
      <c r="CO351" s="178" t="str">
        <f t="shared" si="347"/>
        <v/>
      </c>
      <c r="CP351" s="181" t="str">
        <f t="shared" si="347"/>
        <v/>
      </c>
      <c r="CQ351" s="178" t="str">
        <f t="shared" si="347"/>
        <v/>
      </c>
      <c r="CR351" s="178" t="str">
        <f t="shared" si="347"/>
        <v/>
      </c>
      <c r="CS351" s="178" t="str">
        <f t="shared" si="347"/>
        <v/>
      </c>
      <c r="CT351" s="178" t="str">
        <f t="shared" si="347"/>
        <v/>
      </c>
      <c r="CU351" s="180" t="str">
        <f t="shared" si="347"/>
        <v/>
      </c>
      <c r="CV351" s="178" t="str">
        <f t="shared" si="347"/>
        <v/>
      </c>
      <c r="CW351" s="178" t="str">
        <f t="shared" si="347"/>
        <v/>
      </c>
      <c r="CX351" s="179" t="str">
        <f t="shared" si="347"/>
        <v/>
      </c>
      <c r="CY351" s="180" t="str">
        <f t="shared" si="347"/>
        <v/>
      </c>
      <c r="CZ351" s="179" t="str">
        <f t="shared" si="347"/>
        <v/>
      </c>
      <c r="DA351" s="178" t="str">
        <f t="shared" si="347"/>
        <v/>
      </c>
      <c r="DB351" s="180" t="str">
        <f t="shared" si="347"/>
        <v/>
      </c>
      <c r="DC351" s="178" t="str">
        <f t="shared" si="347"/>
        <v/>
      </c>
      <c r="DD351" s="178" t="str">
        <f t="shared" si="347"/>
        <v/>
      </c>
      <c r="DE351" s="181" t="str">
        <f t="shared" si="347"/>
        <v/>
      </c>
      <c r="DF351" s="178" t="str">
        <f t="shared" si="347"/>
        <v/>
      </c>
      <c r="DG351" s="178" t="str">
        <f t="shared" si="347"/>
        <v/>
      </c>
      <c r="DH351" s="178" t="str">
        <f t="shared" si="347"/>
        <v/>
      </c>
      <c r="DI351" s="178" t="str">
        <f t="shared" si="347"/>
        <v/>
      </c>
      <c r="DJ351" s="180" t="str">
        <f t="shared" si="347"/>
        <v/>
      </c>
      <c r="DK351" s="178" t="str">
        <f t="shared" si="347"/>
        <v/>
      </c>
      <c r="DL351" s="178" t="str">
        <f t="shared" si="347"/>
        <v/>
      </c>
      <c r="DM351" s="179" t="str">
        <f t="shared" si="347"/>
        <v/>
      </c>
      <c r="DN351" s="180" t="str">
        <f t="shared" si="347"/>
        <v/>
      </c>
      <c r="DO351" s="179" t="str">
        <f t="shared" si="347"/>
        <v/>
      </c>
      <c r="DP351" s="178" t="str">
        <f t="shared" si="347"/>
        <v/>
      </c>
      <c r="DQ351" s="180" t="str">
        <f t="shared" si="347"/>
        <v/>
      </c>
      <c r="DR351" s="178" t="str">
        <f t="shared" si="347"/>
        <v/>
      </c>
      <c r="DS351" s="178" t="str">
        <f t="shared" si="347"/>
        <v/>
      </c>
      <c r="DT351" s="178"/>
      <c r="DU351" s="178"/>
      <c r="DV351" s="178"/>
      <c r="DW351" s="178"/>
      <c r="DX351" s="178"/>
      <c r="DY351" s="178"/>
    </row>
    <row r="352">
      <c r="A352" s="176" t="str">
        <f>IF(A351="","",IF(B351+1&gt;EndDate,"",B351))</f>
        <v/>
      </c>
      <c r="B352" s="176" t="str">
        <f>IF(A352="","",SWITCH(Seg,"Daily",A352+1,"Weekly",A352+7,"Monthly",DATE(YEAR(A352),MONTH(A352)+1,1),"Quarterly",DATE(YEAR(A352),MONTH(A352)+3,1),"Yearly",DATE(YEAR(A352)+1,1,1)))</f>
        <v/>
      </c>
      <c r="C352" s="177" t="str">
        <f>IF(A352="","",SWITCH(Seg,"Daily",TEXT(A352,"dd/MM/YYYY"),"Weekly","W"&amp;WEEKNUM(A352,2)&amp;" "&amp;YEAR(A352),"Monthly",PROPER(TEXT(A352,"MMM yyyy")),"Quarterly","Q"&amp;ROUNDUP(MONTH($A352)/3,0)&amp;" "&amp;YEAR($A352),"Yearly",YEAR(A352),TEXT(A352,"dd/MM/YYYY")))</f>
        <v/>
      </c>
      <c r="D352" s="178" t="str">
        <f>IF(OR($A352="",D$2="Percentage"),"",SUMIFS(Data!B$4:B500,Data!$A$4:$A500,"&gt;="&amp;$A352,Data!$A$4:$A500,"&lt;="&amp;$B352))</f>
        <v>#REF!</v>
      </c>
      <c r="E352" s="179" t="str">
        <f>IF(OR($A352="",E$2="Percentage"),"",SUMIFS(Data!C$4:C500,Data!$A$4:$A500,"&gt;="&amp;$A352,Data!$A$4:$A500,"&lt;="&amp;$B352))</f>
        <v/>
      </c>
      <c r="F352" s="179" t="str">
        <f>IF(OR($A352="",F$2="Percentage"),"",SUMIFS(Data!D$4:D500,Data!$A$4:$A500,"&gt;="&amp;$A352,Data!$A$4:$A500,"&lt;="&amp;$B352))</f>
        <v/>
      </c>
      <c r="G352" s="179" t="str">
        <f>IF(OR($A352="",G$2="Percentage"),"",SUMIFS(Data!F$4:F500,Data!$A$4:$A500,"&gt;="&amp;$A352,Data!$A$4:$A500,"&lt;="&amp;$B352))</f>
        <v/>
      </c>
      <c r="H352" s="180" t="str">
        <f>IF(OR($A352="",H$2="Percentage"),"",SUMIFS(Data!G$4:G500,Data!$A$4:$A500,"&gt;="&amp;$A352,Data!$A$4:$A500,"&lt;="&amp;$B352))</f>
        <v/>
      </c>
      <c r="I352" s="180" t="str">
        <f>IF(OR($A352="",I$2="Percentage"),"",SUMIFS(Data!H$4:H500,Data!$A$4:$A500,"&gt;="&amp;$A352,Data!$A$4:$A500,"&lt;="&amp;$B352))</f>
        <v/>
      </c>
      <c r="J352" s="178" t="str">
        <f>IF(OR($A352="",J$2="Percentage"),"",SUMIFS(Data!I$4:I500,Data!$A$4:$A500,"&gt;="&amp;$A352,Data!$A$4:$A500,"&lt;="&amp;$B352))</f>
        <v/>
      </c>
      <c r="K352" s="178" t="str">
        <f>IF(OR($A352="",K$2="Percentage"),"",SUMIFS(Data!J$4:J500,Data!$A$4:$A500,"&gt;="&amp;$A352,Data!$A$4:$A500,"&lt;="&amp;$B352))</f>
        <v/>
      </c>
      <c r="L352" s="179" t="str">
        <f>IF(OR($A352="",L$2="Percentage"),"",SUMIFS(Data!K$4:K500,Data!$A$4:$A500,"&gt;="&amp;$A352,Data!$A$4:$A500,"&lt;="&amp;$B352))</f>
        <v/>
      </c>
      <c r="M352" s="180" t="str">
        <f>IF(OR($A352="",M$2="Percentage"),"",SUMIFS(Data!L$4:L500,Data!$A$4:$A500,"&gt;="&amp;$A352,Data!$A$4:$A500,"&lt;="&amp;$B352))</f>
        <v/>
      </c>
      <c r="N352" s="179" t="str">
        <f>IF(OR($A352="",N$2="Percentage"),"",SUMIFS(Data!M$4:M500,Data!$A$4:$A500,"&gt;="&amp;$A352,Data!$A$4:$A500,"&lt;="&amp;$B352))</f>
        <v/>
      </c>
      <c r="O352" s="178" t="str">
        <f>IF(OR($A352="",O$2="Percentage"),"",SUMIFS(Data!N$4:N500,Data!$A$4:$A500,"&gt;="&amp;$A352,Data!$A$4:$A500,"&lt;="&amp;$B352))</f>
        <v/>
      </c>
      <c r="P352" s="180" t="str">
        <f>IF(OR($A352="",P$2="Percentage"),"",SUMIFS(Data!O$4:O500,Data!$A$4:$A500,"&gt;="&amp;$A352,Data!$A$4:$A500,"&lt;="&amp;$B352))</f>
        <v/>
      </c>
      <c r="Q352" s="178" t="str">
        <f>IF(OR($A352="",Q$2="Percentage"),"",SUMIFS(Data!P$4:P500,Data!$A$4:$A500,"&gt;="&amp;$A352,Data!$A$4:$A500,"&lt;="&amp;$B352))</f>
        <v/>
      </c>
      <c r="R352" s="178" t="str">
        <f>IF(OR($A352="",R$2="Percentage"),"",SUMIFS(Data!Q$4:Q500,Data!$A$4:$A500,"&gt;="&amp;$A352,Data!$A$4:$A500,"&lt;="&amp;$B352))</f>
        <v/>
      </c>
      <c r="S352" s="181" t="str">
        <f>IF($A352="","",IFERROR(AVERAGEIFS(Data!B$4:B500,Data!$A$4:$A500,"&gt;="&amp;$A352,Data!$A$4:$A500,"&lt;="&amp;$B352),0))</f>
        <v/>
      </c>
      <c r="T352" s="178" t="str">
        <f>IF($A352="","",IFERROR(AVERAGEIFS(Data!C$4:C500,Data!$A$4:$A500,"&gt;="&amp;$A352,Data!$A$4:$A500,"&lt;="&amp;$B352),0))</f>
        <v/>
      </c>
      <c r="U352" s="178" t="str">
        <f>IF($A352="","",IFERROR(AVERAGEIFS(Data!D$4:D500,Data!$A$4:$A500,"&gt;="&amp;$A352,Data!$A$4:$A500,"&lt;="&amp;$B352),0))</f>
        <v/>
      </c>
      <c r="V352" s="178" t="str">
        <f>IF($A352="","",IFERROR(AVERAGEIFS(Data!F$4:F500,Data!$A$4:$A500,"&gt;="&amp;$A352,Data!$A$4:$A500,"&lt;="&amp;$B352),0))</f>
        <v/>
      </c>
      <c r="W352" s="178" t="str">
        <f>IF($A352="","",IFERROR(AVERAGEIFS(Data!G$4:G500,Data!$A$4:$A500,"&gt;="&amp;$A352,Data!$A$4:$A500,"&lt;="&amp;$B352),0))</f>
        <v/>
      </c>
      <c r="X352" s="180" t="str">
        <f>IF($A352="","",IFERROR(AVERAGEIFS(Data!H$4:H500,Data!$A$4:$A500,"&gt;="&amp;$A352,Data!$A$4:$A500,"&lt;="&amp;$B352),0))</f>
        <v/>
      </c>
      <c r="Y352" s="178" t="str">
        <f>IF($A352="","",IFERROR(AVERAGEIFS(Data!I$4:I500,Data!$A$4:$A500,"&gt;="&amp;$A352,Data!$A$4:$A500,"&lt;="&amp;$B352),0))</f>
        <v/>
      </c>
      <c r="Z352" s="178" t="str">
        <f>IF($A352="","",IFERROR(AVERAGEIFS(Data!J$4:J500,Data!$A$4:$A500,"&gt;="&amp;$A352,Data!$A$4:$A500,"&lt;="&amp;$B352),0))</f>
        <v/>
      </c>
      <c r="AA352" s="179" t="str">
        <f>IF($A352="","",IFERROR(AVERAGEIFS(Data!K$4:K500,Data!$A$4:$A500,"&gt;="&amp;$A352,Data!$A$4:$A500,"&lt;="&amp;$B352),0))</f>
        <v/>
      </c>
      <c r="AB352" s="180" t="str">
        <f>IF($A352="","",IFERROR(AVERAGEIFS(Data!L$4:L500,Data!$A$4:$A500,"&gt;="&amp;$A352,Data!$A$4:$A500,"&lt;="&amp;$B352),0))</f>
        <v/>
      </c>
      <c r="AC352" s="179" t="str">
        <f>IF($A352="","",IFERROR(AVERAGEIFS(Data!M$4:M500,Data!$A$4:$A500,"&gt;="&amp;$A352,Data!$A$4:$A500,"&lt;="&amp;$B352),0))</f>
        <v/>
      </c>
      <c r="AD352" s="178" t="str">
        <f>IF($A352="","",IFERROR(AVERAGEIFS(Data!N$4:N500,Data!$A$4:$A500,"&gt;="&amp;$A352,Data!$A$4:$A500,"&lt;="&amp;$B352),0))</f>
        <v/>
      </c>
      <c r="AE352" s="180" t="str">
        <f>IF($A352="","",IFERROR(AVERAGEIFS(Data!O$4:O500,Data!$A$4:$A500,"&gt;="&amp;$A352,Data!$A$4:$A500,"&lt;="&amp;$B352),0))</f>
        <v/>
      </c>
      <c r="AF352" s="178" t="str">
        <f>IF($A352="","",IFERROR(AVERAGEIFS(Data!P$4:P500,Data!$A$4:$A500,"&gt;="&amp;$A352,Data!$A$4:$A500,"&lt;="&amp;$B352),0))</f>
        <v/>
      </c>
      <c r="AG352" s="178" t="str">
        <f>IF($A352="","",IFERROR(AVERAGEIFS(Data!Q$4:Q500,Data!$A$4:$A500,"&gt;="&amp;$A352,Data!$A$4:$A500,"&lt;="&amp;$B352),0))</f>
        <v/>
      </c>
      <c r="AH352" s="181" t="str">
        <f t="shared" ref="AH352:DS352" si="348">IF($A352="","",AH351)</f>
        <v/>
      </c>
      <c r="AI352" s="178" t="str">
        <f t="shared" si="348"/>
        <v/>
      </c>
      <c r="AJ352" s="178" t="str">
        <f t="shared" si="348"/>
        <v/>
      </c>
      <c r="AK352" s="178" t="str">
        <f t="shared" si="348"/>
        <v/>
      </c>
      <c r="AL352" s="178" t="str">
        <f t="shared" si="348"/>
        <v/>
      </c>
      <c r="AM352" s="180" t="str">
        <f t="shared" si="348"/>
        <v/>
      </c>
      <c r="AN352" s="178" t="str">
        <f t="shared" si="348"/>
        <v/>
      </c>
      <c r="AO352" s="178" t="str">
        <f t="shared" si="348"/>
        <v/>
      </c>
      <c r="AP352" s="179" t="str">
        <f t="shared" si="348"/>
        <v/>
      </c>
      <c r="AQ352" s="180" t="str">
        <f t="shared" si="348"/>
        <v/>
      </c>
      <c r="AR352" s="179" t="str">
        <f t="shared" si="348"/>
        <v/>
      </c>
      <c r="AS352" s="178" t="str">
        <f t="shared" si="348"/>
        <v/>
      </c>
      <c r="AT352" s="180" t="str">
        <f t="shared" si="348"/>
        <v/>
      </c>
      <c r="AU352" s="178" t="str">
        <f t="shared" si="348"/>
        <v/>
      </c>
      <c r="AV352" s="178" t="str">
        <f t="shared" si="348"/>
        <v/>
      </c>
      <c r="AW352" s="181" t="str">
        <f t="shared" si="348"/>
        <v/>
      </c>
      <c r="AX352" s="178" t="str">
        <f t="shared" si="348"/>
        <v/>
      </c>
      <c r="AY352" s="178" t="str">
        <f t="shared" si="348"/>
        <v/>
      </c>
      <c r="AZ352" s="178" t="str">
        <f t="shared" si="348"/>
        <v/>
      </c>
      <c r="BA352" s="178" t="str">
        <f t="shared" si="348"/>
        <v/>
      </c>
      <c r="BB352" s="180" t="str">
        <f t="shared" si="348"/>
        <v/>
      </c>
      <c r="BC352" s="178" t="str">
        <f t="shared" si="348"/>
        <v/>
      </c>
      <c r="BD352" s="178" t="str">
        <f t="shared" si="348"/>
        <v/>
      </c>
      <c r="BE352" s="179" t="str">
        <f t="shared" si="348"/>
        <v/>
      </c>
      <c r="BF352" s="180" t="str">
        <f t="shared" si="348"/>
        <v/>
      </c>
      <c r="BG352" s="179" t="str">
        <f t="shared" si="348"/>
        <v/>
      </c>
      <c r="BH352" s="178" t="str">
        <f t="shared" si="348"/>
        <v/>
      </c>
      <c r="BI352" s="180" t="str">
        <f t="shared" si="348"/>
        <v/>
      </c>
      <c r="BJ352" s="178" t="str">
        <f t="shared" si="348"/>
        <v/>
      </c>
      <c r="BK352" s="178" t="str">
        <f t="shared" si="348"/>
        <v/>
      </c>
      <c r="BL352" s="181" t="str">
        <f t="shared" si="348"/>
        <v/>
      </c>
      <c r="BM352" s="178" t="str">
        <f t="shared" si="348"/>
        <v/>
      </c>
      <c r="BN352" s="178" t="str">
        <f t="shared" si="348"/>
        <v/>
      </c>
      <c r="BO352" s="178" t="str">
        <f t="shared" si="348"/>
        <v/>
      </c>
      <c r="BP352" s="178" t="str">
        <f t="shared" si="348"/>
        <v/>
      </c>
      <c r="BQ352" s="180" t="str">
        <f t="shared" si="348"/>
        <v/>
      </c>
      <c r="BR352" s="178" t="str">
        <f t="shared" si="348"/>
        <v/>
      </c>
      <c r="BS352" s="178" t="str">
        <f t="shared" si="348"/>
        <v/>
      </c>
      <c r="BT352" s="179" t="str">
        <f t="shared" si="348"/>
        <v/>
      </c>
      <c r="BU352" s="180" t="str">
        <f t="shared" si="348"/>
        <v/>
      </c>
      <c r="BV352" s="179" t="str">
        <f t="shared" si="348"/>
        <v/>
      </c>
      <c r="BW352" s="178" t="str">
        <f t="shared" si="348"/>
        <v/>
      </c>
      <c r="BX352" s="180" t="str">
        <f t="shared" si="348"/>
        <v/>
      </c>
      <c r="BY352" s="178" t="str">
        <f t="shared" si="348"/>
        <v/>
      </c>
      <c r="BZ352" s="178" t="str">
        <f t="shared" si="348"/>
        <v/>
      </c>
      <c r="CA352" s="181" t="str">
        <f t="shared" si="348"/>
        <v/>
      </c>
      <c r="CB352" s="178" t="str">
        <f t="shared" si="348"/>
        <v/>
      </c>
      <c r="CC352" s="178" t="str">
        <f t="shared" si="348"/>
        <v/>
      </c>
      <c r="CD352" s="178" t="str">
        <f t="shared" si="348"/>
        <v/>
      </c>
      <c r="CE352" s="178" t="str">
        <f t="shared" si="348"/>
        <v/>
      </c>
      <c r="CF352" s="180" t="str">
        <f t="shared" si="348"/>
        <v/>
      </c>
      <c r="CG352" s="178" t="str">
        <f t="shared" si="348"/>
        <v/>
      </c>
      <c r="CH352" s="178" t="str">
        <f t="shared" si="348"/>
        <v/>
      </c>
      <c r="CI352" s="179" t="str">
        <f t="shared" si="348"/>
        <v/>
      </c>
      <c r="CJ352" s="180" t="str">
        <f t="shared" si="348"/>
        <v/>
      </c>
      <c r="CK352" s="179" t="str">
        <f t="shared" si="348"/>
        <v/>
      </c>
      <c r="CL352" s="178" t="str">
        <f t="shared" si="348"/>
        <v/>
      </c>
      <c r="CM352" s="180" t="str">
        <f t="shared" si="348"/>
        <v/>
      </c>
      <c r="CN352" s="178" t="str">
        <f t="shared" si="348"/>
        <v/>
      </c>
      <c r="CO352" s="178" t="str">
        <f t="shared" si="348"/>
        <v/>
      </c>
      <c r="CP352" s="181" t="str">
        <f t="shared" si="348"/>
        <v/>
      </c>
      <c r="CQ352" s="178" t="str">
        <f t="shared" si="348"/>
        <v/>
      </c>
      <c r="CR352" s="178" t="str">
        <f t="shared" si="348"/>
        <v/>
      </c>
      <c r="CS352" s="178" t="str">
        <f t="shared" si="348"/>
        <v/>
      </c>
      <c r="CT352" s="178" t="str">
        <f t="shared" si="348"/>
        <v/>
      </c>
      <c r="CU352" s="180" t="str">
        <f t="shared" si="348"/>
        <v/>
      </c>
      <c r="CV352" s="178" t="str">
        <f t="shared" si="348"/>
        <v/>
      </c>
      <c r="CW352" s="178" t="str">
        <f t="shared" si="348"/>
        <v/>
      </c>
      <c r="CX352" s="179" t="str">
        <f t="shared" si="348"/>
        <v/>
      </c>
      <c r="CY352" s="180" t="str">
        <f t="shared" si="348"/>
        <v/>
      </c>
      <c r="CZ352" s="179" t="str">
        <f t="shared" si="348"/>
        <v/>
      </c>
      <c r="DA352" s="178" t="str">
        <f t="shared" si="348"/>
        <v/>
      </c>
      <c r="DB352" s="180" t="str">
        <f t="shared" si="348"/>
        <v/>
      </c>
      <c r="DC352" s="178" t="str">
        <f t="shared" si="348"/>
        <v/>
      </c>
      <c r="DD352" s="178" t="str">
        <f t="shared" si="348"/>
        <v/>
      </c>
      <c r="DE352" s="181" t="str">
        <f t="shared" si="348"/>
        <v/>
      </c>
      <c r="DF352" s="178" t="str">
        <f t="shared" si="348"/>
        <v/>
      </c>
      <c r="DG352" s="178" t="str">
        <f t="shared" si="348"/>
        <v/>
      </c>
      <c r="DH352" s="178" t="str">
        <f t="shared" si="348"/>
        <v/>
      </c>
      <c r="DI352" s="178" t="str">
        <f t="shared" si="348"/>
        <v/>
      </c>
      <c r="DJ352" s="180" t="str">
        <f t="shared" si="348"/>
        <v/>
      </c>
      <c r="DK352" s="178" t="str">
        <f t="shared" si="348"/>
        <v/>
      </c>
      <c r="DL352" s="178" t="str">
        <f t="shared" si="348"/>
        <v/>
      </c>
      <c r="DM352" s="179" t="str">
        <f t="shared" si="348"/>
        <v/>
      </c>
      <c r="DN352" s="180" t="str">
        <f t="shared" si="348"/>
        <v/>
      </c>
      <c r="DO352" s="179" t="str">
        <f t="shared" si="348"/>
        <v/>
      </c>
      <c r="DP352" s="178" t="str">
        <f t="shared" si="348"/>
        <v/>
      </c>
      <c r="DQ352" s="180" t="str">
        <f t="shared" si="348"/>
        <v/>
      </c>
      <c r="DR352" s="178" t="str">
        <f t="shared" si="348"/>
        <v/>
      </c>
      <c r="DS352" s="178" t="str">
        <f t="shared" si="348"/>
        <v/>
      </c>
      <c r="DT352" s="178"/>
      <c r="DU352" s="178"/>
      <c r="DV352" s="178"/>
      <c r="DW352" s="178"/>
      <c r="DX352" s="178"/>
      <c r="DY352" s="178"/>
    </row>
    <row r="353">
      <c r="A353" s="176" t="str">
        <f>IF(A352="","",IF(B352+1&gt;EndDate,"",B352))</f>
        <v/>
      </c>
      <c r="B353" s="176" t="str">
        <f>IF(A353="","",SWITCH(Seg,"Daily",A353+1,"Weekly",A353+7,"Monthly",DATE(YEAR(A353),MONTH(A353)+1,1),"Quarterly",DATE(YEAR(A353),MONTH(A353)+3,1),"Yearly",DATE(YEAR(A353)+1,1,1)))</f>
        <v/>
      </c>
      <c r="C353" s="177" t="str">
        <f>IF(A353="","",SWITCH(Seg,"Daily",TEXT(A353,"dd/MM/YYYY"),"Weekly","W"&amp;WEEKNUM(A353,2)&amp;" "&amp;YEAR(A353),"Monthly",PROPER(TEXT(A353,"MMM yyyy")),"Quarterly","Q"&amp;ROUNDUP(MONTH($A353)/3,0)&amp;" "&amp;YEAR($A353),"Yearly",YEAR(A353),TEXT(A353,"dd/MM/YYYY")))</f>
        <v/>
      </c>
      <c r="D353" s="178" t="str">
        <f>IF(OR($A353="",D$2="Percentage"),"",SUMIFS(Data!B$4:B500,Data!$A$4:$A500,"&gt;="&amp;$A353,Data!$A$4:$A500,"&lt;="&amp;$B353))</f>
        <v>#REF!</v>
      </c>
      <c r="E353" s="179" t="str">
        <f>IF(OR($A353="",E$2="Percentage"),"",SUMIFS(Data!C$4:C500,Data!$A$4:$A500,"&gt;="&amp;$A353,Data!$A$4:$A500,"&lt;="&amp;$B353))</f>
        <v/>
      </c>
      <c r="F353" s="179" t="str">
        <f>IF(OR($A353="",F$2="Percentage"),"",SUMIFS(Data!D$4:D500,Data!$A$4:$A500,"&gt;="&amp;$A353,Data!$A$4:$A500,"&lt;="&amp;$B353))</f>
        <v/>
      </c>
      <c r="G353" s="179" t="str">
        <f>IF(OR($A353="",G$2="Percentage"),"",SUMIFS(Data!F$4:F500,Data!$A$4:$A500,"&gt;="&amp;$A353,Data!$A$4:$A500,"&lt;="&amp;$B353))</f>
        <v/>
      </c>
      <c r="H353" s="180" t="str">
        <f>IF(OR($A353="",H$2="Percentage"),"",SUMIFS(Data!G$4:G500,Data!$A$4:$A500,"&gt;="&amp;$A353,Data!$A$4:$A500,"&lt;="&amp;$B353))</f>
        <v/>
      </c>
      <c r="I353" s="180" t="str">
        <f>IF(OR($A353="",I$2="Percentage"),"",SUMIFS(Data!H$4:H500,Data!$A$4:$A500,"&gt;="&amp;$A353,Data!$A$4:$A500,"&lt;="&amp;$B353))</f>
        <v/>
      </c>
      <c r="J353" s="178" t="str">
        <f>IF(OR($A353="",J$2="Percentage"),"",SUMIFS(Data!I$4:I500,Data!$A$4:$A500,"&gt;="&amp;$A353,Data!$A$4:$A500,"&lt;="&amp;$B353))</f>
        <v/>
      </c>
      <c r="K353" s="178" t="str">
        <f>IF(OR($A353="",K$2="Percentage"),"",SUMIFS(Data!J$4:J500,Data!$A$4:$A500,"&gt;="&amp;$A353,Data!$A$4:$A500,"&lt;="&amp;$B353))</f>
        <v/>
      </c>
      <c r="L353" s="179" t="str">
        <f>IF(OR($A353="",L$2="Percentage"),"",SUMIFS(Data!K$4:K500,Data!$A$4:$A500,"&gt;="&amp;$A353,Data!$A$4:$A500,"&lt;="&amp;$B353))</f>
        <v/>
      </c>
      <c r="M353" s="180" t="str">
        <f>IF(OR($A353="",M$2="Percentage"),"",SUMIFS(Data!L$4:L500,Data!$A$4:$A500,"&gt;="&amp;$A353,Data!$A$4:$A500,"&lt;="&amp;$B353))</f>
        <v/>
      </c>
      <c r="N353" s="179" t="str">
        <f>IF(OR($A353="",N$2="Percentage"),"",SUMIFS(Data!M$4:M500,Data!$A$4:$A500,"&gt;="&amp;$A353,Data!$A$4:$A500,"&lt;="&amp;$B353))</f>
        <v/>
      </c>
      <c r="O353" s="178" t="str">
        <f>IF(OR($A353="",O$2="Percentage"),"",SUMIFS(Data!N$4:N500,Data!$A$4:$A500,"&gt;="&amp;$A353,Data!$A$4:$A500,"&lt;="&amp;$B353))</f>
        <v/>
      </c>
      <c r="P353" s="180" t="str">
        <f>IF(OR($A353="",P$2="Percentage"),"",SUMIFS(Data!O$4:O500,Data!$A$4:$A500,"&gt;="&amp;$A353,Data!$A$4:$A500,"&lt;="&amp;$B353))</f>
        <v/>
      </c>
      <c r="Q353" s="178" t="str">
        <f>IF(OR($A353="",Q$2="Percentage"),"",SUMIFS(Data!P$4:P500,Data!$A$4:$A500,"&gt;="&amp;$A353,Data!$A$4:$A500,"&lt;="&amp;$B353))</f>
        <v/>
      </c>
      <c r="R353" s="178" t="str">
        <f>IF(OR($A353="",R$2="Percentage"),"",SUMIFS(Data!Q$4:Q500,Data!$A$4:$A500,"&gt;="&amp;$A353,Data!$A$4:$A500,"&lt;="&amp;$B353))</f>
        <v/>
      </c>
      <c r="S353" s="181" t="str">
        <f>IF($A353="","",IFERROR(AVERAGEIFS(Data!B$4:B500,Data!$A$4:$A500,"&gt;="&amp;$A353,Data!$A$4:$A500,"&lt;="&amp;$B353),0))</f>
        <v/>
      </c>
      <c r="T353" s="178" t="str">
        <f>IF($A353="","",IFERROR(AVERAGEIFS(Data!C$4:C500,Data!$A$4:$A500,"&gt;="&amp;$A353,Data!$A$4:$A500,"&lt;="&amp;$B353),0))</f>
        <v/>
      </c>
      <c r="U353" s="178" t="str">
        <f>IF($A353="","",IFERROR(AVERAGEIFS(Data!D$4:D500,Data!$A$4:$A500,"&gt;="&amp;$A353,Data!$A$4:$A500,"&lt;="&amp;$B353),0))</f>
        <v/>
      </c>
      <c r="V353" s="178" t="str">
        <f>IF($A353="","",IFERROR(AVERAGEIFS(Data!F$4:F500,Data!$A$4:$A500,"&gt;="&amp;$A353,Data!$A$4:$A500,"&lt;="&amp;$B353),0))</f>
        <v/>
      </c>
      <c r="W353" s="178" t="str">
        <f>IF($A353="","",IFERROR(AVERAGEIFS(Data!G$4:G500,Data!$A$4:$A500,"&gt;="&amp;$A353,Data!$A$4:$A500,"&lt;="&amp;$B353),0))</f>
        <v/>
      </c>
      <c r="X353" s="180" t="str">
        <f>IF($A353="","",IFERROR(AVERAGEIFS(Data!H$4:H500,Data!$A$4:$A500,"&gt;="&amp;$A353,Data!$A$4:$A500,"&lt;="&amp;$B353),0))</f>
        <v/>
      </c>
      <c r="Y353" s="178" t="str">
        <f>IF($A353="","",IFERROR(AVERAGEIFS(Data!I$4:I500,Data!$A$4:$A500,"&gt;="&amp;$A353,Data!$A$4:$A500,"&lt;="&amp;$B353),0))</f>
        <v/>
      </c>
      <c r="Z353" s="178" t="str">
        <f>IF($A353="","",IFERROR(AVERAGEIFS(Data!J$4:J500,Data!$A$4:$A500,"&gt;="&amp;$A353,Data!$A$4:$A500,"&lt;="&amp;$B353),0))</f>
        <v/>
      </c>
      <c r="AA353" s="179" t="str">
        <f>IF($A353="","",IFERROR(AVERAGEIFS(Data!K$4:K500,Data!$A$4:$A500,"&gt;="&amp;$A353,Data!$A$4:$A500,"&lt;="&amp;$B353),0))</f>
        <v/>
      </c>
      <c r="AB353" s="180" t="str">
        <f>IF($A353="","",IFERROR(AVERAGEIFS(Data!L$4:L500,Data!$A$4:$A500,"&gt;="&amp;$A353,Data!$A$4:$A500,"&lt;="&amp;$B353),0))</f>
        <v/>
      </c>
      <c r="AC353" s="179" t="str">
        <f>IF($A353="","",IFERROR(AVERAGEIFS(Data!M$4:M500,Data!$A$4:$A500,"&gt;="&amp;$A353,Data!$A$4:$A500,"&lt;="&amp;$B353),0))</f>
        <v/>
      </c>
      <c r="AD353" s="178" t="str">
        <f>IF($A353="","",IFERROR(AVERAGEIFS(Data!N$4:N500,Data!$A$4:$A500,"&gt;="&amp;$A353,Data!$A$4:$A500,"&lt;="&amp;$B353),0))</f>
        <v/>
      </c>
      <c r="AE353" s="180" t="str">
        <f>IF($A353="","",IFERROR(AVERAGEIFS(Data!O$4:O500,Data!$A$4:$A500,"&gt;="&amp;$A353,Data!$A$4:$A500,"&lt;="&amp;$B353),0))</f>
        <v/>
      </c>
      <c r="AF353" s="178" t="str">
        <f>IF($A353="","",IFERROR(AVERAGEIFS(Data!P$4:P500,Data!$A$4:$A500,"&gt;="&amp;$A353,Data!$A$4:$A500,"&lt;="&amp;$B353),0))</f>
        <v/>
      </c>
      <c r="AG353" s="178" t="str">
        <f>IF($A353="","",IFERROR(AVERAGEIFS(Data!Q$4:Q500,Data!$A$4:$A500,"&gt;="&amp;$A353,Data!$A$4:$A500,"&lt;="&amp;$B353),0))</f>
        <v/>
      </c>
      <c r="AH353" s="181" t="str">
        <f t="shared" ref="AH353:DS353" si="349">IF($A353="","",AH352)</f>
        <v/>
      </c>
      <c r="AI353" s="178" t="str">
        <f t="shared" si="349"/>
        <v/>
      </c>
      <c r="AJ353" s="178" t="str">
        <f t="shared" si="349"/>
        <v/>
      </c>
      <c r="AK353" s="178" t="str">
        <f t="shared" si="349"/>
        <v/>
      </c>
      <c r="AL353" s="178" t="str">
        <f t="shared" si="349"/>
        <v/>
      </c>
      <c r="AM353" s="180" t="str">
        <f t="shared" si="349"/>
        <v/>
      </c>
      <c r="AN353" s="178" t="str">
        <f t="shared" si="349"/>
        <v/>
      </c>
      <c r="AO353" s="178" t="str">
        <f t="shared" si="349"/>
        <v/>
      </c>
      <c r="AP353" s="179" t="str">
        <f t="shared" si="349"/>
        <v/>
      </c>
      <c r="AQ353" s="180" t="str">
        <f t="shared" si="349"/>
        <v/>
      </c>
      <c r="AR353" s="179" t="str">
        <f t="shared" si="349"/>
        <v/>
      </c>
      <c r="AS353" s="178" t="str">
        <f t="shared" si="349"/>
        <v/>
      </c>
      <c r="AT353" s="180" t="str">
        <f t="shared" si="349"/>
        <v/>
      </c>
      <c r="AU353" s="178" t="str">
        <f t="shared" si="349"/>
        <v/>
      </c>
      <c r="AV353" s="178" t="str">
        <f t="shared" si="349"/>
        <v/>
      </c>
      <c r="AW353" s="181" t="str">
        <f t="shared" si="349"/>
        <v/>
      </c>
      <c r="AX353" s="178" t="str">
        <f t="shared" si="349"/>
        <v/>
      </c>
      <c r="AY353" s="178" t="str">
        <f t="shared" si="349"/>
        <v/>
      </c>
      <c r="AZ353" s="178" t="str">
        <f t="shared" si="349"/>
        <v/>
      </c>
      <c r="BA353" s="178" t="str">
        <f t="shared" si="349"/>
        <v/>
      </c>
      <c r="BB353" s="180" t="str">
        <f t="shared" si="349"/>
        <v/>
      </c>
      <c r="BC353" s="178" t="str">
        <f t="shared" si="349"/>
        <v/>
      </c>
      <c r="BD353" s="178" t="str">
        <f t="shared" si="349"/>
        <v/>
      </c>
      <c r="BE353" s="179" t="str">
        <f t="shared" si="349"/>
        <v/>
      </c>
      <c r="BF353" s="180" t="str">
        <f t="shared" si="349"/>
        <v/>
      </c>
      <c r="BG353" s="179" t="str">
        <f t="shared" si="349"/>
        <v/>
      </c>
      <c r="BH353" s="178" t="str">
        <f t="shared" si="349"/>
        <v/>
      </c>
      <c r="BI353" s="180" t="str">
        <f t="shared" si="349"/>
        <v/>
      </c>
      <c r="BJ353" s="178" t="str">
        <f t="shared" si="349"/>
        <v/>
      </c>
      <c r="BK353" s="178" t="str">
        <f t="shared" si="349"/>
        <v/>
      </c>
      <c r="BL353" s="181" t="str">
        <f t="shared" si="349"/>
        <v/>
      </c>
      <c r="BM353" s="178" t="str">
        <f t="shared" si="349"/>
        <v/>
      </c>
      <c r="BN353" s="178" t="str">
        <f t="shared" si="349"/>
        <v/>
      </c>
      <c r="BO353" s="178" t="str">
        <f t="shared" si="349"/>
        <v/>
      </c>
      <c r="BP353" s="178" t="str">
        <f t="shared" si="349"/>
        <v/>
      </c>
      <c r="BQ353" s="180" t="str">
        <f t="shared" si="349"/>
        <v/>
      </c>
      <c r="BR353" s="178" t="str">
        <f t="shared" si="349"/>
        <v/>
      </c>
      <c r="BS353" s="178" t="str">
        <f t="shared" si="349"/>
        <v/>
      </c>
      <c r="BT353" s="179" t="str">
        <f t="shared" si="349"/>
        <v/>
      </c>
      <c r="BU353" s="180" t="str">
        <f t="shared" si="349"/>
        <v/>
      </c>
      <c r="BV353" s="179" t="str">
        <f t="shared" si="349"/>
        <v/>
      </c>
      <c r="BW353" s="178" t="str">
        <f t="shared" si="349"/>
        <v/>
      </c>
      <c r="BX353" s="180" t="str">
        <f t="shared" si="349"/>
        <v/>
      </c>
      <c r="BY353" s="178" t="str">
        <f t="shared" si="349"/>
        <v/>
      </c>
      <c r="BZ353" s="178" t="str">
        <f t="shared" si="349"/>
        <v/>
      </c>
      <c r="CA353" s="181" t="str">
        <f t="shared" si="349"/>
        <v/>
      </c>
      <c r="CB353" s="178" t="str">
        <f t="shared" si="349"/>
        <v/>
      </c>
      <c r="CC353" s="178" t="str">
        <f t="shared" si="349"/>
        <v/>
      </c>
      <c r="CD353" s="178" t="str">
        <f t="shared" si="349"/>
        <v/>
      </c>
      <c r="CE353" s="178" t="str">
        <f t="shared" si="349"/>
        <v/>
      </c>
      <c r="CF353" s="180" t="str">
        <f t="shared" si="349"/>
        <v/>
      </c>
      <c r="CG353" s="178" t="str">
        <f t="shared" si="349"/>
        <v/>
      </c>
      <c r="CH353" s="178" t="str">
        <f t="shared" si="349"/>
        <v/>
      </c>
      <c r="CI353" s="179" t="str">
        <f t="shared" si="349"/>
        <v/>
      </c>
      <c r="CJ353" s="180" t="str">
        <f t="shared" si="349"/>
        <v/>
      </c>
      <c r="CK353" s="179" t="str">
        <f t="shared" si="349"/>
        <v/>
      </c>
      <c r="CL353" s="178" t="str">
        <f t="shared" si="349"/>
        <v/>
      </c>
      <c r="CM353" s="180" t="str">
        <f t="shared" si="349"/>
        <v/>
      </c>
      <c r="CN353" s="178" t="str">
        <f t="shared" si="349"/>
        <v/>
      </c>
      <c r="CO353" s="178" t="str">
        <f t="shared" si="349"/>
        <v/>
      </c>
      <c r="CP353" s="181" t="str">
        <f t="shared" si="349"/>
        <v/>
      </c>
      <c r="CQ353" s="178" t="str">
        <f t="shared" si="349"/>
        <v/>
      </c>
      <c r="CR353" s="178" t="str">
        <f t="shared" si="349"/>
        <v/>
      </c>
      <c r="CS353" s="178" t="str">
        <f t="shared" si="349"/>
        <v/>
      </c>
      <c r="CT353" s="178" t="str">
        <f t="shared" si="349"/>
        <v/>
      </c>
      <c r="CU353" s="180" t="str">
        <f t="shared" si="349"/>
        <v/>
      </c>
      <c r="CV353" s="178" t="str">
        <f t="shared" si="349"/>
        <v/>
      </c>
      <c r="CW353" s="178" t="str">
        <f t="shared" si="349"/>
        <v/>
      </c>
      <c r="CX353" s="179" t="str">
        <f t="shared" si="349"/>
        <v/>
      </c>
      <c r="CY353" s="180" t="str">
        <f t="shared" si="349"/>
        <v/>
      </c>
      <c r="CZ353" s="179" t="str">
        <f t="shared" si="349"/>
        <v/>
      </c>
      <c r="DA353" s="178" t="str">
        <f t="shared" si="349"/>
        <v/>
      </c>
      <c r="DB353" s="180" t="str">
        <f t="shared" si="349"/>
        <v/>
      </c>
      <c r="DC353" s="178" t="str">
        <f t="shared" si="349"/>
        <v/>
      </c>
      <c r="DD353" s="178" t="str">
        <f t="shared" si="349"/>
        <v/>
      </c>
      <c r="DE353" s="181" t="str">
        <f t="shared" si="349"/>
        <v/>
      </c>
      <c r="DF353" s="178" t="str">
        <f t="shared" si="349"/>
        <v/>
      </c>
      <c r="DG353" s="178" t="str">
        <f t="shared" si="349"/>
        <v/>
      </c>
      <c r="DH353" s="178" t="str">
        <f t="shared" si="349"/>
        <v/>
      </c>
      <c r="DI353" s="178" t="str">
        <f t="shared" si="349"/>
        <v/>
      </c>
      <c r="DJ353" s="180" t="str">
        <f t="shared" si="349"/>
        <v/>
      </c>
      <c r="DK353" s="178" t="str">
        <f t="shared" si="349"/>
        <v/>
      </c>
      <c r="DL353" s="178" t="str">
        <f t="shared" si="349"/>
        <v/>
      </c>
      <c r="DM353" s="179" t="str">
        <f t="shared" si="349"/>
        <v/>
      </c>
      <c r="DN353" s="180" t="str">
        <f t="shared" si="349"/>
        <v/>
      </c>
      <c r="DO353" s="179" t="str">
        <f t="shared" si="349"/>
        <v/>
      </c>
      <c r="DP353" s="178" t="str">
        <f t="shared" si="349"/>
        <v/>
      </c>
      <c r="DQ353" s="180" t="str">
        <f t="shared" si="349"/>
        <v/>
      </c>
      <c r="DR353" s="178" t="str">
        <f t="shared" si="349"/>
        <v/>
      </c>
      <c r="DS353" s="178" t="str">
        <f t="shared" si="349"/>
        <v/>
      </c>
      <c r="DT353" s="178"/>
      <c r="DU353" s="178"/>
      <c r="DV353" s="178"/>
      <c r="DW353" s="178"/>
      <c r="DX353" s="178"/>
      <c r="DY353" s="178"/>
    </row>
    <row r="354">
      <c r="A354" s="176" t="str">
        <f>IF(A353="","",IF(B353+1&gt;EndDate,"",B353))</f>
        <v/>
      </c>
      <c r="B354" s="176" t="str">
        <f>IF(A354="","",SWITCH(Seg,"Daily",A354+1,"Weekly",A354+7,"Monthly",DATE(YEAR(A354),MONTH(A354)+1,1),"Quarterly",DATE(YEAR(A354),MONTH(A354)+3,1),"Yearly",DATE(YEAR(A354)+1,1,1)))</f>
        <v/>
      </c>
      <c r="C354" s="177" t="str">
        <f>IF(A354="","",SWITCH(Seg,"Daily",TEXT(A354,"dd/MM/YYYY"),"Weekly","W"&amp;WEEKNUM(A354,2)&amp;" "&amp;YEAR(A354),"Monthly",PROPER(TEXT(A354,"MMM yyyy")),"Quarterly","Q"&amp;ROUNDUP(MONTH($A354)/3,0)&amp;" "&amp;YEAR($A354),"Yearly",YEAR(A354),TEXT(A354,"dd/MM/YYYY")))</f>
        <v/>
      </c>
      <c r="D354" s="178" t="str">
        <f>IF(OR($A354="",D$2="Percentage"),"",SUMIFS(Data!B$4:B500,Data!$A$4:$A500,"&gt;="&amp;$A354,Data!$A$4:$A500,"&lt;="&amp;$B354))</f>
        <v>#REF!</v>
      </c>
      <c r="E354" s="179" t="str">
        <f>IF(OR($A354="",E$2="Percentage"),"",SUMIFS(Data!C$4:C500,Data!$A$4:$A500,"&gt;="&amp;$A354,Data!$A$4:$A500,"&lt;="&amp;$B354))</f>
        <v/>
      </c>
      <c r="F354" s="179" t="str">
        <f>IF(OR($A354="",F$2="Percentage"),"",SUMIFS(Data!D$4:D500,Data!$A$4:$A500,"&gt;="&amp;$A354,Data!$A$4:$A500,"&lt;="&amp;$B354))</f>
        <v/>
      </c>
      <c r="G354" s="179" t="str">
        <f>IF(OR($A354="",G$2="Percentage"),"",SUMIFS(Data!F$4:F500,Data!$A$4:$A500,"&gt;="&amp;$A354,Data!$A$4:$A500,"&lt;="&amp;$B354))</f>
        <v/>
      </c>
      <c r="H354" s="180" t="str">
        <f>IF(OR($A354="",H$2="Percentage"),"",SUMIFS(Data!G$4:G500,Data!$A$4:$A500,"&gt;="&amp;$A354,Data!$A$4:$A500,"&lt;="&amp;$B354))</f>
        <v/>
      </c>
      <c r="I354" s="180" t="str">
        <f>IF(OR($A354="",I$2="Percentage"),"",SUMIFS(Data!H$4:H500,Data!$A$4:$A500,"&gt;="&amp;$A354,Data!$A$4:$A500,"&lt;="&amp;$B354))</f>
        <v/>
      </c>
      <c r="J354" s="178" t="str">
        <f>IF(OR($A354="",J$2="Percentage"),"",SUMIFS(Data!I$4:I500,Data!$A$4:$A500,"&gt;="&amp;$A354,Data!$A$4:$A500,"&lt;="&amp;$B354))</f>
        <v/>
      </c>
      <c r="K354" s="178" t="str">
        <f>IF(OR($A354="",K$2="Percentage"),"",SUMIFS(Data!J$4:J500,Data!$A$4:$A500,"&gt;="&amp;$A354,Data!$A$4:$A500,"&lt;="&amp;$B354))</f>
        <v/>
      </c>
      <c r="L354" s="179" t="str">
        <f>IF(OR($A354="",L$2="Percentage"),"",SUMIFS(Data!K$4:K500,Data!$A$4:$A500,"&gt;="&amp;$A354,Data!$A$4:$A500,"&lt;="&amp;$B354))</f>
        <v/>
      </c>
      <c r="M354" s="180" t="str">
        <f>IF(OR($A354="",M$2="Percentage"),"",SUMIFS(Data!L$4:L500,Data!$A$4:$A500,"&gt;="&amp;$A354,Data!$A$4:$A500,"&lt;="&amp;$B354))</f>
        <v/>
      </c>
      <c r="N354" s="179" t="str">
        <f>IF(OR($A354="",N$2="Percentage"),"",SUMIFS(Data!M$4:M500,Data!$A$4:$A500,"&gt;="&amp;$A354,Data!$A$4:$A500,"&lt;="&amp;$B354))</f>
        <v/>
      </c>
      <c r="O354" s="178" t="str">
        <f>IF(OR($A354="",O$2="Percentage"),"",SUMIFS(Data!N$4:N500,Data!$A$4:$A500,"&gt;="&amp;$A354,Data!$A$4:$A500,"&lt;="&amp;$B354))</f>
        <v/>
      </c>
      <c r="P354" s="180" t="str">
        <f>IF(OR($A354="",P$2="Percentage"),"",SUMIFS(Data!O$4:O500,Data!$A$4:$A500,"&gt;="&amp;$A354,Data!$A$4:$A500,"&lt;="&amp;$B354))</f>
        <v/>
      </c>
      <c r="Q354" s="178" t="str">
        <f>IF(OR($A354="",Q$2="Percentage"),"",SUMIFS(Data!P$4:P500,Data!$A$4:$A500,"&gt;="&amp;$A354,Data!$A$4:$A500,"&lt;="&amp;$B354))</f>
        <v/>
      </c>
      <c r="R354" s="178" t="str">
        <f>IF(OR($A354="",R$2="Percentage"),"",SUMIFS(Data!Q$4:Q500,Data!$A$4:$A500,"&gt;="&amp;$A354,Data!$A$4:$A500,"&lt;="&amp;$B354))</f>
        <v/>
      </c>
      <c r="S354" s="181" t="str">
        <f>IF($A354="","",IFERROR(AVERAGEIFS(Data!B$4:B500,Data!$A$4:$A500,"&gt;="&amp;$A354,Data!$A$4:$A500,"&lt;="&amp;$B354),0))</f>
        <v/>
      </c>
      <c r="T354" s="178" t="str">
        <f>IF($A354="","",IFERROR(AVERAGEIFS(Data!C$4:C500,Data!$A$4:$A500,"&gt;="&amp;$A354,Data!$A$4:$A500,"&lt;="&amp;$B354),0))</f>
        <v/>
      </c>
      <c r="U354" s="178" t="str">
        <f>IF($A354="","",IFERROR(AVERAGEIFS(Data!D$4:D500,Data!$A$4:$A500,"&gt;="&amp;$A354,Data!$A$4:$A500,"&lt;="&amp;$B354),0))</f>
        <v/>
      </c>
      <c r="V354" s="178" t="str">
        <f>IF($A354="","",IFERROR(AVERAGEIFS(Data!F$4:F500,Data!$A$4:$A500,"&gt;="&amp;$A354,Data!$A$4:$A500,"&lt;="&amp;$B354),0))</f>
        <v/>
      </c>
      <c r="W354" s="178" t="str">
        <f>IF($A354="","",IFERROR(AVERAGEIFS(Data!G$4:G500,Data!$A$4:$A500,"&gt;="&amp;$A354,Data!$A$4:$A500,"&lt;="&amp;$B354),0))</f>
        <v/>
      </c>
      <c r="X354" s="180" t="str">
        <f>IF($A354="","",IFERROR(AVERAGEIFS(Data!H$4:H500,Data!$A$4:$A500,"&gt;="&amp;$A354,Data!$A$4:$A500,"&lt;="&amp;$B354),0))</f>
        <v/>
      </c>
      <c r="Y354" s="178" t="str">
        <f>IF($A354="","",IFERROR(AVERAGEIFS(Data!I$4:I500,Data!$A$4:$A500,"&gt;="&amp;$A354,Data!$A$4:$A500,"&lt;="&amp;$B354),0))</f>
        <v/>
      </c>
      <c r="Z354" s="178" t="str">
        <f>IF($A354="","",IFERROR(AVERAGEIFS(Data!J$4:J500,Data!$A$4:$A500,"&gt;="&amp;$A354,Data!$A$4:$A500,"&lt;="&amp;$B354),0))</f>
        <v/>
      </c>
      <c r="AA354" s="179" t="str">
        <f>IF($A354="","",IFERROR(AVERAGEIFS(Data!K$4:K500,Data!$A$4:$A500,"&gt;="&amp;$A354,Data!$A$4:$A500,"&lt;="&amp;$B354),0))</f>
        <v/>
      </c>
      <c r="AB354" s="180" t="str">
        <f>IF($A354="","",IFERROR(AVERAGEIFS(Data!L$4:L500,Data!$A$4:$A500,"&gt;="&amp;$A354,Data!$A$4:$A500,"&lt;="&amp;$B354),0))</f>
        <v/>
      </c>
      <c r="AC354" s="179" t="str">
        <f>IF($A354="","",IFERROR(AVERAGEIFS(Data!M$4:M500,Data!$A$4:$A500,"&gt;="&amp;$A354,Data!$A$4:$A500,"&lt;="&amp;$B354),0))</f>
        <v/>
      </c>
      <c r="AD354" s="178" t="str">
        <f>IF($A354="","",IFERROR(AVERAGEIFS(Data!N$4:N500,Data!$A$4:$A500,"&gt;="&amp;$A354,Data!$A$4:$A500,"&lt;="&amp;$B354),0))</f>
        <v/>
      </c>
      <c r="AE354" s="180" t="str">
        <f>IF($A354="","",IFERROR(AVERAGEIFS(Data!O$4:O500,Data!$A$4:$A500,"&gt;="&amp;$A354,Data!$A$4:$A500,"&lt;="&amp;$B354),0))</f>
        <v/>
      </c>
      <c r="AF354" s="178" t="str">
        <f>IF($A354="","",IFERROR(AVERAGEIFS(Data!P$4:P500,Data!$A$4:$A500,"&gt;="&amp;$A354,Data!$A$4:$A500,"&lt;="&amp;$B354),0))</f>
        <v/>
      </c>
      <c r="AG354" s="178" t="str">
        <f>IF($A354="","",IFERROR(AVERAGEIFS(Data!Q$4:Q500,Data!$A$4:$A500,"&gt;="&amp;$A354,Data!$A$4:$A500,"&lt;="&amp;$B354),0))</f>
        <v/>
      </c>
      <c r="AH354" s="181" t="str">
        <f t="shared" ref="AH354:DS354" si="350">IF($A354="","",AH353)</f>
        <v/>
      </c>
      <c r="AI354" s="178" t="str">
        <f t="shared" si="350"/>
        <v/>
      </c>
      <c r="AJ354" s="178" t="str">
        <f t="shared" si="350"/>
        <v/>
      </c>
      <c r="AK354" s="178" t="str">
        <f t="shared" si="350"/>
        <v/>
      </c>
      <c r="AL354" s="178" t="str">
        <f t="shared" si="350"/>
        <v/>
      </c>
      <c r="AM354" s="180" t="str">
        <f t="shared" si="350"/>
        <v/>
      </c>
      <c r="AN354" s="178" t="str">
        <f t="shared" si="350"/>
        <v/>
      </c>
      <c r="AO354" s="178" t="str">
        <f t="shared" si="350"/>
        <v/>
      </c>
      <c r="AP354" s="179" t="str">
        <f t="shared" si="350"/>
        <v/>
      </c>
      <c r="AQ354" s="180" t="str">
        <f t="shared" si="350"/>
        <v/>
      </c>
      <c r="AR354" s="179" t="str">
        <f t="shared" si="350"/>
        <v/>
      </c>
      <c r="AS354" s="178" t="str">
        <f t="shared" si="350"/>
        <v/>
      </c>
      <c r="AT354" s="180" t="str">
        <f t="shared" si="350"/>
        <v/>
      </c>
      <c r="AU354" s="178" t="str">
        <f t="shared" si="350"/>
        <v/>
      </c>
      <c r="AV354" s="178" t="str">
        <f t="shared" si="350"/>
        <v/>
      </c>
      <c r="AW354" s="181" t="str">
        <f t="shared" si="350"/>
        <v/>
      </c>
      <c r="AX354" s="178" t="str">
        <f t="shared" si="350"/>
        <v/>
      </c>
      <c r="AY354" s="178" t="str">
        <f t="shared" si="350"/>
        <v/>
      </c>
      <c r="AZ354" s="178" t="str">
        <f t="shared" si="350"/>
        <v/>
      </c>
      <c r="BA354" s="178" t="str">
        <f t="shared" si="350"/>
        <v/>
      </c>
      <c r="BB354" s="180" t="str">
        <f t="shared" si="350"/>
        <v/>
      </c>
      <c r="BC354" s="178" t="str">
        <f t="shared" si="350"/>
        <v/>
      </c>
      <c r="BD354" s="178" t="str">
        <f t="shared" si="350"/>
        <v/>
      </c>
      <c r="BE354" s="179" t="str">
        <f t="shared" si="350"/>
        <v/>
      </c>
      <c r="BF354" s="180" t="str">
        <f t="shared" si="350"/>
        <v/>
      </c>
      <c r="BG354" s="179" t="str">
        <f t="shared" si="350"/>
        <v/>
      </c>
      <c r="BH354" s="178" t="str">
        <f t="shared" si="350"/>
        <v/>
      </c>
      <c r="BI354" s="180" t="str">
        <f t="shared" si="350"/>
        <v/>
      </c>
      <c r="BJ354" s="178" t="str">
        <f t="shared" si="350"/>
        <v/>
      </c>
      <c r="BK354" s="178" t="str">
        <f t="shared" si="350"/>
        <v/>
      </c>
      <c r="BL354" s="181" t="str">
        <f t="shared" si="350"/>
        <v/>
      </c>
      <c r="BM354" s="178" t="str">
        <f t="shared" si="350"/>
        <v/>
      </c>
      <c r="BN354" s="178" t="str">
        <f t="shared" si="350"/>
        <v/>
      </c>
      <c r="BO354" s="178" t="str">
        <f t="shared" si="350"/>
        <v/>
      </c>
      <c r="BP354" s="178" t="str">
        <f t="shared" si="350"/>
        <v/>
      </c>
      <c r="BQ354" s="180" t="str">
        <f t="shared" si="350"/>
        <v/>
      </c>
      <c r="BR354" s="178" t="str">
        <f t="shared" si="350"/>
        <v/>
      </c>
      <c r="BS354" s="178" t="str">
        <f t="shared" si="350"/>
        <v/>
      </c>
      <c r="BT354" s="179" t="str">
        <f t="shared" si="350"/>
        <v/>
      </c>
      <c r="BU354" s="180" t="str">
        <f t="shared" si="350"/>
        <v/>
      </c>
      <c r="BV354" s="179" t="str">
        <f t="shared" si="350"/>
        <v/>
      </c>
      <c r="BW354" s="178" t="str">
        <f t="shared" si="350"/>
        <v/>
      </c>
      <c r="BX354" s="180" t="str">
        <f t="shared" si="350"/>
        <v/>
      </c>
      <c r="BY354" s="178" t="str">
        <f t="shared" si="350"/>
        <v/>
      </c>
      <c r="BZ354" s="178" t="str">
        <f t="shared" si="350"/>
        <v/>
      </c>
      <c r="CA354" s="181" t="str">
        <f t="shared" si="350"/>
        <v/>
      </c>
      <c r="CB354" s="178" t="str">
        <f t="shared" si="350"/>
        <v/>
      </c>
      <c r="CC354" s="178" t="str">
        <f t="shared" si="350"/>
        <v/>
      </c>
      <c r="CD354" s="178" t="str">
        <f t="shared" si="350"/>
        <v/>
      </c>
      <c r="CE354" s="178" t="str">
        <f t="shared" si="350"/>
        <v/>
      </c>
      <c r="CF354" s="180" t="str">
        <f t="shared" si="350"/>
        <v/>
      </c>
      <c r="CG354" s="178" t="str">
        <f t="shared" si="350"/>
        <v/>
      </c>
      <c r="CH354" s="178" t="str">
        <f t="shared" si="350"/>
        <v/>
      </c>
      <c r="CI354" s="179" t="str">
        <f t="shared" si="350"/>
        <v/>
      </c>
      <c r="CJ354" s="180" t="str">
        <f t="shared" si="350"/>
        <v/>
      </c>
      <c r="CK354" s="179" t="str">
        <f t="shared" si="350"/>
        <v/>
      </c>
      <c r="CL354" s="178" t="str">
        <f t="shared" si="350"/>
        <v/>
      </c>
      <c r="CM354" s="180" t="str">
        <f t="shared" si="350"/>
        <v/>
      </c>
      <c r="CN354" s="178" t="str">
        <f t="shared" si="350"/>
        <v/>
      </c>
      <c r="CO354" s="178" t="str">
        <f t="shared" si="350"/>
        <v/>
      </c>
      <c r="CP354" s="181" t="str">
        <f t="shared" si="350"/>
        <v/>
      </c>
      <c r="CQ354" s="178" t="str">
        <f t="shared" si="350"/>
        <v/>
      </c>
      <c r="CR354" s="178" t="str">
        <f t="shared" si="350"/>
        <v/>
      </c>
      <c r="CS354" s="178" t="str">
        <f t="shared" si="350"/>
        <v/>
      </c>
      <c r="CT354" s="178" t="str">
        <f t="shared" si="350"/>
        <v/>
      </c>
      <c r="CU354" s="180" t="str">
        <f t="shared" si="350"/>
        <v/>
      </c>
      <c r="CV354" s="178" t="str">
        <f t="shared" si="350"/>
        <v/>
      </c>
      <c r="CW354" s="178" t="str">
        <f t="shared" si="350"/>
        <v/>
      </c>
      <c r="CX354" s="179" t="str">
        <f t="shared" si="350"/>
        <v/>
      </c>
      <c r="CY354" s="180" t="str">
        <f t="shared" si="350"/>
        <v/>
      </c>
      <c r="CZ354" s="179" t="str">
        <f t="shared" si="350"/>
        <v/>
      </c>
      <c r="DA354" s="178" t="str">
        <f t="shared" si="350"/>
        <v/>
      </c>
      <c r="DB354" s="180" t="str">
        <f t="shared" si="350"/>
        <v/>
      </c>
      <c r="DC354" s="178" t="str">
        <f t="shared" si="350"/>
        <v/>
      </c>
      <c r="DD354" s="178" t="str">
        <f t="shared" si="350"/>
        <v/>
      </c>
      <c r="DE354" s="181" t="str">
        <f t="shared" si="350"/>
        <v/>
      </c>
      <c r="DF354" s="178" t="str">
        <f t="shared" si="350"/>
        <v/>
      </c>
      <c r="DG354" s="178" t="str">
        <f t="shared" si="350"/>
        <v/>
      </c>
      <c r="DH354" s="178" t="str">
        <f t="shared" si="350"/>
        <v/>
      </c>
      <c r="DI354" s="178" t="str">
        <f t="shared" si="350"/>
        <v/>
      </c>
      <c r="DJ354" s="180" t="str">
        <f t="shared" si="350"/>
        <v/>
      </c>
      <c r="DK354" s="178" t="str">
        <f t="shared" si="350"/>
        <v/>
      </c>
      <c r="DL354" s="178" t="str">
        <f t="shared" si="350"/>
        <v/>
      </c>
      <c r="DM354" s="179" t="str">
        <f t="shared" si="350"/>
        <v/>
      </c>
      <c r="DN354" s="180" t="str">
        <f t="shared" si="350"/>
        <v/>
      </c>
      <c r="DO354" s="179" t="str">
        <f t="shared" si="350"/>
        <v/>
      </c>
      <c r="DP354" s="178" t="str">
        <f t="shared" si="350"/>
        <v/>
      </c>
      <c r="DQ354" s="180" t="str">
        <f t="shared" si="350"/>
        <v/>
      </c>
      <c r="DR354" s="178" t="str">
        <f t="shared" si="350"/>
        <v/>
      </c>
      <c r="DS354" s="178" t="str">
        <f t="shared" si="350"/>
        <v/>
      </c>
      <c r="DT354" s="178"/>
      <c r="DU354" s="178"/>
      <c r="DV354" s="178"/>
      <c r="DW354" s="178"/>
      <c r="DX354" s="178"/>
      <c r="DY354" s="178"/>
    </row>
    <row r="355">
      <c r="A355" s="176" t="str">
        <f>IF(A354="","",IF(B354+1&gt;EndDate,"",B354))</f>
        <v/>
      </c>
      <c r="B355" s="176" t="str">
        <f>IF(A355="","",SWITCH(Seg,"Daily",A355+1,"Weekly",A355+7,"Monthly",DATE(YEAR(A355),MONTH(A355)+1,1),"Quarterly",DATE(YEAR(A355),MONTH(A355)+3,1),"Yearly",DATE(YEAR(A355)+1,1,1)))</f>
        <v/>
      </c>
      <c r="C355" s="177" t="str">
        <f>IF(A355="","",SWITCH(Seg,"Daily",TEXT(A355,"dd/MM/YYYY"),"Weekly","W"&amp;WEEKNUM(A355,2)&amp;" "&amp;YEAR(A355),"Monthly",PROPER(TEXT(A355,"MMM yyyy")),"Quarterly","Q"&amp;ROUNDUP(MONTH($A355)/3,0)&amp;" "&amp;YEAR($A355),"Yearly",YEAR(A355),TEXT(A355,"dd/MM/YYYY")))</f>
        <v/>
      </c>
      <c r="D355" s="178" t="str">
        <f>IF(OR($A355="",D$2="Percentage"),"",SUMIFS(Data!B$4:B500,Data!$A$4:$A500,"&gt;="&amp;$A355,Data!$A$4:$A500,"&lt;="&amp;$B355))</f>
        <v>#REF!</v>
      </c>
      <c r="E355" s="179" t="str">
        <f>IF(OR($A355="",E$2="Percentage"),"",SUMIFS(Data!C$4:C500,Data!$A$4:$A500,"&gt;="&amp;$A355,Data!$A$4:$A500,"&lt;="&amp;$B355))</f>
        <v/>
      </c>
      <c r="F355" s="179" t="str">
        <f>IF(OR($A355="",F$2="Percentage"),"",SUMIFS(Data!D$4:D500,Data!$A$4:$A500,"&gt;="&amp;$A355,Data!$A$4:$A500,"&lt;="&amp;$B355))</f>
        <v/>
      </c>
      <c r="G355" s="179" t="str">
        <f>IF(OR($A355="",G$2="Percentage"),"",SUMIFS(Data!F$4:F500,Data!$A$4:$A500,"&gt;="&amp;$A355,Data!$A$4:$A500,"&lt;="&amp;$B355))</f>
        <v/>
      </c>
      <c r="H355" s="180" t="str">
        <f>IF(OR($A355="",H$2="Percentage"),"",SUMIFS(Data!G$4:G500,Data!$A$4:$A500,"&gt;="&amp;$A355,Data!$A$4:$A500,"&lt;="&amp;$B355))</f>
        <v/>
      </c>
      <c r="I355" s="180" t="str">
        <f>IF(OR($A355="",I$2="Percentage"),"",SUMIFS(Data!H$4:H500,Data!$A$4:$A500,"&gt;="&amp;$A355,Data!$A$4:$A500,"&lt;="&amp;$B355))</f>
        <v/>
      </c>
      <c r="J355" s="178" t="str">
        <f>IF(OR($A355="",J$2="Percentage"),"",SUMIFS(Data!I$4:I500,Data!$A$4:$A500,"&gt;="&amp;$A355,Data!$A$4:$A500,"&lt;="&amp;$B355))</f>
        <v/>
      </c>
      <c r="K355" s="178" t="str">
        <f>IF(OR($A355="",K$2="Percentage"),"",SUMIFS(Data!J$4:J500,Data!$A$4:$A500,"&gt;="&amp;$A355,Data!$A$4:$A500,"&lt;="&amp;$B355))</f>
        <v/>
      </c>
      <c r="L355" s="179" t="str">
        <f>IF(OR($A355="",L$2="Percentage"),"",SUMIFS(Data!K$4:K500,Data!$A$4:$A500,"&gt;="&amp;$A355,Data!$A$4:$A500,"&lt;="&amp;$B355))</f>
        <v/>
      </c>
      <c r="M355" s="180" t="str">
        <f>IF(OR($A355="",M$2="Percentage"),"",SUMIFS(Data!L$4:L500,Data!$A$4:$A500,"&gt;="&amp;$A355,Data!$A$4:$A500,"&lt;="&amp;$B355))</f>
        <v/>
      </c>
      <c r="N355" s="179" t="str">
        <f>IF(OR($A355="",N$2="Percentage"),"",SUMIFS(Data!M$4:M500,Data!$A$4:$A500,"&gt;="&amp;$A355,Data!$A$4:$A500,"&lt;="&amp;$B355))</f>
        <v/>
      </c>
      <c r="O355" s="178" t="str">
        <f>IF(OR($A355="",O$2="Percentage"),"",SUMIFS(Data!N$4:N500,Data!$A$4:$A500,"&gt;="&amp;$A355,Data!$A$4:$A500,"&lt;="&amp;$B355))</f>
        <v/>
      </c>
      <c r="P355" s="180" t="str">
        <f>IF(OR($A355="",P$2="Percentage"),"",SUMIFS(Data!O$4:O500,Data!$A$4:$A500,"&gt;="&amp;$A355,Data!$A$4:$A500,"&lt;="&amp;$B355))</f>
        <v/>
      </c>
      <c r="Q355" s="178" t="str">
        <f>IF(OR($A355="",Q$2="Percentage"),"",SUMIFS(Data!P$4:P500,Data!$A$4:$A500,"&gt;="&amp;$A355,Data!$A$4:$A500,"&lt;="&amp;$B355))</f>
        <v/>
      </c>
      <c r="R355" s="178" t="str">
        <f>IF(OR($A355="",R$2="Percentage"),"",SUMIFS(Data!Q$4:Q500,Data!$A$4:$A500,"&gt;="&amp;$A355,Data!$A$4:$A500,"&lt;="&amp;$B355))</f>
        <v/>
      </c>
      <c r="S355" s="181" t="str">
        <f>IF($A355="","",IFERROR(AVERAGEIFS(Data!B$4:B500,Data!$A$4:$A500,"&gt;="&amp;$A355,Data!$A$4:$A500,"&lt;="&amp;$B355),0))</f>
        <v/>
      </c>
      <c r="T355" s="178" t="str">
        <f>IF($A355="","",IFERROR(AVERAGEIFS(Data!C$4:C500,Data!$A$4:$A500,"&gt;="&amp;$A355,Data!$A$4:$A500,"&lt;="&amp;$B355),0))</f>
        <v/>
      </c>
      <c r="U355" s="178" t="str">
        <f>IF($A355="","",IFERROR(AVERAGEIFS(Data!D$4:D500,Data!$A$4:$A500,"&gt;="&amp;$A355,Data!$A$4:$A500,"&lt;="&amp;$B355),0))</f>
        <v/>
      </c>
      <c r="V355" s="178" t="str">
        <f>IF($A355="","",IFERROR(AVERAGEIFS(Data!F$4:F500,Data!$A$4:$A500,"&gt;="&amp;$A355,Data!$A$4:$A500,"&lt;="&amp;$B355),0))</f>
        <v/>
      </c>
      <c r="W355" s="178" t="str">
        <f>IF($A355="","",IFERROR(AVERAGEIFS(Data!G$4:G500,Data!$A$4:$A500,"&gt;="&amp;$A355,Data!$A$4:$A500,"&lt;="&amp;$B355),0))</f>
        <v/>
      </c>
      <c r="X355" s="180" t="str">
        <f>IF($A355="","",IFERROR(AVERAGEIFS(Data!H$4:H500,Data!$A$4:$A500,"&gt;="&amp;$A355,Data!$A$4:$A500,"&lt;="&amp;$B355),0))</f>
        <v/>
      </c>
      <c r="Y355" s="178" t="str">
        <f>IF($A355="","",IFERROR(AVERAGEIFS(Data!I$4:I500,Data!$A$4:$A500,"&gt;="&amp;$A355,Data!$A$4:$A500,"&lt;="&amp;$B355),0))</f>
        <v/>
      </c>
      <c r="Z355" s="178" t="str">
        <f>IF($A355="","",IFERROR(AVERAGEIFS(Data!J$4:J500,Data!$A$4:$A500,"&gt;="&amp;$A355,Data!$A$4:$A500,"&lt;="&amp;$B355),0))</f>
        <v/>
      </c>
      <c r="AA355" s="179" t="str">
        <f>IF($A355="","",IFERROR(AVERAGEIFS(Data!K$4:K500,Data!$A$4:$A500,"&gt;="&amp;$A355,Data!$A$4:$A500,"&lt;="&amp;$B355),0))</f>
        <v/>
      </c>
      <c r="AB355" s="180" t="str">
        <f>IF($A355="","",IFERROR(AVERAGEIFS(Data!L$4:L500,Data!$A$4:$A500,"&gt;="&amp;$A355,Data!$A$4:$A500,"&lt;="&amp;$B355),0))</f>
        <v/>
      </c>
      <c r="AC355" s="179" t="str">
        <f>IF($A355="","",IFERROR(AVERAGEIFS(Data!M$4:M500,Data!$A$4:$A500,"&gt;="&amp;$A355,Data!$A$4:$A500,"&lt;="&amp;$B355),0))</f>
        <v/>
      </c>
      <c r="AD355" s="178" t="str">
        <f>IF($A355="","",IFERROR(AVERAGEIFS(Data!N$4:N500,Data!$A$4:$A500,"&gt;="&amp;$A355,Data!$A$4:$A500,"&lt;="&amp;$B355),0))</f>
        <v/>
      </c>
      <c r="AE355" s="180" t="str">
        <f>IF($A355="","",IFERROR(AVERAGEIFS(Data!O$4:O500,Data!$A$4:$A500,"&gt;="&amp;$A355,Data!$A$4:$A500,"&lt;="&amp;$B355),0))</f>
        <v/>
      </c>
      <c r="AF355" s="178" t="str">
        <f>IF($A355="","",IFERROR(AVERAGEIFS(Data!P$4:P500,Data!$A$4:$A500,"&gt;="&amp;$A355,Data!$A$4:$A500,"&lt;="&amp;$B355),0))</f>
        <v/>
      </c>
      <c r="AG355" s="178" t="str">
        <f>IF($A355="","",IFERROR(AVERAGEIFS(Data!Q$4:Q500,Data!$A$4:$A500,"&gt;="&amp;$A355,Data!$A$4:$A500,"&lt;="&amp;$B355),0))</f>
        <v/>
      </c>
      <c r="AH355" s="181" t="str">
        <f t="shared" ref="AH355:DS355" si="351">IF($A355="","",AH354)</f>
        <v/>
      </c>
      <c r="AI355" s="178" t="str">
        <f t="shared" si="351"/>
        <v/>
      </c>
      <c r="AJ355" s="178" t="str">
        <f t="shared" si="351"/>
        <v/>
      </c>
      <c r="AK355" s="178" t="str">
        <f t="shared" si="351"/>
        <v/>
      </c>
      <c r="AL355" s="178" t="str">
        <f t="shared" si="351"/>
        <v/>
      </c>
      <c r="AM355" s="180" t="str">
        <f t="shared" si="351"/>
        <v/>
      </c>
      <c r="AN355" s="178" t="str">
        <f t="shared" si="351"/>
        <v/>
      </c>
      <c r="AO355" s="178" t="str">
        <f t="shared" si="351"/>
        <v/>
      </c>
      <c r="AP355" s="179" t="str">
        <f t="shared" si="351"/>
        <v/>
      </c>
      <c r="AQ355" s="180" t="str">
        <f t="shared" si="351"/>
        <v/>
      </c>
      <c r="AR355" s="179" t="str">
        <f t="shared" si="351"/>
        <v/>
      </c>
      <c r="AS355" s="178" t="str">
        <f t="shared" si="351"/>
        <v/>
      </c>
      <c r="AT355" s="180" t="str">
        <f t="shared" si="351"/>
        <v/>
      </c>
      <c r="AU355" s="178" t="str">
        <f t="shared" si="351"/>
        <v/>
      </c>
      <c r="AV355" s="178" t="str">
        <f t="shared" si="351"/>
        <v/>
      </c>
      <c r="AW355" s="181" t="str">
        <f t="shared" si="351"/>
        <v/>
      </c>
      <c r="AX355" s="178" t="str">
        <f t="shared" si="351"/>
        <v/>
      </c>
      <c r="AY355" s="178" t="str">
        <f t="shared" si="351"/>
        <v/>
      </c>
      <c r="AZ355" s="178" t="str">
        <f t="shared" si="351"/>
        <v/>
      </c>
      <c r="BA355" s="178" t="str">
        <f t="shared" si="351"/>
        <v/>
      </c>
      <c r="BB355" s="180" t="str">
        <f t="shared" si="351"/>
        <v/>
      </c>
      <c r="BC355" s="178" t="str">
        <f t="shared" si="351"/>
        <v/>
      </c>
      <c r="BD355" s="178" t="str">
        <f t="shared" si="351"/>
        <v/>
      </c>
      <c r="BE355" s="179" t="str">
        <f t="shared" si="351"/>
        <v/>
      </c>
      <c r="BF355" s="180" t="str">
        <f t="shared" si="351"/>
        <v/>
      </c>
      <c r="BG355" s="179" t="str">
        <f t="shared" si="351"/>
        <v/>
      </c>
      <c r="BH355" s="178" t="str">
        <f t="shared" si="351"/>
        <v/>
      </c>
      <c r="BI355" s="180" t="str">
        <f t="shared" si="351"/>
        <v/>
      </c>
      <c r="BJ355" s="178" t="str">
        <f t="shared" si="351"/>
        <v/>
      </c>
      <c r="BK355" s="178" t="str">
        <f t="shared" si="351"/>
        <v/>
      </c>
      <c r="BL355" s="181" t="str">
        <f t="shared" si="351"/>
        <v/>
      </c>
      <c r="BM355" s="178" t="str">
        <f t="shared" si="351"/>
        <v/>
      </c>
      <c r="BN355" s="178" t="str">
        <f t="shared" si="351"/>
        <v/>
      </c>
      <c r="BO355" s="178" t="str">
        <f t="shared" si="351"/>
        <v/>
      </c>
      <c r="BP355" s="178" t="str">
        <f t="shared" si="351"/>
        <v/>
      </c>
      <c r="BQ355" s="180" t="str">
        <f t="shared" si="351"/>
        <v/>
      </c>
      <c r="BR355" s="178" t="str">
        <f t="shared" si="351"/>
        <v/>
      </c>
      <c r="BS355" s="178" t="str">
        <f t="shared" si="351"/>
        <v/>
      </c>
      <c r="BT355" s="179" t="str">
        <f t="shared" si="351"/>
        <v/>
      </c>
      <c r="BU355" s="180" t="str">
        <f t="shared" si="351"/>
        <v/>
      </c>
      <c r="BV355" s="179" t="str">
        <f t="shared" si="351"/>
        <v/>
      </c>
      <c r="BW355" s="178" t="str">
        <f t="shared" si="351"/>
        <v/>
      </c>
      <c r="BX355" s="180" t="str">
        <f t="shared" si="351"/>
        <v/>
      </c>
      <c r="BY355" s="178" t="str">
        <f t="shared" si="351"/>
        <v/>
      </c>
      <c r="BZ355" s="178" t="str">
        <f t="shared" si="351"/>
        <v/>
      </c>
      <c r="CA355" s="181" t="str">
        <f t="shared" si="351"/>
        <v/>
      </c>
      <c r="CB355" s="178" t="str">
        <f t="shared" si="351"/>
        <v/>
      </c>
      <c r="CC355" s="178" t="str">
        <f t="shared" si="351"/>
        <v/>
      </c>
      <c r="CD355" s="178" t="str">
        <f t="shared" si="351"/>
        <v/>
      </c>
      <c r="CE355" s="178" t="str">
        <f t="shared" si="351"/>
        <v/>
      </c>
      <c r="CF355" s="180" t="str">
        <f t="shared" si="351"/>
        <v/>
      </c>
      <c r="CG355" s="178" t="str">
        <f t="shared" si="351"/>
        <v/>
      </c>
      <c r="CH355" s="178" t="str">
        <f t="shared" si="351"/>
        <v/>
      </c>
      <c r="CI355" s="179" t="str">
        <f t="shared" si="351"/>
        <v/>
      </c>
      <c r="CJ355" s="180" t="str">
        <f t="shared" si="351"/>
        <v/>
      </c>
      <c r="CK355" s="179" t="str">
        <f t="shared" si="351"/>
        <v/>
      </c>
      <c r="CL355" s="178" t="str">
        <f t="shared" si="351"/>
        <v/>
      </c>
      <c r="CM355" s="180" t="str">
        <f t="shared" si="351"/>
        <v/>
      </c>
      <c r="CN355" s="178" t="str">
        <f t="shared" si="351"/>
        <v/>
      </c>
      <c r="CO355" s="178" t="str">
        <f t="shared" si="351"/>
        <v/>
      </c>
      <c r="CP355" s="181" t="str">
        <f t="shared" si="351"/>
        <v/>
      </c>
      <c r="CQ355" s="178" t="str">
        <f t="shared" si="351"/>
        <v/>
      </c>
      <c r="CR355" s="178" t="str">
        <f t="shared" si="351"/>
        <v/>
      </c>
      <c r="CS355" s="178" t="str">
        <f t="shared" si="351"/>
        <v/>
      </c>
      <c r="CT355" s="178" t="str">
        <f t="shared" si="351"/>
        <v/>
      </c>
      <c r="CU355" s="180" t="str">
        <f t="shared" si="351"/>
        <v/>
      </c>
      <c r="CV355" s="178" t="str">
        <f t="shared" si="351"/>
        <v/>
      </c>
      <c r="CW355" s="178" t="str">
        <f t="shared" si="351"/>
        <v/>
      </c>
      <c r="CX355" s="179" t="str">
        <f t="shared" si="351"/>
        <v/>
      </c>
      <c r="CY355" s="180" t="str">
        <f t="shared" si="351"/>
        <v/>
      </c>
      <c r="CZ355" s="179" t="str">
        <f t="shared" si="351"/>
        <v/>
      </c>
      <c r="DA355" s="178" t="str">
        <f t="shared" si="351"/>
        <v/>
      </c>
      <c r="DB355" s="180" t="str">
        <f t="shared" si="351"/>
        <v/>
      </c>
      <c r="DC355" s="178" t="str">
        <f t="shared" si="351"/>
        <v/>
      </c>
      <c r="DD355" s="178" t="str">
        <f t="shared" si="351"/>
        <v/>
      </c>
      <c r="DE355" s="181" t="str">
        <f t="shared" si="351"/>
        <v/>
      </c>
      <c r="DF355" s="178" t="str">
        <f t="shared" si="351"/>
        <v/>
      </c>
      <c r="DG355" s="178" t="str">
        <f t="shared" si="351"/>
        <v/>
      </c>
      <c r="DH355" s="178" t="str">
        <f t="shared" si="351"/>
        <v/>
      </c>
      <c r="DI355" s="178" t="str">
        <f t="shared" si="351"/>
        <v/>
      </c>
      <c r="DJ355" s="180" t="str">
        <f t="shared" si="351"/>
        <v/>
      </c>
      <c r="DK355" s="178" t="str">
        <f t="shared" si="351"/>
        <v/>
      </c>
      <c r="DL355" s="178" t="str">
        <f t="shared" si="351"/>
        <v/>
      </c>
      <c r="DM355" s="179" t="str">
        <f t="shared" si="351"/>
        <v/>
      </c>
      <c r="DN355" s="180" t="str">
        <f t="shared" si="351"/>
        <v/>
      </c>
      <c r="DO355" s="179" t="str">
        <f t="shared" si="351"/>
        <v/>
      </c>
      <c r="DP355" s="178" t="str">
        <f t="shared" si="351"/>
        <v/>
      </c>
      <c r="DQ355" s="180" t="str">
        <f t="shared" si="351"/>
        <v/>
      </c>
      <c r="DR355" s="178" t="str">
        <f t="shared" si="351"/>
        <v/>
      </c>
      <c r="DS355" s="178" t="str">
        <f t="shared" si="351"/>
        <v/>
      </c>
      <c r="DT355" s="178"/>
      <c r="DU355" s="178"/>
      <c r="DV355" s="178"/>
      <c r="DW355" s="178"/>
      <c r="DX355" s="178"/>
      <c r="DY355" s="178"/>
    </row>
    <row r="356">
      <c r="A356" s="176" t="str">
        <f>IF(A355="","",IF(B355+1&gt;EndDate,"",B355))</f>
        <v/>
      </c>
      <c r="B356" s="176" t="str">
        <f>IF(A356="","",SWITCH(Seg,"Daily",A356+1,"Weekly",A356+7,"Monthly",DATE(YEAR(A356),MONTH(A356)+1,1),"Quarterly",DATE(YEAR(A356),MONTH(A356)+3,1),"Yearly",DATE(YEAR(A356)+1,1,1)))</f>
        <v/>
      </c>
      <c r="C356" s="177" t="str">
        <f>IF(A356="","",SWITCH(Seg,"Daily",TEXT(A356,"dd/MM/YYYY"),"Weekly","W"&amp;WEEKNUM(A356,2)&amp;" "&amp;YEAR(A356),"Monthly",PROPER(TEXT(A356,"MMM yyyy")),"Quarterly","Q"&amp;ROUNDUP(MONTH($A356)/3,0)&amp;" "&amp;YEAR($A356),"Yearly",YEAR(A356),TEXT(A356,"dd/MM/YYYY")))</f>
        <v/>
      </c>
      <c r="D356" s="178" t="str">
        <f>IF(OR($A356="",D$2="Percentage"),"",SUMIFS(Data!B$4:B500,Data!$A$4:$A500,"&gt;="&amp;$A356,Data!$A$4:$A500,"&lt;="&amp;$B356))</f>
        <v>#REF!</v>
      </c>
      <c r="E356" s="179" t="str">
        <f>IF(OR($A356="",E$2="Percentage"),"",SUMIFS(Data!C$4:C500,Data!$A$4:$A500,"&gt;="&amp;$A356,Data!$A$4:$A500,"&lt;="&amp;$B356))</f>
        <v/>
      </c>
      <c r="F356" s="179" t="str">
        <f>IF(OR($A356="",F$2="Percentage"),"",SUMIFS(Data!D$4:D500,Data!$A$4:$A500,"&gt;="&amp;$A356,Data!$A$4:$A500,"&lt;="&amp;$B356))</f>
        <v/>
      </c>
      <c r="G356" s="179" t="str">
        <f>IF(OR($A356="",G$2="Percentage"),"",SUMIFS(Data!F$4:F500,Data!$A$4:$A500,"&gt;="&amp;$A356,Data!$A$4:$A500,"&lt;="&amp;$B356))</f>
        <v/>
      </c>
      <c r="H356" s="180" t="str">
        <f>IF(OR($A356="",H$2="Percentage"),"",SUMIFS(Data!G$4:G500,Data!$A$4:$A500,"&gt;="&amp;$A356,Data!$A$4:$A500,"&lt;="&amp;$B356))</f>
        <v/>
      </c>
      <c r="I356" s="180" t="str">
        <f>IF(OR($A356="",I$2="Percentage"),"",SUMIFS(Data!H$4:H500,Data!$A$4:$A500,"&gt;="&amp;$A356,Data!$A$4:$A500,"&lt;="&amp;$B356))</f>
        <v/>
      </c>
      <c r="J356" s="178" t="str">
        <f>IF(OR($A356="",J$2="Percentage"),"",SUMIFS(Data!I$4:I500,Data!$A$4:$A500,"&gt;="&amp;$A356,Data!$A$4:$A500,"&lt;="&amp;$B356))</f>
        <v/>
      </c>
      <c r="K356" s="178" t="str">
        <f>IF(OR($A356="",K$2="Percentage"),"",SUMIFS(Data!J$4:J500,Data!$A$4:$A500,"&gt;="&amp;$A356,Data!$A$4:$A500,"&lt;="&amp;$B356))</f>
        <v/>
      </c>
      <c r="L356" s="179" t="str">
        <f>IF(OR($A356="",L$2="Percentage"),"",SUMIFS(Data!K$4:K500,Data!$A$4:$A500,"&gt;="&amp;$A356,Data!$A$4:$A500,"&lt;="&amp;$B356))</f>
        <v/>
      </c>
      <c r="M356" s="180" t="str">
        <f>IF(OR($A356="",M$2="Percentage"),"",SUMIFS(Data!L$4:L500,Data!$A$4:$A500,"&gt;="&amp;$A356,Data!$A$4:$A500,"&lt;="&amp;$B356))</f>
        <v/>
      </c>
      <c r="N356" s="179" t="str">
        <f>IF(OR($A356="",N$2="Percentage"),"",SUMIFS(Data!M$4:M500,Data!$A$4:$A500,"&gt;="&amp;$A356,Data!$A$4:$A500,"&lt;="&amp;$B356))</f>
        <v/>
      </c>
      <c r="O356" s="178" t="str">
        <f>IF(OR($A356="",O$2="Percentage"),"",SUMIFS(Data!N$4:N500,Data!$A$4:$A500,"&gt;="&amp;$A356,Data!$A$4:$A500,"&lt;="&amp;$B356))</f>
        <v/>
      </c>
      <c r="P356" s="180" t="str">
        <f>IF(OR($A356="",P$2="Percentage"),"",SUMIFS(Data!O$4:O500,Data!$A$4:$A500,"&gt;="&amp;$A356,Data!$A$4:$A500,"&lt;="&amp;$B356))</f>
        <v/>
      </c>
      <c r="Q356" s="178" t="str">
        <f>IF(OR($A356="",Q$2="Percentage"),"",SUMIFS(Data!P$4:P500,Data!$A$4:$A500,"&gt;="&amp;$A356,Data!$A$4:$A500,"&lt;="&amp;$B356))</f>
        <v/>
      </c>
      <c r="R356" s="178" t="str">
        <f>IF(OR($A356="",R$2="Percentage"),"",SUMIFS(Data!Q$4:Q500,Data!$A$4:$A500,"&gt;="&amp;$A356,Data!$A$4:$A500,"&lt;="&amp;$B356))</f>
        <v/>
      </c>
      <c r="S356" s="181" t="str">
        <f>IF($A356="","",IFERROR(AVERAGEIFS(Data!B$4:B500,Data!$A$4:$A500,"&gt;="&amp;$A356,Data!$A$4:$A500,"&lt;="&amp;$B356),0))</f>
        <v/>
      </c>
      <c r="T356" s="178" t="str">
        <f>IF($A356="","",IFERROR(AVERAGEIFS(Data!C$4:C500,Data!$A$4:$A500,"&gt;="&amp;$A356,Data!$A$4:$A500,"&lt;="&amp;$B356),0))</f>
        <v/>
      </c>
      <c r="U356" s="178" t="str">
        <f>IF($A356="","",IFERROR(AVERAGEIFS(Data!D$4:D500,Data!$A$4:$A500,"&gt;="&amp;$A356,Data!$A$4:$A500,"&lt;="&amp;$B356),0))</f>
        <v/>
      </c>
      <c r="V356" s="178" t="str">
        <f>IF($A356="","",IFERROR(AVERAGEIFS(Data!F$4:F500,Data!$A$4:$A500,"&gt;="&amp;$A356,Data!$A$4:$A500,"&lt;="&amp;$B356),0))</f>
        <v/>
      </c>
      <c r="W356" s="178" t="str">
        <f>IF($A356="","",IFERROR(AVERAGEIFS(Data!G$4:G500,Data!$A$4:$A500,"&gt;="&amp;$A356,Data!$A$4:$A500,"&lt;="&amp;$B356),0))</f>
        <v/>
      </c>
      <c r="X356" s="180" t="str">
        <f>IF($A356="","",IFERROR(AVERAGEIFS(Data!H$4:H500,Data!$A$4:$A500,"&gt;="&amp;$A356,Data!$A$4:$A500,"&lt;="&amp;$B356),0))</f>
        <v/>
      </c>
      <c r="Y356" s="178" t="str">
        <f>IF($A356="","",IFERROR(AVERAGEIFS(Data!I$4:I500,Data!$A$4:$A500,"&gt;="&amp;$A356,Data!$A$4:$A500,"&lt;="&amp;$B356),0))</f>
        <v/>
      </c>
      <c r="Z356" s="178" t="str">
        <f>IF($A356="","",IFERROR(AVERAGEIFS(Data!J$4:J500,Data!$A$4:$A500,"&gt;="&amp;$A356,Data!$A$4:$A500,"&lt;="&amp;$B356),0))</f>
        <v/>
      </c>
      <c r="AA356" s="179" t="str">
        <f>IF($A356="","",IFERROR(AVERAGEIFS(Data!K$4:K500,Data!$A$4:$A500,"&gt;="&amp;$A356,Data!$A$4:$A500,"&lt;="&amp;$B356),0))</f>
        <v/>
      </c>
      <c r="AB356" s="180" t="str">
        <f>IF($A356="","",IFERROR(AVERAGEIFS(Data!L$4:L500,Data!$A$4:$A500,"&gt;="&amp;$A356,Data!$A$4:$A500,"&lt;="&amp;$B356),0))</f>
        <v/>
      </c>
      <c r="AC356" s="179" t="str">
        <f>IF($A356="","",IFERROR(AVERAGEIFS(Data!M$4:M500,Data!$A$4:$A500,"&gt;="&amp;$A356,Data!$A$4:$A500,"&lt;="&amp;$B356),0))</f>
        <v/>
      </c>
      <c r="AD356" s="178" t="str">
        <f>IF($A356="","",IFERROR(AVERAGEIFS(Data!N$4:N500,Data!$A$4:$A500,"&gt;="&amp;$A356,Data!$A$4:$A500,"&lt;="&amp;$B356),0))</f>
        <v/>
      </c>
      <c r="AE356" s="180" t="str">
        <f>IF($A356="","",IFERROR(AVERAGEIFS(Data!O$4:O500,Data!$A$4:$A500,"&gt;="&amp;$A356,Data!$A$4:$A500,"&lt;="&amp;$B356),0))</f>
        <v/>
      </c>
      <c r="AF356" s="178" t="str">
        <f>IF($A356="","",IFERROR(AVERAGEIFS(Data!P$4:P500,Data!$A$4:$A500,"&gt;="&amp;$A356,Data!$A$4:$A500,"&lt;="&amp;$B356),0))</f>
        <v/>
      </c>
      <c r="AG356" s="178" t="str">
        <f>IF($A356="","",IFERROR(AVERAGEIFS(Data!Q$4:Q500,Data!$A$4:$A500,"&gt;="&amp;$A356,Data!$A$4:$A500,"&lt;="&amp;$B356),0))</f>
        <v/>
      </c>
      <c r="AH356" s="181" t="str">
        <f t="shared" ref="AH356:DS356" si="352">IF($A356="","",AH355)</f>
        <v/>
      </c>
      <c r="AI356" s="178" t="str">
        <f t="shared" si="352"/>
        <v/>
      </c>
      <c r="AJ356" s="178" t="str">
        <f t="shared" si="352"/>
        <v/>
      </c>
      <c r="AK356" s="178" t="str">
        <f t="shared" si="352"/>
        <v/>
      </c>
      <c r="AL356" s="178" t="str">
        <f t="shared" si="352"/>
        <v/>
      </c>
      <c r="AM356" s="180" t="str">
        <f t="shared" si="352"/>
        <v/>
      </c>
      <c r="AN356" s="178" t="str">
        <f t="shared" si="352"/>
        <v/>
      </c>
      <c r="AO356" s="178" t="str">
        <f t="shared" si="352"/>
        <v/>
      </c>
      <c r="AP356" s="179" t="str">
        <f t="shared" si="352"/>
        <v/>
      </c>
      <c r="AQ356" s="180" t="str">
        <f t="shared" si="352"/>
        <v/>
      </c>
      <c r="AR356" s="179" t="str">
        <f t="shared" si="352"/>
        <v/>
      </c>
      <c r="AS356" s="178" t="str">
        <f t="shared" si="352"/>
        <v/>
      </c>
      <c r="AT356" s="180" t="str">
        <f t="shared" si="352"/>
        <v/>
      </c>
      <c r="AU356" s="178" t="str">
        <f t="shared" si="352"/>
        <v/>
      </c>
      <c r="AV356" s="178" t="str">
        <f t="shared" si="352"/>
        <v/>
      </c>
      <c r="AW356" s="181" t="str">
        <f t="shared" si="352"/>
        <v/>
      </c>
      <c r="AX356" s="178" t="str">
        <f t="shared" si="352"/>
        <v/>
      </c>
      <c r="AY356" s="178" t="str">
        <f t="shared" si="352"/>
        <v/>
      </c>
      <c r="AZ356" s="178" t="str">
        <f t="shared" si="352"/>
        <v/>
      </c>
      <c r="BA356" s="178" t="str">
        <f t="shared" si="352"/>
        <v/>
      </c>
      <c r="BB356" s="180" t="str">
        <f t="shared" si="352"/>
        <v/>
      </c>
      <c r="BC356" s="178" t="str">
        <f t="shared" si="352"/>
        <v/>
      </c>
      <c r="BD356" s="178" t="str">
        <f t="shared" si="352"/>
        <v/>
      </c>
      <c r="BE356" s="179" t="str">
        <f t="shared" si="352"/>
        <v/>
      </c>
      <c r="BF356" s="180" t="str">
        <f t="shared" si="352"/>
        <v/>
      </c>
      <c r="BG356" s="179" t="str">
        <f t="shared" si="352"/>
        <v/>
      </c>
      <c r="BH356" s="178" t="str">
        <f t="shared" si="352"/>
        <v/>
      </c>
      <c r="BI356" s="180" t="str">
        <f t="shared" si="352"/>
        <v/>
      </c>
      <c r="BJ356" s="178" t="str">
        <f t="shared" si="352"/>
        <v/>
      </c>
      <c r="BK356" s="178" t="str">
        <f t="shared" si="352"/>
        <v/>
      </c>
      <c r="BL356" s="181" t="str">
        <f t="shared" si="352"/>
        <v/>
      </c>
      <c r="BM356" s="178" t="str">
        <f t="shared" si="352"/>
        <v/>
      </c>
      <c r="BN356" s="178" t="str">
        <f t="shared" si="352"/>
        <v/>
      </c>
      <c r="BO356" s="178" t="str">
        <f t="shared" si="352"/>
        <v/>
      </c>
      <c r="BP356" s="178" t="str">
        <f t="shared" si="352"/>
        <v/>
      </c>
      <c r="BQ356" s="180" t="str">
        <f t="shared" si="352"/>
        <v/>
      </c>
      <c r="BR356" s="178" t="str">
        <f t="shared" si="352"/>
        <v/>
      </c>
      <c r="BS356" s="178" t="str">
        <f t="shared" si="352"/>
        <v/>
      </c>
      <c r="BT356" s="179" t="str">
        <f t="shared" si="352"/>
        <v/>
      </c>
      <c r="BU356" s="180" t="str">
        <f t="shared" si="352"/>
        <v/>
      </c>
      <c r="BV356" s="179" t="str">
        <f t="shared" si="352"/>
        <v/>
      </c>
      <c r="BW356" s="178" t="str">
        <f t="shared" si="352"/>
        <v/>
      </c>
      <c r="BX356" s="180" t="str">
        <f t="shared" si="352"/>
        <v/>
      </c>
      <c r="BY356" s="178" t="str">
        <f t="shared" si="352"/>
        <v/>
      </c>
      <c r="BZ356" s="178" t="str">
        <f t="shared" si="352"/>
        <v/>
      </c>
      <c r="CA356" s="181" t="str">
        <f t="shared" si="352"/>
        <v/>
      </c>
      <c r="CB356" s="178" t="str">
        <f t="shared" si="352"/>
        <v/>
      </c>
      <c r="CC356" s="178" t="str">
        <f t="shared" si="352"/>
        <v/>
      </c>
      <c r="CD356" s="178" t="str">
        <f t="shared" si="352"/>
        <v/>
      </c>
      <c r="CE356" s="178" t="str">
        <f t="shared" si="352"/>
        <v/>
      </c>
      <c r="CF356" s="180" t="str">
        <f t="shared" si="352"/>
        <v/>
      </c>
      <c r="CG356" s="178" t="str">
        <f t="shared" si="352"/>
        <v/>
      </c>
      <c r="CH356" s="178" t="str">
        <f t="shared" si="352"/>
        <v/>
      </c>
      <c r="CI356" s="179" t="str">
        <f t="shared" si="352"/>
        <v/>
      </c>
      <c r="CJ356" s="180" t="str">
        <f t="shared" si="352"/>
        <v/>
      </c>
      <c r="CK356" s="179" t="str">
        <f t="shared" si="352"/>
        <v/>
      </c>
      <c r="CL356" s="178" t="str">
        <f t="shared" si="352"/>
        <v/>
      </c>
      <c r="CM356" s="180" t="str">
        <f t="shared" si="352"/>
        <v/>
      </c>
      <c r="CN356" s="178" t="str">
        <f t="shared" si="352"/>
        <v/>
      </c>
      <c r="CO356" s="178" t="str">
        <f t="shared" si="352"/>
        <v/>
      </c>
      <c r="CP356" s="181" t="str">
        <f t="shared" si="352"/>
        <v/>
      </c>
      <c r="CQ356" s="178" t="str">
        <f t="shared" si="352"/>
        <v/>
      </c>
      <c r="CR356" s="178" t="str">
        <f t="shared" si="352"/>
        <v/>
      </c>
      <c r="CS356" s="178" t="str">
        <f t="shared" si="352"/>
        <v/>
      </c>
      <c r="CT356" s="178" t="str">
        <f t="shared" si="352"/>
        <v/>
      </c>
      <c r="CU356" s="180" t="str">
        <f t="shared" si="352"/>
        <v/>
      </c>
      <c r="CV356" s="178" t="str">
        <f t="shared" si="352"/>
        <v/>
      </c>
      <c r="CW356" s="178" t="str">
        <f t="shared" si="352"/>
        <v/>
      </c>
      <c r="CX356" s="179" t="str">
        <f t="shared" si="352"/>
        <v/>
      </c>
      <c r="CY356" s="180" t="str">
        <f t="shared" si="352"/>
        <v/>
      </c>
      <c r="CZ356" s="179" t="str">
        <f t="shared" si="352"/>
        <v/>
      </c>
      <c r="DA356" s="178" t="str">
        <f t="shared" si="352"/>
        <v/>
      </c>
      <c r="DB356" s="180" t="str">
        <f t="shared" si="352"/>
        <v/>
      </c>
      <c r="DC356" s="178" t="str">
        <f t="shared" si="352"/>
        <v/>
      </c>
      <c r="DD356" s="178" t="str">
        <f t="shared" si="352"/>
        <v/>
      </c>
      <c r="DE356" s="181" t="str">
        <f t="shared" si="352"/>
        <v/>
      </c>
      <c r="DF356" s="178" t="str">
        <f t="shared" si="352"/>
        <v/>
      </c>
      <c r="DG356" s="178" t="str">
        <f t="shared" si="352"/>
        <v/>
      </c>
      <c r="DH356" s="178" t="str">
        <f t="shared" si="352"/>
        <v/>
      </c>
      <c r="DI356" s="178" t="str">
        <f t="shared" si="352"/>
        <v/>
      </c>
      <c r="DJ356" s="180" t="str">
        <f t="shared" si="352"/>
        <v/>
      </c>
      <c r="DK356" s="178" t="str">
        <f t="shared" si="352"/>
        <v/>
      </c>
      <c r="DL356" s="178" t="str">
        <f t="shared" si="352"/>
        <v/>
      </c>
      <c r="DM356" s="179" t="str">
        <f t="shared" si="352"/>
        <v/>
      </c>
      <c r="DN356" s="180" t="str">
        <f t="shared" si="352"/>
        <v/>
      </c>
      <c r="DO356" s="179" t="str">
        <f t="shared" si="352"/>
        <v/>
      </c>
      <c r="DP356" s="178" t="str">
        <f t="shared" si="352"/>
        <v/>
      </c>
      <c r="DQ356" s="180" t="str">
        <f t="shared" si="352"/>
        <v/>
      </c>
      <c r="DR356" s="178" t="str">
        <f t="shared" si="352"/>
        <v/>
      </c>
      <c r="DS356" s="178" t="str">
        <f t="shared" si="352"/>
        <v/>
      </c>
      <c r="DT356" s="178"/>
      <c r="DU356" s="178"/>
      <c r="DV356" s="178"/>
      <c r="DW356" s="178"/>
      <c r="DX356" s="178"/>
      <c r="DY356" s="178"/>
    </row>
    <row r="357">
      <c r="A357" s="176" t="str">
        <f>IF(A356="","",IF(B356+1&gt;EndDate,"",B356))</f>
        <v/>
      </c>
      <c r="B357" s="176" t="str">
        <f>IF(A357="","",SWITCH(Seg,"Daily",A357+1,"Weekly",A357+7,"Monthly",DATE(YEAR(A357),MONTH(A357)+1,1),"Quarterly",DATE(YEAR(A357),MONTH(A357)+3,1),"Yearly",DATE(YEAR(A357)+1,1,1)))</f>
        <v/>
      </c>
      <c r="C357" s="177" t="str">
        <f>IF(A357="","",SWITCH(Seg,"Daily",TEXT(A357,"dd/MM/YYYY"),"Weekly","W"&amp;WEEKNUM(A357,2)&amp;" "&amp;YEAR(A357),"Monthly",PROPER(TEXT(A357,"MMM yyyy")),"Quarterly","Q"&amp;ROUNDUP(MONTH($A357)/3,0)&amp;" "&amp;YEAR($A357),"Yearly",YEAR(A357),TEXT(A357,"dd/MM/YYYY")))</f>
        <v/>
      </c>
      <c r="D357" s="178" t="str">
        <f>IF(OR($A357="",D$2="Percentage"),"",SUMIFS(Data!B$4:B500,Data!$A$4:$A500,"&gt;="&amp;$A357,Data!$A$4:$A500,"&lt;="&amp;$B357))</f>
        <v>#REF!</v>
      </c>
      <c r="E357" s="179" t="str">
        <f>IF(OR($A357="",E$2="Percentage"),"",SUMIFS(Data!C$4:C500,Data!$A$4:$A500,"&gt;="&amp;$A357,Data!$A$4:$A500,"&lt;="&amp;$B357))</f>
        <v/>
      </c>
      <c r="F357" s="179" t="str">
        <f>IF(OR($A357="",F$2="Percentage"),"",SUMIFS(Data!D$4:D500,Data!$A$4:$A500,"&gt;="&amp;$A357,Data!$A$4:$A500,"&lt;="&amp;$B357))</f>
        <v/>
      </c>
      <c r="G357" s="179" t="str">
        <f>IF(OR($A357="",G$2="Percentage"),"",SUMIFS(Data!F$4:F500,Data!$A$4:$A500,"&gt;="&amp;$A357,Data!$A$4:$A500,"&lt;="&amp;$B357))</f>
        <v/>
      </c>
      <c r="H357" s="180" t="str">
        <f>IF(OR($A357="",H$2="Percentage"),"",SUMIFS(Data!G$4:G500,Data!$A$4:$A500,"&gt;="&amp;$A357,Data!$A$4:$A500,"&lt;="&amp;$B357))</f>
        <v/>
      </c>
      <c r="I357" s="180" t="str">
        <f>IF(OR($A357="",I$2="Percentage"),"",SUMIFS(Data!H$4:H500,Data!$A$4:$A500,"&gt;="&amp;$A357,Data!$A$4:$A500,"&lt;="&amp;$B357))</f>
        <v/>
      </c>
      <c r="J357" s="178" t="str">
        <f>IF(OR($A357="",J$2="Percentage"),"",SUMIFS(Data!I$4:I500,Data!$A$4:$A500,"&gt;="&amp;$A357,Data!$A$4:$A500,"&lt;="&amp;$B357))</f>
        <v/>
      </c>
      <c r="K357" s="178" t="str">
        <f>IF(OR($A357="",K$2="Percentage"),"",SUMIFS(Data!J$4:J500,Data!$A$4:$A500,"&gt;="&amp;$A357,Data!$A$4:$A500,"&lt;="&amp;$B357))</f>
        <v/>
      </c>
      <c r="L357" s="179" t="str">
        <f>IF(OR($A357="",L$2="Percentage"),"",SUMIFS(Data!K$4:K500,Data!$A$4:$A500,"&gt;="&amp;$A357,Data!$A$4:$A500,"&lt;="&amp;$B357))</f>
        <v/>
      </c>
      <c r="M357" s="180" t="str">
        <f>IF(OR($A357="",M$2="Percentage"),"",SUMIFS(Data!L$4:L500,Data!$A$4:$A500,"&gt;="&amp;$A357,Data!$A$4:$A500,"&lt;="&amp;$B357))</f>
        <v/>
      </c>
      <c r="N357" s="179" t="str">
        <f>IF(OR($A357="",N$2="Percentage"),"",SUMIFS(Data!M$4:M500,Data!$A$4:$A500,"&gt;="&amp;$A357,Data!$A$4:$A500,"&lt;="&amp;$B357))</f>
        <v/>
      </c>
      <c r="O357" s="178" t="str">
        <f>IF(OR($A357="",O$2="Percentage"),"",SUMIFS(Data!N$4:N500,Data!$A$4:$A500,"&gt;="&amp;$A357,Data!$A$4:$A500,"&lt;="&amp;$B357))</f>
        <v/>
      </c>
      <c r="P357" s="180" t="str">
        <f>IF(OR($A357="",P$2="Percentage"),"",SUMIFS(Data!O$4:O500,Data!$A$4:$A500,"&gt;="&amp;$A357,Data!$A$4:$A500,"&lt;="&amp;$B357))</f>
        <v/>
      </c>
      <c r="Q357" s="178" t="str">
        <f>IF(OR($A357="",Q$2="Percentage"),"",SUMIFS(Data!P$4:P500,Data!$A$4:$A500,"&gt;="&amp;$A357,Data!$A$4:$A500,"&lt;="&amp;$B357))</f>
        <v/>
      </c>
      <c r="R357" s="178" t="str">
        <f>IF(OR($A357="",R$2="Percentage"),"",SUMIFS(Data!Q$4:Q500,Data!$A$4:$A500,"&gt;="&amp;$A357,Data!$A$4:$A500,"&lt;="&amp;$B357))</f>
        <v/>
      </c>
      <c r="S357" s="181" t="str">
        <f>IF($A357="","",IFERROR(AVERAGEIFS(Data!B$4:B500,Data!$A$4:$A500,"&gt;="&amp;$A357,Data!$A$4:$A500,"&lt;="&amp;$B357),0))</f>
        <v/>
      </c>
      <c r="T357" s="178" t="str">
        <f>IF($A357="","",IFERROR(AVERAGEIFS(Data!C$4:C500,Data!$A$4:$A500,"&gt;="&amp;$A357,Data!$A$4:$A500,"&lt;="&amp;$B357),0))</f>
        <v/>
      </c>
      <c r="U357" s="178" t="str">
        <f>IF($A357="","",IFERROR(AVERAGEIFS(Data!D$4:D500,Data!$A$4:$A500,"&gt;="&amp;$A357,Data!$A$4:$A500,"&lt;="&amp;$B357),0))</f>
        <v/>
      </c>
      <c r="V357" s="178" t="str">
        <f>IF($A357="","",IFERROR(AVERAGEIFS(Data!F$4:F500,Data!$A$4:$A500,"&gt;="&amp;$A357,Data!$A$4:$A500,"&lt;="&amp;$B357),0))</f>
        <v/>
      </c>
      <c r="W357" s="178" t="str">
        <f>IF($A357="","",IFERROR(AVERAGEIFS(Data!G$4:G500,Data!$A$4:$A500,"&gt;="&amp;$A357,Data!$A$4:$A500,"&lt;="&amp;$B357),0))</f>
        <v/>
      </c>
      <c r="X357" s="180" t="str">
        <f>IF($A357="","",IFERROR(AVERAGEIFS(Data!H$4:H500,Data!$A$4:$A500,"&gt;="&amp;$A357,Data!$A$4:$A500,"&lt;="&amp;$B357),0))</f>
        <v/>
      </c>
      <c r="Y357" s="178" t="str">
        <f>IF($A357="","",IFERROR(AVERAGEIFS(Data!I$4:I500,Data!$A$4:$A500,"&gt;="&amp;$A357,Data!$A$4:$A500,"&lt;="&amp;$B357),0))</f>
        <v/>
      </c>
      <c r="Z357" s="178" t="str">
        <f>IF($A357="","",IFERROR(AVERAGEIFS(Data!J$4:J500,Data!$A$4:$A500,"&gt;="&amp;$A357,Data!$A$4:$A500,"&lt;="&amp;$B357),0))</f>
        <v/>
      </c>
      <c r="AA357" s="179" t="str">
        <f>IF($A357="","",IFERROR(AVERAGEIFS(Data!K$4:K500,Data!$A$4:$A500,"&gt;="&amp;$A357,Data!$A$4:$A500,"&lt;="&amp;$B357),0))</f>
        <v/>
      </c>
      <c r="AB357" s="180" t="str">
        <f>IF($A357="","",IFERROR(AVERAGEIFS(Data!L$4:L500,Data!$A$4:$A500,"&gt;="&amp;$A357,Data!$A$4:$A500,"&lt;="&amp;$B357),0))</f>
        <v/>
      </c>
      <c r="AC357" s="179" t="str">
        <f>IF($A357="","",IFERROR(AVERAGEIFS(Data!M$4:M500,Data!$A$4:$A500,"&gt;="&amp;$A357,Data!$A$4:$A500,"&lt;="&amp;$B357),0))</f>
        <v/>
      </c>
      <c r="AD357" s="178" t="str">
        <f>IF($A357="","",IFERROR(AVERAGEIFS(Data!N$4:N500,Data!$A$4:$A500,"&gt;="&amp;$A357,Data!$A$4:$A500,"&lt;="&amp;$B357),0))</f>
        <v/>
      </c>
      <c r="AE357" s="180" t="str">
        <f>IF($A357="","",IFERROR(AVERAGEIFS(Data!O$4:O500,Data!$A$4:$A500,"&gt;="&amp;$A357,Data!$A$4:$A500,"&lt;="&amp;$B357),0))</f>
        <v/>
      </c>
      <c r="AF357" s="178" t="str">
        <f>IF($A357="","",IFERROR(AVERAGEIFS(Data!P$4:P500,Data!$A$4:$A500,"&gt;="&amp;$A357,Data!$A$4:$A500,"&lt;="&amp;$B357),0))</f>
        <v/>
      </c>
      <c r="AG357" s="178" t="str">
        <f>IF($A357="","",IFERROR(AVERAGEIFS(Data!Q$4:Q500,Data!$A$4:$A500,"&gt;="&amp;$A357,Data!$A$4:$A500,"&lt;="&amp;$B357),0))</f>
        <v/>
      </c>
      <c r="AH357" s="181" t="str">
        <f t="shared" ref="AH357:DS357" si="353">IF($A357="","",AH356)</f>
        <v/>
      </c>
      <c r="AI357" s="178" t="str">
        <f t="shared" si="353"/>
        <v/>
      </c>
      <c r="AJ357" s="178" t="str">
        <f t="shared" si="353"/>
        <v/>
      </c>
      <c r="AK357" s="178" t="str">
        <f t="shared" si="353"/>
        <v/>
      </c>
      <c r="AL357" s="178" t="str">
        <f t="shared" si="353"/>
        <v/>
      </c>
      <c r="AM357" s="180" t="str">
        <f t="shared" si="353"/>
        <v/>
      </c>
      <c r="AN357" s="178" t="str">
        <f t="shared" si="353"/>
        <v/>
      </c>
      <c r="AO357" s="178" t="str">
        <f t="shared" si="353"/>
        <v/>
      </c>
      <c r="AP357" s="179" t="str">
        <f t="shared" si="353"/>
        <v/>
      </c>
      <c r="AQ357" s="180" t="str">
        <f t="shared" si="353"/>
        <v/>
      </c>
      <c r="AR357" s="179" t="str">
        <f t="shared" si="353"/>
        <v/>
      </c>
      <c r="AS357" s="178" t="str">
        <f t="shared" si="353"/>
        <v/>
      </c>
      <c r="AT357" s="180" t="str">
        <f t="shared" si="353"/>
        <v/>
      </c>
      <c r="AU357" s="178" t="str">
        <f t="shared" si="353"/>
        <v/>
      </c>
      <c r="AV357" s="178" t="str">
        <f t="shared" si="353"/>
        <v/>
      </c>
      <c r="AW357" s="181" t="str">
        <f t="shared" si="353"/>
        <v/>
      </c>
      <c r="AX357" s="178" t="str">
        <f t="shared" si="353"/>
        <v/>
      </c>
      <c r="AY357" s="178" t="str">
        <f t="shared" si="353"/>
        <v/>
      </c>
      <c r="AZ357" s="178" t="str">
        <f t="shared" si="353"/>
        <v/>
      </c>
      <c r="BA357" s="178" t="str">
        <f t="shared" si="353"/>
        <v/>
      </c>
      <c r="BB357" s="180" t="str">
        <f t="shared" si="353"/>
        <v/>
      </c>
      <c r="BC357" s="178" t="str">
        <f t="shared" si="353"/>
        <v/>
      </c>
      <c r="BD357" s="178" t="str">
        <f t="shared" si="353"/>
        <v/>
      </c>
      <c r="BE357" s="179" t="str">
        <f t="shared" si="353"/>
        <v/>
      </c>
      <c r="BF357" s="180" t="str">
        <f t="shared" si="353"/>
        <v/>
      </c>
      <c r="BG357" s="179" t="str">
        <f t="shared" si="353"/>
        <v/>
      </c>
      <c r="BH357" s="178" t="str">
        <f t="shared" si="353"/>
        <v/>
      </c>
      <c r="BI357" s="180" t="str">
        <f t="shared" si="353"/>
        <v/>
      </c>
      <c r="BJ357" s="178" t="str">
        <f t="shared" si="353"/>
        <v/>
      </c>
      <c r="BK357" s="178" t="str">
        <f t="shared" si="353"/>
        <v/>
      </c>
      <c r="BL357" s="181" t="str">
        <f t="shared" si="353"/>
        <v/>
      </c>
      <c r="BM357" s="178" t="str">
        <f t="shared" si="353"/>
        <v/>
      </c>
      <c r="BN357" s="178" t="str">
        <f t="shared" si="353"/>
        <v/>
      </c>
      <c r="BO357" s="178" t="str">
        <f t="shared" si="353"/>
        <v/>
      </c>
      <c r="BP357" s="178" t="str">
        <f t="shared" si="353"/>
        <v/>
      </c>
      <c r="BQ357" s="180" t="str">
        <f t="shared" si="353"/>
        <v/>
      </c>
      <c r="BR357" s="178" t="str">
        <f t="shared" si="353"/>
        <v/>
      </c>
      <c r="BS357" s="178" t="str">
        <f t="shared" si="353"/>
        <v/>
      </c>
      <c r="BT357" s="179" t="str">
        <f t="shared" si="353"/>
        <v/>
      </c>
      <c r="BU357" s="180" t="str">
        <f t="shared" si="353"/>
        <v/>
      </c>
      <c r="BV357" s="179" t="str">
        <f t="shared" si="353"/>
        <v/>
      </c>
      <c r="BW357" s="178" t="str">
        <f t="shared" si="353"/>
        <v/>
      </c>
      <c r="BX357" s="180" t="str">
        <f t="shared" si="353"/>
        <v/>
      </c>
      <c r="BY357" s="178" t="str">
        <f t="shared" si="353"/>
        <v/>
      </c>
      <c r="BZ357" s="178" t="str">
        <f t="shared" si="353"/>
        <v/>
      </c>
      <c r="CA357" s="181" t="str">
        <f t="shared" si="353"/>
        <v/>
      </c>
      <c r="CB357" s="178" t="str">
        <f t="shared" si="353"/>
        <v/>
      </c>
      <c r="CC357" s="178" t="str">
        <f t="shared" si="353"/>
        <v/>
      </c>
      <c r="CD357" s="178" t="str">
        <f t="shared" si="353"/>
        <v/>
      </c>
      <c r="CE357" s="178" t="str">
        <f t="shared" si="353"/>
        <v/>
      </c>
      <c r="CF357" s="180" t="str">
        <f t="shared" si="353"/>
        <v/>
      </c>
      <c r="CG357" s="178" t="str">
        <f t="shared" si="353"/>
        <v/>
      </c>
      <c r="CH357" s="178" t="str">
        <f t="shared" si="353"/>
        <v/>
      </c>
      <c r="CI357" s="179" t="str">
        <f t="shared" si="353"/>
        <v/>
      </c>
      <c r="CJ357" s="180" t="str">
        <f t="shared" si="353"/>
        <v/>
      </c>
      <c r="CK357" s="179" t="str">
        <f t="shared" si="353"/>
        <v/>
      </c>
      <c r="CL357" s="178" t="str">
        <f t="shared" si="353"/>
        <v/>
      </c>
      <c r="CM357" s="180" t="str">
        <f t="shared" si="353"/>
        <v/>
      </c>
      <c r="CN357" s="178" t="str">
        <f t="shared" si="353"/>
        <v/>
      </c>
      <c r="CO357" s="178" t="str">
        <f t="shared" si="353"/>
        <v/>
      </c>
      <c r="CP357" s="181" t="str">
        <f t="shared" si="353"/>
        <v/>
      </c>
      <c r="CQ357" s="178" t="str">
        <f t="shared" si="353"/>
        <v/>
      </c>
      <c r="CR357" s="178" t="str">
        <f t="shared" si="353"/>
        <v/>
      </c>
      <c r="CS357" s="178" t="str">
        <f t="shared" si="353"/>
        <v/>
      </c>
      <c r="CT357" s="178" t="str">
        <f t="shared" si="353"/>
        <v/>
      </c>
      <c r="CU357" s="180" t="str">
        <f t="shared" si="353"/>
        <v/>
      </c>
      <c r="CV357" s="178" t="str">
        <f t="shared" si="353"/>
        <v/>
      </c>
      <c r="CW357" s="178" t="str">
        <f t="shared" si="353"/>
        <v/>
      </c>
      <c r="CX357" s="179" t="str">
        <f t="shared" si="353"/>
        <v/>
      </c>
      <c r="CY357" s="180" t="str">
        <f t="shared" si="353"/>
        <v/>
      </c>
      <c r="CZ357" s="179" t="str">
        <f t="shared" si="353"/>
        <v/>
      </c>
      <c r="DA357" s="178" t="str">
        <f t="shared" si="353"/>
        <v/>
      </c>
      <c r="DB357" s="180" t="str">
        <f t="shared" si="353"/>
        <v/>
      </c>
      <c r="DC357" s="178" t="str">
        <f t="shared" si="353"/>
        <v/>
      </c>
      <c r="DD357" s="178" t="str">
        <f t="shared" si="353"/>
        <v/>
      </c>
      <c r="DE357" s="181" t="str">
        <f t="shared" si="353"/>
        <v/>
      </c>
      <c r="DF357" s="178" t="str">
        <f t="shared" si="353"/>
        <v/>
      </c>
      <c r="DG357" s="178" t="str">
        <f t="shared" si="353"/>
        <v/>
      </c>
      <c r="DH357" s="178" t="str">
        <f t="shared" si="353"/>
        <v/>
      </c>
      <c r="DI357" s="178" t="str">
        <f t="shared" si="353"/>
        <v/>
      </c>
      <c r="DJ357" s="180" t="str">
        <f t="shared" si="353"/>
        <v/>
      </c>
      <c r="DK357" s="178" t="str">
        <f t="shared" si="353"/>
        <v/>
      </c>
      <c r="DL357" s="178" t="str">
        <f t="shared" si="353"/>
        <v/>
      </c>
      <c r="DM357" s="179" t="str">
        <f t="shared" si="353"/>
        <v/>
      </c>
      <c r="DN357" s="180" t="str">
        <f t="shared" si="353"/>
        <v/>
      </c>
      <c r="DO357" s="179" t="str">
        <f t="shared" si="353"/>
        <v/>
      </c>
      <c r="DP357" s="178" t="str">
        <f t="shared" si="353"/>
        <v/>
      </c>
      <c r="DQ357" s="180" t="str">
        <f t="shared" si="353"/>
        <v/>
      </c>
      <c r="DR357" s="178" t="str">
        <f t="shared" si="353"/>
        <v/>
      </c>
      <c r="DS357" s="178" t="str">
        <f t="shared" si="353"/>
        <v/>
      </c>
      <c r="DT357" s="178"/>
      <c r="DU357" s="178"/>
      <c r="DV357" s="178"/>
      <c r="DW357" s="178"/>
      <c r="DX357" s="178"/>
      <c r="DY357" s="178"/>
    </row>
    <row r="358">
      <c r="A358" s="176" t="str">
        <f>IF(A357="","",IF(B357+1&gt;EndDate,"",B357))</f>
        <v/>
      </c>
      <c r="B358" s="176" t="str">
        <f>IF(A358="","",SWITCH(Seg,"Daily",A358+1,"Weekly",A358+7,"Monthly",DATE(YEAR(A358),MONTH(A358)+1,1),"Quarterly",DATE(YEAR(A358),MONTH(A358)+3,1),"Yearly",DATE(YEAR(A358)+1,1,1)))</f>
        <v/>
      </c>
      <c r="C358" s="177" t="str">
        <f>IF(A358="","",SWITCH(Seg,"Daily",TEXT(A358,"dd/MM/YYYY"),"Weekly","W"&amp;WEEKNUM(A358,2)&amp;" "&amp;YEAR(A358),"Monthly",PROPER(TEXT(A358,"MMM yyyy")),"Quarterly","Q"&amp;ROUNDUP(MONTH($A358)/3,0)&amp;" "&amp;YEAR($A358),"Yearly",YEAR(A358),TEXT(A358,"dd/MM/YYYY")))</f>
        <v/>
      </c>
      <c r="D358" s="178" t="str">
        <f>IF(OR($A358="",D$2="Percentage"),"",SUMIFS(Data!B$4:B500,Data!$A$4:$A500,"&gt;="&amp;$A358,Data!$A$4:$A500,"&lt;="&amp;$B358))</f>
        <v>#REF!</v>
      </c>
      <c r="E358" s="179" t="str">
        <f>IF(OR($A358="",E$2="Percentage"),"",SUMIFS(Data!C$4:C500,Data!$A$4:$A500,"&gt;="&amp;$A358,Data!$A$4:$A500,"&lt;="&amp;$B358))</f>
        <v/>
      </c>
      <c r="F358" s="179" t="str">
        <f>IF(OR($A358="",F$2="Percentage"),"",SUMIFS(Data!D$4:D500,Data!$A$4:$A500,"&gt;="&amp;$A358,Data!$A$4:$A500,"&lt;="&amp;$B358))</f>
        <v/>
      </c>
      <c r="G358" s="179" t="str">
        <f>IF(OR($A358="",G$2="Percentage"),"",SUMIFS(Data!F$4:F500,Data!$A$4:$A500,"&gt;="&amp;$A358,Data!$A$4:$A500,"&lt;="&amp;$B358))</f>
        <v/>
      </c>
      <c r="H358" s="180" t="str">
        <f>IF(OR($A358="",H$2="Percentage"),"",SUMIFS(Data!G$4:G500,Data!$A$4:$A500,"&gt;="&amp;$A358,Data!$A$4:$A500,"&lt;="&amp;$B358))</f>
        <v/>
      </c>
      <c r="I358" s="180" t="str">
        <f>IF(OR($A358="",I$2="Percentage"),"",SUMIFS(Data!H$4:H500,Data!$A$4:$A500,"&gt;="&amp;$A358,Data!$A$4:$A500,"&lt;="&amp;$B358))</f>
        <v/>
      </c>
      <c r="J358" s="178" t="str">
        <f>IF(OR($A358="",J$2="Percentage"),"",SUMIFS(Data!I$4:I500,Data!$A$4:$A500,"&gt;="&amp;$A358,Data!$A$4:$A500,"&lt;="&amp;$B358))</f>
        <v/>
      </c>
      <c r="K358" s="178" t="str">
        <f>IF(OR($A358="",K$2="Percentage"),"",SUMIFS(Data!J$4:J500,Data!$A$4:$A500,"&gt;="&amp;$A358,Data!$A$4:$A500,"&lt;="&amp;$B358))</f>
        <v/>
      </c>
      <c r="L358" s="179" t="str">
        <f>IF(OR($A358="",L$2="Percentage"),"",SUMIFS(Data!K$4:K500,Data!$A$4:$A500,"&gt;="&amp;$A358,Data!$A$4:$A500,"&lt;="&amp;$B358))</f>
        <v/>
      </c>
      <c r="M358" s="180" t="str">
        <f>IF(OR($A358="",M$2="Percentage"),"",SUMIFS(Data!L$4:L500,Data!$A$4:$A500,"&gt;="&amp;$A358,Data!$A$4:$A500,"&lt;="&amp;$B358))</f>
        <v/>
      </c>
      <c r="N358" s="179" t="str">
        <f>IF(OR($A358="",N$2="Percentage"),"",SUMIFS(Data!M$4:M500,Data!$A$4:$A500,"&gt;="&amp;$A358,Data!$A$4:$A500,"&lt;="&amp;$B358))</f>
        <v/>
      </c>
      <c r="O358" s="178" t="str">
        <f>IF(OR($A358="",O$2="Percentage"),"",SUMIFS(Data!N$4:N500,Data!$A$4:$A500,"&gt;="&amp;$A358,Data!$A$4:$A500,"&lt;="&amp;$B358))</f>
        <v/>
      </c>
      <c r="P358" s="180" t="str">
        <f>IF(OR($A358="",P$2="Percentage"),"",SUMIFS(Data!O$4:O500,Data!$A$4:$A500,"&gt;="&amp;$A358,Data!$A$4:$A500,"&lt;="&amp;$B358))</f>
        <v/>
      </c>
      <c r="Q358" s="178" t="str">
        <f>IF(OR($A358="",Q$2="Percentage"),"",SUMIFS(Data!P$4:P500,Data!$A$4:$A500,"&gt;="&amp;$A358,Data!$A$4:$A500,"&lt;="&amp;$B358))</f>
        <v/>
      </c>
      <c r="R358" s="178" t="str">
        <f>IF(OR($A358="",R$2="Percentage"),"",SUMIFS(Data!Q$4:Q500,Data!$A$4:$A500,"&gt;="&amp;$A358,Data!$A$4:$A500,"&lt;="&amp;$B358))</f>
        <v/>
      </c>
      <c r="S358" s="181" t="str">
        <f>IF($A358="","",IFERROR(AVERAGEIFS(Data!B$4:B500,Data!$A$4:$A500,"&gt;="&amp;$A358,Data!$A$4:$A500,"&lt;="&amp;$B358),0))</f>
        <v/>
      </c>
      <c r="T358" s="178" t="str">
        <f>IF($A358="","",IFERROR(AVERAGEIFS(Data!C$4:C500,Data!$A$4:$A500,"&gt;="&amp;$A358,Data!$A$4:$A500,"&lt;="&amp;$B358),0))</f>
        <v/>
      </c>
      <c r="U358" s="178" t="str">
        <f>IF($A358="","",IFERROR(AVERAGEIFS(Data!D$4:D500,Data!$A$4:$A500,"&gt;="&amp;$A358,Data!$A$4:$A500,"&lt;="&amp;$B358),0))</f>
        <v/>
      </c>
      <c r="V358" s="178" t="str">
        <f>IF($A358="","",IFERROR(AVERAGEIFS(Data!F$4:F500,Data!$A$4:$A500,"&gt;="&amp;$A358,Data!$A$4:$A500,"&lt;="&amp;$B358),0))</f>
        <v/>
      </c>
      <c r="W358" s="178" t="str">
        <f>IF($A358="","",IFERROR(AVERAGEIFS(Data!G$4:G500,Data!$A$4:$A500,"&gt;="&amp;$A358,Data!$A$4:$A500,"&lt;="&amp;$B358),0))</f>
        <v/>
      </c>
      <c r="X358" s="180" t="str">
        <f>IF($A358="","",IFERROR(AVERAGEIFS(Data!H$4:H500,Data!$A$4:$A500,"&gt;="&amp;$A358,Data!$A$4:$A500,"&lt;="&amp;$B358),0))</f>
        <v/>
      </c>
      <c r="Y358" s="178" t="str">
        <f>IF($A358="","",IFERROR(AVERAGEIFS(Data!I$4:I500,Data!$A$4:$A500,"&gt;="&amp;$A358,Data!$A$4:$A500,"&lt;="&amp;$B358),0))</f>
        <v/>
      </c>
      <c r="Z358" s="178" t="str">
        <f>IF($A358="","",IFERROR(AVERAGEIFS(Data!J$4:J500,Data!$A$4:$A500,"&gt;="&amp;$A358,Data!$A$4:$A500,"&lt;="&amp;$B358),0))</f>
        <v/>
      </c>
      <c r="AA358" s="179" t="str">
        <f>IF($A358="","",IFERROR(AVERAGEIFS(Data!K$4:K500,Data!$A$4:$A500,"&gt;="&amp;$A358,Data!$A$4:$A500,"&lt;="&amp;$B358),0))</f>
        <v/>
      </c>
      <c r="AB358" s="180" t="str">
        <f>IF($A358="","",IFERROR(AVERAGEIFS(Data!L$4:L500,Data!$A$4:$A500,"&gt;="&amp;$A358,Data!$A$4:$A500,"&lt;="&amp;$B358),0))</f>
        <v/>
      </c>
      <c r="AC358" s="179" t="str">
        <f>IF($A358="","",IFERROR(AVERAGEIFS(Data!M$4:M500,Data!$A$4:$A500,"&gt;="&amp;$A358,Data!$A$4:$A500,"&lt;="&amp;$B358),0))</f>
        <v/>
      </c>
      <c r="AD358" s="178" t="str">
        <f>IF($A358="","",IFERROR(AVERAGEIFS(Data!N$4:N500,Data!$A$4:$A500,"&gt;="&amp;$A358,Data!$A$4:$A500,"&lt;="&amp;$B358),0))</f>
        <v/>
      </c>
      <c r="AE358" s="180" t="str">
        <f>IF($A358="","",IFERROR(AVERAGEIFS(Data!O$4:O500,Data!$A$4:$A500,"&gt;="&amp;$A358,Data!$A$4:$A500,"&lt;="&amp;$B358),0))</f>
        <v/>
      </c>
      <c r="AF358" s="178" t="str">
        <f>IF($A358="","",IFERROR(AVERAGEIFS(Data!P$4:P500,Data!$A$4:$A500,"&gt;="&amp;$A358,Data!$A$4:$A500,"&lt;="&amp;$B358),0))</f>
        <v/>
      </c>
      <c r="AG358" s="178" t="str">
        <f>IF($A358="","",IFERROR(AVERAGEIFS(Data!Q$4:Q500,Data!$A$4:$A500,"&gt;="&amp;$A358,Data!$A$4:$A500,"&lt;="&amp;$B358),0))</f>
        <v/>
      </c>
      <c r="AH358" s="181" t="str">
        <f t="shared" ref="AH358:DS358" si="354">IF($A358="","",AH357)</f>
        <v/>
      </c>
      <c r="AI358" s="178" t="str">
        <f t="shared" si="354"/>
        <v/>
      </c>
      <c r="AJ358" s="178" t="str">
        <f t="shared" si="354"/>
        <v/>
      </c>
      <c r="AK358" s="178" t="str">
        <f t="shared" si="354"/>
        <v/>
      </c>
      <c r="AL358" s="178" t="str">
        <f t="shared" si="354"/>
        <v/>
      </c>
      <c r="AM358" s="180" t="str">
        <f t="shared" si="354"/>
        <v/>
      </c>
      <c r="AN358" s="178" t="str">
        <f t="shared" si="354"/>
        <v/>
      </c>
      <c r="AO358" s="178" t="str">
        <f t="shared" si="354"/>
        <v/>
      </c>
      <c r="AP358" s="179" t="str">
        <f t="shared" si="354"/>
        <v/>
      </c>
      <c r="AQ358" s="180" t="str">
        <f t="shared" si="354"/>
        <v/>
      </c>
      <c r="AR358" s="179" t="str">
        <f t="shared" si="354"/>
        <v/>
      </c>
      <c r="AS358" s="178" t="str">
        <f t="shared" si="354"/>
        <v/>
      </c>
      <c r="AT358" s="180" t="str">
        <f t="shared" si="354"/>
        <v/>
      </c>
      <c r="AU358" s="178" t="str">
        <f t="shared" si="354"/>
        <v/>
      </c>
      <c r="AV358" s="178" t="str">
        <f t="shared" si="354"/>
        <v/>
      </c>
      <c r="AW358" s="181" t="str">
        <f t="shared" si="354"/>
        <v/>
      </c>
      <c r="AX358" s="178" t="str">
        <f t="shared" si="354"/>
        <v/>
      </c>
      <c r="AY358" s="178" t="str">
        <f t="shared" si="354"/>
        <v/>
      </c>
      <c r="AZ358" s="178" t="str">
        <f t="shared" si="354"/>
        <v/>
      </c>
      <c r="BA358" s="178" t="str">
        <f t="shared" si="354"/>
        <v/>
      </c>
      <c r="BB358" s="180" t="str">
        <f t="shared" si="354"/>
        <v/>
      </c>
      <c r="BC358" s="178" t="str">
        <f t="shared" si="354"/>
        <v/>
      </c>
      <c r="BD358" s="178" t="str">
        <f t="shared" si="354"/>
        <v/>
      </c>
      <c r="BE358" s="179" t="str">
        <f t="shared" si="354"/>
        <v/>
      </c>
      <c r="BF358" s="180" t="str">
        <f t="shared" si="354"/>
        <v/>
      </c>
      <c r="BG358" s="179" t="str">
        <f t="shared" si="354"/>
        <v/>
      </c>
      <c r="BH358" s="178" t="str">
        <f t="shared" si="354"/>
        <v/>
      </c>
      <c r="BI358" s="180" t="str">
        <f t="shared" si="354"/>
        <v/>
      </c>
      <c r="BJ358" s="178" t="str">
        <f t="shared" si="354"/>
        <v/>
      </c>
      <c r="BK358" s="178" t="str">
        <f t="shared" si="354"/>
        <v/>
      </c>
      <c r="BL358" s="181" t="str">
        <f t="shared" si="354"/>
        <v/>
      </c>
      <c r="BM358" s="178" t="str">
        <f t="shared" si="354"/>
        <v/>
      </c>
      <c r="BN358" s="178" t="str">
        <f t="shared" si="354"/>
        <v/>
      </c>
      <c r="BO358" s="178" t="str">
        <f t="shared" si="354"/>
        <v/>
      </c>
      <c r="BP358" s="178" t="str">
        <f t="shared" si="354"/>
        <v/>
      </c>
      <c r="BQ358" s="180" t="str">
        <f t="shared" si="354"/>
        <v/>
      </c>
      <c r="BR358" s="178" t="str">
        <f t="shared" si="354"/>
        <v/>
      </c>
      <c r="BS358" s="178" t="str">
        <f t="shared" si="354"/>
        <v/>
      </c>
      <c r="BT358" s="179" t="str">
        <f t="shared" si="354"/>
        <v/>
      </c>
      <c r="BU358" s="180" t="str">
        <f t="shared" si="354"/>
        <v/>
      </c>
      <c r="BV358" s="179" t="str">
        <f t="shared" si="354"/>
        <v/>
      </c>
      <c r="BW358" s="178" t="str">
        <f t="shared" si="354"/>
        <v/>
      </c>
      <c r="BX358" s="180" t="str">
        <f t="shared" si="354"/>
        <v/>
      </c>
      <c r="BY358" s="178" t="str">
        <f t="shared" si="354"/>
        <v/>
      </c>
      <c r="BZ358" s="178" t="str">
        <f t="shared" si="354"/>
        <v/>
      </c>
      <c r="CA358" s="181" t="str">
        <f t="shared" si="354"/>
        <v/>
      </c>
      <c r="CB358" s="178" t="str">
        <f t="shared" si="354"/>
        <v/>
      </c>
      <c r="CC358" s="178" t="str">
        <f t="shared" si="354"/>
        <v/>
      </c>
      <c r="CD358" s="178" t="str">
        <f t="shared" si="354"/>
        <v/>
      </c>
      <c r="CE358" s="178" t="str">
        <f t="shared" si="354"/>
        <v/>
      </c>
      <c r="CF358" s="180" t="str">
        <f t="shared" si="354"/>
        <v/>
      </c>
      <c r="CG358" s="178" t="str">
        <f t="shared" si="354"/>
        <v/>
      </c>
      <c r="CH358" s="178" t="str">
        <f t="shared" si="354"/>
        <v/>
      </c>
      <c r="CI358" s="179" t="str">
        <f t="shared" si="354"/>
        <v/>
      </c>
      <c r="CJ358" s="180" t="str">
        <f t="shared" si="354"/>
        <v/>
      </c>
      <c r="CK358" s="179" t="str">
        <f t="shared" si="354"/>
        <v/>
      </c>
      <c r="CL358" s="178" t="str">
        <f t="shared" si="354"/>
        <v/>
      </c>
      <c r="CM358" s="180" t="str">
        <f t="shared" si="354"/>
        <v/>
      </c>
      <c r="CN358" s="178" t="str">
        <f t="shared" si="354"/>
        <v/>
      </c>
      <c r="CO358" s="178" t="str">
        <f t="shared" si="354"/>
        <v/>
      </c>
      <c r="CP358" s="181" t="str">
        <f t="shared" si="354"/>
        <v/>
      </c>
      <c r="CQ358" s="178" t="str">
        <f t="shared" si="354"/>
        <v/>
      </c>
      <c r="CR358" s="178" t="str">
        <f t="shared" si="354"/>
        <v/>
      </c>
      <c r="CS358" s="178" t="str">
        <f t="shared" si="354"/>
        <v/>
      </c>
      <c r="CT358" s="178" t="str">
        <f t="shared" si="354"/>
        <v/>
      </c>
      <c r="CU358" s="180" t="str">
        <f t="shared" si="354"/>
        <v/>
      </c>
      <c r="CV358" s="178" t="str">
        <f t="shared" si="354"/>
        <v/>
      </c>
      <c r="CW358" s="178" t="str">
        <f t="shared" si="354"/>
        <v/>
      </c>
      <c r="CX358" s="179" t="str">
        <f t="shared" si="354"/>
        <v/>
      </c>
      <c r="CY358" s="180" t="str">
        <f t="shared" si="354"/>
        <v/>
      </c>
      <c r="CZ358" s="179" t="str">
        <f t="shared" si="354"/>
        <v/>
      </c>
      <c r="DA358" s="178" t="str">
        <f t="shared" si="354"/>
        <v/>
      </c>
      <c r="DB358" s="180" t="str">
        <f t="shared" si="354"/>
        <v/>
      </c>
      <c r="DC358" s="178" t="str">
        <f t="shared" si="354"/>
        <v/>
      </c>
      <c r="DD358" s="178" t="str">
        <f t="shared" si="354"/>
        <v/>
      </c>
      <c r="DE358" s="181" t="str">
        <f t="shared" si="354"/>
        <v/>
      </c>
      <c r="DF358" s="178" t="str">
        <f t="shared" si="354"/>
        <v/>
      </c>
      <c r="DG358" s="178" t="str">
        <f t="shared" si="354"/>
        <v/>
      </c>
      <c r="DH358" s="178" t="str">
        <f t="shared" si="354"/>
        <v/>
      </c>
      <c r="DI358" s="178" t="str">
        <f t="shared" si="354"/>
        <v/>
      </c>
      <c r="DJ358" s="180" t="str">
        <f t="shared" si="354"/>
        <v/>
      </c>
      <c r="DK358" s="178" t="str">
        <f t="shared" si="354"/>
        <v/>
      </c>
      <c r="DL358" s="178" t="str">
        <f t="shared" si="354"/>
        <v/>
      </c>
      <c r="DM358" s="179" t="str">
        <f t="shared" si="354"/>
        <v/>
      </c>
      <c r="DN358" s="180" t="str">
        <f t="shared" si="354"/>
        <v/>
      </c>
      <c r="DO358" s="179" t="str">
        <f t="shared" si="354"/>
        <v/>
      </c>
      <c r="DP358" s="178" t="str">
        <f t="shared" si="354"/>
        <v/>
      </c>
      <c r="DQ358" s="180" t="str">
        <f t="shared" si="354"/>
        <v/>
      </c>
      <c r="DR358" s="178" t="str">
        <f t="shared" si="354"/>
        <v/>
      </c>
      <c r="DS358" s="178" t="str">
        <f t="shared" si="354"/>
        <v/>
      </c>
      <c r="DT358" s="178"/>
      <c r="DU358" s="178"/>
      <c r="DV358" s="178"/>
      <c r="DW358" s="178"/>
      <c r="DX358" s="178"/>
      <c r="DY358" s="178"/>
    </row>
    <row r="359">
      <c r="A359" s="176" t="str">
        <f>IF(A358="","",IF(B358+1&gt;EndDate,"",B358))</f>
        <v/>
      </c>
      <c r="B359" s="176" t="str">
        <f>IF(A359="","",SWITCH(Seg,"Daily",A359+1,"Weekly",A359+7,"Monthly",DATE(YEAR(A359),MONTH(A359)+1,1),"Quarterly",DATE(YEAR(A359),MONTH(A359)+3,1),"Yearly",DATE(YEAR(A359)+1,1,1)))</f>
        <v/>
      </c>
      <c r="C359" s="177" t="str">
        <f>IF(A359="","",SWITCH(Seg,"Daily",TEXT(A359,"dd/MM/YYYY"),"Weekly","W"&amp;WEEKNUM(A359,2)&amp;" "&amp;YEAR(A359),"Monthly",PROPER(TEXT(A359,"MMM yyyy")),"Quarterly","Q"&amp;ROUNDUP(MONTH($A359)/3,0)&amp;" "&amp;YEAR($A359),"Yearly",YEAR(A359),TEXT(A359,"dd/MM/YYYY")))</f>
        <v/>
      </c>
      <c r="D359" s="178" t="str">
        <f>IF(OR($A359="",D$2="Percentage"),"",SUMIFS(Data!B$4:B500,Data!$A$4:$A500,"&gt;="&amp;$A359,Data!$A$4:$A500,"&lt;="&amp;$B359))</f>
        <v>#REF!</v>
      </c>
      <c r="E359" s="179" t="str">
        <f>IF(OR($A359="",E$2="Percentage"),"",SUMIFS(Data!C$4:C500,Data!$A$4:$A500,"&gt;="&amp;$A359,Data!$A$4:$A500,"&lt;="&amp;$B359))</f>
        <v/>
      </c>
      <c r="F359" s="179" t="str">
        <f>IF(OR($A359="",F$2="Percentage"),"",SUMIFS(Data!D$4:D500,Data!$A$4:$A500,"&gt;="&amp;$A359,Data!$A$4:$A500,"&lt;="&amp;$B359))</f>
        <v/>
      </c>
      <c r="G359" s="179" t="str">
        <f>IF(OR($A359="",G$2="Percentage"),"",SUMIFS(Data!F$4:F500,Data!$A$4:$A500,"&gt;="&amp;$A359,Data!$A$4:$A500,"&lt;="&amp;$B359))</f>
        <v/>
      </c>
      <c r="H359" s="180" t="str">
        <f>IF(OR($A359="",H$2="Percentage"),"",SUMIFS(Data!G$4:G500,Data!$A$4:$A500,"&gt;="&amp;$A359,Data!$A$4:$A500,"&lt;="&amp;$B359))</f>
        <v/>
      </c>
      <c r="I359" s="180" t="str">
        <f>IF(OR($A359="",I$2="Percentage"),"",SUMIFS(Data!H$4:H500,Data!$A$4:$A500,"&gt;="&amp;$A359,Data!$A$4:$A500,"&lt;="&amp;$B359))</f>
        <v/>
      </c>
      <c r="J359" s="178" t="str">
        <f>IF(OR($A359="",J$2="Percentage"),"",SUMIFS(Data!I$4:I500,Data!$A$4:$A500,"&gt;="&amp;$A359,Data!$A$4:$A500,"&lt;="&amp;$B359))</f>
        <v/>
      </c>
      <c r="K359" s="178" t="str">
        <f>IF(OR($A359="",K$2="Percentage"),"",SUMIFS(Data!J$4:J500,Data!$A$4:$A500,"&gt;="&amp;$A359,Data!$A$4:$A500,"&lt;="&amp;$B359))</f>
        <v/>
      </c>
      <c r="L359" s="179" t="str">
        <f>IF(OR($A359="",L$2="Percentage"),"",SUMIFS(Data!K$4:K500,Data!$A$4:$A500,"&gt;="&amp;$A359,Data!$A$4:$A500,"&lt;="&amp;$B359))</f>
        <v/>
      </c>
      <c r="M359" s="180" t="str">
        <f>IF(OR($A359="",M$2="Percentage"),"",SUMIFS(Data!L$4:L500,Data!$A$4:$A500,"&gt;="&amp;$A359,Data!$A$4:$A500,"&lt;="&amp;$B359))</f>
        <v/>
      </c>
      <c r="N359" s="179" t="str">
        <f>IF(OR($A359="",N$2="Percentage"),"",SUMIFS(Data!M$4:M500,Data!$A$4:$A500,"&gt;="&amp;$A359,Data!$A$4:$A500,"&lt;="&amp;$B359))</f>
        <v/>
      </c>
      <c r="O359" s="178" t="str">
        <f>IF(OR($A359="",O$2="Percentage"),"",SUMIFS(Data!N$4:N500,Data!$A$4:$A500,"&gt;="&amp;$A359,Data!$A$4:$A500,"&lt;="&amp;$B359))</f>
        <v/>
      </c>
      <c r="P359" s="180" t="str">
        <f>IF(OR($A359="",P$2="Percentage"),"",SUMIFS(Data!O$4:O500,Data!$A$4:$A500,"&gt;="&amp;$A359,Data!$A$4:$A500,"&lt;="&amp;$B359))</f>
        <v/>
      </c>
      <c r="Q359" s="178" t="str">
        <f>IF(OR($A359="",Q$2="Percentage"),"",SUMIFS(Data!P$4:P500,Data!$A$4:$A500,"&gt;="&amp;$A359,Data!$A$4:$A500,"&lt;="&amp;$B359))</f>
        <v/>
      </c>
      <c r="R359" s="178" t="str">
        <f>IF(OR($A359="",R$2="Percentage"),"",SUMIFS(Data!Q$4:Q500,Data!$A$4:$A500,"&gt;="&amp;$A359,Data!$A$4:$A500,"&lt;="&amp;$B359))</f>
        <v/>
      </c>
      <c r="S359" s="181" t="str">
        <f>IF($A359="","",IFERROR(AVERAGEIFS(Data!B$4:B500,Data!$A$4:$A500,"&gt;="&amp;$A359,Data!$A$4:$A500,"&lt;="&amp;$B359),0))</f>
        <v/>
      </c>
      <c r="T359" s="178" t="str">
        <f>IF($A359="","",IFERROR(AVERAGEIFS(Data!C$4:C500,Data!$A$4:$A500,"&gt;="&amp;$A359,Data!$A$4:$A500,"&lt;="&amp;$B359),0))</f>
        <v/>
      </c>
      <c r="U359" s="178" t="str">
        <f>IF($A359="","",IFERROR(AVERAGEIFS(Data!D$4:D500,Data!$A$4:$A500,"&gt;="&amp;$A359,Data!$A$4:$A500,"&lt;="&amp;$B359),0))</f>
        <v/>
      </c>
      <c r="V359" s="178" t="str">
        <f>IF($A359="","",IFERROR(AVERAGEIFS(Data!F$4:F500,Data!$A$4:$A500,"&gt;="&amp;$A359,Data!$A$4:$A500,"&lt;="&amp;$B359),0))</f>
        <v/>
      </c>
      <c r="W359" s="178" t="str">
        <f>IF($A359="","",IFERROR(AVERAGEIFS(Data!G$4:G500,Data!$A$4:$A500,"&gt;="&amp;$A359,Data!$A$4:$A500,"&lt;="&amp;$B359),0))</f>
        <v/>
      </c>
      <c r="X359" s="180" t="str">
        <f>IF($A359="","",IFERROR(AVERAGEIFS(Data!H$4:H500,Data!$A$4:$A500,"&gt;="&amp;$A359,Data!$A$4:$A500,"&lt;="&amp;$B359),0))</f>
        <v/>
      </c>
      <c r="Y359" s="178" t="str">
        <f>IF($A359="","",IFERROR(AVERAGEIFS(Data!I$4:I500,Data!$A$4:$A500,"&gt;="&amp;$A359,Data!$A$4:$A500,"&lt;="&amp;$B359),0))</f>
        <v/>
      </c>
      <c r="Z359" s="178" t="str">
        <f>IF($A359="","",IFERROR(AVERAGEIFS(Data!J$4:J500,Data!$A$4:$A500,"&gt;="&amp;$A359,Data!$A$4:$A500,"&lt;="&amp;$B359),0))</f>
        <v/>
      </c>
      <c r="AA359" s="179" t="str">
        <f>IF($A359="","",IFERROR(AVERAGEIFS(Data!K$4:K500,Data!$A$4:$A500,"&gt;="&amp;$A359,Data!$A$4:$A500,"&lt;="&amp;$B359),0))</f>
        <v/>
      </c>
      <c r="AB359" s="180" t="str">
        <f>IF($A359="","",IFERROR(AVERAGEIFS(Data!L$4:L500,Data!$A$4:$A500,"&gt;="&amp;$A359,Data!$A$4:$A500,"&lt;="&amp;$B359),0))</f>
        <v/>
      </c>
      <c r="AC359" s="179" t="str">
        <f>IF($A359="","",IFERROR(AVERAGEIFS(Data!M$4:M500,Data!$A$4:$A500,"&gt;="&amp;$A359,Data!$A$4:$A500,"&lt;="&amp;$B359),0))</f>
        <v/>
      </c>
      <c r="AD359" s="178" t="str">
        <f>IF($A359="","",IFERROR(AVERAGEIFS(Data!N$4:N500,Data!$A$4:$A500,"&gt;="&amp;$A359,Data!$A$4:$A500,"&lt;="&amp;$B359),0))</f>
        <v/>
      </c>
      <c r="AE359" s="180" t="str">
        <f>IF($A359="","",IFERROR(AVERAGEIFS(Data!O$4:O500,Data!$A$4:$A500,"&gt;="&amp;$A359,Data!$A$4:$A500,"&lt;="&amp;$B359),0))</f>
        <v/>
      </c>
      <c r="AF359" s="178" t="str">
        <f>IF($A359="","",IFERROR(AVERAGEIFS(Data!P$4:P500,Data!$A$4:$A500,"&gt;="&amp;$A359,Data!$A$4:$A500,"&lt;="&amp;$B359),0))</f>
        <v/>
      </c>
      <c r="AG359" s="178" t="str">
        <f>IF($A359="","",IFERROR(AVERAGEIFS(Data!Q$4:Q500,Data!$A$4:$A500,"&gt;="&amp;$A359,Data!$A$4:$A500,"&lt;="&amp;$B359),0))</f>
        <v/>
      </c>
      <c r="AH359" s="181" t="str">
        <f t="shared" ref="AH359:DS359" si="355">IF($A359="","",AH358)</f>
        <v/>
      </c>
      <c r="AI359" s="178" t="str">
        <f t="shared" si="355"/>
        <v/>
      </c>
      <c r="AJ359" s="178" t="str">
        <f t="shared" si="355"/>
        <v/>
      </c>
      <c r="AK359" s="178" t="str">
        <f t="shared" si="355"/>
        <v/>
      </c>
      <c r="AL359" s="178" t="str">
        <f t="shared" si="355"/>
        <v/>
      </c>
      <c r="AM359" s="180" t="str">
        <f t="shared" si="355"/>
        <v/>
      </c>
      <c r="AN359" s="178" t="str">
        <f t="shared" si="355"/>
        <v/>
      </c>
      <c r="AO359" s="178" t="str">
        <f t="shared" si="355"/>
        <v/>
      </c>
      <c r="AP359" s="179" t="str">
        <f t="shared" si="355"/>
        <v/>
      </c>
      <c r="AQ359" s="180" t="str">
        <f t="shared" si="355"/>
        <v/>
      </c>
      <c r="AR359" s="179" t="str">
        <f t="shared" si="355"/>
        <v/>
      </c>
      <c r="AS359" s="178" t="str">
        <f t="shared" si="355"/>
        <v/>
      </c>
      <c r="AT359" s="180" t="str">
        <f t="shared" si="355"/>
        <v/>
      </c>
      <c r="AU359" s="178" t="str">
        <f t="shared" si="355"/>
        <v/>
      </c>
      <c r="AV359" s="178" t="str">
        <f t="shared" si="355"/>
        <v/>
      </c>
      <c r="AW359" s="181" t="str">
        <f t="shared" si="355"/>
        <v/>
      </c>
      <c r="AX359" s="178" t="str">
        <f t="shared" si="355"/>
        <v/>
      </c>
      <c r="AY359" s="178" t="str">
        <f t="shared" si="355"/>
        <v/>
      </c>
      <c r="AZ359" s="178" t="str">
        <f t="shared" si="355"/>
        <v/>
      </c>
      <c r="BA359" s="178" t="str">
        <f t="shared" si="355"/>
        <v/>
      </c>
      <c r="BB359" s="180" t="str">
        <f t="shared" si="355"/>
        <v/>
      </c>
      <c r="BC359" s="178" t="str">
        <f t="shared" si="355"/>
        <v/>
      </c>
      <c r="BD359" s="178" t="str">
        <f t="shared" si="355"/>
        <v/>
      </c>
      <c r="BE359" s="179" t="str">
        <f t="shared" si="355"/>
        <v/>
      </c>
      <c r="BF359" s="180" t="str">
        <f t="shared" si="355"/>
        <v/>
      </c>
      <c r="BG359" s="179" t="str">
        <f t="shared" si="355"/>
        <v/>
      </c>
      <c r="BH359" s="178" t="str">
        <f t="shared" si="355"/>
        <v/>
      </c>
      <c r="BI359" s="180" t="str">
        <f t="shared" si="355"/>
        <v/>
      </c>
      <c r="BJ359" s="178" t="str">
        <f t="shared" si="355"/>
        <v/>
      </c>
      <c r="BK359" s="178" t="str">
        <f t="shared" si="355"/>
        <v/>
      </c>
      <c r="BL359" s="181" t="str">
        <f t="shared" si="355"/>
        <v/>
      </c>
      <c r="BM359" s="178" t="str">
        <f t="shared" si="355"/>
        <v/>
      </c>
      <c r="BN359" s="178" t="str">
        <f t="shared" si="355"/>
        <v/>
      </c>
      <c r="BO359" s="178" t="str">
        <f t="shared" si="355"/>
        <v/>
      </c>
      <c r="BP359" s="178" t="str">
        <f t="shared" si="355"/>
        <v/>
      </c>
      <c r="BQ359" s="180" t="str">
        <f t="shared" si="355"/>
        <v/>
      </c>
      <c r="BR359" s="178" t="str">
        <f t="shared" si="355"/>
        <v/>
      </c>
      <c r="BS359" s="178" t="str">
        <f t="shared" si="355"/>
        <v/>
      </c>
      <c r="BT359" s="179" t="str">
        <f t="shared" si="355"/>
        <v/>
      </c>
      <c r="BU359" s="180" t="str">
        <f t="shared" si="355"/>
        <v/>
      </c>
      <c r="BV359" s="179" t="str">
        <f t="shared" si="355"/>
        <v/>
      </c>
      <c r="BW359" s="178" t="str">
        <f t="shared" si="355"/>
        <v/>
      </c>
      <c r="BX359" s="180" t="str">
        <f t="shared" si="355"/>
        <v/>
      </c>
      <c r="BY359" s="178" t="str">
        <f t="shared" si="355"/>
        <v/>
      </c>
      <c r="BZ359" s="178" t="str">
        <f t="shared" si="355"/>
        <v/>
      </c>
      <c r="CA359" s="181" t="str">
        <f t="shared" si="355"/>
        <v/>
      </c>
      <c r="CB359" s="178" t="str">
        <f t="shared" si="355"/>
        <v/>
      </c>
      <c r="CC359" s="178" t="str">
        <f t="shared" si="355"/>
        <v/>
      </c>
      <c r="CD359" s="178" t="str">
        <f t="shared" si="355"/>
        <v/>
      </c>
      <c r="CE359" s="178" t="str">
        <f t="shared" si="355"/>
        <v/>
      </c>
      <c r="CF359" s="180" t="str">
        <f t="shared" si="355"/>
        <v/>
      </c>
      <c r="CG359" s="178" t="str">
        <f t="shared" si="355"/>
        <v/>
      </c>
      <c r="CH359" s="178" t="str">
        <f t="shared" si="355"/>
        <v/>
      </c>
      <c r="CI359" s="179" t="str">
        <f t="shared" si="355"/>
        <v/>
      </c>
      <c r="CJ359" s="180" t="str">
        <f t="shared" si="355"/>
        <v/>
      </c>
      <c r="CK359" s="179" t="str">
        <f t="shared" si="355"/>
        <v/>
      </c>
      <c r="CL359" s="178" t="str">
        <f t="shared" si="355"/>
        <v/>
      </c>
      <c r="CM359" s="180" t="str">
        <f t="shared" si="355"/>
        <v/>
      </c>
      <c r="CN359" s="178" t="str">
        <f t="shared" si="355"/>
        <v/>
      </c>
      <c r="CO359" s="178" t="str">
        <f t="shared" si="355"/>
        <v/>
      </c>
      <c r="CP359" s="181" t="str">
        <f t="shared" si="355"/>
        <v/>
      </c>
      <c r="CQ359" s="178" t="str">
        <f t="shared" si="355"/>
        <v/>
      </c>
      <c r="CR359" s="178" t="str">
        <f t="shared" si="355"/>
        <v/>
      </c>
      <c r="CS359" s="178" t="str">
        <f t="shared" si="355"/>
        <v/>
      </c>
      <c r="CT359" s="178" t="str">
        <f t="shared" si="355"/>
        <v/>
      </c>
      <c r="CU359" s="180" t="str">
        <f t="shared" si="355"/>
        <v/>
      </c>
      <c r="CV359" s="178" t="str">
        <f t="shared" si="355"/>
        <v/>
      </c>
      <c r="CW359" s="178" t="str">
        <f t="shared" si="355"/>
        <v/>
      </c>
      <c r="CX359" s="179" t="str">
        <f t="shared" si="355"/>
        <v/>
      </c>
      <c r="CY359" s="180" t="str">
        <f t="shared" si="355"/>
        <v/>
      </c>
      <c r="CZ359" s="179" t="str">
        <f t="shared" si="355"/>
        <v/>
      </c>
      <c r="DA359" s="178" t="str">
        <f t="shared" si="355"/>
        <v/>
      </c>
      <c r="DB359" s="180" t="str">
        <f t="shared" si="355"/>
        <v/>
      </c>
      <c r="DC359" s="178" t="str">
        <f t="shared" si="355"/>
        <v/>
      </c>
      <c r="DD359" s="178" t="str">
        <f t="shared" si="355"/>
        <v/>
      </c>
      <c r="DE359" s="181" t="str">
        <f t="shared" si="355"/>
        <v/>
      </c>
      <c r="DF359" s="178" t="str">
        <f t="shared" si="355"/>
        <v/>
      </c>
      <c r="DG359" s="178" t="str">
        <f t="shared" si="355"/>
        <v/>
      </c>
      <c r="DH359" s="178" t="str">
        <f t="shared" si="355"/>
        <v/>
      </c>
      <c r="DI359" s="178" t="str">
        <f t="shared" si="355"/>
        <v/>
      </c>
      <c r="DJ359" s="180" t="str">
        <f t="shared" si="355"/>
        <v/>
      </c>
      <c r="DK359" s="178" t="str">
        <f t="shared" si="355"/>
        <v/>
      </c>
      <c r="DL359" s="178" t="str">
        <f t="shared" si="355"/>
        <v/>
      </c>
      <c r="DM359" s="179" t="str">
        <f t="shared" si="355"/>
        <v/>
      </c>
      <c r="DN359" s="180" t="str">
        <f t="shared" si="355"/>
        <v/>
      </c>
      <c r="DO359" s="179" t="str">
        <f t="shared" si="355"/>
        <v/>
      </c>
      <c r="DP359" s="178" t="str">
        <f t="shared" si="355"/>
        <v/>
      </c>
      <c r="DQ359" s="180" t="str">
        <f t="shared" si="355"/>
        <v/>
      </c>
      <c r="DR359" s="178" t="str">
        <f t="shared" si="355"/>
        <v/>
      </c>
      <c r="DS359" s="178" t="str">
        <f t="shared" si="355"/>
        <v/>
      </c>
      <c r="DT359" s="178"/>
      <c r="DU359" s="178"/>
      <c r="DV359" s="178"/>
      <c r="DW359" s="178"/>
      <c r="DX359" s="178"/>
      <c r="DY359" s="178"/>
    </row>
    <row r="360">
      <c r="A360" s="176" t="str">
        <f>IF(A359="","",IF(B359+1&gt;EndDate,"",B359))</f>
        <v/>
      </c>
      <c r="B360" s="176" t="str">
        <f>IF(A360="","",SWITCH(Seg,"Daily",A360+1,"Weekly",A360+7,"Monthly",DATE(YEAR(A360),MONTH(A360)+1,1),"Quarterly",DATE(YEAR(A360),MONTH(A360)+3,1),"Yearly",DATE(YEAR(A360)+1,1,1)))</f>
        <v/>
      </c>
      <c r="C360" s="177" t="str">
        <f>IF(A360="","",SWITCH(Seg,"Daily",TEXT(A360,"dd/MM/YYYY"),"Weekly","W"&amp;WEEKNUM(A360,2)&amp;" "&amp;YEAR(A360),"Monthly",PROPER(TEXT(A360,"MMM yyyy")),"Quarterly","Q"&amp;ROUNDUP(MONTH($A360)/3,0)&amp;" "&amp;YEAR($A360),"Yearly",YEAR(A360),TEXT(A360,"dd/MM/YYYY")))</f>
        <v/>
      </c>
      <c r="D360" s="178" t="str">
        <f>IF(OR($A360="",D$2="Percentage"),"",SUMIFS(Data!B$4:B500,Data!$A$4:$A500,"&gt;="&amp;$A360,Data!$A$4:$A500,"&lt;="&amp;$B360))</f>
        <v>#REF!</v>
      </c>
      <c r="E360" s="179" t="str">
        <f>IF(OR($A360="",E$2="Percentage"),"",SUMIFS(Data!C$4:C500,Data!$A$4:$A500,"&gt;="&amp;$A360,Data!$A$4:$A500,"&lt;="&amp;$B360))</f>
        <v/>
      </c>
      <c r="F360" s="179" t="str">
        <f>IF(OR($A360="",F$2="Percentage"),"",SUMIFS(Data!D$4:D500,Data!$A$4:$A500,"&gt;="&amp;$A360,Data!$A$4:$A500,"&lt;="&amp;$B360))</f>
        <v/>
      </c>
      <c r="G360" s="179" t="str">
        <f>IF(OR($A360="",G$2="Percentage"),"",SUMIFS(Data!F$4:F500,Data!$A$4:$A500,"&gt;="&amp;$A360,Data!$A$4:$A500,"&lt;="&amp;$B360))</f>
        <v/>
      </c>
      <c r="H360" s="180" t="str">
        <f>IF(OR($A360="",H$2="Percentage"),"",SUMIFS(Data!G$4:G500,Data!$A$4:$A500,"&gt;="&amp;$A360,Data!$A$4:$A500,"&lt;="&amp;$B360))</f>
        <v/>
      </c>
      <c r="I360" s="180" t="str">
        <f>IF(OR($A360="",I$2="Percentage"),"",SUMIFS(Data!H$4:H500,Data!$A$4:$A500,"&gt;="&amp;$A360,Data!$A$4:$A500,"&lt;="&amp;$B360))</f>
        <v/>
      </c>
      <c r="J360" s="178" t="str">
        <f>IF(OR($A360="",J$2="Percentage"),"",SUMIFS(Data!I$4:I500,Data!$A$4:$A500,"&gt;="&amp;$A360,Data!$A$4:$A500,"&lt;="&amp;$B360))</f>
        <v/>
      </c>
      <c r="K360" s="178" t="str">
        <f>IF(OR($A360="",K$2="Percentage"),"",SUMIFS(Data!J$4:J500,Data!$A$4:$A500,"&gt;="&amp;$A360,Data!$A$4:$A500,"&lt;="&amp;$B360))</f>
        <v/>
      </c>
      <c r="L360" s="179" t="str">
        <f>IF(OR($A360="",L$2="Percentage"),"",SUMIFS(Data!K$4:K500,Data!$A$4:$A500,"&gt;="&amp;$A360,Data!$A$4:$A500,"&lt;="&amp;$B360))</f>
        <v/>
      </c>
      <c r="M360" s="180" t="str">
        <f>IF(OR($A360="",M$2="Percentage"),"",SUMIFS(Data!L$4:L500,Data!$A$4:$A500,"&gt;="&amp;$A360,Data!$A$4:$A500,"&lt;="&amp;$B360))</f>
        <v/>
      </c>
      <c r="N360" s="179" t="str">
        <f>IF(OR($A360="",N$2="Percentage"),"",SUMIFS(Data!M$4:M500,Data!$A$4:$A500,"&gt;="&amp;$A360,Data!$A$4:$A500,"&lt;="&amp;$B360))</f>
        <v/>
      </c>
      <c r="O360" s="178" t="str">
        <f>IF(OR($A360="",O$2="Percentage"),"",SUMIFS(Data!N$4:N500,Data!$A$4:$A500,"&gt;="&amp;$A360,Data!$A$4:$A500,"&lt;="&amp;$B360))</f>
        <v/>
      </c>
      <c r="P360" s="180" t="str">
        <f>IF(OR($A360="",P$2="Percentage"),"",SUMIFS(Data!O$4:O500,Data!$A$4:$A500,"&gt;="&amp;$A360,Data!$A$4:$A500,"&lt;="&amp;$B360))</f>
        <v/>
      </c>
      <c r="Q360" s="178" t="str">
        <f>IF(OR($A360="",Q$2="Percentage"),"",SUMIFS(Data!P$4:P500,Data!$A$4:$A500,"&gt;="&amp;$A360,Data!$A$4:$A500,"&lt;="&amp;$B360))</f>
        <v/>
      </c>
      <c r="R360" s="178" t="str">
        <f>IF(OR($A360="",R$2="Percentage"),"",SUMIFS(Data!Q$4:Q500,Data!$A$4:$A500,"&gt;="&amp;$A360,Data!$A$4:$A500,"&lt;="&amp;$B360))</f>
        <v/>
      </c>
      <c r="S360" s="181" t="str">
        <f>IF($A360="","",IFERROR(AVERAGEIFS(Data!B$4:B500,Data!$A$4:$A500,"&gt;="&amp;$A360,Data!$A$4:$A500,"&lt;="&amp;$B360),0))</f>
        <v/>
      </c>
      <c r="T360" s="178" t="str">
        <f>IF($A360="","",IFERROR(AVERAGEIFS(Data!C$4:C500,Data!$A$4:$A500,"&gt;="&amp;$A360,Data!$A$4:$A500,"&lt;="&amp;$B360),0))</f>
        <v/>
      </c>
      <c r="U360" s="178" t="str">
        <f>IF($A360="","",IFERROR(AVERAGEIFS(Data!D$4:D500,Data!$A$4:$A500,"&gt;="&amp;$A360,Data!$A$4:$A500,"&lt;="&amp;$B360),0))</f>
        <v/>
      </c>
      <c r="V360" s="178" t="str">
        <f>IF($A360="","",IFERROR(AVERAGEIFS(Data!F$4:F500,Data!$A$4:$A500,"&gt;="&amp;$A360,Data!$A$4:$A500,"&lt;="&amp;$B360),0))</f>
        <v/>
      </c>
      <c r="W360" s="178" t="str">
        <f>IF($A360="","",IFERROR(AVERAGEIFS(Data!G$4:G500,Data!$A$4:$A500,"&gt;="&amp;$A360,Data!$A$4:$A500,"&lt;="&amp;$B360),0))</f>
        <v/>
      </c>
      <c r="X360" s="180" t="str">
        <f>IF($A360="","",IFERROR(AVERAGEIFS(Data!H$4:H500,Data!$A$4:$A500,"&gt;="&amp;$A360,Data!$A$4:$A500,"&lt;="&amp;$B360),0))</f>
        <v/>
      </c>
      <c r="Y360" s="178" t="str">
        <f>IF($A360="","",IFERROR(AVERAGEIFS(Data!I$4:I500,Data!$A$4:$A500,"&gt;="&amp;$A360,Data!$A$4:$A500,"&lt;="&amp;$B360),0))</f>
        <v/>
      </c>
      <c r="Z360" s="178" t="str">
        <f>IF($A360="","",IFERROR(AVERAGEIFS(Data!J$4:J500,Data!$A$4:$A500,"&gt;="&amp;$A360,Data!$A$4:$A500,"&lt;="&amp;$B360),0))</f>
        <v/>
      </c>
      <c r="AA360" s="179" t="str">
        <f>IF($A360="","",IFERROR(AVERAGEIFS(Data!K$4:K500,Data!$A$4:$A500,"&gt;="&amp;$A360,Data!$A$4:$A500,"&lt;="&amp;$B360),0))</f>
        <v/>
      </c>
      <c r="AB360" s="180" t="str">
        <f>IF($A360="","",IFERROR(AVERAGEIFS(Data!L$4:L500,Data!$A$4:$A500,"&gt;="&amp;$A360,Data!$A$4:$A500,"&lt;="&amp;$B360),0))</f>
        <v/>
      </c>
      <c r="AC360" s="179" t="str">
        <f>IF($A360="","",IFERROR(AVERAGEIFS(Data!M$4:M500,Data!$A$4:$A500,"&gt;="&amp;$A360,Data!$A$4:$A500,"&lt;="&amp;$B360),0))</f>
        <v/>
      </c>
      <c r="AD360" s="178" t="str">
        <f>IF($A360="","",IFERROR(AVERAGEIFS(Data!N$4:N500,Data!$A$4:$A500,"&gt;="&amp;$A360,Data!$A$4:$A500,"&lt;="&amp;$B360),0))</f>
        <v/>
      </c>
      <c r="AE360" s="180" t="str">
        <f>IF($A360="","",IFERROR(AVERAGEIFS(Data!O$4:O500,Data!$A$4:$A500,"&gt;="&amp;$A360,Data!$A$4:$A500,"&lt;="&amp;$B360),0))</f>
        <v/>
      </c>
      <c r="AF360" s="178" t="str">
        <f>IF($A360="","",IFERROR(AVERAGEIFS(Data!P$4:P500,Data!$A$4:$A500,"&gt;="&amp;$A360,Data!$A$4:$A500,"&lt;="&amp;$B360),0))</f>
        <v/>
      </c>
      <c r="AG360" s="178" t="str">
        <f>IF($A360="","",IFERROR(AVERAGEIFS(Data!Q$4:Q500,Data!$A$4:$A500,"&gt;="&amp;$A360,Data!$A$4:$A500,"&lt;="&amp;$B360),0))</f>
        <v/>
      </c>
      <c r="AH360" s="181" t="str">
        <f t="shared" ref="AH360:DS360" si="356">IF($A360="","",AH359)</f>
        <v/>
      </c>
      <c r="AI360" s="178" t="str">
        <f t="shared" si="356"/>
        <v/>
      </c>
      <c r="AJ360" s="178" t="str">
        <f t="shared" si="356"/>
        <v/>
      </c>
      <c r="AK360" s="178" t="str">
        <f t="shared" si="356"/>
        <v/>
      </c>
      <c r="AL360" s="178" t="str">
        <f t="shared" si="356"/>
        <v/>
      </c>
      <c r="AM360" s="180" t="str">
        <f t="shared" si="356"/>
        <v/>
      </c>
      <c r="AN360" s="178" t="str">
        <f t="shared" si="356"/>
        <v/>
      </c>
      <c r="AO360" s="178" t="str">
        <f t="shared" si="356"/>
        <v/>
      </c>
      <c r="AP360" s="179" t="str">
        <f t="shared" si="356"/>
        <v/>
      </c>
      <c r="AQ360" s="180" t="str">
        <f t="shared" si="356"/>
        <v/>
      </c>
      <c r="AR360" s="179" t="str">
        <f t="shared" si="356"/>
        <v/>
      </c>
      <c r="AS360" s="178" t="str">
        <f t="shared" si="356"/>
        <v/>
      </c>
      <c r="AT360" s="180" t="str">
        <f t="shared" si="356"/>
        <v/>
      </c>
      <c r="AU360" s="178" t="str">
        <f t="shared" si="356"/>
        <v/>
      </c>
      <c r="AV360" s="178" t="str">
        <f t="shared" si="356"/>
        <v/>
      </c>
      <c r="AW360" s="181" t="str">
        <f t="shared" si="356"/>
        <v/>
      </c>
      <c r="AX360" s="178" t="str">
        <f t="shared" si="356"/>
        <v/>
      </c>
      <c r="AY360" s="178" t="str">
        <f t="shared" si="356"/>
        <v/>
      </c>
      <c r="AZ360" s="178" t="str">
        <f t="shared" si="356"/>
        <v/>
      </c>
      <c r="BA360" s="178" t="str">
        <f t="shared" si="356"/>
        <v/>
      </c>
      <c r="BB360" s="180" t="str">
        <f t="shared" si="356"/>
        <v/>
      </c>
      <c r="BC360" s="178" t="str">
        <f t="shared" si="356"/>
        <v/>
      </c>
      <c r="BD360" s="178" t="str">
        <f t="shared" si="356"/>
        <v/>
      </c>
      <c r="BE360" s="179" t="str">
        <f t="shared" si="356"/>
        <v/>
      </c>
      <c r="BF360" s="180" t="str">
        <f t="shared" si="356"/>
        <v/>
      </c>
      <c r="BG360" s="179" t="str">
        <f t="shared" si="356"/>
        <v/>
      </c>
      <c r="BH360" s="178" t="str">
        <f t="shared" si="356"/>
        <v/>
      </c>
      <c r="BI360" s="180" t="str">
        <f t="shared" si="356"/>
        <v/>
      </c>
      <c r="BJ360" s="178" t="str">
        <f t="shared" si="356"/>
        <v/>
      </c>
      <c r="BK360" s="178" t="str">
        <f t="shared" si="356"/>
        <v/>
      </c>
      <c r="BL360" s="181" t="str">
        <f t="shared" si="356"/>
        <v/>
      </c>
      <c r="BM360" s="178" t="str">
        <f t="shared" si="356"/>
        <v/>
      </c>
      <c r="BN360" s="178" t="str">
        <f t="shared" si="356"/>
        <v/>
      </c>
      <c r="BO360" s="178" t="str">
        <f t="shared" si="356"/>
        <v/>
      </c>
      <c r="BP360" s="178" t="str">
        <f t="shared" si="356"/>
        <v/>
      </c>
      <c r="BQ360" s="180" t="str">
        <f t="shared" si="356"/>
        <v/>
      </c>
      <c r="BR360" s="178" t="str">
        <f t="shared" si="356"/>
        <v/>
      </c>
      <c r="BS360" s="178" t="str">
        <f t="shared" si="356"/>
        <v/>
      </c>
      <c r="BT360" s="179" t="str">
        <f t="shared" si="356"/>
        <v/>
      </c>
      <c r="BU360" s="180" t="str">
        <f t="shared" si="356"/>
        <v/>
      </c>
      <c r="BV360" s="179" t="str">
        <f t="shared" si="356"/>
        <v/>
      </c>
      <c r="BW360" s="178" t="str">
        <f t="shared" si="356"/>
        <v/>
      </c>
      <c r="BX360" s="180" t="str">
        <f t="shared" si="356"/>
        <v/>
      </c>
      <c r="BY360" s="178" t="str">
        <f t="shared" si="356"/>
        <v/>
      </c>
      <c r="BZ360" s="178" t="str">
        <f t="shared" si="356"/>
        <v/>
      </c>
      <c r="CA360" s="181" t="str">
        <f t="shared" si="356"/>
        <v/>
      </c>
      <c r="CB360" s="178" t="str">
        <f t="shared" si="356"/>
        <v/>
      </c>
      <c r="CC360" s="178" t="str">
        <f t="shared" si="356"/>
        <v/>
      </c>
      <c r="CD360" s="178" t="str">
        <f t="shared" si="356"/>
        <v/>
      </c>
      <c r="CE360" s="178" t="str">
        <f t="shared" si="356"/>
        <v/>
      </c>
      <c r="CF360" s="180" t="str">
        <f t="shared" si="356"/>
        <v/>
      </c>
      <c r="CG360" s="178" t="str">
        <f t="shared" si="356"/>
        <v/>
      </c>
      <c r="CH360" s="178" t="str">
        <f t="shared" si="356"/>
        <v/>
      </c>
      <c r="CI360" s="179" t="str">
        <f t="shared" si="356"/>
        <v/>
      </c>
      <c r="CJ360" s="180" t="str">
        <f t="shared" si="356"/>
        <v/>
      </c>
      <c r="CK360" s="179" t="str">
        <f t="shared" si="356"/>
        <v/>
      </c>
      <c r="CL360" s="178" t="str">
        <f t="shared" si="356"/>
        <v/>
      </c>
      <c r="CM360" s="180" t="str">
        <f t="shared" si="356"/>
        <v/>
      </c>
      <c r="CN360" s="178" t="str">
        <f t="shared" si="356"/>
        <v/>
      </c>
      <c r="CO360" s="178" t="str">
        <f t="shared" si="356"/>
        <v/>
      </c>
      <c r="CP360" s="181" t="str">
        <f t="shared" si="356"/>
        <v/>
      </c>
      <c r="CQ360" s="178" t="str">
        <f t="shared" si="356"/>
        <v/>
      </c>
      <c r="CR360" s="178" t="str">
        <f t="shared" si="356"/>
        <v/>
      </c>
      <c r="CS360" s="178" t="str">
        <f t="shared" si="356"/>
        <v/>
      </c>
      <c r="CT360" s="178" t="str">
        <f t="shared" si="356"/>
        <v/>
      </c>
      <c r="CU360" s="180" t="str">
        <f t="shared" si="356"/>
        <v/>
      </c>
      <c r="CV360" s="178" t="str">
        <f t="shared" si="356"/>
        <v/>
      </c>
      <c r="CW360" s="178" t="str">
        <f t="shared" si="356"/>
        <v/>
      </c>
      <c r="CX360" s="179" t="str">
        <f t="shared" si="356"/>
        <v/>
      </c>
      <c r="CY360" s="180" t="str">
        <f t="shared" si="356"/>
        <v/>
      </c>
      <c r="CZ360" s="179" t="str">
        <f t="shared" si="356"/>
        <v/>
      </c>
      <c r="DA360" s="178" t="str">
        <f t="shared" si="356"/>
        <v/>
      </c>
      <c r="DB360" s="180" t="str">
        <f t="shared" si="356"/>
        <v/>
      </c>
      <c r="DC360" s="178" t="str">
        <f t="shared" si="356"/>
        <v/>
      </c>
      <c r="DD360" s="178" t="str">
        <f t="shared" si="356"/>
        <v/>
      </c>
      <c r="DE360" s="181" t="str">
        <f t="shared" si="356"/>
        <v/>
      </c>
      <c r="DF360" s="178" t="str">
        <f t="shared" si="356"/>
        <v/>
      </c>
      <c r="DG360" s="178" t="str">
        <f t="shared" si="356"/>
        <v/>
      </c>
      <c r="DH360" s="178" t="str">
        <f t="shared" si="356"/>
        <v/>
      </c>
      <c r="DI360" s="178" t="str">
        <f t="shared" si="356"/>
        <v/>
      </c>
      <c r="DJ360" s="180" t="str">
        <f t="shared" si="356"/>
        <v/>
      </c>
      <c r="DK360" s="178" t="str">
        <f t="shared" si="356"/>
        <v/>
      </c>
      <c r="DL360" s="178" t="str">
        <f t="shared" si="356"/>
        <v/>
      </c>
      <c r="DM360" s="179" t="str">
        <f t="shared" si="356"/>
        <v/>
      </c>
      <c r="DN360" s="180" t="str">
        <f t="shared" si="356"/>
        <v/>
      </c>
      <c r="DO360" s="179" t="str">
        <f t="shared" si="356"/>
        <v/>
      </c>
      <c r="DP360" s="178" t="str">
        <f t="shared" si="356"/>
        <v/>
      </c>
      <c r="DQ360" s="180" t="str">
        <f t="shared" si="356"/>
        <v/>
      </c>
      <c r="DR360" s="178" t="str">
        <f t="shared" si="356"/>
        <v/>
      </c>
      <c r="DS360" s="178" t="str">
        <f t="shared" si="356"/>
        <v/>
      </c>
      <c r="DT360" s="178"/>
      <c r="DU360" s="178"/>
      <c r="DV360" s="178"/>
      <c r="DW360" s="178"/>
      <c r="DX360" s="178"/>
      <c r="DY360" s="178"/>
    </row>
    <row r="361">
      <c r="A361" s="176" t="str">
        <f>IF(A360="","",IF(B360+1&gt;EndDate,"",B360))</f>
        <v/>
      </c>
      <c r="B361" s="176" t="str">
        <f>IF(A361="","",SWITCH(Seg,"Daily",A361+1,"Weekly",A361+7,"Monthly",DATE(YEAR(A361),MONTH(A361)+1,1),"Quarterly",DATE(YEAR(A361),MONTH(A361)+3,1),"Yearly",DATE(YEAR(A361)+1,1,1)))</f>
        <v/>
      </c>
      <c r="C361" s="177" t="str">
        <f>IF(A361="","",SWITCH(Seg,"Daily",TEXT(A361,"dd/MM/YYYY"),"Weekly","W"&amp;WEEKNUM(A361,2)&amp;" "&amp;YEAR(A361),"Monthly",PROPER(TEXT(A361,"MMM yyyy")),"Quarterly","Q"&amp;ROUNDUP(MONTH($A361)/3,0)&amp;" "&amp;YEAR($A361),"Yearly",YEAR(A361),TEXT(A361,"dd/MM/YYYY")))</f>
        <v/>
      </c>
      <c r="D361" s="178" t="str">
        <f>IF(OR($A361="",D$2="Percentage"),"",SUMIFS(Data!B$4:B500,Data!$A$4:$A500,"&gt;="&amp;$A361,Data!$A$4:$A500,"&lt;="&amp;$B361))</f>
        <v>#REF!</v>
      </c>
      <c r="E361" s="179" t="str">
        <f>IF(OR($A361="",E$2="Percentage"),"",SUMIFS(Data!C$4:C500,Data!$A$4:$A500,"&gt;="&amp;$A361,Data!$A$4:$A500,"&lt;="&amp;$B361))</f>
        <v/>
      </c>
      <c r="F361" s="179" t="str">
        <f>IF(OR($A361="",F$2="Percentage"),"",SUMIFS(Data!D$4:D500,Data!$A$4:$A500,"&gt;="&amp;$A361,Data!$A$4:$A500,"&lt;="&amp;$B361))</f>
        <v/>
      </c>
      <c r="G361" s="179" t="str">
        <f>IF(OR($A361="",G$2="Percentage"),"",SUMIFS(Data!F$4:F500,Data!$A$4:$A500,"&gt;="&amp;$A361,Data!$A$4:$A500,"&lt;="&amp;$B361))</f>
        <v/>
      </c>
      <c r="H361" s="180" t="str">
        <f>IF(OR($A361="",H$2="Percentage"),"",SUMIFS(Data!G$4:G500,Data!$A$4:$A500,"&gt;="&amp;$A361,Data!$A$4:$A500,"&lt;="&amp;$B361))</f>
        <v/>
      </c>
      <c r="I361" s="180" t="str">
        <f>IF(OR($A361="",I$2="Percentage"),"",SUMIFS(Data!H$4:H500,Data!$A$4:$A500,"&gt;="&amp;$A361,Data!$A$4:$A500,"&lt;="&amp;$B361))</f>
        <v/>
      </c>
      <c r="J361" s="178" t="str">
        <f>IF(OR($A361="",J$2="Percentage"),"",SUMIFS(Data!I$4:I500,Data!$A$4:$A500,"&gt;="&amp;$A361,Data!$A$4:$A500,"&lt;="&amp;$B361))</f>
        <v/>
      </c>
      <c r="K361" s="178" t="str">
        <f>IF(OR($A361="",K$2="Percentage"),"",SUMIFS(Data!J$4:J500,Data!$A$4:$A500,"&gt;="&amp;$A361,Data!$A$4:$A500,"&lt;="&amp;$B361))</f>
        <v/>
      </c>
      <c r="L361" s="179" t="str">
        <f>IF(OR($A361="",L$2="Percentage"),"",SUMIFS(Data!K$4:K500,Data!$A$4:$A500,"&gt;="&amp;$A361,Data!$A$4:$A500,"&lt;="&amp;$B361))</f>
        <v/>
      </c>
      <c r="M361" s="180" t="str">
        <f>IF(OR($A361="",M$2="Percentage"),"",SUMIFS(Data!L$4:L500,Data!$A$4:$A500,"&gt;="&amp;$A361,Data!$A$4:$A500,"&lt;="&amp;$B361))</f>
        <v/>
      </c>
      <c r="N361" s="179" t="str">
        <f>IF(OR($A361="",N$2="Percentage"),"",SUMIFS(Data!M$4:M500,Data!$A$4:$A500,"&gt;="&amp;$A361,Data!$A$4:$A500,"&lt;="&amp;$B361))</f>
        <v/>
      </c>
      <c r="O361" s="178" t="str">
        <f>IF(OR($A361="",O$2="Percentage"),"",SUMIFS(Data!N$4:N500,Data!$A$4:$A500,"&gt;="&amp;$A361,Data!$A$4:$A500,"&lt;="&amp;$B361))</f>
        <v/>
      </c>
      <c r="P361" s="180" t="str">
        <f>IF(OR($A361="",P$2="Percentage"),"",SUMIFS(Data!O$4:O500,Data!$A$4:$A500,"&gt;="&amp;$A361,Data!$A$4:$A500,"&lt;="&amp;$B361))</f>
        <v/>
      </c>
      <c r="Q361" s="178" t="str">
        <f>IF(OR($A361="",Q$2="Percentage"),"",SUMIFS(Data!P$4:P500,Data!$A$4:$A500,"&gt;="&amp;$A361,Data!$A$4:$A500,"&lt;="&amp;$B361))</f>
        <v/>
      </c>
      <c r="R361" s="178" t="str">
        <f>IF(OR($A361="",R$2="Percentage"),"",SUMIFS(Data!Q$4:Q500,Data!$A$4:$A500,"&gt;="&amp;$A361,Data!$A$4:$A500,"&lt;="&amp;$B361))</f>
        <v/>
      </c>
      <c r="S361" s="181" t="str">
        <f>IF($A361="","",IFERROR(AVERAGEIFS(Data!B$4:B500,Data!$A$4:$A500,"&gt;="&amp;$A361,Data!$A$4:$A500,"&lt;="&amp;$B361),0))</f>
        <v/>
      </c>
      <c r="T361" s="178" t="str">
        <f>IF($A361="","",IFERROR(AVERAGEIFS(Data!C$4:C500,Data!$A$4:$A500,"&gt;="&amp;$A361,Data!$A$4:$A500,"&lt;="&amp;$B361),0))</f>
        <v/>
      </c>
      <c r="U361" s="178" t="str">
        <f>IF($A361="","",IFERROR(AVERAGEIFS(Data!D$4:D500,Data!$A$4:$A500,"&gt;="&amp;$A361,Data!$A$4:$A500,"&lt;="&amp;$B361),0))</f>
        <v/>
      </c>
      <c r="V361" s="178" t="str">
        <f>IF($A361="","",IFERROR(AVERAGEIFS(Data!F$4:F500,Data!$A$4:$A500,"&gt;="&amp;$A361,Data!$A$4:$A500,"&lt;="&amp;$B361),0))</f>
        <v/>
      </c>
      <c r="W361" s="178" t="str">
        <f>IF($A361="","",IFERROR(AVERAGEIFS(Data!G$4:G500,Data!$A$4:$A500,"&gt;="&amp;$A361,Data!$A$4:$A500,"&lt;="&amp;$B361),0))</f>
        <v/>
      </c>
      <c r="X361" s="180" t="str">
        <f>IF($A361="","",IFERROR(AVERAGEIFS(Data!H$4:H500,Data!$A$4:$A500,"&gt;="&amp;$A361,Data!$A$4:$A500,"&lt;="&amp;$B361),0))</f>
        <v/>
      </c>
      <c r="Y361" s="178" t="str">
        <f>IF($A361="","",IFERROR(AVERAGEIFS(Data!I$4:I500,Data!$A$4:$A500,"&gt;="&amp;$A361,Data!$A$4:$A500,"&lt;="&amp;$B361),0))</f>
        <v/>
      </c>
      <c r="Z361" s="178" t="str">
        <f>IF($A361="","",IFERROR(AVERAGEIFS(Data!J$4:J500,Data!$A$4:$A500,"&gt;="&amp;$A361,Data!$A$4:$A500,"&lt;="&amp;$B361),0))</f>
        <v/>
      </c>
      <c r="AA361" s="179" t="str">
        <f>IF($A361="","",IFERROR(AVERAGEIFS(Data!K$4:K500,Data!$A$4:$A500,"&gt;="&amp;$A361,Data!$A$4:$A500,"&lt;="&amp;$B361),0))</f>
        <v/>
      </c>
      <c r="AB361" s="180" t="str">
        <f>IF($A361="","",IFERROR(AVERAGEIFS(Data!L$4:L500,Data!$A$4:$A500,"&gt;="&amp;$A361,Data!$A$4:$A500,"&lt;="&amp;$B361),0))</f>
        <v/>
      </c>
      <c r="AC361" s="179" t="str">
        <f>IF($A361="","",IFERROR(AVERAGEIFS(Data!M$4:M500,Data!$A$4:$A500,"&gt;="&amp;$A361,Data!$A$4:$A500,"&lt;="&amp;$B361),0))</f>
        <v/>
      </c>
      <c r="AD361" s="178" t="str">
        <f>IF($A361="","",IFERROR(AVERAGEIFS(Data!N$4:N500,Data!$A$4:$A500,"&gt;="&amp;$A361,Data!$A$4:$A500,"&lt;="&amp;$B361),0))</f>
        <v/>
      </c>
      <c r="AE361" s="180" t="str">
        <f>IF($A361="","",IFERROR(AVERAGEIFS(Data!O$4:O500,Data!$A$4:$A500,"&gt;="&amp;$A361,Data!$A$4:$A500,"&lt;="&amp;$B361),0))</f>
        <v/>
      </c>
      <c r="AF361" s="178" t="str">
        <f>IF($A361="","",IFERROR(AVERAGEIFS(Data!P$4:P500,Data!$A$4:$A500,"&gt;="&amp;$A361,Data!$A$4:$A500,"&lt;="&amp;$B361),0))</f>
        <v/>
      </c>
      <c r="AG361" s="178" t="str">
        <f>IF($A361="","",IFERROR(AVERAGEIFS(Data!Q$4:Q500,Data!$A$4:$A500,"&gt;="&amp;$A361,Data!$A$4:$A500,"&lt;="&amp;$B361),0))</f>
        <v/>
      </c>
      <c r="AH361" s="181" t="str">
        <f t="shared" ref="AH361:DS361" si="357">IF($A361="","",AH360)</f>
        <v/>
      </c>
      <c r="AI361" s="178" t="str">
        <f t="shared" si="357"/>
        <v/>
      </c>
      <c r="AJ361" s="178" t="str">
        <f t="shared" si="357"/>
        <v/>
      </c>
      <c r="AK361" s="178" t="str">
        <f t="shared" si="357"/>
        <v/>
      </c>
      <c r="AL361" s="178" t="str">
        <f t="shared" si="357"/>
        <v/>
      </c>
      <c r="AM361" s="180" t="str">
        <f t="shared" si="357"/>
        <v/>
      </c>
      <c r="AN361" s="178" t="str">
        <f t="shared" si="357"/>
        <v/>
      </c>
      <c r="AO361" s="178" t="str">
        <f t="shared" si="357"/>
        <v/>
      </c>
      <c r="AP361" s="179" t="str">
        <f t="shared" si="357"/>
        <v/>
      </c>
      <c r="AQ361" s="180" t="str">
        <f t="shared" si="357"/>
        <v/>
      </c>
      <c r="AR361" s="179" t="str">
        <f t="shared" si="357"/>
        <v/>
      </c>
      <c r="AS361" s="178" t="str">
        <f t="shared" si="357"/>
        <v/>
      </c>
      <c r="AT361" s="180" t="str">
        <f t="shared" si="357"/>
        <v/>
      </c>
      <c r="AU361" s="178" t="str">
        <f t="shared" si="357"/>
        <v/>
      </c>
      <c r="AV361" s="178" t="str">
        <f t="shared" si="357"/>
        <v/>
      </c>
      <c r="AW361" s="181" t="str">
        <f t="shared" si="357"/>
        <v/>
      </c>
      <c r="AX361" s="178" t="str">
        <f t="shared" si="357"/>
        <v/>
      </c>
      <c r="AY361" s="178" t="str">
        <f t="shared" si="357"/>
        <v/>
      </c>
      <c r="AZ361" s="178" t="str">
        <f t="shared" si="357"/>
        <v/>
      </c>
      <c r="BA361" s="178" t="str">
        <f t="shared" si="357"/>
        <v/>
      </c>
      <c r="BB361" s="180" t="str">
        <f t="shared" si="357"/>
        <v/>
      </c>
      <c r="BC361" s="178" t="str">
        <f t="shared" si="357"/>
        <v/>
      </c>
      <c r="BD361" s="178" t="str">
        <f t="shared" si="357"/>
        <v/>
      </c>
      <c r="BE361" s="179" t="str">
        <f t="shared" si="357"/>
        <v/>
      </c>
      <c r="BF361" s="180" t="str">
        <f t="shared" si="357"/>
        <v/>
      </c>
      <c r="BG361" s="179" t="str">
        <f t="shared" si="357"/>
        <v/>
      </c>
      <c r="BH361" s="178" t="str">
        <f t="shared" si="357"/>
        <v/>
      </c>
      <c r="BI361" s="180" t="str">
        <f t="shared" si="357"/>
        <v/>
      </c>
      <c r="BJ361" s="178" t="str">
        <f t="shared" si="357"/>
        <v/>
      </c>
      <c r="BK361" s="178" t="str">
        <f t="shared" si="357"/>
        <v/>
      </c>
      <c r="BL361" s="181" t="str">
        <f t="shared" si="357"/>
        <v/>
      </c>
      <c r="BM361" s="178" t="str">
        <f t="shared" si="357"/>
        <v/>
      </c>
      <c r="BN361" s="178" t="str">
        <f t="shared" si="357"/>
        <v/>
      </c>
      <c r="BO361" s="178" t="str">
        <f t="shared" si="357"/>
        <v/>
      </c>
      <c r="BP361" s="178" t="str">
        <f t="shared" si="357"/>
        <v/>
      </c>
      <c r="BQ361" s="180" t="str">
        <f t="shared" si="357"/>
        <v/>
      </c>
      <c r="BR361" s="178" t="str">
        <f t="shared" si="357"/>
        <v/>
      </c>
      <c r="BS361" s="178" t="str">
        <f t="shared" si="357"/>
        <v/>
      </c>
      <c r="BT361" s="179" t="str">
        <f t="shared" si="357"/>
        <v/>
      </c>
      <c r="BU361" s="180" t="str">
        <f t="shared" si="357"/>
        <v/>
      </c>
      <c r="BV361" s="179" t="str">
        <f t="shared" si="357"/>
        <v/>
      </c>
      <c r="BW361" s="178" t="str">
        <f t="shared" si="357"/>
        <v/>
      </c>
      <c r="BX361" s="180" t="str">
        <f t="shared" si="357"/>
        <v/>
      </c>
      <c r="BY361" s="178" t="str">
        <f t="shared" si="357"/>
        <v/>
      </c>
      <c r="BZ361" s="178" t="str">
        <f t="shared" si="357"/>
        <v/>
      </c>
      <c r="CA361" s="181" t="str">
        <f t="shared" si="357"/>
        <v/>
      </c>
      <c r="CB361" s="178" t="str">
        <f t="shared" si="357"/>
        <v/>
      </c>
      <c r="CC361" s="178" t="str">
        <f t="shared" si="357"/>
        <v/>
      </c>
      <c r="CD361" s="178" t="str">
        <f t="shared" si="357"/>
        <v/>
      </c>
      <c r="CE361" s="178" t="str">
        <f t="shared" si="357"/>
        <v/>
      </c>
      <c r="CF361" s="180" t="str">
        <f t="shared" si="357"/>
        <v/>
      </c>
      <c r="CG361" s="178" t="str">
        <f t="shared" si="357"/>
        <v/>
      </c>
      <c r="CH361" s="178" t="str">
        <f t="shared" si="357"/>
        <v/>
      </c>
      <c r="CI361" s="179" t="str">
        <f t="shared" si="357"/>
        <v/>
      </c>
      <c r="CJ361" s="180" t="str">
        <f t="shared" si="357"/>
        <v/>
      </c>
      <c r="CK361" s="179" t="str">
        <f t="shared" si="357"/>
        <v/>
      </c>
      <c r="CL361" s="178" t="str">
        <f t="shared" si="357"/>
        <v/>
      </c>
      <c r="CM361" s="180" t="str">
        <f t="shared" si="357"/>
        <v/>
      </c>
      <c r="CN361" s="178" t="str">
        <f t="shared" si="357"/>
        <v/>
      </c>
      <c r="CO361" s="178" t="str">
        <f t="shared" si="357"/>
        <v/>
      </c>
      <c r="CP361" s="181" t="str">
        <f t="shared" si="357"/>
        <v/>
      </c>
      <c r="CQ361" s="178" t="str">
        <f t="shared" si="357"/>
        <v/>
      </c>
      <c r="CR361" s="178" t="str">
        <f t="shared" si="357"/>
        <v/>
      </c>
      <c r="CS361" s="178" t="str">
        <f t="shared" si="357"/>
        <v/>
      </c>
      <c r="CT361" s="178" t="str">
        <f t="shared" si="357"/>
        <v/>
      </c>
      <c r="CU361" s="180" t="str">
        <f t="shared" si="357"/>
        <v/>
      </c>
      <c r="CV361" s="178" t="str">
        <f t="shared" si="357"/>
        <v/>
      </c>
      <c r="CW361" s="178" t="str">
        <f t="shared" si="357"/>
        <v/>
      </c>
      <c r="CX361" s="179" t="str">
        <f t="shared" si="357"/>
        <v/>
      </c>
      <c r="CY361" s="180" t="str">
        <f t="shared" si="357"/>
        <v/>
      </c>
      <c r="CZ361" s="179" t="str">
        <f t="shared" si="357"/>
        <v/>
      </c>
      <c r="DA361" s="178" t="str">
        <f t="shared" si="357"/>
        <v/>
      </c>
      <c r="DB361" s="180" t="str">
        <f t="shared" si="357"/>
        <v/>
      </c>
      <c r="DC361" s="178" t="str">
        <f t="shared" si="357"/>
        <v/>
      </c>
      <c r="DD361" s="178" t="str">
        <f t="shared" si="357"/>
        <v/>
      </c>
      <c r="DE361" s="181" t="str">
        <f t="shared" si="357"/>
        <v/>
      </c>
      <c r="DF361" s="178" t="str">
        <f t="shared" si="357"/>
        <v/>
      </c>
      <c r="DG361" s="178" t="str">
        <f t="shared" si="357"/>
        <v/>
      </c>
      <c r="DH361" s="178" t="str">
        <f t="shared" si="357"/>
        <v/>
      </c>
      <c r="DI361" s="178" t="str">
        <f t="shared" si="357"/>
        <v/>
      </c>
      <c r="DJ361" s="180" t="str">
        <f t="shared" si="357"/>
        <v/>
      </c>
      <c r="DK361" s="178" t="str">
        <f t="shared" si="357"/>
        <v/>
      </c>
      <c r="DL361" s="178" t="str">
        <f t="shared" si="357"/>
        <v/>
      </c>
      <c r="DM361" s="179" t="str">
        <f t="shared" si="357"/>
        <v/>
      </c>
      <c r="DN361" s="180" t="str">
        <f t="shared" si="357"/>
        <v/>
      </c>
      <c r="DO361" s="179" t="str">
        <f t="shared" si="357"/>
        <v/>
      </c>
      <c r="DP361" s="178" t="str">
        <f t="shared" si="357"/>
        <v/>
      </c>
      <c r="DQ361" s="180" t="str">
        <f t="shared" si="357"/>
        <v/>
      </c>
      <c r="DR361" s="178" t="str">
        <f t="shared" si="357"/>
        <v/>
      </c>
      <c r="DS361" s="178" t="str">
        <f t="shared" si="357"/>
        <v/>
      </c>
      <c r="DT361" s="178"/>
      <c r="DU361" s="178"/>
      <c r="DV361" s="178"/>
      <c r="DW361" s="178"/>
      <c r="DX361" s="178"/>
      <c r="DY361" s="178"/>
    </row>
    <row r="362">
      <c r="A362" s="176" t="str">
        <f>IF(A361="","",IF(B361+1&gt;EndDate,"",B361))</f>
        <v/>
      </c>
      <c r="B362" s="176" t="str">
        <f>IF(A362="","",SWITCH(Seg,"Daily",A362+1,"Weekly",A362+7,"Monthly",DATE(YEAR(A362),MONTH(A362)+1,1),"Quarterly",DATE(YEAR(A362),MONTH(A362)+3,1),"Yearly",DATE(YEAR(A362)+1,1,1)))</f>
        <v/>
      </c>
      <c r="C362" s="177" t="str">
        <f>IF(A362="","",SWITCH(Seg,"Daily",TEXT(A362,"dd/MM/YYYY"),"Weekly","W"&amp;WEEKNUM(A362,2)&amp;" "&amp;YEAR(A362),"Monthly",PROPER(TEXT(A362,"MMM yyyy")),"Quarterly","Q"&amp;ROUNDUP(MONTH($A362)/3,0)&amp;" "&amp;YEAR($A362),"Yearly",YEAR(A362),TEXT(A362,"dd/MM/YYYY")))</f>
        <v/>
      </c>
      <c r="D362" s="178" t="str">
        <f>IF(OR($A362="",D$2="Percentage"),"",SUMIFS(Data!B$4:B500,Data!$A$4:$A500,"&gt;="&amp;$A362,Data!$A$4:$A500,"&lt;="&amp;$B362))</f>
        <v>#REF!</v>
      </c>
      <c r="E362" s="179" t="str">
        <f>IF(OR($A362="",E$2="Percentage"),"",SUMIFS(Data!C$4:C500,Data!$A$4:$A500,"&gt;="&amp;$A362,Data!$A$4:$A500,"&lt;="&amp;$B362))</f>
        <v/>
      </c>
      <c r="F362" s="179" t="str">
        <f>IF(OR($A362="",F$2="Percentage"),"",SUMIFS(Data!D$4:D500,Data!$A$4:$A500,"&gt;="&amp;$A362,Data!$A$4:$A500,"&lt;="&amp;$B362))</f>
        <v/>
      </c>
      <c r="G362" s="179" t="str">
        <f>IF(OR($A362="",G$2="Percentage"),"",SUMIFS(Data!F$4:F500,Data!$A$4:$A500,"&gt;="&amp;$A362,Data!$A$4:$A500,"&lt;="&amp;$B362))</f>
        <v/>
      </c>
      <c r="H362" s="180" t="str">
        <f>IF(OR($A362="",H$2="Percentage"),"",SUMIFS(Data!G$4:G500,Data!$A$4:$A500,"&gt;="&amp;$A362,Data!$A$4:$A500,"&lt;="&amp;$B362))</f>
        <v/>
      </c>
      <c r="I362" s="180" t="str">
        <f>IF(OR($A362="",I$2="Percentage"),"",SUMIFS(Data!H$4:H500,Data!$A$4:$A500,"&gt;="&amp;$A362,Data!$A$4:$A500,"&lt;="&amp;$B362))</f>
        <v/>
      </c>
      <c r="J362" s="178" t="str">
        <f>IF(OR($A362="",J$2="Percentage"),"",SUMIFS(Data!I$4:I500,Data!$A$4:$A500,"&gt;="&amp;$A362,Data!$A$4:$A500,"&lt;="&amp;$B362))</f>
        <v/>
      </c>
      <c r="K362" s="178" t="str">
        <f>IF(OR($A362="",K$2="Percentage"),"",SUMIFS(Data!J$4:J500,Data!$A$4:$A500,"&gt;="&amp;$A362,Data!$A$4:$A500,"&lt;="&amp;$B362))</f>
        <v/>
      </c>
      <c r="L362" s="179" t="str">
        <f>IF(OR($A362="",L$2="Percentage"),"",SUMIFS(Data!K$4:K500,Data!$A$4:$A500,"&gt;="&amp;$A362,Data!$A$4:$A500,"&lt;="&amp;$B362))</f>
        <v/>
      </c>
      <c r="M362" s="180" t="str">
        <f>IF(OR($A362="",M$2="Percentage"),"",SUMIFS(Data!L$4:L500,Data!$A$4:$A500,"&gt;="&amp;$A362,Data!$A$4:$A500,"&lt;="&amp;$B362))</f>
        <v/>
      </c>
      <c r="N362" s="179" t="str">
        <f>IF(OR($A362="",N$2="Percentage"),"",SUMIFS(Data!M$4:M500,Data!$A$4:$A500,"&gt;="&amp;$A362,Data!$A$4:$A500,"&lt;="&amp;$B362))</f>
        <v/>
      </c>
      <c r="O362" s="178" t="str">
        <f>IF(OR($A362="",O$2="Percentage"),"",SUMIFS(Data!N$4:N500,Data!$A$4:$A500,"&gt;="&amp;$A362,Data!$A$4:$A500,"&lt;="&amp;$B362))</f>
        <v/>
      </c>
      <c r="P362" s="180" t="str">
        <f>IF(OR($A362="",P$2="Percentage"),"",SUMIFS(Data!O$4:O500,Data!$A$4:$A500,"&gt;="&amp;$A362,Data!$A$4:$A500,"&lt;="&amp;$B362))</f>
        <v/>
      </c>
      <c r="Q362" s="178" t="str">
        <f>IF(OR($A362="",Q$2="Percentage"),"",SUMIFS(Data!P$4:P500,Data!$A$4:$A500,"&gt;="&amp;$A362,Data!$A$4:$A500,"&lt;="&amp;$B362))</f>
        <v/>
      </c>
      <c r="R362" s="178" t="str">
        <f>IF(OR($A362="",R$2="Percentage"),"",SUMIFS(Data!Q$4:Q500,Data!$A$4:$A500,"&gt;="&amp;$A362,Data!$A$4:$A500,"&lt;="&amp;$B362))</f>
        <v/>
      </c>
      <c r="S362" s="181" t="str">
        <f>IF($A362="","",IFERROR(AVERAGEIFS(Data!B$4:B500,Data!$A$4:$A500,"&gt;="&amp;$A362,Data!$A$4:$A500,"&lt;="&amp;$B362),0))</f>
        <v/>
      </c>
      <c r="T362" s="178" t="str">
        <f>IF($A362="","",IFERROR(AVERAGEIFS(Data!C$4:C500,Data!$A$4:$A500,"&gt;="&amp;$A362,Data!$A$4:$A500,"&lt;="&amp;$B362),0))</f>
        <v/>
      </c>
      <c r="U362" s="178" t="str">
        <f>IF($A362="","",IFERROR(AVERAGEIFS(Data!D$4:D500,Data!$A$4:$A500,"&gt;="&amp;$A362,Data!$A$4:$A500,"&lt;="&amp;$B362),0))</f>
        <v/>
      </c>
      <c r="V362" s="178" t="str">
        <f>IF($A362="","",IFERROR(AVERAGEIFS(Data!F$4:F500,Data!$A$4:$A500,"&gt;="&amp;$A362,Data!$A$4:$A500,"&lt;="&amp;$B362),0))</f>
        <v/>
      </c>
      <c r="W362" s="178" t="str">
        <f>IF($A362="","",IFERROR(AVERAGEIFS(Data!G$4:G500,Data!$A$4:$A500,"&gt;="&amp;$A362,Data!$A$4:$A500,"&lt;="&amp;$B362),0))</f>
        <v/>
      </c>
      <c r="X362" s="180" t="str">
        <f>IF($A362="","",IFERROR(AVERAGEIFS(Data!H$4:H500,Data!$A$4:$A500,"&gt;="&amp;$A362,Data!$A$4:$A500,"&lt;="&amp;$B362),0))</f>
        <v/>
      </c>
      <c r="Y362" s="178" t="str">
        <f>IF($A362="","",IFERROR(AVERAGEIFS(Data!I$4:I500,Data!$A$4:$A500,"&gt;="&amp;$A362,Data!$A$4:$A500,"&lt;="&amp;$B362),0))</f>
        <v/>
      </c>
      <c r="Z362" s="178" t="str">
        <f>IF($A362="","",IFERROR(AVERAGEIFS(Data!J$4:J500,Data!$A$4:$A500,"&gt;="&amp;$A362,Data!$A$4:$A500,"&lt;="&amp;$B362),0))</f>
        <v/>
      </c>
      <c r="AA362" s="179" t="str">
        <f>IF($A362="","",IFERROR(AVERAGEIFS(Data!K$4:K500,Data!$A$4:$A500,"&gt;="&amp;$A362,Data!$A$4:$A500,"&lt;="&amp;$B362),0))</f>
        <v/>
      </c>
      <c r="AB362" s="180" t="str">
        <f>IF($A362="","",IFERROR(AVERAGEIFS(Data!L$4:L500,Data!$A$4:$A500,"&gt;="&amp;$A362,Data!$A$4:$A500,"&lt;="&amp;$B362),0))</f>
        <v/>
      </c>
      <c r="AC362" s="179" t="str">
        <f>IF($A362="","",IFERROR(AVERAGEIFS(Data!M$4:M500,Data!$A$4:$A500,"&gt;="&amp;$A362,Data!$A$4:$A500,"&lt;="&amp;$B362),0))</f>
        <v/>
      </c>
      <c r="AD362" s="178" t="str">
        <f>IF($A362="","",IFERROR(AVERAGEIFS(Data!N$4:N500,Data!$A$4:$A500,"&gt;="&amp;$A362,Data!$A$4:$A500,"&lt;="&amp;$B362),0))</f>
        <v/>
      </c>
      <c r="AE362" s="180" t="str">
        <f>IF($A362="","",IFERROR(AVERAGEIFS(Data!O$4:O500,Data!$A$4:$A500,"&gt;="&amp;$A362,Data!$A$4:$A500,"&lt;="&amp;$B362),0))</f>
        <v/>
      </c>
      <c r="AF362" s="178" t="str">
        <f>IF($A362="","",IFERROR(AVERAGEIFS(Data!P$4:P500,Data!$A$4:$A500,"&gt;="&amp;$A362,Data!$A$4:$A500,"&lt;="&amp;$B362),0))</f>
        <v/>
      </c>
      <c r="AG362" s="178" t="str">
        <f>IF($A362="","",IFERROR(AVERAGEIFS(Data!Q$4:Q500,Data!$A$4:$A500,"&gt;="&amp;$A362,Data!$A$4:$A500,"&lt;="&amp;$B362),0))</f>
        <v/>
      </c>
      <c r="AH362" s="181" t="str">
        <f t="shared" ref="AH362:DS362" si="358">IF($A362="","",AH361)</f>
        <v/>
      </c>
      <c r="AI362" s="178" t="str">
        <f t="shared" si="358"/>
        <v/>
      </c>
      <c r="AJ362" s="178" t="str">
        <f t="shared" si="358"/>
        <v/>
      </c>
      <c r="AK362" s="178" t="str">
        <f t="shared" si="358"/>
        <v/>
      </c>
      <c r="AL362" s="178" t="str">
        <f t="shared" si="358"/>
        <v/>
      </c>
      <c r="AM362" s="180" t="str">
        <f t="shared" si="358"/>
        <v/>
      </c>
      <c r="AN362" s="178" t="str">
        <f t="shared" si="358"/>
        <v/>
      </c>
      <c r="AO362" s="178" t="str">
        <f t="shared" si="358"/>
        <v/>
      </c>
      <c r="AP362" s="179" t="str">
        <f t="shared" si="358"/>
        <v/>
      </c>
      <c r="AQ362" s="180" t="str">
        <f t="shared" si="358"/>
        <v/>
      </c>
      <c r="AR362" s="179" t="str">
        <f t="shared" si="358"/>
        <v/>
      </c>
      <c r="AS362" s="178" t="str">
        <f t="shared" si="358"/>
        <v/>
      </c>
      <c r="AT362" s="180" t="str">
        <f t="shared" si="358"/>
        <v/>
      </c>
      <c r="AU362" s="178" t="str">
        <f t="shared" si="358"/>
        <v/>
      </c>
      <c r="AV362" s="178" t="str">
        <f t="shared" si="358"/>
        <v/>
      </c>
      <c r="AW362" s="181" t="str">
        <f t="shared" si="358"/>
        <v/>
      </c>
      <c r="AX362" s="178" t="str">
        <f t="shared" si="358"/>
        <v/>
      </c>
      <c r="AY362" s="178" t="str">
        <f t="shared" si="358"/>
        <v/>
      </c>
      <c r="AZ362" s="178" t="str">
        <f t="shared" si="358"/>
        <v/>
      </c>
      <c r="BA362" s="178" t="str">
        <f t="shared" si="358"/>
        <v/>
      </c>
      <c r="BB362" s="180" t="str">
        <f t="shared" si="358"/>
        <v/>
      </c>
      <c r="BC362" s="178" t="str">
        <f t="shared" si="358"/>
        <v/>
      </c>
      <c r="BD362" s="178" t="str">
        <f t="shared" si="358"/>
        <v/>
      </c>
      <c r="BE362" s="179" t="str">
        <f t="shared" si="358"/>
        <v/>
      </c>
      <c r="BF362" s="180" t="str">
        <f t="shared" si="358"/>
        <v/>
      </c>
      <c r="BG362" s="179" t="str">
        <f t="shared" si="358"/>
        <v/>
      </c>
      <c r="BH362" s="178" t="str">
        <f t="shared" si="358"/>
        <v/>
      </c>
      <c r="BI362" s="180" t="str">
        <f t="shared" si="358"/>
        <v/>
      </c>
      <c r="BJ362" s="178" t="str">
        <f t="shared" si="358"/>
        <v/>
      </c>
      <c r="BK362" s="178" t="str">
        <f t="shared" si="358"/>
        <v/>
      </c>
      <c r="BL362" s="181" t="str">
        <f t="shared" si="358"/>
        <v/>
      </c>
      <c r="BM362" s="178" t="str">
        <f t="shared" si="358"/>
        <v/>
      </c>
      <c r="BN362" s="178" t="str">
        <f t="shared" si="358"/>
        <v/>
      </c>
      <c r="BO362" s="178" t="str">
        <f t="shared" si="358"/>
        <v/>
      </c>
      <c r="BP362" s="178" t="str">
        <f t="shared" si="358"/>
        <v/>
      </c>
      <c r="BQ362" s="180" t="str">
        <f t="shared" si="358"/>
        <v/>
      </c>
      <c r="BR362" s="178" t="str">
        <f t="shared" si="358"/>
        <v/>
      </c>
      <c r="BS362" s="178" t="str">
        <f t="shared" si="358"/>
        <v/>
      </c>
      <c r="BT362" s="179" t="str">
        <f t="shared" si="358"/>
        <v/>
      </c>
      <c r="BU362" s="180" t="str">
        <f t="shared" si="358"/>
        <v/>
      </c>
      <c r="BV362" s="179" t="str">
        <f t="shared" si="358"/>
        <v/>
      </c>
      <c r="BW362" s="178" t="str">
        <f t="shared" si="358"/>
        <v/>
      </c>
      <c r="BX362" s="180" t="str">
        <f t="shared" si="358"/>
        <v/>
      </c>
      <c r="BY362" s="178" t="str">
        <f t="shared" si="358"/>
        <v/>
      </c>
      <c r="BZ362" s="178" t="str">
        <f t="shared" si="358"/>
        <v/>
      </c>
      <c r="CA362" s="181" t="str">
        <f t="shared" si="358"/>
        <v/>
      </c>
      <c r="CB362" s="178" t="str">
        <f t="shared" si="358"/>
        <v/>
      </c>
      <c r="CC362" s="178" t="str">
        <f t="shared" si="358"/>
        <v/>
      </c>
      <c r="CD362" s="178" t="str">
        <f t="shared" si="358"/>
        <v/>
      </c>
      <c r="CE362" s="178" t="str">
        <f t="shared" si="358"/>
        <v/>
      </c>
      <c r="CF362" s="180" t="str">
        <f t="shared" si="358"/>
        <v/>
      </c>
      <c r="CG362" s="178" t="str">
        <f t="shared" si="358"/>
        <v/>
      </c>
      <c r="CH362" s="178" t="str">
        <f t="shared" si="358"/>
        <v/>
      </c>
      <c r="CI362" s="179" t="str">
        <f t="shared" si="358"/>
        <v/>
      </c>
      <c r="CJ362" s="180" t="str">
        <f t="shared" si="358"/>
        <v/>
      </c>
      <c r="CK362" s="179" t="str">
        <f t="shared" si="358"/>
        <v/>
      </c>
      <c r="CL362" s="178" t="str">
        <f t="shared" si="358"/>
        <v/>
      </c>
      <c r="CM362" s="180" t="str">
        <f t="shared" si="358"/>
        <v/>
      </c>
      <c r="CN362" s="178" t="str">
        <f t="shared" si="358"/>
        <v/>
      </c>
      <c r="CO362" s="178" t="str">
        <f t="shared" si="358"/>
        <v/>
      </c>
      <c r="CP362" s="181" t="str">
        <f t="shared" si="358"/>
        <v/>
      </c>
      <c r="CQ362" s="178" t="str">
        <f t="shared" si="358"/>
        <v/>
      </c>
      <c r="CR362" s="178" t="str">
        <f t="shared" si="358"/>
        <v/>
      </c>
      <c r="CS362" s="178" t="str">
        <f t="shared" si="358"/>
        <v/>
      </c>
      <c r="CT362" s="178" t="str">
        <f t="shared" si="358"/>
        <v/>
      </c>
      <c r="CU362" s="180" t="str">
        <f t="shared" si="358"/>
        <v/>
      </c>
      <c r="CV362" s="178" t="str">
        <f t="shared" si="358"/>
        <v/>
      </c>
      <c r="CW362" s="178" t="str">
        <f t="shared" si="358"/>
        <v/>
      </c>
      <c r="CX362" s="179" t="str">
        <f t="shared" si="358"/>
        <v/>
      </c>
      <c r="CY362" s="180" t="str">
        <f t="shared" si="358"/>
        <v/>
      </c>
      <c r="CZ362" s="179" t="str">
        <f t="shared" si="358"/>
        <v/>
      </c>
      <c r="DA362" s="178" t="str">
        <f t="shared" si="358"/>
        <v/>
      </c>
      <c r="DB362" s="180" t="str">
        <f t="shared" si="358"/>
        <v/>
      </c>
      <c r="DC362" s="178" t="str">
        <f t="shared" si="358"/>
        <v/>
      </c>
      <c r="DD362" s="178" t="str">
        <f t="shared" si="358"/>
        <v/>
      </c>
      <c r="DE362" s="181" t="str">
        <f t="shared" si="358"/>
        <v/>
      </c>
      <c r="DF362" s="178" t="str">
        <f t="shared" si="358"/>
        <v/>
      </c>
      <c r="DG362" s="178" t="str">
        <f t="shared" si="358"/>
        <v/>
      </c>
      <c r="DH362" s="178" t="str">
        <f t="shared" si="358"/>
        <v/>
      </c>
      <c r="DI362" s="178" t="str">
        <f t="shared" si="358"/>
        <v/>
      </c>
      <c r="DJ362" s="180" t="str">
        <f t="shared" si="358"/>
        <v/>
      </c>
      <c r="DK362" s="178" t="str">
        <f t="shared" si="358"/>
        <v/>
      </c>
      <c r="DL362" s="178" t="str">
        <f t="shared" si="358"/>
        <v/>
      </c>
      <c r="DM362" s="179" t="str">
        <f t="shared" si="358"/>
        <v/>
      </c>
      <c r="DN362" s="180" t="str">
        <f t="shared" si="358"/>
        <v/>
      </c>
      <c r="DO362" s="179" t="str">
        <f t="shared" si="358"/>
        <v/>
      </c>
      <c r="DP362" s="178" t="str">
        <f t="shared" si="358"/>
        <v/>
      </c>
      <c r="DQ362" s="180" t="str">
        <f t="shared" si="358"/>
        <v/>
      </c>
      <c r="DR362" s="178" t="str">
        <f t="shared" si="358"/>
        <v/>
      </c>
      <c r="DS362" s="178" t="str">
        <f t="shared" si="358"/>
        <v/>
      </c>
      <c r="DT362" s="178"/>
      <c r="DU362" s="178"/>
      <c r="DV362" s="178"/>
      <c r="DW362" s="178"/>
      <c r="DX362" s="178"/>
      <c r="DY362" s="178"/>
    </row>
    <row r="363">
      <c r="A363" s="176" t="str">
        <f>IF(A362="","",IF(B362+1&gt;EndDate,"",B362))</f>
        <v/>
      </c>
      <c r="B363" s="176" t="str">
        <f>IF(A363="","",SWITCH(Seg,"Daily",A363+1,"Weekly",A363+7,"Monthly",DATE(YEAR(A363),MONTH(A363)+1,1),"Quarterly",DATE(YEAR(A363),MONTH(A363)+3,1),"Yearly",DATE(YEAR(A363)+1,1,1)))</f>
        <v/>
      </c>
      <c r="C363" s="177" t="str">
        <f>IF(A363="","",SWITCH(Seg,"Daily",TEXT(A363,"dd/MM/YYYY"),"Weekly","W"&amp;WEEKNUM(A363,2)&amp;" "&amp;YEAR(A363),"Monthly",PROPER(TEXT(A363,"MMM yyyy")),"Quarterly","Q"&amp;ROUNDUP(MONTH($A363)/3,0)&amp;" "&amp;YEAR($A363),"Yearly",YEAR(A363),TEXT(A363,"dd/MM/YYYY")))</f>
        <v/>
      </c>
      <c r="D363" s="178" t="str">
        <f>IF(OR($A363="",D$2="Percentage"),"",SUMIFS(Data!B$4:B500,Data!$A$4:$A500,"&gt;="&amp;$A363,Data!$A$4:$A500,"&lt;="&amp;$B363))</f>
        <v>#REF!</v>
      </c>
      <c r="E363" s="179" t="str">
        <f>IF(OR($A363="",E$2="Percentage"),"",SUMIFS(Data!C$4:C500,Data!$A$4:$A500,"&gt;="&amp;$A363,Data!$A$4:$A500,"&lt;="&amp;$B363))</f>
        <v/>
      </c>
      <c r="F363" s="179" t="str">
        <f>IF(OR($A363="",F$2="Percentage"),"",SUMIFS(Data!D$4:D500,Data!$A$4:$A500,"&gt;="&amp;$A363,Data!$A$4:$A500,"&lt;="&amp;$B363))</f>
        <v/>
      </c>
      <c r="G363" s="179" t="str">
        <f>IF(OR($A363="",G$2="Percentage"),"",SUMIFS(Data!F$4:F500,Data!$A$4:$A500,"&gt;="&amp;$A363,Data!$A$4:$A500,"&lt;="&amp;$B363))</f>
        <v/>
      </c>
      <c r="H363" s="180" t="str">
        <f>IF(OR($A363="",H$2="Percentage"),"",SUMIFS(Data!G$4:G500,Data!$A$4:$A500,"&gt;="&amp;$A363,Data!$A$4:$A500,"&lt;="&amp;$B363))</f>
        <v/>
      </c>
      <c r="I363" s="180" t="str">
        <f>IF(OR($A363="",I$2="Percentage"),"",SUMIFS(Data!H$4:H500,Data!$A$4:$A500,"&gt;="&amp;$A363,Data!$A$4:$A500,"&lt;="&amp;$B363))</f>
        <v/>
      </c>
      <c r="J363" s="178" t="str">
        <f>IF(OR($A363="",J$2="Percentage"),"",SUMIFS(Data!I$4:I500,Data!$A$4:$A500,"&gt;="&amp;$A363,Data!$A$4:$A500,"&lt;="&amp;$B363))</f>
        <v/>
      </c>
      <c r="K363" s="178" t="str">
        <f>IF(OR($A363="",K$2="Percentage"),"",SUMIFS(Data!J$4:J500,Data!$A$4:$A500,"&gt;="&amp;$A363,Data!$A$4:$A500,"&lt;="&amp;$B363))</f>
        <v/>
      </c>
      <c r="L363" s="179" t="str">
        <f>IF(OR($A363="",L$2="Percentage"),"",SUMIFS(Data!K$4:K500,Data!$A$4:$A500,"&gt;="&amp;$A363,Data!$A$4:$A500,"&lt;="&amp;$B363))</f>
        <v/>
      </c>
      <c r="M363" s="180" t="str">
        <f>IF(OR($A363="",M$2="Percentage"),"",SUMIFS(Data!L$4:L500,Data!$A$4:$A500,"&gt;="&amp;$A363,Data!$A$4:$A500,"&lt;="&amp;$B363))</f>
        <v/>
      </c>
      <c r="N363" s="179" t="str">
        <f>IF(OR($A363="",N$2="Percentage"),"",SUMIFS(Data!M$4:M500,Data!$A$4:$A500,"&gt;="&amp;$A363,Data!$A$4:$A500,"&lt;="&amp;$B363))</f>
        <v/>
      </c>
      <c r="O363" s="178" t="str">
        <f>IF(OR($A363="",O$2="Percentage"),"",SUMIFS(Data!N$4:N500,Data!$A$4:$A500,"&gt;="&amp;$A363,Data!$A$4:$A500,"&lt;="&amp;$B363))</f>
        <v/>
      </c>
      <c r="P363" s="180" t="str">
        <f>IF(OR($A363="",P$2="Percentage"),"",SUMIFS(Data!O$4:O500,Data!$A$4:$A500,"&gt;="&amp;$A363,Data!$A$4:$A500,"&lt;="&amp;$B363))</f>
        <v/>
      </c>
      <c r="Q363" s="178" t="str">
        <f>IF(OR($A363="",Q$2="Percentage"),"",SUMIFS(Data!P$4:P500,Data!$A$4:$A500,"&gt;="&amp;$A363,Data!$A$4:$A500,"&lt;="&amp;$B363))</f>
        <v/>
      </c>
      <c r="R363" s="178" t="str">
        <f>IF(OR($A363="",R$2="Percentage"),"",SUMIFS(Data!Q$4:Q500,Data!$A$4:$A500,"&gt;="&amp;$A363,Data!$A$4:$A500,"&lt;="&amp;$B363))</f>
        <v/>
      </c>
      <c r="S363" s="181" t="str">
        <f>IF($A363="","",IFERROR(AVERAGEIFS(Data!B$4:B500,Data!$A$4:$A500,"&gt;="&amp;$A363,Data!$A$4:$A500,"&lt;="&amp;$B363),0))</f>
        <v/>
      </c>
      <c r="T363" s="178" t="str">
        <f>IF($A363="","",IFERROR(AVERAGEIFS(Data!C$4:C500,Data!$A$4:$A500,"&gt;="&amp;$A363,Data!$A$4:$A500,"&lt;="&amp;$B363),0))</f>
        <v/>
      </c>
      <c r="U363" s="178" t="str">
        <f>IF($A363="","",IFERROR(AVERAGEIFS(Data!D$4:D500,Data!$A$4:$A500,"&gt;="&amp;$A363,Data!$A$4:$A500,"&lt;="&amp;$B363),0))</f>
        <v/>
      </c>
      <c r="V363" s="178" t="str">
        <f>IF($A363="","",IFERROR(AVERAGEIFS(Data!F$4:F500,Data!$A$4:$A500,"&gt;="&amp;$A363,Data!$A$4:$A500,"&lt;="&amp;$B363),0))</f>
        <v/>
      </c>
      <c r="W363" s="178" t="str">
        <f>IF($A363="","",IFERROR(AVERAGEIFS(Data!G$4:G500,Data!$A$4:$A500,"&gt;="&amp;$A363,Data!$A$4:$A500,"&lt;="&amp;$B363),0))</f>
        <v/>
      </c>
      <c r="X363" s="180" t="str">
        <f>IF($A363="","",IFERROR(AVERAGEIFS(Data!H$4:H500,Data!$A$4:$A500,"&gt;="&amp;$A363,Data!$A$4:$A500,"&lt;="&amp;$B363),0))</f>
        <v/>
      </c>
      <c r="Y363" s="178" t="str">
        <f>IF($A363="","",IFERROR(AVERAGEIFS(Data!I$4:I500,Data!$A$4:$A500,"&gt;="&amp;$A363,Data!$A$4:$A500,"&lt;="&amp;$B363),0))</f>
        <v/>
      </c>
      <c r="Z363" s="178" t="str">
        <f>IF($A363="","",IFERROR(AVERAGEIFS(Data!J$4:J500,Data!$A$4:$A500,"&gt;="&amp;$A363,Data!$A$4:$A500,"&lt;="&amp;$B363),0))</f>
        <v/>
      </c>
      <c r="AA363" s="179" t="str">
        <f>IF($A363="","",IFERROR(AVERAGEIFS(Data!K$4:K500,Data!$A$4:$A500,"&gt;="&amp;$A363,Data!$A$4:$A500,"&lt;="&amp;$B363),0))</f>
        <v/>
      </c>
      <c r="AB363" s="180" t="str">
        <f>IF($A363="","",IFERROR(AVERAGEIFS(Data!L$4:L500,Data!$A$4:$A500,"&gt;="&amp;$A363,Data!$A$4:$A500,"&lt;="&amp;$B363),0))</f>
        <v/>
      </c>
      <c r="AC363" s="179" t="str">
        <f>IF($A363="","",IFERROR(AVERAGEIFS(Data!M$4:M500,Data!$A$4:$A500,"&gt;="&amp;$A363,Data!$A$4:$A500,"&lt;="&amp;$B363),0))</f>
        <v/>
      </c>
      <c r="AD363" s="178" t="str">
        <f>IF($A363="","",IFERROR(AVERAGEIFS(Data!N$4:N500,Data!$A$4:$A500,"&gt;="&amp;$A363,Data!$A$4:$A500,"&lt;="&amp;$B363),0))</f>
        <v/>
      </c>
      <c r="AE363" s="180" t="str">
        <f>IF($A363="","",IFERROR(AVERAGEIFS(Data!O$4:O500,Data!$A$4:$A500,"&gt;="&amp;$A363,Data!$A$4:$A500,"&lt;="&amp;$B363),0))</f>
        <v/>
      </c>
      <c r="AF363" s="178" t="str">
        <f>IF($A363="","",IFERROR(AVERAGEIFS(Data!P$4:P500,Data!$A$4:$A500,"&gt;="&amp;$A363,Data!$A$4:$A500,"&lt;="&amp;$B363),0))</f>
        <v/>
      </c>
      <c r="AG363" s="178" t="str">
        <f>IF($A363="","",IFERROR(AVERAGEIFS(Data!Q$4:Q500,Data!$A$4:$A500,"&gt;="&amp;$A363,Data!$A$4:$A500,"&lt;="&amp;$B363),0))</f>
        <v/>
      </c>
      <c r="AH363" s="181" t="str">
        <f t="shared" ref="AH363:DS363" si="359">IF($A363="","",AH362)</f>
        <v/>
      </c>
      <c r="AI363" s="178" t="str">
        <f t="shared" si="359"/>
        <v/>
      </c>
      <c r="AJ363" s="178" t="str">
        <f t="shared" si="359"/>
        <v/>
      </c>
      <c r="AK363" s="178" t="str">
        <f t="shared" si="359"/>
        <v/>
      </c>
      <c r="AL363" s="178" t="str">
        <f t="shared" si="359"/>
        <v/>
      </c>
      <c r="AM363" s="180" t="str">
        <f t="shared" si="359"/>
        <v/>
      </c>
      <c r="AN363" s="178" t="str">
        <f t="shared" si="359"/>
        <v/>
      </c>
      <c r="AO363" s="178" t="str">
        <f t="shared" si="359"/>
        <v/>
      </c>
      <c r="AP363" s="179" t="str">
        <f t="shared" si="359"/>
        <v/>
      </c>
      <c r="AQ363" s="180" t="str">
        <f t="shared" si="359"/>
        <v/>
      </c>
      <c r="AR363" s="179" t="str">
        <f t="shared" si="359"/>
        <v/>
      </c>
      <c r="AS363" s="178" t="str">
        <f t="shared" si="359"/>
        <v/>
      </c>
      <c r="AT363" s="180" t="str">
        <f t="shared" si="359"/>
        <v/>
      </c>
      <c r="AU363" s="178" t="str">
        <f t="shared" si="359"/>
        <v/>
      </c>
      <c r="AV363" s="178" t="str">
        <f t="shared" si="359"/>
        <v/>
      </c>
      <c r="AW363" s="181" t="str">
        <f t="shared" si="359"/>
        <v/>
      </c>
      <c r="AX363" s="178" t="str">
        <f t="shared" si="359"/>
        <v/>
      </c>
      <c r="AY363" s="178" t="str">
        <f t="shared" si="359"/>
        <v/>
      </c>
      <c r="AZ363" s="178" t="str">
        <f t="shared" si="359"/>
        <v/>
      </c>
      <c r="BA363" s="178" t="str">
        <f t="shared" si="359"/>
        <v/>
      </c>
      <c r="BB363" s="180" t="str">
        <f t="shared" si="359"/>
        <v/>
      </c>
      <c r="BC363" s="178" t="str">
        <f t="shared" si="359"/>
        <v/>
      </c>
      <c r="BD363" s="178" t="str">
        <f t="shared" si="359"/>
        <v/>
      </c>
      <c r="BE363" s="179" t="str">
        <f t="shared" si="359"/>
        <v/>
      </c>
      <c r="BF363" s="180" t="str">
        <f t="shared" si="359"/>
        <v/>
      </c>
      <c r="BG363" s="179" t="str">
        <f t="shared" si="359"/>
        <v/>
      </c>
      <c r="BH363" s="178" t="str">
        <f t="shared" si="359"/>
        <v/>
      </c>
      <c r="BI363" s="180" t="str">
        <f t="shared" si="359"/>
        <v/>
      </c>
      <c r="BJ363" s="178" t="str">
        <f t="shared" si="359"/>
        <v/>
      </c>
      <c r="BK363" s="178" t="str">
        <f t="shared" si="359"/>
        <v/>
      </c>
      <c r="BL363" s="181" t="str">
        <f t="shared" si="359"/>
        <v/>
      </c>
      <c r="BM363" s="178" t="str">
        <f t="shared" si="359"/>
        <v/>
      </c>
      <c r="BN363" s="178" t="str">
        <f t="shared" si="359"/>
        <v/>
      </c>
      <c r="BO363" s="178" t="str">
        <f t="shared" si="359"/>
        <v/>
      </c>
      <c r="BP363" s="178" t="str">
        <f t="shared" si="359"/>
        <v/>
      </c>
      <c r="BQ363" s="180" t="str">
        <f t="shared" si="359"/>
        <v/>
      </c>
      <c r="BR363" s="178" t="str">
        <f t="shared" si="359"/>
        <v/>
      </c>
      <c r="BS363" s="178" t="str">
        <f t="shared" si="359"/>
        <v/>
      </c>
      <c r="BT363" s="179" t="str">
        <f t="shared" si="359"/>
        <v/>
      </c>
      <c r="BU363" s="180" t="str">
        <f t="shared" si="359"/>
        <v/>
      </c>
      <c r="BV363" s="179" t="str">
        <f t="shared" si="359"/>
        <v/>
      </c>
      <c r="BW363" s="178" t="str">
        <f t="shared" si="359"/>
        <v/>
      </c>
      <c r="BX363" s="180" t="str">
        <f t="shared" si="359"/>
        <v/>
      </c>
      <c r="BY363" s="178" t="str">
        <f t="shared" si="359"/>
        <v/>
      </c>
      <c r="BZ363" s="178" t="str">
        <f t="shared" si="359"/>
        <v/>
      </c>
      <c r="CA363" s="181" t="str">
        <f t="shared" si="359"/>
        <v/>
      </c>
      <c r="CB363" s="178" t="str">
        <f t="shared" si="359"/>
        <v/>
      </c>
      <c r="CC363" s="178" t="str">
        <f t="shared" si="359"/>
        <v/>
      </c>
      <c r="CD363" s="178" t="str">
        <f t="shared" si="359"/>
        <v/>
      </c>
      <c r="CE363" s="178" t="str">
        <f t="shared" si="359"/>
        <v/>
      </c>
      <c r="CF363" s="180" t="str">
        <f t="shared" si="359"/>
        <v/>
      </c>
      <c r="CG363" s="178" t="str">
        <f t="shared" si="359"/>
        <v/>
      </c>
      <c r="CH363" s="178" t="str">
        <f t="shared" si="359"/>
        <v/>
      </c>
      <c r="CI363" s="179" t="str">
        <f t="shared" si="359"/>
        <v/>
      </c>
      <c r="CJ363" s="180" t="str">
        <f t="shared" si="359"/>
        <v/>
      </c>
      <c r="CK363" s="179" t="str">
        <f t="shared" si="359"/>
        <v/>
      </c>
      <c r="CL363" s="178" t="str">
        <f t="shared" si="359"/>
        <v/>
      </c>
      <c r="CM363" s="180" t="str">
        <f t="shared" si="359"/>
        <v/>
      </c>
      <c r="CN363" s="178" t="str">
        <f t="shared" si="359"/>
        <v/>
      </c>
      <c r="CO363" s="178" t="str">
        <f t="shared" si="359"/>
        <v/>
      </c>
      <c r="CP363" s="181" t="str">
        <f t="shared" si="359"/>
        <v/>
      </c>
      <c r="CQ363" s="178" t="str">
        <f t="shared" si="359"/>
        <v/>
      </c>
      <c r="CR363" s="178" t="str">
        <f t="shared" si="359"/>
        <v/>
      </c>
      <c r="CS363" s="178" t="str">
        <f t="shared" si="359"/>
        <v/>
      </c>
      <c r="CT363" s="178" t="str">
        <f t="shared" si="359"/>
        <v/>
      </c>
      <c r="CU363" s="180" t="str">
        <f t="shared" si="359"/>
        <v/>
      </c>
      <c r="CV363" s="178" t="str">
        <f t="shared" si="359"/>
        <v/>
      </c>
      <c r="CW363" s="178" t="str">
        <f t="shared" si="359"/>
        <v/>
      </c>
      <c r="CX363" s="179" t="str">
        <f t="shared" si="359"/>
        <v/>
      </c>
      <c r="CY363" s="180" t="str">
        <f t="shared" si="359"/>
        <v/>
      </c>
      <c r="CZ363" s="179" t="str">
        <f t="shared" si="359"/>
        <v/>
      </c>
      <c r="DA363" s="178" t="str">
        <f t="shared" si="359"/>
        <v/>
      </c>
      <c r="DB363" s="180" t="str">
        <f t="shared" si="359"/>
        <v/>
      </c>
      <c r="DC363" s="178" t="str">
        <f t="shared" si="359"/>
        <v/>
      </c>
      <c r="DD363" s="178" t="str">
        <f t="shared" si="359"/>
        <v/>
      </c>
      <c r="DE363" s="181" t="str">
        <f t="shared" si="359"/>
        <v/>
      </c>
      <c r="DF363" s="178" t="str">
        <f t="shared" si="359"/>
        <v/>
      </c>
      <c r="DG363" s="178" t="str">
        <f t="shared" si="359"/>
        <v/>
      </c>
      <c r="DH363" s="178" t="str">
        <f t="shared" si="359"/>
        <v/>
      </c>
      <c r="DI363" s="178" t="str">
        <f t="shared" si="359"/>
        <v/>
      </c>
      <c r="DJ363" s="180" t="str">
        <f t="shared" si="359"/>
        <v/>
      </c>
      <c r="DK363" s="178" t="str">
        <f t="shared" si="359"/>
        <v/>
      </c>
      <c r="DL363" s="178" t="str">
        <f t="shared" si="359"/>
        <v/>
      </c>
      <c r="DM363" s="179" t="str">
        <f t="shared" si="359"/>
        <v/>
      </c>
      <c r="DN363" s="180" t="str">
        <f t="shared" si="359"/>
        <v/>
      </c>
      <c r="DO363" s="179" t="str">
        <f t="shared" si="359"/>
        <v/>
      </c>
      <c r="DP363" s="178" t="str">
        <f t="shared" si="359"/>
        <v/>
      </c>
      <c r="DQ363" s="180" t="str">
        <f t="shared" si="359"/>
        <v/>
      </c>
      <c r="DR363" s="178" t="str">
        <f t="shared" si="359"/>
        <v/>
      </c>
      <c r="DS363" s="178" t="str">
        <f t="shared" si="359"/>
        <v/>
      </c>
      <c r="DT363" s="178"/>
      <c r="DU363" s="178"/>
      <c r="DV363" s="178"/>
      <c r="DW363" s="178"/>
      <c r="DX363" s="178"/>
      <c r="DY363" s="178"/>
    </row>
    <row r="364">
      <c r="A364" s="176" t="str">
        <f>IF(A363="","",IF(B363+1&gt;EndDate,"",B363))</f>
        <v/>
      </c>
      <c r="B364" s="176" t="str">
        <f>IF(A364="","",SWITCH(Seg,"Daily",A364+1,"Weekly",A364+7,"Monthly",DATE(YEAR(A364),MONTH(A364)+1,1),"Quarterly",DATE(YEAR(A364),MONTH(A364)+3,1),"Yearly",DATE(YEAR(A364)+1,1,1)))</f>
        <v/>
      </c>
      <c r="C364" s="177" t="str">
        <f>IF(A364="","",SWITCH(Seg,"Daily",TEXT(A364,"dd/MM/YYYY"),"Weekly","W"&amp;WEEKNUM(A364,2)&amp;" "&amp;YEAR(A364),"Monthly",PROPER(TEXT(A364,"MMM yyyy")),"Quarterly","Q"&amp;ROUNDUP(MONTH($A364)/3,0)&amp;" "&amp;YEAR($A364),"Yearly",YEAR(A364),TEXT(A364,"dd/MM/YYYY")))</f>
        <v/>
      </c>
      <c r="D364" s="178" t="str">
        <f>IF(OR($A364="",D$2="Percentage"),"",SUMIFS(Data!B$4:B500,Data!$A$4:$A500,"&gt;="&amp;$A364,Data!$A$4:$A500,"&lt;="&amp;$B364))</f>
        <v>#REF!</v>
      </c>
      <c r="E364" s="179" t="str">
        <f>IF(OR($A364="",E$2="Percentage"),"",SUMIFS(Data!C$4:C500,Data!$A$4:$A500,"&gt;="&amp;$A364,Data!$A$4:$A500,"&lt;="&amp;$B364))</f>
        <v/>
      </c>
      <c r="F364" s="179" t="str">
        <f>IF(OR($A364="",F$2="Percentage"),"",SUMIFS(Data!D$4:D500,Data!$A$4:$A500,"&gt;="&amp;$A364,Data!$A$4:$A500,"&lt;="&amp;$B364))</f>
        <v/>
      </c>
      <c r="G364" s="179" t="str">
        <f>IF(OR($A364="",G$2="Percentage"),"",SUMIFS(Data!F$4:F500,Data!$A$4:$A500,"&gt;="&amp;$A364,Data!$A$4:$A500,"&lt;="&amp;$B364))</f>
        <v/>
      </c>
      <c r="H364" s="180" t="str">
        <f>IF(OR($A364="",H$2="Percentage"),"",SUMIFS(Data!G$4:G500,Data!$A$4:$A500,"&gt;="&amp;$A364,Data!$A$4:$A500,"&lt;="&amp;$B364))</f>
        <v/>
      </c>
      <c r="I364" s="180" t="str">
        <f>IF(OR($A364="",I$2="Percentage"),"",SUMIFS(Data!H$4:H500,Data!$A$4:$A500,"&gt;="&amp;$A364,Data!$A$4:$A500,"&lt;="&amp;$B364))</f>
        <v/>
      </c>
      <c r="J364" s="178" t="str">
        <f>IF(OR($A364="",J$2="Percentage"),"",SUMIFS(Data!I$4:I500,Data!$A$4:$A500,"&gt;="&amp;$A364,Data!$A$4:$A500,"&lt;="&amp;$B364))</f>
        <v/>
      </c>
      <c r="K364" s="178" t="str">
        <f>IF(OR($A364="",K$2="Percentage"),"",SUMIFS(Data!J$4:J500,Data!$A$4:$A500,"&gt;="&amp;$A364,Data!$A$4:$A500,"&lt;="&amp;$B364))</f>
        <v/>
      </c>
      <c r="L364" s="179" t="str">
        <f>IF(OR($A364="",L$2="Percentage"),"",SUMIFS(Data!K$4:K500,Data!$A$4:$A500,"&gt;="&amp;$A364,Data!$A$4:$A500,"&lt;="&amp;$B364))</f>
        <v/>
      </c>
      <c r="M364" s="180" t="str">
        <f>IF(OR($A364="",M$2="Percentage"),"",SUMIFS(Data!L$4:L500,Data!$A$4:$A500,"&gt;="&amp;$A364,Data!$A$4:$A500,"&lt;="&amp;$B364))</f>
        <v/>
      </c>
      <c r="N364" s="179" t="str">
        <f>IF(OR($A364="",N$2="Percentage"),"",SUMIFS(Data!M$4:M500,Data!$A$4:$A500,"&gt;="&amp;$A364,Data!$A$4:$A500,"&lt;="&amp;$B364))</f>
        <v/>
      </c>
      <c r="O364" s="178" t="str">
        <f>IF(OR($A364="",O$2="Percentage"),"",SUMIFS(Data!N$4:N500,Data!$A$4:$A500,"&gt;="&amp;$A364,Data!$A$4:$A500,"&lt;="&amp;$B364))</f>
        <v/>
      </c>
      <c r="P364" s="180" t="str">
        <f>IF(OR($A364="",P$2="Percentage"),"",SUMIFS(Data!O$4:O500,Data!$A$4:$A500,"&gt;="&amp;$A364,Data!$A$4:$A500,"&lt;="&amp;$B364))</f>
        <v/>
      </c>
      <c r="Q364" s="178" t="str">
        <f>IF(OR($A364="",Q$2="Percentage"),"",SUMIFS(Data!P$4:P500,Data!$A$4:$A500,"&gt;="&amp;$A364,Data!$A$4:$A500,"&lt;="&amp;$B364))</f>
        <v/>
      </c>
      <c r="R364" s="178" t="str">
        <f>IF(OR($A364="",R$2="Percentage"),"",SUMIFS(Data!Q$4:Q500,Data!$A$4:$A500,"&gt;="&amp;$A364,Data!$A$4:$A500,"&lt;="&amp;$B364))</f>
        <v/>
      </c>
      <c r="S364" s="181" t="str">
        <f>IF($A364="","",IFERROR(AVERAGEIFS(Data!B$4:B500,Data!$A$4:$A500,"&gt;="&amp;$A364,Data!$A$4:$A500,"&lt;="&amp;$B364),0))</f>
        <v/>
      </c>
      <c r="T364" s="178" t="str">
        <f>IF($A364="","",IFERROR(AVERAGEIFS(Data!C$4:C500,Data!$A$4:$A500,"&gt;="&amp;$A364,Data!$A$4:$A500,"&lt;="&amp;$B364),0))</f>
        <v/>
      </c>
      <c r="U364" s="178" t="str">
        <f>IF($A364="","",IFERROR(AVERAGEIFS(Data!D$4:D500,Data!$A$4:$A500,"&gt;="&amp;$A364,Data!$A$4:$A500,"&lt;="&amp;$B364),0))</f>
        <v/>
      </c>
      <c r="V364" s="178" t="str">
        <f>IF($A364="","",IFERROR(AVERAGEIFS(Data!F$4:F500,Data!$A$4:$A500,"&gt;="&amp;$A364,Data!$A$4:$A500,"&lt;="&amp;$B364),0))</f>
        <v/>
      </c>
      <c r="W364" s="178" t="str">
        <f>IF($A364="","",IFERROR(AVERAGEIFS(Data!G$4:G500,Data!$A$4:$A500,"&gt;="&amp;$A364,Data!$A$4:$A500,"&lt;="&amp;$B364),0))</f>
        <v/>
      </c>
      <c r="X364" s="180" t="str">
        <f>IF($A364="","",IFERROR(AVERAGEIFS(Data!H$4:H500,Data!$A$4:$A500,"&gt;="&amp;$A364,Data!$A$4:$A500,"&lt;="&amp;$B364),0))</f>
        <v/>
      </c>
      <c r="Y364" s="178" t="str">
        <f>IF($A364="","",IFERROR(AVERAGEIFS(Data!I$4:I500,Data!$A$4:$A500,"&gt;="&amp;$A364,Data!$A$4:$A500,"&lt;="&amp;$B364),0))</f>
        <v/>
      </c>
      <c r="Z364" s="178" t="str">
        <f>IF($A364="","",IFERROR(AVERAGEIFS(Data!J$4:J500,Data!$A$4:$A500,"&gt;="&amp;$A364,Data!$A$4:$A500,"&lt;="&amp;$B364),0))</f>
        <v/>
      </c>
      <c r="AA364" s="179" t="str">
        <f>IF($A364="","",IFERROR(AVERAGEIFS(Data!K$4:K500,Data!$A$4:$A500,"&gt;="&amp;$A364,Data!$A$4:$A500,"&lt;="&amp;$B364),0))</f>
        <v/>
      </c>
      <c r="AB364" s="180" t="str">
        <f>IF($A364="","",IFERROR(AVERAGEIFS(Data!L$4:L500,Data!$A$4:$A500,"&gt;="&amp;$A364,Data!$A$4:$A500,"&lt;="&amp;$B364),0))</f>
        <v/>
      </c>
      <c r="AC364" s="179" t="str">
        <f>IF($A364="","",IFERROR(AVERAGEIFS(Data!M$4:M500,Data!$A$4:$A500,"&gt;="&amp;$A364,Data!$A$4:$A500,"&lt;="&amp;$B364),0))</f>
        <v/>
      </c>
      <c r="AD364" s="178" t="str">
        <f>IF($A364="","",IFERROR(AVERAGEIFS(Data!N$4:N500,Data!$A$4:$A500,"&gt;="&amp;$A364,Data!$A$4:$A500,"&lt;="&amp;$B364),0))</f>
        <v/>
      </c>
      <c r="AE364" s="180" t="str">
        <f>IF($A364="","",IFERROR(AVERAGEIFS(Data!O$4:O500,Data!$A$4:$A500,"&gt;="&amp;$A364,Data!$A$4:$A500,"&lt;="&amp;$B364),0))</f>
        <v/>
      </c>
      <c r="AF364" s="178" t="str">
        <f>IF($A364="","",IFERROR(AVERAGEIFS(Data!P$4:P500,Data!$A$4:$A500,"&gt;="&amp;$A364,Data!$A$4:$A500,"&lt;="&amp;$B364),0))</f>
        <v/>
      </c>
      <c r="AG364" s="178" t="str">
        <f>IF($A364="","",IFERROR(AVERAGEIFS(Data!Q$4:Q500,Data!$A$4:$A500,"&gt;="&amp;$A364,Data!$A$4:$A500,"&lt;="&amp;$B364),0))</f>
        <v/>
      </c>
      <c r="AH364" s="181" t="str">
        <f t="shared" ref="AH364:DS364" si="360">IF($A364="","",AH363)</f>
        <v/>
      </c>
      <c r="AI364" s="178" t="str">
        <f t="shared" si="360"/>
        <v/>
      </c>
      <c r="AJ364" s="178" t="str">
        <f t="shared" si="360"/>
        <v/>
      </c>
      <c r="AK364" s="178" t="str">
        <f t="shared" si="360"/>
        <v/>
      </c>
      <c r="AL364" s="178" t="str">
        <f t="shared" si="360"/>
        <v/>
      </c>
      <c r="AM364" s="180" t="str">
        <f t="shared" si="360"/>
        <v/>
      </c>
      <c r="AN364" s="178" t="str">
        <f t="shared" si="360"/>
        <v/>
      </c>
      <c r="AO364" s="178" t="str">
        <f t="shared" si="360"/>
        <v/>
      </c>
      <c r="AP364" s="179" t="str">
        <f t="shared" si="360"/>
        <v/>
      </c>
      <c r="AQ364" s="180" t="str">
        <f t="shared" si="360"/>
        <v/>
      </c>
      <c r="AR364" s="179" t="str">
        <f t="shared" si="360"/>
        <v/>
      </c>
      <c r="AS364" s="178" t="str">
        <f t="shared" si="360"/>
        <v/>
      </c>
      <c r="AT364" s="180" t="str">
        <f t="shared" si="360"/>
        <v/>
      </c>
      <c r="AU364" s="178" t="str">
        <f t="shared" si="360"/>
        <v/>
      </c>
      <c r="AV364" s="178" t="str">
        <f t="shared" si="360"/>
        <v/>
      </c>
      <c r="AW364" s="181" t="str">
        <f t="shared" si="360"/>
        <v/>
      </c>
      <c r="AX364" s="178" t="str">
        <f t="shared" si="360"/>
        <v/>
      </c>
      <c r="AY364" s="178" t="str">
        <f t="shared" si="360"/>
        <v/>
      </c>
      <c r="AZ364" s="178" t="str">
        <f t="shared" si="360"/>
        <v/>
      </c>
      <c r="BA364" s="178" t="str">
        <f t="shared" si="360"/>
        <v/>
      </c>
      <c r="BB364" s="180" t="str">
        <f t="shared" si="360"/>
        <v/>
      </c>
      <c r="BC364" s="178" t="str">
        <f t="shared" si="360"/>
        <v/>
      </c>
      <c r="BD364" s="178" t="str">
        <f t="shared" si="360"/>
        <v/>
      </c>
      <c r="BE364" s="179" t="str">
        <f t="shared" si="360"/>
        <v/>
      </c>
      <c r="BF364" s="180" t="str">
        <f t="shared" si="360"/>
        <v/>
      </c>
      <c r="BG364" s="179" t="str">
        <f t="shared" si="360"/>
        <v/>
      </c>
      <c r="BH364" s="178" t="str">
        <f t="shared" si="360"/>
        <v/>
      </c>
      <c r="BI364" s="180" t="str">
        <f t="shared" si="360"/>
        <v/>
      </c>
      <c r="BJ364" s="178" t="str">
        <f t="shared" si="360"/>
        <v/>
      </c>
      <c r="BK364" s="178" t="str">
        <f t="shared" si="360"/>
        <v/>
      </c>
      <c r="BL364" s="181" t="str">
        <f t="shared" si="360"/>
        <v/>
      </c>
      <c r="BM364" s="178" t="str">
        <f t="shared" si="360"/>
        <v/>
      </c>
      <c r="BN364" s="178" t="str">
        <f t="shared" si="360"/>
        <v/>
      </c>
      <c r="BO364" s="178" t="str">
        <f t="shared" si="360"/>
        <v/>
      </c>
      <c r="BP364" s="178" t="str">
        <f t="shared" si="360"/>
        <v/>
      </c>
      <c r="BQ364" s="180" t="str">
        <f t="shared" si="360"/>
        <v/>
      </c>
      <c r="BR364" s="178" t="str">
        <f t="shared" si="360"/>
        <v/>
      </c>
      <c r="BS364" s="178" t="str">
        <f t="shared" si="360"/>
        <v/>
      </c>
      <c r="BT364" s="179" t="str">
        <f t="shared" si="360"/>
        <v/>
      </c>
      <c r="BU364" s="180" t="str">
        <f t="shared" si="360"/>
        <v/>
      </c>
      <c r="BV364" s="179" t="str">
        <f t="shared" si="360"/>
        <v/>
      </c>
      <c r="BW364" s="178" t="str">
        <f t="shared" si="360"/>
        <v/>
      </c>
      <c r="BX364" s="180" t="str">
        <f t="shared" si="360"/>
        <v/>
      </c>
      <c r="BY364" s="178" t="str">
        <f t="shared" si="360"/>
        <v/>
      </c>
      <c r="BZ364" s="178" t="str">
        <f t="shared" si="360"/>
        <v/>
      </c>
      <c r="CA364" s="181" t="str">
        <f t="shared" si="360"/>
        <v/>
      </c>
      <c r="CB364" s="178" t="str">
        <f t="shared" si="360"/>
        <v/>
      </c>
      <c r="CC364" s="178" t="str">
        <f t="shared" si="360"/>
        <v/>
      </c>
      <c r="CD364" s="178" t="str">
        <f t="shared" si="360"/>
        <v/>
      </c>
      <c r="CE364" s="178" t="str">
        <f t="shared" si="360"/>
        <v/>
      </c>
      <c r="CF364" s="180" t="str">
        <f t="shared" si="360"/>
        <v/>
      </c>
      <c r="CG364" s="178" t="str">
        <f t="shared" si="360"/>
        <v/>
      </c>
      <c r="CH364" s="178" t="str">
        <f t="shared" si="360"/>
        <v/>
      </c>
      <c r="CI364" s="179" t="str">
        <f t="shared" si="360"/>
        <v/>
      </c>
      <c r="CJ364" s="180" t="str">
        <f t="shared" si="360"/>
        <v/>
      </c>
      <c r="CK364" s="179" t="str">
        <f t="shared" si="360"/>
        <v/>
      </c>
      <c r="CL364" s="178" t="str">
        <f t="shared" si="360"/>
        <v/>
      </c>
      <c r="CM364" s="180" t="str">
        <f t="shared" si="360"/>
        <v/>
      </c>
      <c r="CN364" s="178" t="str">
        <f t="shared" si="360"/>
        <v/>
      </c>
      <c r="CO364" s="178" t="str">
        <f t="shared" si="360"/>
        <v/>
      </c>
      <c r="CP364" s="181" t="str">
        <f t="shared" si="360"/>
        <v/>
      </c>
      <c r="CQ364" s="178" t="str">
        <f t="shared" si="360"/>
        <v/>
      </c>
      <c r="CR364" s="178" t="str">
        <f t="shared" si="360"/>
        <v/>
      </c>
      <c r="CS364" s="178" t="str">
        <f t="shared" si="360"/>
        <v/>
      </c>
      <c r="CT364" s="178" t="str">
        <f t="shared" si="360"/>
        <v/>
      </c>
      <c r="CU364" s="180" t="str">
        <f t="shared" si="360"/>
        <v/>
      </c>
      <c r="CV364" s="178" t="str">
        <f t="shared" si="360"/>
        <v/>
      </c>
      <c r="CW364" s="178" t="str">
        <f t="shared" si="360"/>
        <v/>
      </c>
      <c r="CX364" s="179" t="str">
        <f t="shared" si="360"/>
        <v/>
      </c>
      <c r="CY364" s="180" t="str">
        <f t="shared" si="360"/>
        <v/>
      </c>
      <c r="CZ364" s="179" t="str">
        <f t="shared" si="360"/>
        <v/>
      </c>
      <c r="DA364" s="178" t="str">
        <f t="shared" si="360"/>
        <v/>
      </c>
      <c r="DB364" s="180" t="str">
        <f t="shared" si="360"/>
        <v/>
      </c>
      <c r="DC364" s="178" t="str">
        <f t="shared" si="360"/>
        <v/>
      </c>
      <c r="DD364" s="178" t="str">
        <f t="shared" si="360"/>
        <v/>
      </c>
      <c r="DE364" s="181" t="str">
        <f t="shared" si="360"/>
        <v/>
      </c>
      <c r="DF364" s="178" t="str">
        <f t="shared" si="360"/>
        <v/>
      </c>
      <c r="DG364" s="178" t="str">
        <f t="shared" si="360"/>
        <v/>
      </c>
      <c r="DH364" s="178" t="str">
        <f t="shared" si="360"/>
        <v/>
      </c>
      <c r="DI364" s="178" t="str">
        <f t="shared" si="360"/>
        <v/>
      </c>
      <c r="DJ364" s="180" t="str">
        <f t="shared" si="360"/>
        <v/>
      </c>
      <c r="DK364" s="178" t="str">
        <f t="shared" si="360"/>
        <v/>
      </c>
      <c r="DL364" s="178" t="str">
        <f t="shared" si="360"/>
        <v/>
      </c>
      <c r="DM364" s="179" t="str">
        <f t="shared" si="360"/>
        <v/>
      </c>
      <c r="DN364" s="180" t="str">
        <f t="shared" si="360"/>
        <v/>
      </c>
      <c r="DO364" s="179" t="str">
        <f t="shared" si="360"/>
        <v/>
      </c>
      <c r="DP364" s="178" t="str">
        <f t="shared" si="360"/>
        <v/>
      </c>
      <c r="DQ364" s="180" t="str">
        <f t="shared" si="360"/>
        <v/>
      </c>
      <c r="DR364" s="178" t="str">
        <f t="shared" si="360"/>
        <v/>
      </c>
      <c r="DS364" s="178" t="str">
        <f t="shared" si="360"/>
        <v/>
      </c>
      <c r="DT364" s="178"/>
      <c r="DU364" s="178"/>
      <c r="DV364" s="178"/>
      <c r="DW364" s="178"/>
      <c r="DX364" s="178"/>
      <c r="DY364" s="178"/>
    </row>
    <row r="365">
      <c r="A365" s="176" t="str">
        <f>IF(A364="","",IF(B364+1&gt;EndDate,"",B364))</f>
        <v/>
      </c>
      <c r="B365" s="176" t="str">
        <f>IF(A365="","",SWITCH(Seg,"Daily",A365+1,"Weekly",A365+7,"Monthly",DATE(YEAR(A365),MONTH(A365)+1,1),"Quarterly",DATE(YEAR(A365),MONTH(A365)+3,1),"Yearly",DATE(YEAR(A365)+1,1,1)))</f>
        <v/>
      </c>
      <c r="C365" s="177" t="str">
        <f>IF(A365="","",SWITCH(Seg,"Daily",TEXT(A365,"dd/MM/YYYY"),"Weekly","W"&amp;WEEKNUM(A365,2)&amp;" "&amp;YEAR(A365),"Monthly",PROPER(TEXT(A365,"MMM yyyy")),"Quarterly","Q"&amp;ROUNDUP(MONTH($A365)/3,0)&amp;" "&amp;YEAR($A365),"Yearly",YEAR(A365),TEXT(A365,"dd/MM/YYYY")))</f>
        <v/>
      </c>
      <c r="D365" s="178" t="str">
        <f>IF(OR($A365="",D$2="Percentage"),"",SUMIFS(Data!B$4:B500,Data!$A$4:$A500,"&gt;="&amp;$A365,Data!$A$4:$A500,"&lt;="&amp;$B365))</f>
        <v>#REF!</v>
      </c>
      <c r="E365" s="179" t="str">
        <f>IF(OR($A365="",E$2="Percentage"),"",SUMIFS(Data!C$4:C500,Data!$A$4:$A500,"&gt;="&amp;$A365,Data!$A$4:$A500,"&lt;="&amp;$B365))</f>
        <v/>
      </c>
      <c r="F365" s="179" t="str">
        <f>IF(OR($A365="",F$2="Percentage"),"",SUMIFS(Data!D$4:D500,Data!$A$4:$A500,"&gt;="&amp;$A365,Data!$A$4:$A500,"&lt;="&amp;$B365))</f>
        <v/>
      </c>
      <c r="G365" s="179" t="str">
        <f>IF(OR($A365="",G$2="Percentage"),"",SUMIFS(Data!F$4:F500,Data!$A$4:$A500,"&gt;="&amp;$A365,Data!$A$4:$A500,"&lt;="&amp;$B365))</f>
        <v/>
      </c>
      <c r="H365" s="180" t="str">
        <f>IF(OR($A365="",H$2="Percentage"),"",SUMIFS(Data!G$4:G500,Data!$A$4:$A500,"&gt;="&amp;$A365,Data!$A$4:$A500,"&lt;="&amp;$B365))</f>
        <v/>
      </c>
      <c r="I365" s="180" t="str">
        <f>IF(OR($A365="",I$2="Percentage"),"",SUMIFS(Data!H$4:H500,Data!$A$4:$A500,"&gt;="&amp;$A365,Data!$A$4:$A500,"&lt;="&amp;$B365))</f>
        <v/>
      </c>
      <c r="J365" s="178" t="str">
        <f>IF(OR($A365="",J$2="Percentage"),"",SUMIFS(Data!I$4:I500,Data!$A$4:$A500,"&gt;="&amp;$A365,Data!$A$4:$A500,"&lt;="&amp;$B365))</f>
        <v/>
      </c>
      <c r="K365" s="178" t="str">
        <f>IF(OR($A365="",K$2="Percentage"),"",SUMIFS(Data!J$4:J500,Data!$A$4:$A500,"&gt;="&amp;$A365,Data!$A$4:$A500,"&lt;="&amp;$B365))</f>
        <v/>
      </c>
      <c r="L365" s="179" t="str">
        <f>IF(OR($A365="",L$2="Percentage"),"",SUMIFS(Data!K$4:K500,Data!$A$4:$A500,"&gt;="&amp;$A365,Data!$A$4:$A500,"&lt;="&amp;$B365))</f>
        <v/>
      </c>
      <c r="M365" s="180" t="str">
        <f>IF(OR($A365="",M$2="Percentage"),"",SUMIFS(Data!L$4:L500,Data!$A$4:$A500,"&gt;="&amp;$A365,Data!$A$4:$A500,"&lt;="&amp;$B365))</f>
        <v/>
      </c>
      <c r="N365" s="179" t="str">
        <f>IF(OR($A365="",N$2="Percentage"),"",SUMIFS(Data!M$4:M500,Data!$A$4:$A500,"&gt;="&amp;$A365,Data!$A$4:$A500,"&lt;="&amp;$B365))</f>
        <v/>
      </c>
      <c r="O365" s="178" t="str">
        <f>IF(OR($A365="",O$2="Percentage"),"",SUMIFS(Data!N$4:N500,Data!$A$4:$A500,"&gt;="&amp;$A365,Data!$A$4:$A500,"&lt;="&amp;$B365))</f>
        <v/>
      </c>
      <c r="P365" s="180" t="str">
        <f>IF(OR($A365="",P$2="Percentage"),"",SUMIFS(Data!O$4:O500,Data!$A$4:$A500,"&gt;="&amp;$A365,Data!$A$4:$A500,"&lt;="&amp;$B365))</f>
        <v/>
      </c>
      <c r="Q365" s="178" t="str">
        <f>IF(OR($A365="",Q$2="Percentage"),"",SUMIFS(Data!P$4:P500,Data!$A$4:$A500,"&gt;="&amp;$A365,Data!$A$4:$A500,"&lt;="&amp;$B365))</f>
        <v/>
      </c>
      <c r="R365" s="178" t="str">
        <f>IF(OR($A365="",R$2="Percentage"),"",SUMIFS(Data!Q$4:Q500,Data!$A$4:$A500,"&gt;="&amp;$A365,Data!$A$4:$A500,"&lt;="&amp;$B365))</f>
        <v/>
      </c>
      <c r="S365" s="181" t="str">
        <f>IF($A365="","",IFERROR(AVERAGEIFS(Data!B$4:B500,Data!$A$4:$A500,"&gt;="&amp;$A365,Data!$A$4:$A500,"&lt;="&amp;$B365),0))</f>
        <v/>
      </c>
      <c r="T365" s="178" t="str">
        <f>IF($A365="","",IFERROR(AVERAGEIFS(Data!C$4:C500,Data!$A$4:$A500,"&gt;="&amp;$A365,Data!$A$4:$A500,"&lt;="&amp;$B365),0))</f>
        <v/>
      </c>
      <c r="U365" s="178" t="str">
        <f>IF($A365="","",IFERROR(AVERAGEIFS(Data!D$4:D500,Data!$A$4:$A500,"&gt;="&amp;$A365,Data!$A$4:$A500,"&lt;="&amp;$B365),0))</f>
        <v/>
      </c>
      <c r="V365" s="178" t="str">
        <f>IF($A365="","",IFERROR(AVERAGEIFS(Data!F$4:F500,Data!$A$4:$A500,"&gt;="&amp;$A365,Data!$A$4:$A500,"&lt;="&amp;$B365),0))</f>
        <v/>
      </c>
      <c r="W365" s="178" t="str">
        <f>IF($A365="","",IFERROR(AVERAGEIFS(Data!G$4:G500,Data!$A$4:$A500,"&gt;="&amp;$A365,Data!$A$4:$A500,"&lt;="&amp;$B365),0))</f>
        <v/>
      </c>
      <c r="X365" s="180" t="str">
        <f>IF($A365="","",IFERROR(AVERAGEIFS(Data!H$4:H500,Data!$A$4:$A500,"&gt;="&amp;$A365,Data!$A$4:$A500,"&lt;="&amp;$B365),0))</f>
        <v/>
      </c>
      <c r="Y365" s="178" t="str">
        <f>IF($A365="","",IFERROR(AVERAGEIFS(Data!I$4:I500,Data!$A$4:$A500,"&gt;="&amp;$A365,Data!$A$4:$A500,"&lt;="&amp;$B365),0))</f>
        <v/>
      </c>
      <c r="Z365" s="178" t="str">
        <f>IF($A365="","",IFERROR(AVERAGEIFS(Data!J$4:J500,Data!$A$4:$A500,"&gt;="&amp;$A365,Data!$A$4:$A500,"&lt;="&amp;$B365),0))</f>
        <v/>
      </c>
      <c r="AA365" s="179" t="str">
        <f>IF($A365="","",IFERROR(AVERAGEIFS(Data!K$4:K500,Data!$A$4:$A500,"&gt;="&amp;$A365,Data!$A$4:$A500,"&lt;="&amp;$B365),0))</f>
        <v/>
      </c>
      <c r="AB365" s="180" t="str">
        <f>IF($A365="","",IFERROR(AVERAGEIFS(Data!L$4:L500,Data!$A$4:$A500,"&gt;="&amp;$A365,Data!$A$4:$A500,"&lt;="&amp;$B365),0))</f>
        <v/>
      </c>
      <c r="AC365" s="179" t="str">
        <f>IF($A365="","",IFERROR(AVERAGEIFS(Data!M$4:M500,Data!$A$4:$A500,"&gt;="&amp;$A365,Data!$A$4:$A500,"&lt;="&amp;$B365),0))</f>
        <v/>
      </c>
      <c r="AD365" s="178" t="str">
        <f>IF($A365="","",IFERROR(AVERAGEIFS(Data!N$4:N500,Data!$A$4:$A500,"&gt;="&amp;$A365,Data!$A$4:$A500,"&lt;="&amp;$B365),0))</f>
        <v/>
      </c>
      <c r="AE365" s="180" t="str">
        <f>IF($A365="","",IFERROR(AVERAGEIFS(Data!O$4:O500,Data!$A$4:$A500,"&gt;="&amp;$A365,Data!$A$4:$A500,"&lt;="&amp;$B365),0))</f>
        <v/>
      </c>
      <c r="AF365" s="178" t="str">
        <f>IF($A365="","",IFERROR(AVERAGEIFS(Data!P$4:P500,Data!$A$4:$A500,"&gt;="&amp;$A365,Data!$A$4:$A500,"&lt;="&amp;$B365),0))</f>
        <v/>
      </c>
      <c r="AG365" s="178" t="str">
        <f>IF($A365="","",IFERROR(AVERAGEIFS(Data!Q$4:Q500,Data!$A$4:$A500,"&gt;="&amp;$A365,Data!$A$4:$A500,"&lt;="&amp;$B365),0))</f>
        <v/>
      </c>
      <c r="AH365" s="181" t="str">
        <f t="shared" ref="AH365:DS365" si="361">IF($A365="","",AH364)</f>
        <v/>
      </c>
      <c r="AI365" s="178" t="str">
        <f t="shared" si="361"/>
        <v/>
      </c>
      <c r="AJ365" s="178" t="str">
        <f t="shared" si="361"/>
        <v/>
      </c>
      <c r="AK365" s="178" t="str">
        <f t="shared" si="361"/>
        <v/>
      </c>
      <c r="AL365" s="178" t="str">
        <f t="shared" si="361"/>
        <v/>
      </c>
      <c r="AM365" s="180" t="str">
        <f t="shared" si="361"/>
        <v/>
      </c>
      <c r="AN365" s="178" t="str">
        <f t="shared" si="361"/>
        <v/>
      </c>
      <c r="AO365" s="178" t="str">
        <f t="shared" si="361"/>
        <v/>
      </c>
      <c r="AP365" s="179" t="str">
        <f t="shared" si="361"/>
        <v/>
      </c>
      <c r="AQ365" s="180" t="str">
        <f t="shared" si="361"/>
        <v/>
      </c>
      <c r="AR365" s="179" t="str">
        <f t="shared" si="361"/>
        <v/>
      </c>
      <c r="AS365" s="178" t="str">
        <f t="shared" si="361"/>
        <v/>
      </c>
      <c r="AT365" s="180" t="str">
        <f t="shared" si="361"/>
        <v/>
      </c>
      <c r="AU365" s="178" t="str">
        <f t="shared" si="361"/>
        <v/>
      </c>
      <c r="AV365" s="178" t="str">
        <f t="shared" si="361"/>
        <v/>
      </c>
      <c r="AW365" s="181" t="str">
        <f t="shared" si="361"/>
        <v/>
      </c>
      <c r="AX365" s="178" t="str">
        <f t="shared" si="361"/>
        <v/>
      </c>
      <c r="AY365" s="178" t="str">
        <f t="shared" si="361"/>
        <v/>
      </c>
      <c r="AZ365" s="178" t="str">
        <f t="shared" si="361"/>
        <v/>
      </c>
      <c r="BA365" s="178" t="str">
        <f t="shared" si="361"/>
        <v/>
      </c>
      <c r="BB365" s="180" t="str">
        <f t="shared" si="361"/>
        <v/>
      </c>
      <c r="BC365" s="178" t="str">
        <f t="shared" si="361"/>
        <v/>
      </c>
      <c r="BD365" s="178" t="str">
        <f t="shared" si="361"/>
        <v/>
      </c>
      <c r="BE365" s="179" t="str">
        <f t="shared" si="361"/>
        <v/>
      </c>
      <c r="BF365" s="180" t="str">
        <f t="shared" si="361"/>
        <v/>
      </c>
      <c r="BG365" s="179" t="str">
        <f t="shared" si="361"/>
        <v/>
      </c>
      <c r="BH365" s="178" t="str">
        <f t="shared" si="361"/>
        <v/>
      </c>
      <c r="BI365" s="180" t="str">
        <f t="shared" si="361"/>
        <v/>
      </c>
      <c r="BJ365" s="178" t="str">
        <f t="shared" si="361"/>
        <v/>
      </c>
      <c r="BK365" s="178" t="str">
        <f t="shared" si="361"/>
        <v/>
      </c>
      <c r="BL365" s="181" t="str">
        <f t="shared" si="361"/>
        <v/>
      </c>
      <c r="BM365" s="178" t="str">
        <f t="shared" si="361"/>
        <v/>
      </c>
      <c r="BN365" s="178" t="str">
        <f t="shared" si="361"/>
        <v/>
      </c>
      <c r="BO365" s="178" t="str">
        <f t="shared" si="361"/>
        <v/>
      </c>
      <c r="BP365" s="178" t="str">
        <f t="shared" si="361"/>
        <v/>
      </c>
      <c r="BQ365" s="180" t="str">
        <f t="shared" si="361"/>
        <v/>
      </c>
      <c r="BR365" s="178" t="str">
        <f t="shared" si="361"/>
        <v/>
      </c>
      <c r="BS365" s="178" t="str">
        <f t="shared" si="361"/>
        <v/>
      </c>
      <c r="BT365" s="179" t="str">
        <f t="shared" si="361"/>
        <v/>
      </c>
      <c r="BU365" s="180" t="str">
        <f t="shared" si="361"/>
        <v/>
      </c>
      <c r="BV365" s="179" t="str">
        <f t="shared" si="361"/>
        <v/>
      </c>
      <c r="BW365" s="178" t="str">
        <f t="shared" si="361"/>
        <v/>
      </c>
      <c r="BX365" s="180" t="str">
        <f t="shared" si="361"/>
        <v/>
      </c>
      <c r="BY365" s="178" t="str">
        <f t="shared" si="361"/>
        <v/>
      </c>
      <c r="BZ365" s="178" t="str">
        <f t="shared" si="361"/>
        <v/>
      </c>
      <c r="CA365" s="181" t="str">
        <f t="shared" si="361"/>
        <v/>
      </c>
      <c r="CB365" s="178" t="str">
        <f t="shared" si="361"/>
        <v/>
      </c>
      <c r="CC365" s="178" t="str">
        <f t="shared" si="361"/>
        <v/>
      </c>
      <c r="CD365" s="178" t="str">
        <f t="shared" si="361"/>
        <v/>
      </c>
      <c r="CE365" s="178" t="str">
        <f t="shared" si="361"/>
        <v/>
      </c>
      <c r="CF365" s="180" t="str">
        <f t="shared" si="361"/>
        <v/>
      </c>
      <c r="CG365" s="178" t="str">
        <f t="shared" si="361"/>
        <v/>
      </c>
      <c r="CH365" s="178" t="str">
        <f t="shared" si="361"/>
        <v/>
      </c>
      <c r="CI365" s="179" t="str">
        <f t="shared" si="361"/>
        <v/>
      </c>
      <c r="CJ365" s="180" t="str">
        <f t="shared" si="361"/>
        <v/>
      </c>
      <c r="CK365" s="179" t="str">
        <f t="shared" si="361"/>
        <v/>
      </c>
      <c r="CL365" s="178" t="str">
        <f t="shared" si="361"/>
        <v/>
      </c>
      <c r="CM365" s="180" t="str">
        <f t="shared" si="361"/>
        <v/>
      </c>
      <c r="CN365" s="178" t="str">
        <f t="shared" si="361"/>
        <v/>
      </c>
      <c r="CO365" s="178" t="str">
        <f t="shared" si="361"/>
        <v/>
      </c>
      <c r="CP365" s="181" t="str">
        <f t="shared" si="361"/>
        <v/>
      </c>
      <c r="CQ365" s="178" t="str">
        <f t="shared" si="361"/>
        <v/>
      </c>
      <c r="CR365" s="178" t="str">
        <f t="shared" si="361"/>
        <v/>
      </c>
      <c r="CS365" s="178" t="str">
        <f t="shared" si="361"/>
        <v/>
      </c>
      <c r="CT365" s="178" t="str">
        <f t="shared" si="361"/>
        <v/>
      </c>
      <c r="CU365" s="180" t="str">
        <f t="shared" si="361"/>
        <v/>
      </c>
      <c r="CV365" s="178" t="str">
        <f t="shared" si="361"/>
        <v/>
      </c>
      <c r="CW365" s="178" t="str">
        <f t="shared" si="361"/>
        <v/>
      </c>
      <c r="CX365" s="179" t="str">
        <f t="shared" si="361"/>
        <v/>
      </c>
      <c r="CY365" s="180" t="str">
        <f t="shared" si="361"/>
        <v/>
      </c>
      <c r="CZ365" s="179" t="str">
        <f t="shared" si="361"/>
        <v/>
      </c>
      <c r="DA365" s="178" t="str">
        <f t="shared" si="361"/>
        <v/>
      </c>
      <c r="DB365" s="180" t="str">
        <f t="shared" si="361"/>
        <v/>
      </c>
      <c r="DC365" s="178" t="str">
        <f t="shared" si="361"/>
        <v/>
      </c>
      <c r="DD365" s="178" t="str">
        <f t="shared" si="361"/>
        <v/>
      </c>
      <c r="DE365" s="181" t="str">
        <f t="shared" si="361"/>
        <v/>
      </c>
      <c r="DF365" s="178" t="str">
        <f t="shared" si="361"/>
        <v/>
      </c>
      <c r="DG365" s="178" t="str">
        <f t="shared" si="361"/>
        <v/>
      </c>
      <c r="DH365" s="178" t="str">
        <f t="shared" si="361"/>
        <v/>
      </c>
      <c r="DI365" s="178" t="str">
        <f t="shared" si="361"/>
        <v/>
      </c>
      <c r="DJ365" s="180" t="str">
        <f t="shared" si="361"/>
        <v/>
      </c>
      <c r="DK365" s="178" t="str">
        <f t="shared" si="361"/>
        <v/>
      </c>
      <c r="DL365" s="178" t="str">
        <f t="shared" si="361"/>
        <v/>
      </c>
      <c r="DM365" s="179" t="str">
        <f t="shared" si="361"/>
        <v/>
      </c>
      <c r="DN365" s="180" t="str">
        <f t="shared" si="361"/>
        <v/>
      </c>
      <c r="DO365" s="179" t="str">
        <f t="shared" si="361"/>
        <v/>
      </c>
      <c r="DP365" s="178" t="str">
        <f t="shared" si="361"/>
        <v/>
      </c>
      <c r="DQ365" s="180" t="str">
        <f t="shared" si="361"/>
        <v/>
      </c>
      <c r="DR365" s="178" t="str">
        <f t="shared" si="361"/>
        <v/>
      </c>
      <c r="DS365" s="178" t="str">
        <f t="shared" si="361"/>
        <v/>
      </c>
      <c r="DT365" s="178"/>
      <c r="DU365" s="178"/>
      <c r="DV365" s="178"/>
      <c r="DW365" s="178"/>
      <c r="DX365" s="178"/>
      <c r="DY365" s="178"/>
    </row>
    <row r="366">
      <c r="A366" s="176" t="str">
        <f>IF(A365="","",IF(B365+1&gt;EndDate,"",B365))</f>
        <v/>
      </c>
      <c r="B366" s="176" t="str">
        <f>IF(A366="","",SWITCH(Seg,"Daily",A366+1,"Weekly",A366+7,"Monthly",DATE(YEAR(A366),MONTH(A366)+1,1),"Quarterly",DATE(YEAR(A366),MONTH(A366)+3,1),"Yearly",DATE(YEAR(A366)+1,1,1)))</f>
        <v/>
      </c>
      <c r="C366" s="177" t="str">
        <f>IF(A366="","",SWITCH(Seg,"Daily",TEXT(A366,"dd/MM/YYYY"),"Weekly","W"&amp;WEEKNUM(A366,2)&amp;" "&amp;YEAR(A366),"Monthly",PROPER(TEXT(A366,"MMM yyyy")),"Quarterly","Q"&amp;ROUNDUP(MONTH($A366)/3,0)&amp;" "&amp;YEAR($A366),"Yearly",YEAR(A366),TEXT(A366,"dd/MM/YYYY")))</f>
        <v/>
      </c>
      <c r="D366" s="178" t="str">
        <f>IF(OR($A366="",D$2="Percentage"),"",SUMIFS(Data!B$4:B500,Data!$A$4:$A500,"&gt;="&amp;$A366,Data!$A$4:$A500,"&lt;="&amp;$B366))</f>
        <v>#REF!</v>
      </c>
      <c r="E366" s="179" t="str">
        <f>IF(OR($A366="",E$2="Percentage"),"",SUMIFS(Data!C$4:C500,Data!$A$4:$A500,"&gt;="&amp;$A366,Data!$A$4:$A500,"&lt;="&amp;$B366))</f>
        <v/>
      </c>
      <c r="F366" s="179" t="str">
        <f>IF(OR($A366="",F$2="Percentage"),"",SUMIFS(Data!D$4:D500,Data!$A$4:$A500,"&gt;="&amp;$A366,Data!$A$4:$A500,"&lt;="&amp;$B366))</f>
        <v/>
      </c>
      <c r="G366" s="179" t="str">
        <f>IF(OR($A366="",G$2="Percentage"),"",SUMIFS(Data!F$4:F500,Data!$A$4:$A500,"&gt;="&amp;$A366,Data!$A$4:$A500,"&lt;="&amp;$B366))</f>
        <v/>
      </c>
      <c r="H366" s="180" t="str">
        <f>IF(OR($A366="",H$2="Percentage"),"",SUMIFS(Data!G$4:G500,Data!$A$4:$A500,"&gt;="&amp;$A366,Data!$A$4:$A500,"&lt;="&amp;$B366))</f>
        <v/>
      </c>
      <c r="I366" s="180" t="str">
        <f>IF(OR($A366="",I$2="Percentage"),"",SUMIFS(Data!H$4:H500,Data!$A$4:$A500,"&gt;="&amp;$A366,Data!$A$4:$A500,"&lt;="&amp;$B366))</f>
        <v/>
      </c>
      <c r="J366" s="178" t="str">
        <f>IF(OR($A366="",J$2="Percentage"),"",SUMIFS(Data!I$4:I500,Data!$A$4:$A500,"&gt;="&amp;$A366,Data!$A$4:$A500,"&lt;="&amp;$B366))</f>
        <v/>
      </c>
      <c r="K366" s="178" t="str">
        <f>IF(OR($A366="",K$2="Percentage"),"",SUMIFS(Data!J$4:J500,Data!$A$4:$A500,"&gt;="&amp;$A366,Data!$A$4:$A500,"&lt;="&amp;$B366))</f>
        <v/>
      </c>
      <c r="L366" s="179" t="str">
        <f>IF(OR($A366="",L$2="Percentage"),"",SUMIFS(Data!K$4:K500,Data!$A$4:$A500,"&gt;="&amp;$A366,Data!$A$4:$A500,"&lt;="&amp;$B366))</f>
        <v/>
      </c>
      <c r="M366" s="180" t="str">
        <f>IF(OR($A366="",M$2="Percentage"),"",SUMIFS(Data!L$4:L500,Data!$A$4:$A500,"&gt;="&amp;$A366,Data!$A$4:$A500,"&lt;="&amp;$B366))</f>
        <v/>
      </c>
      <c r="N366" s="179" t="str">
        <f>IF(OR($A366="",N$2="Percentage"),"",SUMIFS(Data!M$4:M500,Data!$A$4:$A500,"&gt;="&amp;$A366,Data!$A$4:$A500,"&lt;="&amp;$B366))</f>
        <v/>
      </c>
      <c r="O366" s="178" t="str">
        <f>IF(OR($A366="",O$2="Percentage"),"",SUMIFS(Data!N$4:N500,Data!$A$4:$A500,"&gt;="&amp;$A366,Data!$A$4:$A500,"&lt;="&amp;$B366))</f>
        <v/>
      </c>
      <c r="P366" s="180" t="str">
        <f>IF(OR($A366="",P$2="Percentage"),"",SUMIFS(Data!O$4:O500,Data!$A$4:$A500,"&gt;="&amp;$A366,Data!$A$4:$A500,"&lt;="&amp;$B366))</f>
        <v/>
      </c>
      <c r="Q366" s="178" t="str">
        <f>IF(OR($A366="",Q$2="Percentage"),"",SUMIFS(Data!P$4:P500,Data!$A$4:$A500,"&gt;="&amp;$A366,Data!$A$4:$A500,"&lt;="&amp;$B366))</f>
        <v/>
      </c>
      <c r="R366" s="178" t="str">
        <f>IF(OR($A366="",R$2="Percentage"),"",SUMIFS(Data!Q$4:Q500,Data!$A$4:$A500,"&gt;="&amp;$A366,Data!$A$4:$A500,"&lt;="&amp;$B366))</f>
        <v/>
      </c>
      <c r="S366" s="181" t="str">
        <f>IF($A366="","",IFERROR(AVERAGEIFS(Data!B$4:B500,Data!$A$4:$A500,"&gt;="&amp;$A366,Data!$A$4:$A500,"&lt;="&amp;$B366),0))</f>
        <v/>
      </c>
      <c r="T366" s="178" t="str">
        <f>IF($A366="","",IFERROR(AVERAGEIFS(Data!C$4:C500,Data!$A$4:$A500,"&gt;="&amp;$A366,Data!$A$4:$A500,"&lt;="&amp;$B366),0))</f>
        <v/>
      </c>
      <c r="U366" s="178" t="str">
        <f>IF($A366="","",IFERROR(AVERAGEIFS(Data!D$4:D500,Data!$A$4:$A500,"&gt;="&amp;$A366,Data!$A$4:$A500,"&lt;="&amp;$B366),0))</f>
        <v/>
      </c>
      <c r="V366" s="178" t="str">
        <f>IF($A366="","",IFERROR(AVERAGEIFS(Data!F$4:F500,Data!$A$4:$A500,"&gt;="&amp;$A366,Data!$A$4:$A500,"&lt;="&amp;$B366),0))</f>
        <v/>
      </c>
      <c r="W366" s="178" t="str">
        <f>IF($A366="","",IFERROR(AVERAGEIFS(Data!G$4:G500,Data!$A$4:$A500,"&gt;="&amp;$A366,Data!$A$4:$A500,"&lt;="&amp;$B366),0))</f>
        <v/>
      </c>
      <c r="X366" s="180" t="str">
        <f>IF($A366="","",IFERROR(AVERAGEIFS(Data!H$4:H500,Data!$A$4:$A500,"&gt;="&amp;$A366,Data!$A$4:$A500,"&lt;="&amp;$B366),0))</f>
        <v/>
      </c>
      <c r="Y366" s="178" t="str">
        <f>IF($A366="","",IFERROR(AVERAGEIFS(Data!I$4:I500,Data!$A$4:$A500,"&gt;="&amp;$A366,Data!$A$4:$A500,"&lt;="&amp;$B366),0))</f>
        <v/>
      </c>
      <c r="Z366" s="178" t="str">
        <f>IF($A366="","",IFERROR(AVERAGEIFS(Data!J$4:J500,Data!$A$4:$A500,"&gt;="&amp;$A366,Data!$A$4:$A500,"&lt;="&amp;$B366),0))</f>
        <v/>
      </c>
      <c r="AA366" s="179" t="str">
        <f>IF($A366="","",IFERROR(AVERAGEIFS(Data!K$4:K500,Data!$A$4:$A500,"&gt;="&amp;$A366,Data!$A$4:$A500,"&lt;="&amp;$B366),0))</f>
        <v/>
      </c>
      <c r="AB366" s="180" t="str">
        <f>IF($A366="","",IFERROR(AVERAGEIFS(Data!L$4:L500,Data!$A$4:$A500,"&gt;="&amp;$A366,Data!$A$4:$A500,"&lt;="&amp;$B366),0))</f>
        <v/>
      </c>
      <c r="AC366" s="179" t="str">
        <f>IF($A366="","",IFERROR(AVERAGEIFS(Data!M$4:M500,Data!$A$4:$A500,"&gt;="&amp;$A366,Data!$A$4:$A500,"&lt;="&amp;$B366),0))</f>
        <v/>
      </c>
      <c r="AD366" s="178" t="str">
        <f>IF($A366="","",IFERROR(AVERAGEIFS(Data!N$4:N500,Data!$A$4:$A500,"&gt;="&amp;$A366,Data!$A$4:$A500,"&lt;="&amp;$B366),0))</f>
        <v/>
      </c>
      <c r="AE366" s="180" t="str">
        <f>IF($A366="","",IFERROR(AVERAGEIFS(Data!O$4:O500,Data!$A$4:$A500,"&gt;="&amp;$A366,Data!$A$4:$A500,"&lt;="&amp;$B366),0))</f>
        <v/>
      </c>
      <c r="AF366" s="178" t="str">
        <f>IF($A366="","",IFERROR(AVERAGEIFS(Data!P$4:P500,Data!$A$4:$A500,"&gt;="&amp;$A366,Data!$A$4:$A500,"&lt;="&amp;$B366),0))</f>
        <v/>
      </c>
      <c r="AG366" s="178" t="str">
        <f>IF($A366="","",IFERROR(AVERAGEIFS(Data!Q$4:Q500,Data!$A$4:$A500,"&gt;="&amp;$A366,Data!$A$4:$A500,"&lt;="&amp;$B366),0))</f>
        <v/>
      </c>
      <c r="AH366" s="181" t="str">
        <f t="shared" ref="AH366:DS366" si="362">IF($A366="","",AH365)</f>
        <v/>
      </c>
      <c r="AI366" s="178" t="str">
        <f t="shared" si="362"/>
        <v/>
      </c>
      <c r="AJ366" s="178" t="str">
        <f t="shared" si="362"/>
        <v/>
      </c>
      <c r="AK366" s="178" t="str">
        <f t="shared" si="362"/>
        <v/>
      </c>
      <c r="AL366" s="178" t="str">
        <f t="shared" si="362"/>
        <v/>
      </c>
      <c r="AM366" s="180" t="str">
        <f t="shared" si="362"/>
        <v/>
      </c>
      <c r="AN366" s="178" t="str">
        <f t="shared" si="362"/>
        <v/>
      </c>
      <c r="AO366" s="178" t="str">
        <f t="shared" si="362"/>
        <v/>
      </c>
      <c r="AP366" s="179" t="str">
        <f t="shared" si="362"/>
        <v/>
      </c>
      <c r="AQ366" s="180" t="str">
        <f t="shared" si="362"/>
        <v/>
      </c>
      <c r="AR366" s="179" t="str">
        <f t="shared" si="362"/>
        <v/>
      </c>
      <c r="AS366" s="178" t="str">
        <f t="shared" si="362"/>
        <v/>
      </c>
      <c r="AT366" s="180" t="str">
        <f t="shared" si="362"/>
        <v/>
      </c>
      <c r="AU366" s="178" t="str">
        <f t="shared" si="362"/>
        <v/>
      </c>
      <c r="AV366" s="178" t="str">
        <f t="shared" si="362"/>
        <v/>
      </c>
      <c r="AW366" s="181" t="str">
        <f t="shared" si="362"/>
        <v/>
      </c>
      <c r="AX366" s="178" t="str">
        <f t="shared" si="362"/>
        <v/>
      </c>
      <c r="AY366" s="178" t="str">
        <f t="shared" si="362"/>
        <v/>
      </c>
      <c r="AZ366" s="178" t="str">
        <f t="shared" si="362"/>
        <v/>
      </c>
      <c r="BA366" s="178" t="str">
        <f t="shared" si="362"/>
        <v/>
      </c>
      <c r="BB366" s="180" t="str">
        <f t="shared" si="362"/>
        <v/>
      </c>
      <c r="BC366" s="178" t="str">
        <f t="shared" si="362"/>
        <v/>
      </c>
      <c r="BD366" s="178" t="str">
        <f t="shared" si="362"/>
        <v/>
      </c>
      <c r="BE366" s="179" t="str">
        <f t="shared" si="362"/>
        <v/>
      </c>
      <c r="BF366" s="180" t="str">
        <f t="shared" si="362"/>
        <v/>
      </c>
      <c r="BG366" s="179" t="str">
        <f t="shared" si="362"/>
        <v/>
      </c>
      <c r="BH366" s="178" t="str">
        <f t="shared" si="362"/>
        <v/>
      </c>
      <c r="BI366" s="180" t="str">
        <f t="shared" si="362"/>
        <v/>
      </c>
      <c r="BJ366" s="178" t="str">
        <f t="shared" si="362"/>
        <v/>
      </c>
      <c r="BK366" s="178" t="str">
        <f t="shared" si="362"/>
        <v/>
      </c>
      <c r="BL366" s="181" t="str">
        <f t="shared" si="362"/>
        <v/>
      </c>
      <c r="BM366" s="178" t="str">
        <f t="shared" si="362"/>
        <v/>
      </c>
      <c r="BN366" s="178" t="str">
        <f t="shared" si="362"/>
        <v/>
      </c>
      <c r="BO366" s="178" t="str">
        <f t="shared" si="362"/>
        <v/>
      </c>
      <c r="BP366" s="178" t="str">
        <f t="shared" si="362"/>
        <v/>
      </c>
      <c r="BQ366" s="180" t="str">
        <f t="shared" si="362"/>
        <v/>
      </c>
      <c r="BR366" s="178" t="str">
        <f t="shared" si="362"/>
        <v/>
      </c>
      <c r="BS366" s="178" t="str">
        <f t="shared" si="362"/>
        <v/>
      </c>
      <c r="BT366" s="179" t="str">
        <f t="shared" si="362"/>
        <v/>
      </c>
      <c r="BU366" s="180" t="str">
        <f t="shared" si="362"/>
        <v/>
      </c>
      <c r="BV366" s="179" t="str">
        <f t="shared" si="362"/>
        <v/>
      </c>
      <c r="BW366" s="178" t="str">
        <f t="shared" si="362"/>
        <v/>
      </c>
      <c r="BX366" s="180" t="str">
        <f t="shared" si="362"/>
        <v/>
      </c>
      <c r="BY366" s="178" t="str">
        <f t="shared" si="362"/>
        <v/>
      </c>
      <c r="BZ366" s="178" t="str">
        <f t="shared" si="362"/>
        <v/>
      </c>
      <c r="CA366" s="181" t="str">
        <f t="shared" si="362"/>
        <v/>
      </c>
      <c r="CB366" s="178" t="str">
        <f t="shared" si="362"/>
        <v/>
      </c>
      <c r="CC366" s="178" t="str">
        <f t="shared" si="362"/>
        <v/>
      </c>
      <c r="CD366" s="178" t="str">
        <f t="shared" si="362"/>
        <v/>
      </c>
      <c r="CE366" s="178" t="str">
        <f t="shared" si="362"/>
        <v/>
      </c>
      <c r="CF366" s="180" t="str">
        <f t="shared" si="362"/>
        <v/>
      </c>
      <c r="CG366" s="178" t="str">
        <f t="shared" si="362"/>
        <v/>
      </c>
      <c r="CH366" s="178" t="str">
        <f t="shared" si="362"/>
        <v/>
      </c>
      <c r="CI366" s="179" t="str">
        <f t="shared" si="362"/>
        <v/>
      </c>
      <c r="CJ366" s="180" t="str">
        <f t="shared" si="362"/>
        <v/>
      </c>
      <c r="CK366" s="179" t="str">
        <f t="shared" si="362"/>
        <v/>
      </c>
      <c r="CL366" s="178" t="str">
        <f t="shared" si="362"/>
        <v/>
      </c>
      <c r="CM366" s="180" t="str">
        <f t="shared" si="362"/>
        <v/>
      </c>
      <c r="CN366" s="178" t="str">
        <f t="shared" si="362"/>
        <v/>
      </c>
      <c r="CO366" s="178" t="str">
        <f t="shared" si="362"/>
        <v/>
      </c>
      <c r="CP366" s="181" t="str">
        <f t="shared" si="362"/>
        <v/>
      </c>
      <c r="CQ366" s="178" t="str">
        <f t="shared" si="362"/>
        <v/>
      </c>
      <c r="CR366" s="178" t="str">
        <f t="shared" si="362"/>
        <v/>
      </c>
      <c r="CS366" s="178" t="str">
        <f t="shared" si="362"/>
        <v/>
      </c>
      <c r="CT366" s="178" t="str">
        <f t="shared" si="362"/>
        <v/>
      </c>
      <c r="CU366" s="180" t="str">
        <f t="shared" si="362"/>
        <v/>
      </c>
      <c r="CV366" s="178" t="str">
        <f t="shared" si="362"/>
        <v/>
      </c>
      <c r="CW366" s="178" t="str">
        <f t="shared" si="362"/>
        <v/>
      </c>
      <c r="CX366" s="179" t="str">
        <f t="shared" si="362"/>
        <v/>
      </c>
      <c r="CY366" s="180" t="str">
        <f t="shared" si="362"/>
        <v/>
      </c>
      <c r="CZ366" s="179" t="str">
        <f t="shared" si="362"/>
        <v/>
      </c>
      <c r="DA366" s="178" t="str">
        <f t="shared" si="362"/>
        <v/>
      </c>
      <c r="DB366" s="180" t="str">
        <f t="shared" si="362"/>
        <v/>
      </c>
      <c r="DC366" s="178" t="str">
        <f t="shared" si="362"/>
        <v/>
      </c>
      <c r="DD366" s="178" t="str">
        <f t="shared" si="362"/>
        <v/>
      </c>
      <c r="DE366" s="181" t="str">
        <f t="shared" si="362"/>
        <v/>
      </c>
      <c r="DF366" s="178" t="str">
        <f t="shared" si="362"/>
        <v/>
      </c>
      <c r="DG366" s="178" t="str">
        <f t="shared" si="362"/>
        <v/>
      </c>
      <c r="DH366" s="178" t="str">
        <f t="shared" si="362"/>
        <v/>
      </c>
      <c r="DI366" s="178" t="str">
        <f t="shared" si="362"/>
        <v/>
      </c>
      <c r="DJ366" s="180" t="str">
        <f t="shared" si="362"/>
        <v/>
      </c>
      <c r="DK366" s="178" t="str">
        <f t="shared" si="362"/>
        <v/>
      </c>
      <c r="DL366" s="178" t="str">
        <f t="shared" si="362"/>
        <v/>
      </c>
      <c r="DM366" s="179" t="str">
        <f t="shared" si="362"/>
        <v/>
      </c>
      <c r="DN366" s="180" t="str">
        <f t="shared" si="362"/>
        <v/>
      </c>
      <c r="DO366" s="179" t="str">
        <f t="shared" si="362"/>
        <v/>
      </c>
      <c r="DP366" s="178" t="str">
        <f t="shared" si="362"/>
        <v/>
      </c>
      <c r="DQ366" s="180" t="str">
        <f t="shared" si="362"/>
        <v/>
      </c>
      <c r="DR366" s="178" t="str">
        <f t="shared" si="362"/>
        <v/>
      </c>
      <c r="DS366" s="178" t="str">
        <f t="shared" si="362"/>
        <v/>
      </c>
      <c r="DT366" s="178"/>
      <c r="DU366" s="178"/>
      <c r="DV366" s="178"/>
      <c r="DW366" s="178"/>
      <c r="DX366" s="178"/>
      <c r="DY366" s="178"/>
    </row>
    <row r="367">
      <c r="A367" s="176" t="str">
        <f>IF(A366="","",IF(B366+1&gt;EndDate,"",B366))</f>
        <v/>
      </c>
      <c r="B367" s="176" t="str">
        <f>IF(A367="","",SWITCH(Seg,"Daily",A367+1,"Weekly",A367+7,"Monthly",DATE(YEAR(A367),MONTH(A367)+1,1),"Quarterly",DATE(YEAR(A367),MONTH(A367)+3,1),"Yearly",DATE(YEAR(A367)+1,1,1)))</f>
        <v/>
      </c>
      <c r="C367" s="177" t="str">
        <f>IF(A367="","",SWITCH(Seg,"Daily",TEXT(A367,"dd/MM/YYYY"),"Weekly","W"&amp;WEEKNUM(A367,2)&amp;" "&amp;YEAR(A367),"Monthly",PROPER(TEXT(A367,"MMM yyyy")),"Quarterly","Q"&amp;ROUNDUP(MONTH($A367)/3,0)&amp;" "&amp;YEAR($A367),"Yearly",YEAR(A367),TEXT(A367,"dd/MM/YYYY")))</f>
        <v/>
      </c>
      <c r="D367" s="178" t="str">
        <f>IF(OR($A367="",D$2="Percentage"),"",SUMIFS(Data!B$4:B500,Data!$A$4:$A500,"&gt;="&amp;$A367,Data!$A$4:$A500,"&lt;="&amp;$B367))</f>
        <v>#REF!</v>
      </c>
      <c r="E367" s="179" t="str">
        <f>IF(OR($A367="",E$2="Percentage"),"",SUMIFS(Data!C$4:C500,Data!$A$4:$A500,"&gt;="&amp;$A367,Data!$A$4:$A500,"&lt;="&amp;$B367))</f>
        <v/>
      </c>
      <c r="F367" s="179" t="str">
        <f>IF(OR($A367="",F$2="Percentage"),"",SUMIFS(Data!D$4:D500,Data!$A$4:$A500,"&gt;="&amp;$A367,Data!$A$4:$A500,"&lt;="&amp;$B367))</f>
        <v/>
      </c>
      <c r="G367" s="179" t="str">
        <f>IF(OR($A367="",G$2="Percentage"),"",SUMIFS(Data!F$4:F500,Data!$A$4:$A500,"&gt;="&amp;$A367,Data!$A$4:$A500,"&lt;="&amp;$B367))</f>
        <v/>
      </c>
      <c r="H367" s="180" t="str">
        <f>IF(OR($A367="",H$2="Percentage"),"",SUMIFS(Data!G$4:G500,Data!$A$4:$A500,"&gt;="&amp;$A367,Data!$A$4:$A500,"&lt;="&amp;$B367))</f>
        <v/>
      </c>
      <c r="I367" s="180" t="str">
        <f>IF(OR($A367="",I$2="Percentage"),"",SUMIFS(Data!H$4:H500,Data!$A$4:$A500,"&gt;="&amp;$A367,Data!$A$4:$A500,"&lt;="&amp;$B367))</f>
        <v/>
      </c>
      <c r="J367" s="178" t="str">
        <f>IF(OR($A367="",J$2="Percentage"),"",SUMIFS(Data!I$4:I500,Data!$A$4:$A500,"&gt;="&amp;$A367,Data!$A$4:$A500,"&lt;="&amp;$B367))</f>
        <v/>
      </c>
      <c r="K367" s="178" t="str">
        <f>IF(OR($A367="",K$2="Percentage"),"",SUMIFS(Data!J$4:J500,Data!$A$4:$A500,"&gt;="&amp;$A367,Data!$A$4:$A500,"&lt;="&amp;$B367))</f>
        <v/>
      </c>
      <c r="L367" s="179" t="str">
        <f>IF(OR($A367="",L$2="Percentage"),"",SUMIFS(Data!K$4:K500,Data!$A$4:$A500,"&gt;="&amp;$A367,Data!$A$4:$A500,"&lt;="&amp;$B367))</f>
        <v/>
      </c>
      <c r="M367" s="180" t="str">
        <f>IF(OR($A367="",M$2="Percentage"),"",SUMIFS(Data!L$4:L500,Data!$A$4:$A500,"&gt;="&amp;$A367,Data!$A$4:$A500,"&lt;="&amp;$B367))</f>
        <v/>
      </c>
      <c r="N367" s="179" t="str">
        <f>IF(OR($A367="",N$2="Percentage"),"",SUMIFS(Data!M$4:M500,Data!$A$4:$A500,"&gt;="&amp;$A367,Data!$A$4:$A500,"&lt;="&amp;$B367))</f>
        <v/>
      </c>
      <c r="O367" s="178" t="str">
        <f>IF(OR($A367="",O$2="Percentage"),"",SUMIFS(Data!N$4:N500,Data!$A$4:$A500,"&gt;="&amp;$A367,Data!$A$4:$A500,"&lt;="&amp;$B367))</f>
        <v/>
      </c>
      <c r="P367" s="180" t="str">
        <f>IF(OR($A367="",P$2="Percentage"),"",SUMIFS(Data!O$4:O500,Data!$A$4:$A500,"&gt;="&amp;$A367,Data!$A$4:$A500,"&lt;="&amp;$B367))</f>
        <v/>
      </c>
      <c r="Q367" s="178" t="str">
        <f>IF(OR($A367="",Q$2="Percentage"),"",SUMIFS(Data!P$4:P500,Data!$A$4:$A500,"&gt;="&amp;$A367,Data!$A$4:$A500,"&lt;="&amp;$B367))</f>
        <v/>
      </c>
      <c r="R367" s="178" t="str">
        <f>IF(OR($A367="",R$2="Percentage"),"",SUMIFS(Data!Q$4:Q500,Data!$A$4:$A500,"&gt;="&amp;$A367,Data!$A$4:$A500,"&lt;="&amp;$B367))</f>
        <v/>
      </c>
      <c r="S367" s="181" t="str">
        <f>IF($A367="","",IFERROR(AVERAGEIFS(Data!B$4:B500,Data!$A$4:$A500,"&gt;="&amp;$A367,Data!$A$4:$A500,"&lt;="&amp;$B367),0))</f>
        <v/>
      </c>
      <c r="T367" s="178" t="str">
        <f>IF($A367="","",IFERROR(AVERAGEIFS(Data!C$4:C500,Data!$A$4:$A500,"&gt;="&amp;$A367,Data!$A$4:$A500,"&lt;="&amp;$B367),0))</f>
        <v/>
      </c>
      <c r="U367" s="178" t="str">
        <f>IF($A367="","",IFERROR(AVERAGEIFS(Data!D$4:D500,Data!$A$4:$A500,"&gt;="&amp;$A367,Data!$A$4:$A500,"&lt;="&amp;$B367),0))</f>
        <v/>
      </c>
      <c r="V367" s="178" t="str">
        <f>IF($A367="","",IFERROR(AVERAGEIFS(Data!F$4:F500,Data!$A$4:$A500,"&gt;="&amp;$A367,Data!$A$4:$A500,"&lt;="&amp;$B367),0))</f>
        <v/>
      </c>
      <c r="W367" s="178" t="str">
        <f>IF($A367="","",IFERROR(AVERAGEIFS(Data!G$4:G500,Data!$A$4:$A500,"&gt;="&amp;$A367,Data!$A$4:$A500,"&lt;="&amp;$B367),0))</f>
        <v/>
      </c>
      <c r="X367" s="180" t="str">
        <f>IF($A367="","",IFERROR(AVERAGEIFS(Data!H$4:H500,Data!$A$4:$A500,"&gt;="&amp;$A367,Data!$A$4:$A500,"&lt;="&amp;$B367),0))</f>
        <v/>
      </c>
      <c r="Y367" s="178" t="str">
        <f>IF($A367="","",IFERROR(AVERAGEIFS(Data!I$4:I500,Data!$A$4:$A500,"&gt;="&amp;$A367,Data!$A$4:$A500,"&lt;="&amp;$B367),0))</f>
        <v/>
      </c>
      <c r="Z367" s="178" t="str">
        <f>IF($A367="","",IFERROR(AVERAGEIFS(Data!J$4:J500,Data!$A$4:$A500,"&gt;="&amp;$A367,Data!$A$4:$A500,"&lt;="&amp;$B367),0))</f>
        <v/>
      </c>
      <c r="AA367" s="179" t="str">
        <f>IF($A367="","",IFERROR(AVERAGEIFS(Data!K$4:K500,Data!$A$4:$A500,"&gt;="&amp;$A367,Data!$A$4:$A500,"&lt;="&amp;$B367),0))</f>
        <v/>
      </c>
      <c r="AB367" s="180" t="str">
        <f>IF($A367="","",IFERROR(AVERAGEIFS(Data!L$4:L500,Data!$A$4:$A500,"&gt;="&amp;$A367,Data!$A$4:$A500,"&lt;="&amp;$B367),0))</f>
        <v/>
      </c>
      <c r="AC367" s="179" t="str">
        <f>IF($A367="","",IFERROR(AVERAGEIFS(Data!M$4:M500,Data!$A$4:$A500,"&gt;="&amp;$A367,Data!$A$4:$A500,"&lt;="&amp;$B367),0))</f>
        <v/>
      </c>
      <c r="AD367" s="178" t="str">
        <f>IF($A367="","",IFERROR(AVERAGEIFS(Data!N$4:N500,Data!$A$4:$A500,"&gt;="&amp;$A367,Data!$A$4:$A500,"&lt;="&amp;$B367),0))</f>
        <v/>
      </c>
      <c r="AE367" s="180" t="str">
        <f>IF($A367="","",IFERROR(AVERAGEIFS(Data!O$4:O500,Data!$A$4:$A500,"&gt;="&amp;$A367,Data!$A$4:$A500,"&lt;="&amp;$B367),0))</f>
        <v/>
      </c>
      <c r="AF367" s="178" t="str">
        <f>IF($A367="","",IFERROR(AVERAGEIFS(Data!P$4:P500,Data!$A$4:$A500,"&gt;="&amp;$A367,Data!$A$4:$A500,"&lt;="&amp;$B367),0))</f>
        <v/>
      </c>
      <c r="AG367" s="178" t="str">
        <f>IF($A367="","",IFERROR(AVERAGEIFS(Data!Q$4:Q500,Data!$A$4:$A500,"&gt;="&amp;$A367,Data!$A$4:$A500,"&lt;="&amp;$B367),0))</f>
        <v/>
      </c>
      <c r="AH367" s="181" t="str">
        <f t="shared" ref="AH367:DS367" si="363">IF($A367="","",AH366)</f>
        <v/>
      </c>
      <c r="AI367" s="178" t="str">
        <f t="shared" si="363"/>
        <v/>
      </c>
      <c r="AJ367" s="178" t="str">
        <f t="shared" si="363"/>
        <v/>
      </c>
      <c r="AK367" s="178" t="str">
        <f t="shared" si="363"/>
        <v/>
      </c>
      <c r="AL367" s="178" t="str">
        <f t="shared" si="363"/>
        <v/>
      </c>
      <c r="AM367" s="180" t="str">
        <f t="shared" si="363"/>
        <v/>
      </c>
      <c r="AN367" s="178" t="str">
        <f t="shared" si="363"/>
        <v/>
      </c>
      <c r="AO367" s="178" t="str">
        <f t="shared" si="363"/>
        <v/>
      </c>
      <c r="AP367" s="179" t="str">
        <f t="shared" si="363"/>
        <v/>
      </c>
      <c r="AQ367" s="180" t="str">
        <f t="shared" si="363"/>
        <v/>
      </c>
      <c r="AR367" s="179" t="str">
        <f t="shared" si="363"/>
        <v/>
      </c>
      <c r="AS367" s="178" t="str">
        <f t="shared" si="363"/>
        <v/>
      </c>
      <c r="AT367" s="180" t="str">
        <f t="shared" si="363"/>
        <v/>
      </c>
      <c r="AU367" s="178" t="str">
        <f t="shared" si="363"/>
        <v/>
      </c>
      <c r="AV367" s="178" t="str">
        <f t="shared" si="363"/>
        <v/>
      </c>
      <c r="AW367" s="181" t="str">
        <f t="shared" si="363"/>
        <v/>
      </c>
      <c r="AX367" s="178" t="str">
        <f t="shared" si="363"/>
        <v/>
      </c>
      <c r="AY367" s="178" t="str">
        <f t="shared" si="363"/>
        <v/>
      </c>
      <c r="AZ367" s="178" t="str">
        <f t="shared" si="363"/>
        <v/>
      </c>
      <c r="BA367" s="178" t="str">
        <f t="shared" si="363"/>
        <v/>
      </c>
      <c r="BB367" s="180" t="str">
        <f t="shared" si="363"/>
        <v/>
      </c>
      <c r="BC367" s="178" t="str">
        <f t="shared" si="363"/>
        <v/>
      </c>
      <c r="BD367" s="178" t="str">
        <f t="shared" si="363"/>
        <v/>
      </c>
      <c r="BE367" s="179" t="str">
        <f t="shared" si="363"/>
        <v/>
      </c>
      <c r="BF367" s="180" t="str">
        <f t="shared" si="363"/>
        <v/>
      </c>
      <c r="BG367" s="179" t="str">
        <f t="shared" si="363"/>
        <v/>
      </c>
      <c r="BH367" s="178" t="str">
        <f t="shared" si="363"/>
        <v/>
      </c>
      <c r="BI367" s="180" t="str">
        <f t="shared" si="363"/>
        <v/>
      </c>
      <c r="BJ367" s="178" t="str">
        <f t="shared" si="363"/>
        <v/>
      </c>
      <c r="BK367" s="178" t="str">
        <f t="shared" si="363"/>
        <v/>
      </c>
      <c r="BL367" s="181" t="str">
        <f t="shared" si="363"/>
        <v/>
      </c>
      <c r="BM367" s="178" t="str">
        <f t="shared" si="363"/>
        <v/>
      </c>
      <c r="BN367" s="178" t="str">
        <f t="shared" si="363"/>
        <v/>
      </c>
      <c r="BO367" s="178" t="str">
        <f t="shared" si="363"/>
        <v/>
      </c>
      <c r="BP367" s="178" t="str">
        <f t="shared" si="363"/>
        <v/>
      </c>
      <c r="BQ367" s="180" t="str">
        <f t="shared" si="363"/>
        <v/>
      </c>
      <c r="BR367" s="178" t="str">
        <f t="shared" si="363"/>
        <v/>
      </c>
      <c r="BS367" s="178" t="str">
        <f t="shared" si="363"/>
        <v/>
      </c>
      <c r="BT367" s="179" t="str">
        <f t="shared" si="363"/>
        <v/>
      </c>
      <c r="BU367" s="180" t="str">
        <f t="shared" si="363"/>
        <v/>
      </c>
      <c r="BV367" s="179" t="str">
        <f t="shared" si="363"/>
        <v/>
      </c>
      <c r="BW367" s="178" t="str">
        <f t="shared" si="363"/>
        <v/>
      </c>
      <c r="BX367" s="180" t="str">
        <f t="shared" si="363"/>
        <v/>
      </c>
      <c r="BY367" s="178" t="str">
        <f t="shared" si="363"/>
        <v/>
      </c>
      <c r="BZ367" s="178" t="str">
        <f t="shared" si="363"/>
        <v/>
      </c>
      <c r="CA367" s="181" t="str">
        <f t="shared" si="363"/>
        <v/>
      </c>
      <c r="CB367" s="178" t="str">
        <f t="shared" si="363"/>
        <v/>
      </c>
      <c r="CC367" s="178" t="str">
        <f t="shared" si="363"/>
        <v/>
      </c>
      <c r="CD367" s="178" t="str">
        <f t="shared" si="363"/>
        <v/>
      </c>
      <c r="CE367" s="178" t="str">
        <f t="shared" si="363"/>
        <v/>
      </c>
      <c r="CF367" s="180" t="str">
        <f t="shared" si="363"/>
        <v/>
      </c>
      <c r="CG367" s="178" t="str">
        <f t="shared" si="363"/>
        <v/>
      </c>
      <c r="CH367" s="178" t="str">
        <f t="shared" si="363"/>
        <v/>
      </c>
      <c r="CI367" s="179" t="str">
        <f t="shared" si="363"/>
        <v/>
      </c>
      <c r="CJ367" s="180" t="str">
        <f t="shared" si="363"/>
        <v/>
      </c>
      <c r="CK367" s="179" t="str">
        <f t="shared" si="363"/>
        <v/>
      </c>
      <c r="CL367" s="178" t="str">
        <f t="shared" si="363"/>
        <v/>
      </c>
      <c r="CM367" s="180" t="str">
        <f t="shared" si="363"/>
        <v/>
      </c>
      <c r="CN367" s="178" t="str">
        <f t="shared" si="363"/>
        <v/>
      </c>
      <c r="CO367" s="178" t="str">
        <f t="shared" si="363"/>
        <v/>
      </c>
      <c r="CP367" s="181" t="str">
        <f t="shared" si="363"/>
        <v/>
      </c>
      <c r="CQ367" s="178" t="str">
        <f t="shared" si="363"/>
        <v/>
      </c>
      <c r="CR367" s="178" t="str">
        <f t="shared" si="363"/>
        <v/>
      </c>
      <c r="CS367" s="178" t="str">
        <f t="shared" si="363"/>
        <v/>
      </c>
      <c r="CT367" s="178" t="str">
        <f t="shared" si="363"/>
        <v/>
      </c>
      <c r="CU367" s="180" t="str">
        <f t="shared" si="363"/>
        <v/>
      </c>
      <c r="CV367" s="178" t="str">
        <f t="shared" si="363"/>
        <v/>
      </c>
      <c r="CW367" s="178" t="str">
        <f t="shared" si="363"/>
        <v/>
      </c>
      <c r="CX367" s="179" t="str">
        <f t="shared" si="363"/>
        <v/>
      </c>
      <c r="CY367" s="180" t="str">
        <f t="shared" si="363"/>
        <v/>
      </c>
      <c r="CZ367" s="179" t="str">
        <f t="shared" si="363"/>
        <v/>
      </c>
      <c r="DA367" s="178" t="str">
        <f t="shared" si="363"/>
        <v/>
      </c>
      <c r="DB367" s="180" t="str">
        <f t="shared" si="363"/>
        <v/>
      </c>
      <c r="DC367" s="178" t="str">
        <f t="shared" si="363"/>
        <v/>
      </c>
      <c r="DD367" s="178" t="str">
        <f t="shared" si="363"/>
        <v/>
      </c>
      <c r="DE367" s="181" t="str">
        <f t="shared" si="363"/>
        <v/>
      </c>
      <c r="DF367" s="178" t="str">
        <f t="shared" si="363"/>
        <v/>
      </c>
      <c r="DG367" s="178" t="str">
        <f t="shared" si="363"/>
        <v/>
      </c>
      <c r="DH367" s="178" t="str">
        <f t="shared" si="363"/>
        <v/>
      </c>
      <c r="DI367" s="178" t="str">
        <f t="shared" si="363"/>
        <v/>
      </c>
      <c r="DJ367" s="180" t="str">
        <f t="shared" si="363"/>
        <v/>
      </c>
      <c r="DK367" s="178" t="str">
        <f t="shared" si="363"/>
        <v/>
      </c>
      <c r="DL367" s="178" t="str">
        <f t="shared" si="363"/>
        <v/>
      </c>
      <c r="DM367" s="179" t="str">
        <f t="shared" si="363"/>
        <v/>
      </c>
      <c r="DN367" s="180" t="str">
        <f t="shared" si="363"/>
        <v/>
      </c>
      <c r="DO367" s="179" t="str">
        <f t="shared" si="363"/>
        <v/>
      </c>
      <c r="DP367" s="178" t="str">
        <f t="shared" si="363"/>
        <v/>
      </c>
      <c r="DQ367" s="180" t="str">
        <f t="shared" si="363"/>
        <v/>
      </c>
      <c r="DR367" s="178" t="str">
        <f t="shared" si="363"/>
        <v/>
      </c>
      <c r="DS367" s="178" t="str">
        <f t="shared" si="363"/>
        <v/>
      </c>
      <c r="DT367" s="178"/>
      <c r="DU367" s="178"/>
      <c r="DV367" s="178"/>
      <c r="DW367" s="178"/>
      <c r="DX367" s="178"/>
      <c r="DY367" s="178"/>
    </row>
    <row r="368">
      <c r="A368" s="176" t="str">
        <f>IF(A367="","",IF(B367+1&gt;EndDate,"",B367))</f>
        <v/>
      </c>
      <c r="B368" s="176" t="str">
        <f>IF(A368="","",SWITCH(Seg,"Daily",A368+1,"Weekly",A368+7,"Monthly",DATE(YEAR(A368),MONTH(A368)+1,1),"Quarterly",DATE(YEAR(A368),MONTH(A368)+3,1),"Yearly",DATE(YEAR(A368)+1,1,1)))</f>
        <v/>
      </c>
      <c r="C368" s="177" t="str">
        <f>IF(A368="","",SWITCH(Seg,"Daily",TEXT(A368,"dd/MM/YYYY"),"Weekly","W"&amp;WEEKNUM(A368,2)&amp;" "&amp;YEAR(A368),"Monthly",PROPER(TEXT(A368,"MMM yyyy")),"Quarterly","Q"&amp;ROUNDUP(MONTH($A368)/3,0)&amp;" "&amp;YEAR($A368),"Yearly",YEAR(A368),TEXT(A368,"dd/MM/YYYY")))</f>
        <v/>
      </c>
      <c r="D368" s="178" t="str">
        <f>IF(OR($A368="",D$2="Percentage"),"",SUMIFS(Data!B$4:B500,Data!$A$4:$A500,"&gt;="&amp;$A368,Data!$A$4:$A500,"&lt;="&amp;$B368))</f>
        <v>#REF!</v>
      </c>
      <c r="E368" s="179" t="str">
        <f>IF(OR($A368="",E$2="Percentage"),"",SUMIFS(Data!C$4:C500,Data!$A$4:$A500,"&gt;="&amp;$A368,Data!$A$4:$A500,"&lt;="&amp;$B368))</f>
        <v/>
      </c>
      <c r="F368" s="179" t="str">
        <f>IF(OR($A368="",F$2="Percentage"),"",SUMIFS(Data!D$4:D500,Data!$A$4:$A500,"&gt;="&amp;$A368,Data!$A$4:$A500,"&lt;="&amp;$B368))</f>
        <v/>
      </c>
      <c r="G368" s="179" t="str">
        <f>IF(OR($A368="",G$2="Percentage"),"",SUMIFS(Data!F$4:F500,Data!$A$4:$A500,"&gt;="&amp;$A368,Data!$A$4:$A500,"&lt;="&amp;$B368))</f>
        <v/>
      </c>
      <c r="H368" s="180" t="str">
        <f>IF(OR($A368="",H$2="Percentage"),"",SUMIFS(Data!G$4:G500,Data!$A$4:$A500,"&gt;="&amp;$A368,Data!$A$4:$A500,"&lt;="&amp;$B368))</f>
        <v/>
      </c>
      <c r="I368" s="180" t="str">
        <f>IF(OR($A368="",I$2="Percentage"),"",SUMIFS(Data!H$4:H500,Data!$A$4:$A500,"&gt;="&amp;$A368,Data!$A$4:$A500,"&lt;="&amp;$B368))</f>
        <v/>
      </c>
      <c r="J368" s="178" t="str">
        <f>IF(OR($A368="",J$2="Percentage"),"",SUMIFS(Data!I$4:I500,Data!$A$4:$A500,"&gt;="&amp;$A368,Data!$A$4:$A500,"&lt;="&amp;$B368))</f>
        <v/>
      </c>
      <c r="K368" s="178" t="str">
        <f>IF(OR($A368="",K$2="Percentage"),"",SUMIFS(Data!J$4:J500,Data!$A$4:$A500,"&gt;="&amp;$A368,Data!$A$4:$A500,"&lt;="&amp;$B368))</f>
        <v/>
      </c>
      <c r="L368" s="179" t="str">
        <f>IF(OR($A368="",L$2="Percentage"),"",SUMIFS(Data!K$4:K500,Data!$A$4:$A500,"&gt;="&amp;$A368,Data!$A$4:$A500,"&lt;="&amp;$B368))</f>
        <v/>
      </c>
      <c r="M368" s="180" t="str">
        <f>IF(OR($A368="",M$2="Percentage"),"",SUMIFS(Data!L$4:L500,Data!$A$4:$A500,"&gt;="&amp;$A368,Data!$A$4:$A500,"&lt;="&amp;$B368))</f>
        <v/>
      </c>
      <c r="N368" s="179" t="str">
        <f>IF(OR($A368="",N$2="Percentage"),"",SUMIFS(Data!M$4:M500,Data!$A$4:$A500,"&gt;="&amp;$A368,Data!$A$4:$A500,"&lt;="&amp;$B368))</f>
        <v/>
      </c>
      <c r="O368" s="178" t="str">
        <f>IF(OR($A368="",O$2="Percentage"),"",SUMIFS(Data!N$4:N500,Data!$A$4:$A500,"&gt;="&amp;$A368,Data!$A$4:$A500,"&lt;="&amp;$B368))</f>
        <v/>
      </c>
      <c r="P368" s="180" t="str">
        <f>IF(OR($A368="",P$2="Percentage"),"",SUMIFS(Data!O$4:O500,Data!$A$4:$A500,"&gt;="&amp;$A368,Data!$A$4:$A500,"&lt;="&amp;$B368))</f>
        <v/>
      </c>
      <c r="Q368" s="178" t="str">
        <f>IF(OR($A368="",Q$2="Percentage"),"",SUMIFS(Data!P$4:P500,Data!$A$4:$A500,"&gt;="&amp;$A368,Data!$A$4:$A500,"&lt;="&amp;$B368))</f>
        <v/>
      </c>
      <c r="R368" s="178" t="str">
        <f>IF(OR($A368="",R$2="Percentage"),"",SUMIFS(Data!Q$4:Q500,Data!$A$4:$A500,"&gt;="&amp;$A368,Data!$A$4:$A500,"&lt;="&amp;$B368))</f>
        <v/>
      </c>
      <c r="S368" s="181" t="str">
        <f>IF($A368="","",IFERROR(AVERAGEIFS(Data!B$4:B500,Data!$A$4:$A500,"&gt;="&amp;$A368,Data!$A$4:$A500,"&lt;="&amp;$B368),0))</f>
        <v/>
      </c>
      <c r="T368" s="178" t="str">
        <f>IF($A368="","",IFERROR(AVERAGEIFS(Data!C$4:C500,Data!$A$4:$A500,"&gt;="&amp;$A368,Data!$A$4:$A500,"&lt;="&amp;$B368),0))</f>
        <v/>
      </c>
      <c r="U368" s="178" t="str">
        <f>IF($A368="","",IFERROR(AVERAGEIFS(Data!D$4:D500,Data!$A$4:$A500,"&gt;="&amp;$A368,Data!$A$4:$A500,"&lt;="&amp;$B368),0))</f>
        <v/>
      </c>
      <c r="V368" s="178" t="str">
        <f>IF($A368="","",IFERROR(AVERAGEIFS(Data!F$4:F500,Data!$A$4:$A500,"&gt;="&amp;$A368,Data!$A$4:$A500,"&lt;="&amp;$B368),0))</f>
        <v/>
      </c>
      <c r="W368" s="178" t="str">
        <f>IF($A368="","",IFERROR(AVERAGEIFS(Data!G$4:G500,Data!$A$4:$A500,"&gt;="&amp;$A368,Data!$A$4:$A500,"&lt;="&amp;$B368),0))</f>
        <v/>
      </c>
      <c r="X368" s="180" t="str">
        <f>IF($A368="","",IFERROR(AVERAGEIFS(Data!H$4:H500,Data!$A$4:$A500,"&gt;="&amp;$A368,Data!$A$4:$A500,"&lt;="&amp;$B368),0))</f>
        <v/>
      </c>
      <c r="Y368" s="178" t="str">
        <f>IF($A368="","",IFERROR(AVERAGEIFS(Data!I$4:I500,Data!$A$4:$A500,"&gt;="&amp;$A368,Data!$A$4:$A500,"&lt;="&amp;$B368),0))</f>
        <v/>
      </c>
      <c r="Z368" s="178" t="str">
        <f>IF($A368="","",IFERROR(AVERAGEIFS(Data!J$4:J500,Data!$A$4:$A500,"&gt;="&amp;$A368,Data!$A$4:$A500,"&lt;="&amp;$B368),0))</f>
        <v/>
      </c>
      <c r="AA368" s="179" t="str">
        <f>IF($A368="","",IFERROR(AVERAGEIFS(Data!K$4:K500,Data!$A$4:$A500,"&gt;="&amp;$A368,Data!$A$4:$A500,"&lt;="&amp;$B368),0))</f>
        <v/>
      </c>
      <c r="AB368" s="180" t="str">
        <f>IF($A368="","",IFERROR(AVERAGEIFS(Data!L$4:L500,Data!$A$4:$A500,"&gt;="&amp;$A368,Data!$A$4:$A500,"&lt;="&amp;$B368),0))</f>
        <v/>
      </c>
      <c r="AC368" s="179" t="str">
        <f>IF($A368="","",IFERROR(AVERAGEIFS(Data!M$4:M500,Data!$A$4:$A500,"&gt;="&amp;$A368,Data!$A$4:$A500,"&lt;="&amp;$B368),0))</f>
        <v/>
      </c>
      <c r="AD368" s="178" t="str">
        <f>IF($A368="","",IFERROR(AVERAGEIFS(Data!N$4:N500,Data!$A$4:$A500,"&gt;="&amp;$A368,Data!$A$4:$A500,"&lt;="&amp;$B368),0))</f>
        <v/>
      </c>
      <c r="AE368" s="180" t="str">
        <f>IF($A368="","",IFERROR(AVERAGEIFS(Data!O$4:O500,Data!$A$4:$A500,"&gt;="&amp;$A368,Data!$A$4:$A500,"&lt;="&amp;$B368),0))</f>
        <v/>
      </c>
      <c r="AF368" s="178" t="str">
        <f>IF($A368="","",IFERROR(AVERAGEIFS(Data!P$4:P500,Data!$A$4:$A500,"&gt;="&amp;$A368,Data!$A$4:$A500,"&lt;="&amp;$B368),0))</f>
        <v/>
      </c>
      <c r="AG368" s="178" t="str">
        <f>IF($A368="","",IFERROR(AVERAGEIFS(Data!Q$4:Q500,Data!$A$4:$A500,"&gt;="&amp;$A368,Data!$A$4:$A500,"&lt;="&amp;$B368),0))</f>
        <v/>
      </c>
      <c r="AH368" s="181" t="str">
        <f t="shared" ref="AH368:DS368" si="364">IF($A368="","",AH367)</f>
        <v/>
      </c>
      <c r="AI368" s="178" t="str">
        <f t="shared" si="364"/>
        <v/>
      </c>
      <c r="AJ368" s="178" t="str">
        <f t="shared" si="364"/>
        <v/>
      </c>
      <c r="AK368" s="178" t="str">
        <f t="shared" si="364"/>
        <v/>
      </c>
      <c r="AL368" s="178" t="str">
        <f t="shared" si="364"/>
        <v/>
      </c>
      <c r="AM368" s="180" t="str">
        <f t="shared" si="364"/>
        <v/>
      </c>
      <c r="AN368" s="178" t="str">
        <f t="shared" si="364"/>
        <v/>
      </c>
      <c r="AO368" s="178" t="str">
        <f t="shared" si="364"/>
        <v/>
      </c>
      <c r="AP368" s="179" t="str">
        <f t="shared" si="364"/>
        <v/>
      </c>
      <c r="AQ368" s="180" t="str">
        <f t="shared" si="364"/>
        <v/>
      </c>
      <c r="AR368" s="179" t="str">
        <f t="shared" si="364"/>
        <v/>
      </c>
      <c r="AS368" s="178" t="str">
        <f t="shared" si="364"/>
        <v/>
      </c>
      <c r="AT368" s="180" t="str">
        <f t="shared" si="364"/>
        <v/>
      </c>
      <c r="AU368" s="178" t="str">
        <f t="shared" si="364"/>
        <v/>
      </c>
      <c r="AV368" s="178" t="str">
        <f t="shared" si="364"/>
        <v/>
      </c>
      <c r="AW368" s="181" t="str">
        <f t="shared" si="364"/>
        <v/>
      </c>
      <c r="AX368" s="178" t="str">
        <f t="shared" si="364"/>
        <v/>
      </c>
      <c r="AY368" s="178" t="str">
        <f t="shared" si="364"/>
        <v/>
      </c>
      <c r="AZ368" s="178" t="str">
        <f t="shared" si="364"/>
        <v/>
      </c>
      <c r="BA368" s="178" t="str">
        <f t="shared" si="364"/>
        <v/>
      </c>
      <c r="BB368" s="180" t="str">
        <f t="shared" si="364"/>
        <v/>
      </c>
      <c r="BC368" s="178" t="str">
        <f t="shared" si="364"/>
        <v/>
      </c>
      <c r="BD368" s="178" t="str">
        <f t="shared" si="364"/>
        <v/>
      </c>
      <c r="BE368" s="179" t="str">
        <f t="shared" si="364"/>
        <v/>
      </c>
      <c r="BF368" s="180" t="str">
        <f t="shared" si="364"/>
        <v/>
      </c>
      <c r="BG368" s="179" t="str">
        <f t="shared" si="364"/>
        <v/>
      </c>
      <c r="BH368" s="178" t="str">
        <f t="shared" si="364"/>
        <v/>
      </c>
      <c r="BI368" s="180" t="str">
        <f t="shared" si="364"/>
        <v/>
      </c>
      <c r="BJ368" s="178" t="str">
        <f t="shared" si="364"/>
        <v/>
      </c>
      <c r="BK368" s="178" t="str">
        <f t="shared" si="364"/>
        <v/>
      </c>
      <c r="BL368" s="181" t="str">
        <f t="shared" si="364"/>
        <v/>
      </c>
      <c r="BM368" s="178" t="str">
        <f t="shared" si="364"/>
        <v/>
      </c>
      <c r="BN368" s="178" t="str">
        <f t="shared" si="364"/>
        <v/>
      </c>
      <c r="BO368" s="178" t="str">
        <f t="shared" si="364"/>
        <v/>
      </c>
      <c r="BP368" s="178" t="str">
        <f t="shared" si="364"/>
        <v/>
      </c>
      <c r="BQ368" s="180" t="str">
        <f t="shared" si="364"/>
        <v/>
      </c>
      <c r="BR368" s="178" t="str">
        <f t="shared" si="364"/>
        <v/>
      </c>
      <c r="BS368" s="178" t="str">
        <f t="shared" si="364"/>
        <v/>
      </c>
      <c r="BT368" s="179" t="str">
        <f t="shared" si="364"/>
        <v/>
      </c>
      <c r="BU368" s="180" t="str">
        <f t="shared" si="364"/>
        <v/>
      </c>
      <c r="BV368" s="179" t="str">
        <f t="shared" si="364"/>
        <v/>
      </c>
      <c r="BW368" s="178" t="str">
        <f t="shared" si="364"/>
        <v/>
      </c>
      <c r="BX368" s="180" t="str">
        <f t="shared" si="364"/>
        <v/>
      </c>
      <c r="BY368" s="178" t="str">
        <f t="shared" si="364"/>
        <v/>
      </c>
      <c r="BZ368" s="178" t="str">
        <f t="shared" si="364"/>
        <v/>
      </c>
      <c r="CA368" s="181" t="str">
        <f t="shared" si="364"/>
        <v/>
      </c>
      <c r="CB368" s="178" t="str">
        <f t="shared" si="364"/>
        <v/>
      </c>
      <c r="CC368" s="178" t="str">
        <f t="shared" si="364"/>
        <v/>
      </c>
      <c r="CD368" s="178" t="str">
        <f t="shared" si="364"/>
        <v/>
      </c>
      <c r="CE368" s="178" t="str">
        <f t="shared" si="364"/>
        <v/>
      </c>
      <c r="CF368" s="180" t="str">
        <f t="shared" si="364"/>
        <v/>
      </c>
      <c r="CG368" s="178" t="str">
        <f t="shared" si="364"/>
        <v/>
      </c>
      <c r="CH368" s="178" t="str">
        <f t="shared" si="364"/>
        <v/>
      </c>
      <c r="CI368" s="179" t="str">
        <f t="shared" si="364"/>
        <v/>
      </c>
      <c r="CJ368" s="180" t="str">
        <f t="shared" si="364"/>
        <v/>
      </c>
      <c r="CK368" s="179" t="str">
        <f t="shared" si="364"/>
        <v/>
      </c>
      <c r="CL368" s="178" t="str">
        <f t="shared" si="364"/>
        <v/>
      </c>
      <c r="CM368" s="180" t="str">
        <f t="shared" si="364"/>
        <v/>
      </c>
      <c r="CN368" s="178" t="str">
        <f t="shared" si="364"/>
        <v/>
      </c>
      <c r="CO368" s="178" t="str">
        <f t="shared" si="364"/>
        <v/>
      </c>
      <c r="CP368" s="181" t="str">
        <f t="shared" si="364"/>
        <v/>
      </c>
      <c r="CQ368" s="178" t="str">
        <f t="shared" si="364"/>
        <v/>
      </c>
      <c r="CR368" s="178" t="str">
        <f t="shared" si="364"/>
        <v/>
      </c>
      <c r="CS368" s="178" t="str">
        <f t="shared" si="364"/>
        <v/>
      </c>
      <c r="CT368" s="178" t="str">
        <f t="shared" si="364"/>
        <v/>
      </c>
      <c r="CU368" s="180" t="str">
        <f t="shared" si="364"/>
        <v/>
      </c>
      <c r="CV368" s="178" t="str">
        <f t="shared" si="364"/>
        <v/>
      </c>
      <c r="CW368" s="178" t="str">
        <f t="shared" si="364"/>
        <v/>
      </c>
      <c r="CX368" s="179" t="str">
        <f t="shared" si="364"/>
        <v/>
      </c>
      <c r="CY368" s="180" t="str">
        <f t="shared" si="364"/>
        <v/>
      </c>
      <c r="CZ368" s="179" t="str">
        <f t="shared" si="364"/>
        <v/>
      </c>
      <c r="DA368" s="178" t="str">
        <f t="shared" si="364"/>
        <v/>
      </c>
      <c r="DB368" s="180" t="str">
        <f t="shared" si="364"/>
        <v/>
      </c>
      <c r="DC368" s="178" t="str">
        <f t="shared" si="364"/>
        <v/>
      </c>
      <c r="DD368" s="178" t="str">
        <f t="shared" si="364"/>
        <v/>
      </c>
      <c r="DE368" s="181" t="str">
        <f t="shared" si="364"/>
        <v/>
      </c>
      <c r="DF368" s="178" t="str">
        <f t="shared" si="364"/>
        <v/>
      </c>
      <c r="DG368" s="178" t="str">
        <f t="shared" si="364"/>
        <v/>
      </c>
      <c r="DH368" s="178" t="str">
        <f t="shared" si="364"/>
        <v/>
      </c>
      <c r="DI368" s="178" t="str">
        <f t="shared" si="364"/>
        <v/>
      </c>
      <c r="DJ368" s="180" t="str">
        <f t="shared" si="364"/>
        <v/>
      </c>
      <c r="DK368" s="178" t="str">
        <f t="shared" si="364"/>
        <v/>
      </c>
      <c r="DL368" s="178" t="str">
        <f t="shared" si="364"/>
        <v/>
      </c>
      <c r="DM368" s="179" t="str">
        <f t="shared" si="364"/>
        <v/>
      </c>
      <c r="DN368" s="180" t="str">
        <f t="shared" si="364"/>
        <v/>
      </c>
      <c r="DO368" s="179" t="str">
        <f t="shared" si="364"/>
        <v/>
      </c>
      <c r="DP368" s="178" t="str">
        <f t="shared" si="364"/>
        <v/>
      </c>
      <c r="DQ368" s="180" t="str">
        <f t="shared" si="364"/>
        <v/>
      </c>
      <c r="DR368" s="178" t="str">
        <f t="shared" si="364"/>
        <v/>
      </c>
      <c r="DS368" s="178" t="str">
        <f t="shared" si="364"/>
        <v/>
      </c>
      <c r="DT368" s="178"/>
      <c r="DU368" s="178"/>
      <c r="DV368" s="178"/>
      <c r="DW368" s="178"/>
      <c r="DX368" s="178"/>
      <c r="DY368" s="178"/>
    </row>
    <row r="369">
      <c r="A369" s="176" t="str">
        <f>IF(A368="","",IF(B368+1&gt;EndDate,"",B368))</f>
        <v/>
      </c>
      <c r="B369" s="176" t="str">
        <f>IF(A369="","",SWITCH(Seg,"Daily",A369+1,"Weekly",A369+7,"Monthly",DATE(YEAR(A369),MONTH(A369)+1,1),"Quarterly",DATE(YEAR(A369),MONTH(A369)+3,1),"Yearly",DATE(YEAR(A369)+1,1,1)))</f>
        <v/>
      </c>
      <c r="C369" s="177" t="str">
        <f>IF(A369="","",SWITCH(Seg,"Daily",TEXT(A369,"dd/MM/YYYY"),"Weekly","W"&amp;WEEKNUM(A369,2)&amp;" "&amp;YEAR(A369),"Monthly",PROPER(TEXT(A369,"MMM yyyy")),"Quarterly","Q"&amp;ROUNDUP(MONTH($A369)/3,0)&amp;" "&amp;YEAR($A369),"Yearly",YEAR(A369),TEXT(A369,"dd/MM/YYYY")))</f>
        <v/>
      </c>
      <c r="D369" s="178" t="str">
        <f>IF(OR($A369="",D$2="Percentage"),"",SUMIFS(Data!B$4:B500,Data!$A$4:$A500,"&gt;="&amp;$A369,Data!$A$4:$A500,"&lt;="&amp;$B369))</f>
        <v>#REF!</v>
      </c>
      <c r="E369" s="179" t="str">
        <f>IF(OR($A369="",E$2="Percentage"),"",SUMIFS(Data!C$4:C500,Data!$A$4:$A500,"&gt;="&amp;$A369,Data!$A$4:$A500,"&lt;="&amp;$B369))</f>
        <v/>
      </c>
      <c r="F369" s="179" t="str">
        <f>IF(OR($A369="",F$2="Percentage"),"",SUMIFS(Data!D$4:D500,Data!$A$4:$A500,"&gt;="&amp;$A369,Data!$A$4:$A500,"&lt;="&amp;$B369))</f>
        <v/>
      </c>
      <c r="G369" s="179" t="str">
        <f>IF(OR($A369="",G$2="Percentage"),"",SUMIFS(Data!F$4:F500,Data!$A$4:$A500,"&gt;="&amp;$A369,Data!$A$4:$A500,"&lt;="&amp;$B369))</f>
        <v/>
      </c>
      <c r="H369" s="180" t="str">
        <f>IF(OR($A369="",H$2="Percentage"),"",SUMIFS(Data!G$4:G500,Data!$A$4:$A500,"&gt;="&amp;$A369,Data!$A$4:$A500,"&lt;="&amp;$B369))</f>
        <v/>
      </c>
      <c r="I369" s="180" t="str">
        <f>IF(OR($A369="",I$2="Percentage"),"",SUMIFS(Data!H$4:H500,Data!$A$4:$A500,"&gt;="&amp;$A369,Data!$A$4:$A500,"&lt;="&amp;$B369))</f>
        <v/>
      </c>
      <c r="J369" s="178" t="str">
        <f>IF(OR($A369="",J$2="Percentage"),"",SUMIFS(Data!I$4:I500,Data!$A$4:$A500,"&gt;="&amp;$A369,Data!$A$4:$A500,"&lt;="&amp;$B369))</f>
        <v/>
      </c>
      <c r="K369" s="178" t="str">
        <f>IF(OR($A369="",K$2="Percentage"),"",SUMIFS(Data!J$4:J500,Data!$A$4:$A500,"&gt;="&amp;$A369,Data!$A$4:$A500,"&lt;="&amp;$B369))</f>
        <v/>
      </c>
      <c r="L369" s="179" t="str">
        <f>IF(OR($A369="",L$2="Percentage"),"",SUMIFS(Data!K$4:K500,Data!$A$4:$A500,"&gt;="&amp;$A369,Data!$A$4:$A500,"&lt;="&amp;$B369))</f>
        <v/>
      </c>
      <c r="M369" s="180" t="str">
        <f>IF(OR($A369="",M$2="Percentage"),"",SUMIFS(Data!L$4:L500,Data!$A$4:$A500,"&gt;="&amp;$A369,Data!$A$4:$A500,"&lt;="&amp;$B369))</f>
        <v/>
      </c>
      <c r="N369" s="179" t="str">
        <f>IF(OR($A369="",N$2="Percentage"),"",SUMIFS(Data!M$4:M500,Data!$A$4:$A500,"&gt;="&amp;$A369,Data!$A$4:$A500,"&lt;="&amp;$B369))</f>
        <v/>
      </c>
      <c r="O369" s="178" t="str">
        <f>IF(OR($A369="",O$2="Percentage"),"",SUMIFS(Data!N$4:N500,Data!$A$4:$A500,"&gt;="&amp;$A369,Data!$A$4:$A500,"&lt;="&amp;$B369))</f>
        <v/>
      </c>
      <c r="P369" s="180" t="str">
        <f>IF(OR($A369="",P$2="Percentage"),"",SUMIFS(Data!O$4:O500,Data!$A$4:$A500,"&gt;="&amp;$A369,Data!$A$4:$A500,"&lt;="&amp;$B369))</f>
        <v/>
      </c>
      <c r="Q369" s="178" t="str">
        <f>IF(OR($A369="",Q$2="Percentage"),"",SUMIFS(Data!P$4:P500,Data!$A$4:$A500,"&gt;="&amp;$A369,Data!$A$4:$A500,"&lt;="&amp;$B369))</f>
        <v/>
      </c>
      <c r="R369" s="178" t="str">
        <f>IF(OR($A369="",R$2="Percentage"),"",SUMIFS(Data!Q$4:Q500,Data!$A$4:$A500,"&gt;="&amp;$A369,Data!$A$4:$A500,"&lt;="&amp;$B369))</f>
        <v/>
      </c>
      <c r="S369" s="181" t="str">
        <f>IF($A369="","",IFERROR(AVERAGEIFS(Data!B$4:B500,Data!$A$4:$A500,"&gt;="&amp;$A369,Data!$A$4:$A500,"&lt;="&amp;$B369),0))</f>
        <v/>
      </c>
      <c r="T369" s="178" t="str">
        <f>IF($A369="","",IFERROR(AVERAGEIFS(Data!C$4:C500,Data!$A$4:$A500,"&gt;="&amp;$A369,Data!$A$4:$A500,"&lt;="&amp;$B369),0))</f>
        <v/>
      </c>
      <c r="U369" s="178" t="str">
        <f>IF($A369="","",IFERROR(AVERAGEIFS(Data!D$4:D500,Data!$A$4:$A500,"&gt;="&amp;$A369,Data!$A$4:$A500,"&lt;="&amp;$B369),0))</f>
        <v/>
      </c>
      <c r="V369" s="178" t="str">
        <f>IF($A369="","",IFERROR(AVERAGEIFS(Data!F$4:F500,Data!$A$4:$A500,"&gt;="&amp;$A369,Data!$A$4:$A500,"&lt;="&amp;$B369),0))</f>
        <v/>
      </c>
      <c r="W369" s="178" t="str">
        <f>IF($A369="","",IFERROR(AVERAGEIFS(Data!G$4:G500,Data!$A$4:$A500,"&gt;="&amp;$A369,Data!$A$4:$A500,"&lt;="&amp;$B369),0))</f>
        <v/>
      </c>
      <c r="X369" s="180" t="str">
        <f>IF($A369="","",IFERROR(AVERAGEIFS(Data!H$4:H500,Data!$A$4:$A500,"&gt;="&amp;$A369,Data!$A$4:$A500,"&lt;="&amp;$B369),0))</f>
        <v/>
      </c>
      <c r="Y369" s="178" t="str">
        <f>IF($A369="","",IFERROR(AVERAGEIFS(Data!I$4:I500,Data!$A$4:$A500,"&gt;="&amp;$A369,Data!$A$4:$A500,"&lt;="&amp;$B369),0))</f>
        <v/>
      </c>
      <c r="Z369" s="178" t="str">
        <f>IF($A369="","",IFERROR(AVERAGEIFS(Data!J$4:J500,Data!$A$4:$A500,"&gt;="&amp;$A369,Data!$A$4:$A500,"&lt;="&amp;$B369),0))</f>
        <v/>
      </c>
      <c r="AA369" s="179" t="str">
        <f>IF($A369="","",IFERROR(AVERAGEIFS(Data!K$4:K500,Data!$A$4:$A500,"&gt;="&amp;$A369,Data!$A$4:$A500,"&lt;="&amp;$B369),0))</f>
        <v/>
      </c>
      <c r="AB369" s="180" t="str">
        <f>IF($A369="","",IFERROR(AVERAGEIFS(Data!L$4:L500,Data!$A$4:$A500,"&gt;="&amp;$A369,Data!$A$4:$A500,"&lt;="&amp;$B369),0))</f>
        <v/>
      </c>
      <c r="AC369" s="179" t="str">
        <f>IF($A369="","",IFERROR(AVERAGEIFS(Data!M$4:M500,Data!$A$4:$A500,"&gt;="&amp;$A369,Data!$A$4:$A500,"&lt;="&amp;$B369),0))</f>
        <v/>
      </c>
      <c r="AD369" s="178" t="str">
        <f>IF($A369="","",IFERROR(AVERAGEIFS(Data!N$4:N500,Data!$A$4:$A500,"&gt;="&amp;$A369,Data!$A$4:$A500,"&lt;="&amp;$B369),0))</f>
        <v/>
      </c>
      <c r="AE369" s="180" t="str">
        <f>IF($A369="","",IFERROR(AVERAGEIFS(Data!O$4:O500,Data!$A$4:$A500,"&gt;="&amp;$A369,Data!$A$4:$A500,"&lt;="&amp;$B369),0))</f>
        <v/>
      </c>
      <c r="AF369" s="178" t="str">
        <f>IF($A369="","",IFERROR(AVERAGEIFS(Data!P$4:P500,Data!$A$4:$A500,"&gt;="&amp;$A369,Data!$A$4:$A500,"&lt;="&amp;$B369),0))</f>
        <v/>
      </c>
      <c r="AG369" s="178" t="str">
        <f>IF($A369="","",IFERROR(AVERAGEIFS(Data!Q$4:Q500,Data!$A$4:$A500,"&gt;="&amp;$A369,Data!$A$4:$A500,"&lt;="&amp;$B369),0))</f>
        <v/>
      </c>
      <c r="AH369" s="181" t="str">
        <f t="shared" ref="AH369:DS369" si="365">IF($A369="","",AH368)</f>
        <v/>
      </c>
      <c r="AI369" s="178" t="str">
        <f t="shared" si="365"/>
        <v/>
      </c>
      <c r="AJ369" s="178" t="str">
        <f t="shared" si="365"/>
        <v/>
      </c>
      <c r="AK369" s="178" t="str">
        <f t="shared" si="365"/>
        <v/>
      </c>
      <c r="AL369" s="178" t="str">
        <f t="shared" si="365"/>
        <v/>
      </c>
      <c r="AM369" s="180" t="str">
        <f t="shared" si="365"/>
        <v/>
      </c>
      <c r="AN369" s="178" t="str">
        <f t="shared" si="365"/>
        <v/>
      </c>
      <c r="AO369" s="178" t="str">
        <f t="shared" si="365"/>
        <v/>
      </c>
      <c r="AP369" s="179" t="str">
        <f t="shared" si="365"/>
        <v/>
      </c>
      <c r="AQ369" s="180" t="str">
        <f t="shared" si="365"/>
        <v/>
      </c>
      <c r="AR369" s="179" t="str">
        <f t="shared" si="365"/>
        <v/>
      </c>
      <c r="AS369" s="178" t="str">
        <f t="shared" si="365"/>
        <v/>
      </c>
      <c r="AT369" s="180" t="str">
        <f t="shared" si="365"/>
        <v/>
      </c>
      <c r="AU369" s="178" t="str">
        <f t="shared" si="365"/>
        <v/>
      </c>
      <c r="AV369" s="178" t="str">
        <f t="shared" si="365"/>
        <v/>
      </c>
      <c r="AW369" s="181" t="str">
        <f t="shared" si="365"/>
        <v/>
      </c>
      <c r="AX369" s="178" t="str">
        <f t="shared" si="365"/>
        <v/>
      </c>
      <c r="AY369" s="178" t="str">
        <f t="shared" si="365"/>
        <v/>
      </c>
      <c r="AZ369" s="178" t="str">
        <f t="shared" si="365"/>
        <v/>
      </c>
      <c r="BA369" s="178" t="str">
        <f t="shared" si="365"/>
        <v/>
      </c>
      <c r="BB369" s="180" t="str">
        <f t="shared" si="365"/>
        <v/>
      </c>
      <c r="BC369" s="178" t="str">
        <f t="shared" si="365"/>
        <v/>
      </c>
      <c r="BD369" s="178" t="str">
        <f t="shared" si="365"/>
        <v/>
      </c>
      <c r="BE369" s="179" t="str">
        <f t="shared" si="365"/>
        <v/>
      </c>
      <c r="BF369" s="180" t="str">
        <f t="shared" si="365"/>
        <v/>
      </c>
      <c r="BG369" s="179" t="str">
        <f t="shared" si="365"/>
        <v/>
      </c>
      <c r="BH369" s="178" t="str">
        <f t="shared" si="365"/>
        <v/>
      </c>
      <c r="BI369" s="180" t="str">
        <f t="shared" si="365"/>
        <v/>
      </c>
      <c r="BJ369" s="178" t="str">
        <f t="shared" si="365"/>
        <v/>
      </c>
      <c r="BK369" s="178" t="str">
        <f t="shared" si="365"/>
        <v/>
      </c>
      <c r="BL369" s="181" t="str">
        <f t="shared" si="365"/>
        <v/>
      </c>
      <c r="BM369" s="178" t="str">
        <f t="shared" si="365"/>
        <v/>
      </c>
      <c r="BN369" s="178" t="str">
        <f t="shared" si="365"/>
        <v/>
      </c>
      <c r="BO369" s="178" t="str">
        <f t="shared" si="365"/>
        <v/>
      </c>
      <c r="BP369" s="178" t="str">
        <f t="shared" si="365"/>
        <v/>
      </c>
      <c r="BQ369" s="180" t="str">
        <f t="shared" si="365"/>
        <v/>
      </c>
      <c r="BR369" s="178" t="str">
        <f t="shared" si="365"/>
        <v/>
      </c>
      <c r="BS369" s="178" t="str">
        <f t="shared" si="365"/>
        <v/>
      </c>
      <c r="BT369" s="179" t="str">
        <f t="shared" si="365"/>
        <v/>
      </c>
      <c r="BU369" s="180" t="str">
        <f t="shared" si="365"/>
        <v/>
      </c>
      <c r="BV369" s="179" t="str">
        <f t="shared" si="365"/>
        <v/>
      </c>
      <c r="BW369" s="178" t="str">
        <f t="shared" si="365"/>
        <v/>
      </c>
      <c r="BX369" s="180" t="str">
        <f t="shared" si="365"/>
        <v/>
      </c>
      <c r="BY369" s="178" t="str">
        <f t="shared" si="365"/>
        <v/>
      </c>
      <c r="BZ369" s="178" t="str">
        <f t="shared" si="365"/>
        <v/>
      </c>
      <c r="CA369" s="181" t="str">
        <f t="shared" si="365"/>
        <v/>
      </c>
      <c r="CB369" s="178" t="str">
        <f t="shared" si="365"/>
        <v/>
      </c>
      <c r="CC369" s="178" t="str">
        <f t="shared" si="365"/>
        <v/>
      </c>
      <c r="CD369" s="178" t="str">
        <f t="shared" si="365"/>
        <v/>
      </c>
      <c r="CE369" s="178" t="str">
        <f t="shared" si="365"/>
        <v/>
      </c>
      <c r="CF369" s="180" t="str">
        <f t="shared" si="365"/>
        <v/>
      </c>
      <c r="CG369" s="178" t="str">
        <f t="shared" si="365"/>
        <v/>
      </c>
      <c r="CH369" s="178" t="str">
        <f t="shared" si="365"/>
        <v/>
      </c>
      <c r="CI369" s="179" t="str">
        <f t="shared" si="365"/>
        <v/>
      </c>
      <c r="CJ369" s="180" t="str">
        <f t="shared" si="365"/>
        <v/>
      </c>
      <c r="CK369" s="179" t="str">
        <f t="shared" si="365"/>
        <v/>
      </c>
      <c r="CL369" s="178" t="str">
        <f t="shared" si="365"/>
        <v/>
      </c>
      <c r="CM369" s="180" t="str">
        <f t="shared" si="365"/>
        <v/>
      </c>
      <c r="CN369" s="178" t="str">
        <f t="shared" si="365"/>
        <v/>
      </c>
      <c r="CO369" s="178" t="str">
        <f t="shared" si="365"/>
        <v/>
      </c>
      <c r="CP369" s="181" t="str">
        <f t="shared" si="365"/>
        <v/>
      </c>
      <c r="CQ369" s="178" t="str">
        <f t="shared" si="365"/>
        <v/>
      </c>
      <c r="CR369" s="178" t="str">
        <f t="shared" si="365"/>
        <v/>
      </c>
      <c r="CS369" s="178" t="str">
        <f t="shared" si="365"/>
        <v/>
      </c>
      <c r="CT369" s="178" t="str">
        <f t="shared" si="365"/>
        <v/>
      </c>
      <c r="CU369" s="180" t="str">
        <f t="shared" si="365"/>
        <v/>
      </c>
      <c r="CV369" s="178" t="str">
        <f t="shared" si="365"/>
        <v/>
      </c>
      <c r="CW369" s="178" t="str">
        <f t="shared" si="365"/>
        <v/>
      </c>
      <c r="CX369" s="179" t="str">
        <f t="shared" si="365"/>
        <v/>
      </c>
      <c r="CY369" s="180" t="str">
        <f t="shared" si="365"/>
        <v/>
      </c>
      <c r="CZ369" s="179" t="str">
        <f t="shared" si="365"/>
        <v/>
      </c>
      <c r="DA369" s="178" t="str">
        <f t="shared" si="365"/>
        <v/>
      </c>
      <c r="DB369" s="180" t="str">
        <f t="shared" si="365"/>
        <v/>
      </c>
      <c r="DC369" s="178" t="str">
        <f t="shared" si="365"/>
        <v/>
      </c>
      <c r="DD369" s="178" t="str">
        <f t="shared" si="365"/>
        <v/>
      </c>
      <c r="DE369" s="181" t="str">
        <f t="shared" si="365"/>
        <v/>
      </c>
      <c r="DF369" s="178" t="str">
        <f t="shared" si="365"/>
        <v/>
      </c>
      <c r="DG369" s="178" t="str">
        <f t="shared" si="365"/>
        <v/>
      </c>
      <c r="DH369" s="178" t="str">
        <f t="shared" si="365"/>
        <v/>
      </c>
      <c r="DI369" s="178" t="str">
        <f t="shared" si="365"/>
        <v/>
      </c>
      <c r="DJ369" s="180" t="str">
        <f t="shared" si="365"/>
        <v/>
      </c>
      <c r="DK369" s="178" t="str">
        <f t="shared" si="365"/>
        <v/>
      </c>
      <c r="DL369" s="178" t="str">
        <f t="shared" si="365"/>
        <v/>
      </c>
      <c r="DM369" s="179" t="str">
        <f t="shared" si="365"/>
        <v/>
      </c>
      <c r="DN369" s="180" t="str">
        <f t="shared" si="365"/>
        <v/>
      </c>
      <c r="DO369" s="179" t="str">
        <f t="shared" si="365"/>
        <v/>
      </c>
      <c r="DP369" s="178" t="str">
        <f t="shared" si="365"/>
        <v/>
      </c>
      <c r="DQ369" s="180" t="str">
        <f t="shared" si="365"/>
        <v/>
      </c>
      <c r="DR369" s="178" t="str">
        <f t="shared" si="365"/>
        <v/>
      </c>
      <c r="DS369" s="178" t="str">
        <f t="shared" si="365"/>
        <v/>
      </c>
      <c r="DT369" s="178"/>
      <c r="DU369" s="178"/>
      <c r="DV369" s="178"/>
      <c r="DW369" s="178"/>
      <c r="DX369" s="178"/>
      <c r="DY369" s="178"/>
    </row>
    <row r="370">
      <c r="A370" s="176" t="str">
        <f>IF(A369="","",IF(B369+1&gt;EndDate,"",B369))</f>
        <v/>
      </c>
      <c r="B370" s="176" t="str">
        <f>IF(A370="","",SWITCH(Seg,"Daily",A370+1,"Weekly",A370+7,"Monthly",DATE(YEAR(A370),MONTH(A370)+1,1),"Quarterly",DATE(YEAR(A370),MONTH(A370)+3,1),"Yearly",DATE(YEAR(A370)+1,1,1)))</f>
        <v/>
      </c>
      <c r="C370" s="177" t="str">
        <f>IF(A370="","",SWITCH(Seg,"Daily",TEXT(A370,"dd/MM/YYYY"),"Weekly","W"&amp;WEEKNUM(A370,2)&amp;" "&amp;YEAR(A370),"Monthly",PROPER(TEXT(A370,"MMM yyyy")),"Quarterly","Q"&amp;ROUNDUP(MONTH($A370)/3,0)&amp;" "&amp;YEAR($A370),"Yearly",YEAR(A370),TEXT(A370,"dd/MM/YYYY")))</f>
        <v/>
      </c>
      <c r="D370" s="178" t="str">
        <f>IF(OR($A370="",D$2="Percentage"),"",SUMIFS(Data!B$4:B500,Data!$A$4:$A500,"&gt;="&amp;$A370,Data!$A$4:$A500,"&lt;="&amp;$B370))</f>
        <v>#REF!</v>
      </c>
      <c r="E370" s="179" t="str">
        <f>IF(OR($A370="",E$2="Percentage"),"",SUMIFS(Data!C$4:C500,Data!$A$4:$A500,"&gt;="&amp;$A370,Data!$A$4:$A500,"&lt;="&amp;$B370))</f>
        <v/>
      </c>
      <c r="F370" s="179" t="str">
        <f>IF(OR($A370="",F$2="Percentage"),"",SUMIFS(Data!D$4:D500,Data!$A$4:$A500,"&gt;="&amp;$A370,Data!$A$4:$A500,"&lt;="&amp;$B370))</f>
        <v/>
      </c>
      <c r="G370" s="179" t="str">
        <f>IF(OR($A370="",G$2="Percentage"),"",SUMIFS(Data!F$4:F500,Data!$A$4:$A500,"&gt;="&amp;$A370,Data!$A$4:$A500,"&lt;="&amp;$B370))</f>
        <v/>
      </c>
      <c r="H370" s="180" t="str">
        <f>IF(OR($A370="",H$2="Percentage"),"",SUMIFS(Data!G$4:G500,Data!$A$4:$A500,"&gt;="&amp;$A370,Data!$A$4:$A500,"&lt;="&amp;$B370))</f>
        <v/>
      </c>
      <c r="I370" s="180" t="str">
        <f>IF(OR($A370="",I$2="Percentage"),"",SUMIFS(Data!H$4:H500,Data!$A$4:$A500,"&gt;="&amp;$A370,Data!$A$4:$A500,"&lt;="&amp;$B370))</f>
        <v/>
      </c>
      <c r="J370" s="178" t="str">
        <f>IF(OR($A370="",J$2="Percentage"),"",SUMIFS(Data!I$4:I500,Data!$A$4:$A500,"&gt;="&amp;$A370,Data!$A$4:$A500,"&lt;="&amp;$B370))</f>
        <v/>
      </c>
      <c r="K370" s="178" t="str">
        <f>IF(OR($A370="",K$2="Percentage"),"",SUMIFS(Data!J$4:J500,Data!$A$4:$A500,"&gt;="&amp;$A370,Data!$A$4:$A500,"&lt;="&amp;$B370))</f>
        <v/>
      </c>
      <c r="L370" s="179" t="str">
        <f>IF(OR($A370="",L$2="Percentage"),"",SUMIFS(Data!K$4:K500,Data!$A$4:$A500,"&gt;="&amp;$A370,Data!$A$4:$A500,"&lt;="&amp;$B370))</f>
        <v/>
      </c>
      <c r="M370" s="180" t="str">
        <f>IF(OR($A370="",M$2="Percentage"),"",SUMIFS(Data!L$4:L500,Data!$A$4:$A500,"&gt;="&amp;$A370,Data!$A$4:$A500,"&lt;="&amp;$B370))</f>
        <v/>
      </c>
      <c r="N370" s="179" t="str">
        <f>IF(OR($A370="",N$2="Percentage"),"",SUMIFS(Data!M$4:M500,Data!$A$4:$A500,"&gt;="&amp;$A370,Data!$A$4:$A500,"&lt;="&amp;$B370))</f>
        <v/>
      </c>
      <c r="O370" s="178" t="str">
        <f>IF(OR($A370="",O$2="Percentage"),"",SUMIFS(Data!N$4:N500,Data!$A$4:$A500,"&gt;="&amp;$A370,Data!$A$4:$A500,"&lt;="&amp;$B370))</f>
        <v/>
      </c>
      <c r="P370" s="180" t="str">
        <f>IF(OR($A370="",P$2="Percentage"),"",SUMIFS(Data!O$4:O500,Data!$A$4:$A500,"&gt;="&amp;$A370,Data!$A$4:$A500,"&lt;="&amp;$B370))</f>
        <v/>
      </c>
      <c r="Q370" s="178" t="str">
        <f>IF(OR($A370="",Q$2="Percentage"),"",SUMIFS(Data!P$4:P500,Data!$A$4:$A500,"&gt;="&amp;$A370,Data!$A$4:$A500,"&lt;="&amp;$B370))</f>
        <v/>
      </c>
      <c r="R370" s="178" t="str">
        <f>IF(OR($A370="",R$2="Percentage"),"",SUMIFS(Data!Q$4:Q500,Data!$A$4:$A500,"&gt;="&amp;$A370,Data!$A$4:$A500,"&lt;="&amp;$B370))</f>
        <v/>
      </c>
      <c r="S370" s="181" t="str">
        <f>IF($A370="","",IFERROR(AVERAGEIFS(Data!B$4:B500,Data!$A$4:$A500,"&gt;="&amp;$A370,Data!$A$4:$A500,"&lt;="&amp;$B370),0))</f>
        <v/>
      </c>
      <c r="T370" s="178" t="str">
        <f>IF($A370="","",IFERROR(AVERAGEIFS(Data!C$4:C500,Data!$A$4:$A500,"&gt;="&amp;$A370,Data!$A$4:$A500,"&lt;="&amp;$B370),0))</f>
        <v/>
      </c>
      <c r="U370" s="178" t="str">
        <f>IF($A370="","",IFERROR(AVERAGEIFS(Data!D$4:D500,Data!$A$4:$A500,"&gt;="&amp;$A370,Data!$A$4:$A500,"&lt;="&amp;$B370),0))</f>
        <v/>
      </c>
      <c r="V370" s="178" t="str">
        <f>IF($A370="","",IFERROR(AVERAGEIFS(Data!F$4:F500,Data!$A$4:$A500,"&gt;="&amp;$A370,Data!$A$4:$A500,"&lt;="&amp;$B370),0))</f>
        <v/>
      </c>
      <c r="W370" s="178" t="str">
        <f>IF($A370="","",IFERROR(AVERAGEIFS(Data!G$4:G500,Data!$A$4:$A500,"&gt;="&amp;$A370,Data!$A$4:$A500,"&lt;="&amp;$B370),0))</f>
        <v/>
      </c>
      <c r="X370" s="180" t="str">
        <f>IF($A370="","",IFERROR(AVERAGEIFS(Data!H$4:H500,Data!$A$4:$A500,"&gt;="&amp;$A370,Data!$A$4:$A500,"&lt;="&amp;$B370),0))</f>
        <v/>
      </c>
      <c r="Y370" s="178" t="str">
        <f>IF($A370="","",IFERROR(AVERAGEIFS(Data!I$4:I500,Data!$A$4:$A500,"&gt;="&amp;$A370,Data!$A$4:$A500,"&lt;="&amp;$B370),0))</f>
        <v/>
      </c>
      <c r="Z370" s="178" t="str">
        <f>IF($A370="","",IFERROR(AVERAGEIFS(Data!J$4:J500,Data!$A$4:$A500,"&gt;="&amp;$A370,Data!$A$4:$A500,"&lt;="&amp;$B370),0))</f>
        <v/>
      </c>
      <c r="AA370" s="179" t="str">
        <f>IF($A370="","",IFERROR(AVERAGEIFS(Data!K$4:K500,Data!$A$4:$A500,"&gt;="&amp;$A370,Data!$A$4:$A500,"&lt;="&amp;$B370),0))</f>
        <v/>
      </c>
      <c r="AB370" s="180" t="str">
        <f>IF($A370="","",IFERROR(AVERAGEIFS(Data!L$4:L500,Data!$A$4:$A500,"&gt;="&amp;$A370,Data!$A$4:$A500,"&lt;="&amp;$B370),0))</f>
        <v/>
      </c>
      <c r="AC370" s="179" t="str">
        <f>IF($A370="","",IFERROR(AVERAGEIFS(Data!M$4:M500,Data!$A$4:$A500,"&gt;="&amp;$A370,Data!$A$4:$A500,"&lt;="&amp;$B370),0))</f>
        <v/>
      </c>
      <c r="AD370" s="178" t="str">
        <f>IF($A370="","",IFERROR(AVERAGEIFS(Data!N$4:N500,Data!$A$4:$A500,"&gt;="&amp;$A370,Data!$A$4:$A500,"&lt;="&amp;$B370),0))</f>
        <v/>
      </c>
      <c r="AE370" s="180" t="str">
        <f>IF($A370="","",IFERROR(AVERAGEIFS(Data!O$4:O500,Data!$A$4:$A500,"&gt;="&amp;$A370,Data!$A$4:$A500,"&lt;="&amp;$B370),0))</f>
        <v/>
      </c>
      <c r="AF370" s="178" t="str">
        <f>IF($A370="","",IFERROR(AVERAGEIFS(Data!P$4:P500,Data!$A$4:$A500,"&gt;="&amp;$A370,Data!$A$4:$A500,"&lt;="&amp;$B370),0))</f>
        <v/>
      </c>
      <c r="AG370" s="178" t="str">
        <f>IF($A370="","",IFERROR(AVERAGEIFS(Data!Q$4:Q500,Data!$A$4:$A500,"&gt;="&amp;$A370,Data!$A$4:$A500,"&lt;="&amp;$B370),0))</f>
        <v/>
      </c>
      <c r="AH370" s="181" t="str">
        <f t="shared" ref="AH370:DS370" si="366">IF($A370="","",AH369)</f>
        <v/>
      </c>
      <c r="AI370" s="178" t="str">
        <f t="shared" si="366"/>
        <v/>
      </c>
      <c r="AJ370" s="178" t="str">
        <f t="shared" si="366"/>
        <v/>
      </c>
      <c r="AK370" s="178" t="str">
        <f t="shared" si="366"/>
        <v/>
      </c>
      <c r="AL370" s="178" t="str">
        <f t="shared" si="366"/>
        <v/>
      </c>
      <c r="AM370" s="180" t="str">
        <f t="shared" si="366"/>
        <v/>
      </c>
      <c r="AN370" s="178" t="str">
        <f t="shared" si="366"/>
        <v/>
      </c>
      <c r="AO370" s="178" t="str">
        <f t="shared" si="366"/>
        <v/>
      </c>
      <c r="AP370" s="179" t="str">
        <f t="shared" si="366"/>
        <v/>
      </c>
      <c r="AQ370" s="180" t="str">
        <f t="shared" si="366"/>
        <v/>
      </c>
      <c r="AR370" s="179" t="str">
        <f t="shared" si="366"/>
        <v/>
      </c>
      <c r="AS370" s="178" t="str">
        <f t="shared" si="366"/>
        <v/>
      </c>
      <c r="AT370" s="180" t="str">
        <f t="shared" si="366"/>
        <v/>
      </c>
      <c r="AU370" s="178" t="str">
        <f t="shared" si="366"/>
        <v/>
      </c>
      <c r="AV370" s="178" t="str">
        <f t="shared" si="366"/>
        <v/>
      </c>
      <c r="AW370" s="181" t="str">
        <f t="shared" si="366"/>
        <v/>
      </c>
      <c r="AX370" s="178" t="str">
        <f t="shared" si="366"/>
        <v/>
      </c>
      <c r="AY370" s="178" t="str">
        <f t="shared" si="366"/>
        <v/>
      </c>
      <c r="AZ370" s="178" t="str">
        <f t="shared" si="366"/>
        <v/>
      </c>
      <c r="BA370" s="178" t="str">
        <f t="shared" si="366"/>
        <v/>
      </c>
      <c r="BB370" s="180" t="str">
        <f t="shared" si="366"/>
        <v/>
      </c>
      <c r="BC370" s="178" t="str">
        <f t="shared" si="366"/>
        <v/>
      </c>
      <c r="BD370" s="178" t="str">
        <f t="shared" si="366"/>
        <v/>
      </c>
      <c r="BE370" s="179" t="str">
        <f t="shared" si="366"/>
        <v/>
      </c>
      <c r="BF370" s="180" t="str">
        <f t="shared" si="366"/>
        <v/>
      </c>
      <c r="BG370" s="179" t="str">
        <f t="shared" si="366"/>
        <v/>
      </c>
      <c r="BH370" s="178" t="str">
        <f t="shared" si="366"/>
        <v/>
      </c>
      <c r="BI370" s="180" t="str">
        <f t="shared" si="366"/>
        <v/>
      </c>
      <c r="BJ370" s="178" t="str">
        <f t="shared" si="366"/>
        <v/>
      </c>
      <c r="BK370" s="178" t="str">
        <f t="shared" si="366"/>
        <v/>
      </c>
      <c r="BL370" s="181" t="str">
        <f t="shared" si="366"/>
        <v/>
      </c>
      <c r="BM370" s="178" t="str">
        <f t="shared" si="366"/>
        <v/>
      </c>
      <c r="BN370" s="178" t="str">
        <f t="shared" si="366"/>
        <v/>
      </c>
      <c r="BO370" s="178" t="str">
        <f t="shared" si="366"/>
        <v/>
      </c>
      <c r="BP370" s="178" t="str">
        <f t="shared" si="366"/>
        <v/>
      </c>
      <c r="BQ370" s="180" t="str">
        <f t="shared" si="366"/>
        <v/>
      </c>
      <c r="BR370" s="178" t="str">
        <f t="shared" si="366"/>
        <v/>
      </c>
      <c r="BS370" s="178" t="str">
        <f t="shared" si="366"/>
        <v/>
      </c>
      <c r="BT370" s="179" t="str">
        <f t="shared" si="366"/>
        <v/>
      </c>
      <c r="BU370" s="180" t="str">
        <f t="shared" si="366"/>
        <v/>
      </c>
      <c r="BV370" s="179" t="str">
        <f t="shared" si="366"/>
        <v/>
      </c>
      <c r="BW370" s="178" t="str">
        <f t="shared" si="366"/>
        <v/>
      </c>
      <c r="BX370" s="180" t="str">
        <f t="shared" si="366"/>
        <v/>
      </c>
      <c r="BY370" s="178" t="str">
        <f t="shared" si="366"/>
        <v/>
      </c>
      <c r="BZ370" s="178" t="str">
        <f t="shared" si="366"/>
        <v/>
      </c>
      <c r="CA370" s="181" t="str">
        <f t="shared" si="366"/>
        <v/>
      </c>
      <c r="CB370" s="178" t="str">
        <f t="shared" si="366"/>
        <v/>
      </c>
      <c r="CC370" s="178" t="str">
        <f t="shared" si="366"/>
        <v/>
      </c>
      <c r="CD370" s="178" t="str">
        <f t="shared" si="366"/>
        <v/>
      </c>
      <c r="CE370" s="178" t="str">
        <f t="shared" si="366"/>
        <v/>
      </c>
      <c r="CF370" s="180" t="str">
        <f t="shared" si="366"/>
        <v/>
      </c>
      <c r="CG370" s="178" t="str">
        <f t="shared" si="366"/>
        <v/>
      </c>
      <c r="CH370" s="178" t="str">
        <f t="shared" si="366"/>
        <v/>
      </c>
      <c r="CI370" s="179" t="str">
        <f t="shared" si="366"/>
        <v/>
      </c>
      <c r="CJ370" s="180" t="str">
        <f t="shared" si="366"/>
        <v/>
      </c>
      <c r="CK370" s="179" t="str">
        <f t="shared" si="366"/>
        <v/>
      </c>
      <c r="CL370" s="178" t="str">
        <f t="shared" si="366"/>
        <v/>
      </c>
      <c r="CM370" s="180" t="str">
        <f t="shared" si="366"/>
        <v/>
      </c>
      <c r="CN370" s="178" t="str">
        <f t="shared" si="366"/>
        <v/>
      </c>
      <c r="CO370" s="178" t="str">
        <f t="shared" si="366"/>
        <v/>
      </c>
      <c r="CP370" s="181" t="str">
        <f t="shared" si="366"/>
        <v/>
      </c>
      <c r="CQ370" s="178" t="str">
        <f t="shared" si="366"/>
        <v/>
      </c>
      <c r="CR370" s="178" t="str">
        <f t="shared" si="366"/>
        <v/>
      </c>
      <c r="CS370" s="178" t="str">
        <f t="shared" si="366"/>
        <v/>
      </c>
      <c r="CT370" s="178" t="str">
        <f t="shared" si="366"/>
        <v/>
      </c>
      <c r="CU370" s="180" t="str">
        <f t="shared" si="366"/>
        <v/>
      </c>
      <c r="CV370" s="178" t="str">
        <f t="shared" si="366"/>
        <v/>
      </c>
      <c r="CW370" s="178" t="str">
        <f t="shared" si="366"/>
        <v/>
      </c>
      <c r="CX370" s="179" t="str">
        <f t="shared" si="366"/>
        <v/>
      </c>
      <c r="CY370" s="180" t="str">
        <f t="shared" si="366"/>
        <v/>
      </c>
      <c r="CZ370" s="179" t="str">
        <f t="shared" si="366"/>
        <v/>
      </c>
      <c r="DA370" s="178" t="str">
        <f t="shared" si="366"/>
        <v/>
      </c>
      <c r="DB370" s="180" t="str">
        <f t="shared" si="366"/>
        <v/>
      </c>
      <c r="DC370" s="178" t="str">
        <f t="shared" si="366"/>
        <v/>
      </c>
      <c r="DD370" s="178" t="str">
        <f t="shared" si="366"/>
        <v/>
      </c>
      <c r="DE370" s="181" t="str">
        <f t="shared" si="366"/>
        <v/>
      </c>
      <c r="DF370" s="178" t="str">
        <f t="shared" si="366"/>
        <v/>
      </c>
      <c r="DG370" s="178" t="str">
        <f t="shared" si="366"/>
        <v/>
      </c>
      <c r="DH370" s="178" t="str">
        <f t="shared" si="366"/>
        <v/>
      </c>
      <c r="DI370" s="178" t="str">
        <f t="shared" si="366"/>
        <v/>
      </c>
      <c r="DJ370" s="180" t="str">
        <f t="shared" si="366"/>
        <v/>
      </c>
      <c r="DK370" s="178" t="str">
        <f t="shared" si="366"/>
        <v/>
      </c>
      <c r="DL370" s="178" t="str">
        <f t="shared" si="366"/>
        <v/>
      </c>
      <c r="DM370" s="179" t="str">
        <f t="shared" si="366"/>
        <v/>
      </c>
      <c r="DN370" s="180" t="str">
        <f t="shared" si="366"/>
        <v/>
      </c>
      <c r="DO370" s="179" t="str">
        <f t="shared" si="366"/>
        <v/>
      </c>
      <c r="DP370" s="178" t="str">
        <f t="shared" si="366"/>
        <v/>
      </c>
      <c r="DQ370" s="180" t="str">
        <f t="shared" si="366"/>
        <v/>
      </c>
      <c r="DR370" s="178" t="str">
        <f t="shared" si="366"/>
        <v/>
      </c>
      <c r="DS370" s="178" t="str">
        <f t="shared" si="366"/>
        <v/>
      </c>
      <c r="DT370" s="178"/>
      <c r="DU370" s="178"/>
      <c r="DV370" s="178"/>
      <c r="DW370" s="178"/>
      <c r="DX370" s="178"/>
      <c r="DY370" s="178"/>
    </row>
    <row r="371">
      <c r="A371" s="176" t="str">
        <f>IF(A370="","",IF(B370+1&gt;EndDate,"",B370))</f>
        <v/>
      </c>
      <c r="B371" s="176" t="str">
        <f>IF(A371="","",SWITCH(Seg,"Daily",A371+1,"Weekly",A371+7,"Monthly",DATE(YEAR(A371),MONTH(A371)+1,1),"Quarterly",DATE(YEAR(A371),MONTH(A371)+3,1),"Yearly",DATE(YEAR(A371)+1,1,1)))</f>
        <v/>
      </c>
      <c r="C371" s="177" t="str">
        <f>IF(A371="","",SWITCH(Seg,"Daily",TEXT(A371,"dd/MM/YYYY"),"Weekly","W"&amp;WEEKNUM(A371,2)&amp;" "&amp;YEAR(A371),"Monthly",PROPER(TEXT(A371,"MMM yyyy")),"Quarterly","Q"&amp;ROUNDUP(MONTH($A371)/3,0)&amp;" "&amp;YEAR($A371),"Yearly",YEAR(A371),TEXT(A371,"dd/MM/YYYY")))</f>
        <v/>
      </c>
      <c r="D371" s="178" t="str">
        <f>IF(OR($A371="",D$2="Percentage"),"",SUMIFS(Data!B$4:B500,Data!$A$4:$A500,"&gt;="&amp;$A371,Data!$A$4:$A500,"&lt;="&amp;$B371))</f>
        <v>#REF!</v>
      </c>
      <c r="E371" s="179" t="str">
        <f>IF(OR($A371="",E$2="Percentage"),"",SUMIFS(Data!C$4:C500,Data!$A$4:$A500,"&gt;="&amp;$A371,Data!$A$4:$A500,"&lt;="&amp;$B371))</f>
        <v/>
      </c>
      <c r="F371" s="179" t="str">
        <f>IF(OR($A371="",F$2="Percentage"),"",SUMIFS(Data!D$4:D500,Data!$A$4:$A500,"&gt;="&amp;$A371,Data!$A$4:$A500,"&lt;="&amp;$B371))</f>
        <v/>
      </c>
      <c r="G371" s="179" t="str">
        <f>IF(OR($A371="",G$2="Percentage"),"",SUMIFS(Data!F$4:F500,Data!$A$4:$A500,"&gt;="&amp;$A371,Data!$A$4:$A500,"&lt;="&amp;$B371))</f>
        <v/>
      </c>
      <c r="H371" s="180" t="str">
        <f>IF(OR($A371="",H$2="Percentage"),"",SUMIFS(Data!G$4:G500,Data!$A$4:$A500,"&gt;="&amp;$A371,Data!$A$4:$A500,"&lt;="&amp;$B371))</f>
        <v/>
      </c>
      <c r="I371" s="180" t="str">
        <f>IF(OR($A371="",I$2="Percentage"),"",SUMIFS(Data!H$4:H500,Data!$A$4:$A500,"&gt;="&amp;$A371,Data!$A$4:$A500,"&lt;="&amp;$B371))</f>
        <v/>
      </c>
      <c r="J371" s="178" t="str">
        <f>IF(OR($A371="",J$2="Percentage"),"",SUMIFS(Data!I$4:I500,Data!$A$4:$A500,"&gt;="&amp;$A371,Data!$A$4:$A500,"&lt;="&amp;$B371))</f>
        <v/>
      </c>
      <c r="K371" s="178" t="str">
        <f>IF(OR($A371="",K$2="Percentage"),"",SUMIFS(Data!J$4:J500,Data!$A$4:$A500,"&gt;="&amp;$A371,Data!$A$4:$A500,"&lt;="&amp;$B371))</f>
        <v/>
      </c>
      <c r="L371" s="179" t="str">
        <f>IF(OR($A371="",L$2="Percentage"),"",SUMIFS(Data!K$4:K500,Data!$A$4:$A500,"&gt;="&amp;$A371,Data!$A$4:$A500,"&lt;="&amp;$B371))</f>
        <v/>
      </c>
      <c r="M371" s="180" t="str">
        <f>IF(OR($A371="",M$2="Percentage"),"",SUMIFS(Data!L$4:L500,Data!$A$4:$A500,"&gt;="&amp;$A371,Data!$A$4:$A500,"&lt;="&amp;$B371))</f>
        <v/>
      </c>
      <c r="N371" s="179" t="str">
        <f>IF(OR($A371="",N$2="Percentage"),"",SUMIFS(Data!M$4:M500,Data!$A$4:$A500,"&gt;="&amp;$A371,Data!$A$4:$A500,"&lt;="&amp;$B371))</f>
        <v/>
      </c>
      <c r="O371" s="178" t="str">
        <f>IF(OR($A371="",O$2="Percentage"),"",SUMIFS(Data!N$4:N500,Data!$A$4:$A500,"&gt;="&amp;$A371,Data!$A$4:$A500,"&lt;="&amp;$B371))</f>
        <v/>
      </c>
      <c r="P371" s="180" t="str">
        <f>IF(OR($A371="",P$2="Percentage"),"",SUMIFS(Data!O$4:O500,Data!$A$4:$A500,"&gt;="&amp;$A371,Data!$A$4:$A500,"&lt;="&amp;$B371))</f>
        <v/>
      </c>
      <c r="Q371" s="178" t="str">
        <f>IF(OR($A371="",Q$2="Percentage"),"",SUMIFS(Data!P$4:P500,Data!$A$4:$A500,"&gt;="&amp;$A371,Data!$A$4:$A500,"&lt;="&amp;$B371))</f>
        <v/>
      </c>
      <c r="R371" s="178" t="str">
        <f>IF(OR($A371="",R$2="Percentage"),"",SUMIFS(Data!Q$4:Q500,Data!$A$4:$A500,"&gt;="&amp;$A371,Data!$A$4:$A500,"&lt;="&amp;$B371))</f>
        <v/>
      </c>
      <c r="S371" s="181" t="str">
        <f>IF($A371="","",IFERROR(AVERAGEIFS(Data!B$4:B500,Data!$A$4:$A500,"&gt;="&amp;$A371,Data!$A$4:$A500,"&lt;="&amp;$B371),0))</f>
        <v/>
      </c>
      <c r="T371" s="178" t="str">
        <f>IF($A371="","",IFERROR(AVERAGEIFS(Data!C$4:C500,Data!$A$4:$A500,"&gt;="&amp;$A371,Data!$A$4:$A500,"&lt;="&amp;$B371),0))</f>
        <v/>
      </c>
      <c r="U371" s="178" t="str">
        <f>IF($A371="","",IFERROR(AVERAGEIFS(Data!D$4:D500,Data!$A$4:$A500,"&gt;="&amp;$A371,Data!$A$4:$A500,"&lt;="&amp;$B371),0))</f>
        <v/>
      </c>
      <c r="V371" s="178" t="str">
        <f>IF($A371="","",IFERROR(AVERAGEIFS(Data!F$4:F500,Data!$A$4:$A500,"&gt;="&amp;$A371,Data!$A$4:$A500,"&lt;="&amp;$B371),0))</f>
        <v/>
      </c>
      <c r="W371" s="178" t="str">
        <f>IF($A371="","",IFERROR(AVERAGEIFS(Data!G$4:G500,Data!$A$4:$A500,"&gt;="&amp;$A371,Data!$A$4:$A500,"&lt;="&amp;$B371),0))</f>
        <v/>
      </c>
      <c r="X371" s="180" t="str">
        <f>IF($A371="","",IFERROR(AVERAGEIFS(Data!H$4:H500,Data!$A$4:$A500,"&gt;="&amp;$A371,Data!$A$4:$A500,"&lt;="&amp;$B371),0))</f>
        <v/>
      </c>
      <c r="Y371" s="178" t="str">
        <f>IF($A371="","",IFERROR(AVERAGEIFS(Data!I$4:I500,Data!$A$4:$A500,"&gt;="&amp;$A371,Data!$A$4:$A500,"&lt;="&amp;$B371),0))</f>
        <v/>
      </c>
      <c r="Z371" s="178" t="str">
        <f>IF($A371="","",IFERROR(AVERAGEIFS(Data!J$4:J500,Data!$A$4:$A500,"&gt;="&amp;$A371,Data!$A$4:$A500,"&lt;="&amp;$B371),0))</f>
        <v/>
      </c>
      <c r="AA371" s="179" t="str">
        <f>IF($A371="","",IFERROR(AVERAGEIFS(Data!K$4:K500,Data!$A$4:$A500,"&gt;="&amp;$A371,Data!$A$4:$A500,"&lt;="&amp;$B371),0))</f>
        <v/>
      </c>
      <c r="AB371" s="180" t="str">
        <f>IF($A371="","",IFERROR(AVERAGEIFS(Data!L$4:L500,Data!$A$4:$A500,"&gt;="&amp;$A371,Data!$A$4:$A500,"&lt;="&amp;$B371),0))</f>
        <v/>
      </c>
      <c r="AC371" s="179" t="str">
        <f>IF($A371="","",IFERROR(AVERAGEIFS(Data!M$4:M500,Data!$A$4:$A500,"&gt;="&amp;$A371,Data!$A$4:$A500,"&lt;="&amp;$B371),0))</f>
        <v/>
      </c>
      <c r="AD371" s="178" t="str">
        <f>IF($A371="","",IFERROR(AVERAGEIFS(Data!N$4:N500,Data!$A$4:$A500,"&gt;="&amp;$A371,Data!$A$4:$A500,"&lt;="&amp;$B371),0))</f>
        <v/>
      </c>
      <c r="AE371" s="180" t="str">
        <f>IF($A371="","",IFERROR(AVERAGEIFS(Data!O$4:O500,Data!$A$4:$A500,"&gt;="&amp;$A371,Data!$A$4:$A500,"&lt;="&amp;$B371),0))</f>
        <v/>
      </c>
      <c r="AF371" s="178" t="str">
        <f>IF($A371="","",IFERROR(AVERAGEIFS(Data!P$4:P500,Data!$A$4:$A500,"&gt;="&amp;$A371,Data!$A$4:$A500,"&lt;="&amp;$B371),0))</f>
        <v/>
      </c>
      <c r="AG371" s="178" t="str">
        <f>IF($A371="","",IFERROR(AVERAGEIFS(Data!Q$4:Q500,Data!$A$4:$A500,"&gt;="&amp;$A371,Data!$A$4:$A500,"&lt;="&amp;$B371),0))</f>
        <v/>
      </c>
      <c r="AH371" s="181" t="str">
        <f t="shared" ref="AH371:DS371" si="367">IF($A371="","",AH370)</f>
        <v/>
      </c>
      <c r="AI371" s="178" t="str">
        <f t="shared" si="367"/>
        <v/>
      </c>
      <c r="AJ371" s="178" t="str">
        <f t="shared" si="367"/>
        <v/>
      </c>
      <c r="AK371" s="178" t="str">
        <f t="shared" si="367"/>
        <v/>
      </c>
      <c r="AL371" s="178" t="str">
        <f t="shared" si="367"/>
        <v/>
      </c>
      <c r="AM371" s="180" t="str">
        <f t="shared" si="367"/>
        <v/>
      </c>
      <c r="AN371" s="178" t="str">
        <f t="shared" si="367"/>
        <v/>
      </c>
      <c r="AO371" s="178" t="str">
        <f t="shared" si="367"/>
        <v/>
      </c>
      <c r="AP371" s="179" t="str">
        <f t="shared" si="367"/>
        <v/>
      </c>
      <c r="AQ371" s="180" t="str">
        <f t="shared" si="367"/>
        <v/>
      </c>
      <c r="AR371" s="179" t="str">
        <f t="shared" si="367"/>
        <v/>
      </c>
      <c r="AS371" s="178" t="str">
        <f t="shared" si="367"/>
        <v/>
      </c>
      <c r="AT371" s="180" t="str">
        <f t="shared" si="367"/>
        <v/>
      </c>
      <c r="AU371" s="178" t="str">
        <f t="shared" si="367"/>
        <v/>
      </c>
      <c r="AV371" s="178" t="str">
        <f t="shared" si="367"/>
        <v/>
      </c>
      <c r="AW371" s="181" t="str">
        <f t="shared" si="367"/>
        <v/>
      </c>
      <c r="AX371" s="178" t="str">
        <f t="shared" si="367"/>
        <v/>
      </c>
      <c r="AY371" s="178" t="str">
        <f t="shared" si="367"/>
        <v/>
      </c>
      <c r="AZ371" s="178" t="str">
        <f t="shared" si="367"/>
        <v/>
      </c>
      <c r="BA371" s="178" t="str">
        <f t="shared" si="367"/>
        <v/>
      </c>
      <c r="BB371" s="180" t="str">
        <f t="shared" si="367"/>
        <v/>
      </c>
      <c r="BC371" s="178" t="str">
        <f t="shared" si="367"/>
        <v/>
      </c>
      <c r="BD371" s="178" t="str">
        <f t="shared" si="367"/>
        <v/>
      </c>
      <c r="BE371" s="179" t="str">
        <f t="shared" si="367"/>
        <v/>
      </c>
      <c r="BF371" s="180" t="str">
        <f t="shared" si="367"/>
        <v/>
      </c>
      <c r="BG371" s="179" t="str">
        <f t="shared" si="367"/>
        <v/>
      </c>
      <c r="BH371" s="178" t="str">
        <f t="shared" si="367"/>
        <v/>
      </c>
      <c r="BI371" s="180" t="str">
        <f t="shared" si="367"/>
        <v/>
      </c>
      <c r="BJ371" s="178" t="str">
        <f t="shared" si="367"/>
        <v/>
      </c>
      <c r="BK371" s="178" t="str">
        <f t="shared" si="367"/>
        <v/>
      </c>
      <c r="BL371" s="181" t="str">
        <f t="shared" si="367"/>
        <v/>
      </c>
      <c r="BM371" s="178" t="str">
        <f t="shared" si="367"/>
        <v/>
      </c>
      <c r="BN371" s="178" t="str">
        <f t="shared" si="367"/>
        <v/>
      </c>
      <c r="BO371" s="178" t="str">
        <f t="shared" si="367"/>
        <v/>
      </c>
      <c r="BP371" s="178" t="str">
        <f t="shared" si="367"/>
        <v/>
      </c>
      <c r="BQ371" s="180" t="str">
        <f t="shared" si="367"/>
        <v/>
      </c>
      <c r="BR371" s="178" t="str">
        <f t="shared" si="367"/>
        <v/>
      </c>
      <c r="BS371" s="178" t="str">
        <f t="shared" si="367"/>
        <v/>
      </c>
      <c r="BT371" s="179" t="str">
        <f t="shared" si="367"/>
        <v/>
      </c>
      <c r="BU371" s="180" t="str">
        <f t="shared" si="367"/>
        <v/>
      </c>
      <c r="BV371" s="179" t="str">
        <f t="shared" si="367"/>
        <v/>
      </c>
      <c r="BW371" s="178" t="str">
        <f t="shared" si="367"/>
        <v/>
      </c>
      <c r="BX371" s="180" t="str">
        <f t="shared" si="367"/>
        <v/>
      </c>
      <c r="BY371" s="178" t="str">
        <f t="shared" si="367"/>
        <v/>
      </c>
      <c r="BZ371" s="178" t="str">
        <f t="shared" si="367"/>
        <v/>
      </c>
      <c r="CA371" s="181" t="str">
        <f t="shared" si="367"/>
        <v/>
      </c>
      <c r="CB371" s="178" t="str">
        <f t="shared" si="367"/>
        <v/>
      </c>
      <c r="CC371" s="178" t="str">
        <f t="shared" si="367"/>
        <v/>
      </c>
      <c r="CD371" s="178" t="str">
        <f t="shared" si="367"/>
        <v/>
      </c>
      <c r="CE371" s="178" t="str">
        <f t="shared" si="367"/>
        <v/>
      </c>
      <c r="CF371" s="180" t="str">
        <f t="shared" si="367"/>
        <v/>
      </c>
      <c r="CG371" s="178" t="str">
        <f t="shared" si="367"/>
        <v/>
      </c>
      <c r="CH371" s="178" t="str">
        <f t="shared" si="367"/>
        <v/>
      </c>
      <c r="CI371" s="179" t="str">
        <f t="shared" si="367"/>
        <v/>
      </c>
      <c r="CJ371" s="180" t="str">
        <f t="shared" si="367"/>
        <v/>
      </c>
      <c r="CK371" s="179" t="str">
        <f t="shared" si="367"/>
        <v/>
      </c>
      <c r="CL371" s="178" t="str">
        <f t="shared" si="367"/>
        <v/>
      </c>
      <c r="CM371" s="180" t="str">
        <f t="shared" si="367"/>
        <v/>
      </c>
      <c r="CN371" s="178" t="str">
        <f t="shared" si="367"/>
        <v/>
      </c>
      <c r="CO371" s="178" t="str">
        <f t="shared" si="367"/>
        <v/>
      </c>
      <c r="CP371" s="181" t="str">
        <f t="shared" si="367"/>
        <v/>
      </c>
      <c r="CQ371" s="178" t="str">
        <f t="shared" si="367"/>
        <v/>
      </c>
      <c r="CR371" s="178" t="str">
        <f t="shared" si="367"/>
        <v/>
      </c>
      <c r="CS371" s="178" t="str">
        <f t="shared" si="367"/>
        <v/>
      </c>
      <c r="CT371" s="178" t="str">
        <f t="shared" si="367"/>
        <v/>
      </c>
      <c r="CU371" s="180" t="str">
        <f t="shared" si="367"/>
        <v/>
      </c>
      <c r="CV371" s="178" t="str">
        <f t="shared" si="367"/>
        <v/>
      </c>
      <c r="CW371" s="178" t="str">
        <f t="shared" si="367"/>
        <v/>
      </c>
      <c r="CX371" s="179" t="str">
        <f t="shared" si="367"/>
        <v/>
      </c>
      <c r="CY371" s="180" t="str">
        <f t="shared" si="367"/>
        <v/>
      </c>
      <c r="CZ371" s="179" t="str">
        <f t="shared" si="367"/>
        <v/>
      </c>
      <c r="DA371" s="178" t="str">
        <f t="shared" si="367"/>
        <v/>
      </c>
      <c r="DB371" s="180" t="str">
        <f t="shared" si="367"/>
        <v/>
      </c>
      <c r="DC371" s="178" t="str">
        <f t="shared" si="367"/>
        <v/>
      </c>
      <c r="DD371" s="178" t="str">
        <f t="shared" si="367"/>
        <v/>
      </c>
      <c r="DE371" s="181" t="str">
        <f t="shared" si="367"/>
        <v/>
      </c>
      <c r="DF371" s="178" t="str">
        <f t="shared" si="367"/>
        <v/>
      </c>
      <c r="DG371" s="178" t="str">
        <f t="shared" si="367"/>
        <v/>
      </c>
      <c r="DH371" s="178" t="str">
        <f t="shared" si="367"/>
        <v/>
      </c>
      <c r="DI371" s="178" t="str">
        <f t="shared" si="367"/>
        <v/>
      </c>
      <c r="DJ371" s="180" t="str">
        <f t="shared" si="367"/>
        <v/>
      </c>
      <c r="DK371" s="178" t="str">
        <f t="shared" si="367"/>
        <v/>
      </c>
      <c r="DL371" s="178" t="str">
        <f t="shared" si="367"/>
        <v/>
      </c>
      <c r="DM371" s="179" t="str">
        <f t="shared" si="367"/>
        <v/>
      </c>
      <c r="DN371" s="180" t="str">
        <f t="shared" si="367"/>
        <v/>
      </c>
      <c r="DO371" s="179" t="str">
        <f t="shared" si="367"/>
        <v/>
      </c>
      <c r="DP371" s="178" t="str">
        <f t="shared" si="367"/>
        <v/>
      </c>
      <c r="DQ371" s="180" t="str">
        <f t="shared" si="367"/>
        <v/>
      </c>
      <c r="DR371" s="178" t="str">
        <f t="shared" si="367"/>
        <v/>
      </c>
      <c r="DS371" s="178" t="str">
        <f t="shared" si="367"/>
        <v/>
      </c>
      <c r="DT371" s="178"/>
      <c r="DU371" s="178"/>
      <c r="DV371" s="178"/>
      <c r="DW371" s="178"/>
      <c r="DX371" s="178"/>
      <c r="DY371" s="178"/>
    </row>
    <row r="372">
      <c r="A372" s="176" t="str">
        <f>IF(A371="","",IF(B371+1&gt;EndDate,"",B371))</f>
        <v/>
      </c>
      <c r="B372" s="176" t="str">
        <f>IF(A372="","",SWITCH(Seg,"Daily",A372+1,"Weekly",A372+7,"Monthly",DATE(YEAR(A372),MONTH(A372)+1,1),"Quarterly",DATE(YEAR(A372),MONTH(A372)+3,1),"Yearly",DATE(YEAR(A372)+1,1,1)))</f>
        <v/>
      </c>
      <c r="C372" s="177" t="str">
        <f>IF(A372="","",SWITCH(Seg,"Daily",TEXT(A372,"dd/MM/YYYY"),"Weekly","W"&amp;WEEKNUM(A372,2)&amp;" "&amp;YEAR(A372),"Monthly",PROPER(TEXT(A372,"MMM yyyy")),"Quarterly","Q"&amp;ROUNDUP(MONTH($A372)/3,0)&amp;" "&amp;YEAR($A372),"Yearly",YEAR(A372),TEXT(A372,"dd/MM/YYYY")))</f>
        <v/>
      </c>
      <c r="D372" s="178" t="str">
        <f>IF(OR($A372="",D$2="Percentage"),"",SUMIFS(Data!B$4:B500,Data!$A$4:$A500,"&gt;="&amp;$A372,Data!$A$4:$A500,"&lt;="&amp;$B372))</f>
        <v>#REF!</v>
      </c>
      <c r="E372" s="179" t="str">
        <f>IF(OR($A372="",E$2="Percentage"),"",SUMIFS(Data!C$4:C500,Data!$A$4:$A500,"&gt;="&amp;$A372,Data!$A$4:$A500,"&lt;="&amp;$B372))</f>
        <v/>
      </c>
      <c r="F372" s="179" t="str">
        <f>IF(OR($A372="",F$2="Percentage"),"",SUMIFS(Data!D$4:D500,Data!$A$4:$A500,"&gt;="&amp;$A372,Data!$A$4:$A500,"&lt;="&amp;$B372))</f>
        <v/>
      </c>
      <c r="G372" s="179" t="str">
        <f>IF(OR($A372="",G$2="Percentage"),"",SUMIFS(Data!F$4:F500,Data!$A$4:$A500,"&gt;="&amp;$A372,Data!$A$4:$A500,"&lt;="&amp;$B372))</f>
        <v/>
      </c>
      <c r="H372" s="180" t="str">
        <f>IF(OR($A372="",H$2="Percentage"),"",SUMIFS(Data!G$4:G500,Data!$A$4:$A500,"&gt;="&amp;$A372,Data!$A$4:$A500,"&lt;="&amp;$B372))</f>
        <v/>
      </c>
      <c r="I372" s="180" t="str">
        <f>IF(OR($A372="",I$2="Percentage"),"",SUMIFS(Data!H$4:H500,Data!$A$4:$A500,"&gt;="&amp;$A372,Data!$A$4:$A500,"&lt;="&amp;$B372))</f>
        <v/>
      </c>
      <c r="J372" s="178" t="str">
        <f>IF(OR($A372="",J$2="Percentage"),"",SUMIFS(Data!I$4:I500,Data!$A$4:$A500,"&gt;="&amp;$A372,Data!$A$4:$A500,"&lt;="&amp;$B372))</f>
        <v/>
      </c>
      <c r="K372" s="178" t="str">
        <f>IF(OR($A372="",K$2="Percentage"),"",SUMIFS(Data!J$4:J500,Data!$A$4:$A500,"&gt;="&amp;$A372,Data!$A$4:$A500,"&lt;="&amp;$B372))</f>
        <v/>
      </c>
      <c r="L372" s="179" t="str">
        <f>IF(OR($A372="",L$2="Percentage"),"",SUMIFS(Data!K$4:K500,Data!$A$4:$A500,"&gt;="&amp;$A372,Data!$A$4:$A500,"&lt;="&amp;$B372))</f>
        <v/>
      </c>
      <c r="M372" s="180" t="str">
        <f>IF(OR($A372="",M$2="Percentage"),"",SUMIFS(Data!L$4:L500,Data!$A$4:$A500,"&gt;="&amp;$A372,Data!$A$4:$A500,"&lt;="&amp;$B372))</f>
        <v/>
      </c>
      <c r="N372" s="179" t="str">
        <f>IF(OR($A372="",N$2="Percentage"),"",SUMIFS(Data!M$4:M500,Data!$A$4:$A500,"&gt;="&amp;$A372,Data!$A$4:$A500,"&lt;="&amp;$B372))</f>
        <v/>
      </c>
      <c r="O372" s="178" t="str">
        <f>IF(OR($A372="",O$2="Percentage"),"",SUMIFS(Data!N$4:N500,Data!$A$4:$A500,"&gt;="&amp;$A372,Data!$A$4:$A500,"&lt;="&amp;$B372))</f>
        <v/>
      </c>
      <c r="P372" s="180" t="str">
        <f>IF(OR($A372="",P$2="Percentage"),"",SUMIFS(Data!O$4:O500,Data!$A$4:$A500,"&gt;="&amp;$A372,Data!$A$4:$A500,"&lt;="&amp;$B372))</f>
        <v/>
      </c>
      <c r="Q372" s="178" t="str">
        <f>IF(OR($A372="",Q$2="Percentage"),"",SUMIFS(Data!P$4:P500,Data!$A$4:$A500,"&gt;="&amp;$A372,Data!$A$4:$A500,"&lt;="&amp;$B372))</f>
        <v/>
      </c>
      <c r="R372" s="178" t="str">
        <f>IF(OR($A372="",R$2="Percentage"),"",SUMIFS(Data!Q$4:Q500,Data!$A$4:$A500,"&gt;="&amp;$A372,Data!$A$4:$A500,"&lt;="&amp;$B372))</f>
        <v/>
      </c>
      <c r="S372" s="181" t="str">
        <f>IF($A372="","",IFERROR(AVERAGEIFS(Data!B$4:B500,Data!$A$4:$A500,"&gt;="&amp;$A372,Data!$A$4:$A500,"&lt;="&amp;$B372),0))</f>
        <v/>
      </c>
      <c r="T372" s="178" t="str">
        <f>IF($A372="","",IFERROR(AVERAGEIFS(Data!C$4:C500,Data!$A$4:$A500,"&gt;="&amp;$A372,Data!$A$4:$A500,"&lt;="&amp;$B372),0))</f>
        <v/>
      </c>
      <c r="U372" s="178" t="str">
        <f>IF($A372="","",IFERROR(AVERAGEIFS(Data!D$4:D500,Data!$A$4:$A500,"&gt;="&amp;$A372,Data!$A$4:$A500,"&lt;="&amp;$B372),0))</f>
        <v/>
      </c>
      <c r="V372" s="178" t="str">
        <f>IF($A372="","",IFERROR(AVERAGEIFS(Data!F$4:F500,Data!$A$4:$A500,"&gt;="&amp;$A372,Data!$A$4:$A500,"&lt;="&amp;$B372),0))</f>
        <v/>
      </c>
      <c r="W372" s="178" t="str">
        <f>IF($A372="","",IFERROR(AVERAGEIFS(Data!G$4:G500,Data!$A$4:$A500,"&gt;="&amp;$A372,Data!$A$4:$A500,"&lt;="&amp;$B372),0))</f>
        <v/>
      </c>
      <c r="X372" s="180" t="str">
        <f>IF($A372="","",IFERROR(AVERAGEIFS(Data!H$4:H500,Data!$A$4:$A500,"&gt;="&amp;$A372,Data!$A$4:$A500,"&lt;="&amp;$B372),0))</f>
        <v/>
      </c>
      <c r="Y372" s="178" t="str">
        <f>IF($A372="","",IFERROR(AVERAGEIFS(Data!I$4:I500,Data!$A$4:$A500,"&gt;="&amp;$A372,Data!$A$4:$A500,"&lt;="&amp;$B372),0))</f>
        <v/>
      </c>
      <c r="Z372" s="178" t="str">
        <f>IF($A372="","",IFERROR(AVERAGEIFS(Data!J$4:J500,Data!$A$4:$A500,"&gt;="&amp;$A372,Data!$A$4:$A500,"&lt;="&amp;$B372),0))</f>
        <v/>
      </c>
      <c r="AA372" s="179" t="str">
        <f>IF($A372="","",IFERROR(AVERAGEIFS(Data!K$4:K500,Data!$A$4:$A500,"&gt;="&amp;$A372,Data!$A$4:$A500,"&lt;="&amp;$B372),0))</f>
        <v/>
      </c>
      <c r="AB372" s="180" t="str">
        <f>IF($A372="","",IFERROR(AVERAGEIFS(Data!L$4:L500,Data!$A$4:$A500,"&gt;="&amp;$A372,Data!$A$4:$A500,"&lt;="&amp;$B372),0))</f>
        <v/>
      </c>
      <c r="AC372" s="179" t="str">
        <f>IF($A372="","",IFERROR(AVERAGEIFS(Data!M$4:M500,Data!$A$4:$A500,"&gt;="&amp;$A372,Data!$A$4:$A500,"&lt;="&amp;$B372),0))</f>
        <v/>
      </c>
      <c r="AD372" s="178" t="str">
        <f>IF($A372="","",IFERROR(AVERAGEIFS(Data!N$4:N500,Data!$A$4:$A500,"&gt;="&amp;$A372,Data!$A$4:$A500,"&lt;="&amp;$B372),0))</f>
        <v/>
      </c>
      <c r="AE372" s="180" t="str">
        <f>IF($A372="","",IFERROR(AVERAGEIFS(Data!O$4:O500,Data!$A$4:$A500,"&gt;="&amp;$A372,Data!$A$4:$A500,"&lt;="&amp;$B372),0))</f>
        <v/>
      </c>
      <c r="AF372" s="178" t="str">
        <f>IF($A372="","",IFERROR(AVERAGEIFS(Data!P$4:P500,Data!$A$4:$A500,"&gt;="&amp;$A372,Data!$A$4:$A500,"&lt;="&amp;$B372),0))</f>
        <v/>
      </c>
      <c r="AG372" s="178" t="str">
        <f>IF($A372="","",IFERROR(AVERAGEIFS(Data!Q$4:Q500,Data!$A$4:$A500,"&gt;="&amp;$A372,Data!$A$4:$A500,"&lt;="&amp;$B372),0))</f>
        <v/>
      </c>
      <c r="AH372" s="181" t="str">
        <f t="shared" ref="AH372:DS372" si="368">IF($A372="","",AH371)</f>
        <v/>
      </c>
      <c r="AI372" s="178" t="str">
        <f t="shared" si="368"/>
        <v/>
      </c>
      <c r="AJ372" s="178" t="str">
        <f t="shared" si="368"/>
        <v/>
      </c>
      <c r="AK372" s="178" t="str">
        <f t="shared" si="368"/>
        <v/>
      </c>
      <c r="AL372" s="178" t="str">
        <f t="shared" si="368"/>
        <v/>
      </c>
      <c r="AM372" s="180" t="str">
        <f t="shared" si="368"/>
        <v/>
      </c>
      <c r="AN372" s="178" t="str">
        <f t="shared" si="368"/>
        <v/>
      </c>
      <c r="AO372" s="178" t="str">
        <f t="shared" si="368"/>
        <v/>
      </c>
      <c r="AP372" s="179" t="str">
        <f t="shared" si="368"/>
        <v/>
      </c>
      <c r="AQ372" s="180" t="str">
        <f t="shared" si="368"/>
        <v/>
      </c>
      <c r="AR372" s="179" t="str">
        <f t="shared" si="368"/>
        <v/>
      </c>
      <c r="AS372" s="178" t="str">
        <f t="shared" si="368"/>
        <v/>
      </c>
      <c r="AT372" s="180" t="str">
        <f t="shared" si="368"/>
        <v/>
      </c>
      <c r="AU372" s="178" t="str">
        <f t="shared" si="368"/>
        <v/>
      </c>
      <c r="AV372" s="178" t="str">
        <f t="shared" si="368"/>
        <v/>
      </c>
      <c r="AW372" s="181" t="str">
        <f t="shared" si="368"/>
        <v/>
      </c>
      <c r="AX372" s="178" t="str">
        <f t="shared" si="368"/>
        <v/>
      </c>
      <c r="AY372" s="178" t="str">
        <f t="shared" si="368"/>
        <v/>
      </c>
      <c r="AZ372" s="178" t="str">
        <f t="shared" si="368"/>
        <v/>
      </c>
      <c r="BA372" s="178" t="str">
        <f t="shared" si="368"/>
        <v/>
      </c>
      <c r="BB372" s="180" t="str">
        <f t="shared" si="368"/>
        <v/>
      </c>
      <c r="BC372" s="178" t="str">
        <f t="shared" si="368"/>
        <v/>
      </c>
      <c r="BD372" s="178" t="str">
        <f t="shared" si="368"/>
        <v/>
      </c>
      <c r="BE372" s="179" t="str">
        <f t="shared" si="368"/>
        <v/>
      </c>
      <c r="BF372" s="180" t="str">
        <f t="shared" si="368"/>
        <v/>
      </c>
      <c r="BG372" s="179" t="str">
        <f t="shared" si="368"/>
        <v/>
      </c>
      <c r="BH372" s="178" t="str">
        <f t="shared" si="368"/>
        <v/>
      </c>
      <c r="BI372" s="180" t="str">
        <f t="shared" si="368"/>
        <v/>
      </c>
      <c r="BJ372" s="178" t="str">
        <f t="shared" si="368"/>
        <v/>
      </c>
      <c r="BK372" s="178" t="str">
        <f t="shared" si="368"/>
        <v/>
      </c>
      <c r="BL372" s="181" t="str">
        <f t="shared" si="368"/>
        <v/>
      </c>
      <c r="BM372" s="178" t="str">
        <f t="shared" si="368"/>
        <v/>
      </c>
      <c r="BN372" s="178" t="str">
        <f t="shared" si="368"/>
        <v/>
      </c>
      <c r="BO372" s="178" t="str">
        <f t="shared" si="368"/>
        <v/>
      </c>
      <c r="BP372" s="178" t="str">
        <f t="shared" si="368"/>
        <v/>
      </c>
      <c r="BQ372" s="180" t="str">
        <f t="shared" si="368"/>
        <v/>
      </c>
      <c r="BR372" s="178" t="str">
        <f t="shared" si="368"/>
        <v/>
      </c>
      <c r="BS372" s="178" t="str">
        <f t="shared" si="368"/>
        <v/>
      </c>
      <c r="BT372" s="179" t="str">
        <f t="shared" si="368"/>
        <v/>
      </c>
      <c r="BU372" s="180" t="str">
        <f t="shared" si="368"/>
        <v/>
      </c>
      <c r="BV372" s="179" t="str">
        <f t="shared" si="368"/>
        <v/>
      </c>
      <c r="BW372" s="178" t="str">
        <f t="shared" si="368"/>
        <v/>
      </c>
      <c r="BX372" s="180" t="str">
        <f t="shared" si="368"/>
        <v/>
      </c>
      <c r="BY372" s="178" t="str">
        <f t="shared" si="368"/>
        <v/>
      </c>
      <c r="BZ372" s="178" t="str">
        <f t="shared" si="368"/>
        <v/>
      </c>
      <c r="CA372" s="181" t="str">
        <f t="shared" si="368"/>
        <v/>
      </c>
      <c r="CB372" s="178" t="str">
        <f t="shared" si="368"/>
        <v/>
      </c>
      <c r="CC372" s="178" t="str">
        <f t="shared" si="368"/>
        <v/>
      </c>
      <c r="CD372" s="178" t="str">
        <f t="shared" si="368"/>
        <v/>
      </c>
      <c r="CE372" s="178" t="str">
        <f t="shared" si="368"/>
        <v/>
      </c>
      <c r="CF372" s="180" t="str">
        <f t="shared" si="368"/>
        <v/>
      </c>
      <c r="CG372" s="178" t="str">
        <f t="shared" si="368"/>
        <v/>
      </c>
      <c r="CH372" s="178" t="str">
        <f t="shared" si="368"/>
        <v/>
      </c>
      <c r="CI372" s="179" t="str">
        <f t="shared" si="368"/>
        <v/>
      </c>
      <c r="CJ372" s="180" t="str">
        <f t="shared" si="368"/>
        <v/>
      </c>
      <c r="CK372" s="179" t="str">
        <f t="shared" si="368"/>
        <v/>
      </c>
      <c r="CL372" s="178" t="str">
        <f t="shared" si="368"/>
        <v/>
      </c>
      <c r="CM372" s="180" t="str">
        <f t="shared" si="368"/>
        <v/>
      </c>
      <c r="CN372" s="178" t="str">
        <f t="shared" si="368"/>
        <v/>
      </c>
      <c r="CO372" s="178" t="str">
        <f t="shared" si="368"/>
        <v/>
      </c>
      <c r="CP372" s="181" t="str">
        <f t="shared" si="368"/>
        <v/>
      </c>
      <c r="CQ372" s="178" t="str">
        <f t="shared" si="368"/>
        <v/>
      </c>
      <c r="CR372" s="178" t="str">
        <f t="shared" si="368"/>
        <v/>
      </c>
      <c r="CS372" s="178" t="str">
        <f t="shared" si="368"/>
        <v/>
      </c>
      <c r="CT372" s="178" t="str">
        <f t="shared" si="368"/>
        <v/>
      </c>
      <c r="CU372" s="180" t="str">
        <f t="shared" si="368"/>
        <v/>
      </c>
      <c r="CV372" s="178" t="str">
        <f t="shared" si="368"/>
        <v/>
      </c>
      <c r="CW372" s="178" t="str">
        <f t="shared" si="368"/>
        <v/>
      </c>
      <c r="CX372" s="179" t="str">
        <f t="shared" si="368"/>
        <v/>
      </c>
      <c r="CY372" s="180" t="str">
        <f t="shared" si="368"/>
        <v/>
      </c>
      <c r="CZ372" s="179" t="str">
        <f t="shared" si="368"/>
        <v/>
      </c>
      <c r="DA372" s="178" t="str">
        <f t="shared" si="368"/>
        <v/>
      </c>
      <c r="DB372" s="180" t="str">
        <f t="shared" si="368"/>
        <v/>
      </c>
      <c r="DC372" s="178" t="str">
        <f t="shared" si="368"/>
        <v/>
      </c>
      <c r="DD372" s="178" t="str">
        <f t="shared" si="368"/>
        <v/>
      </c>
      <c r="DE372" s="181" t="str">
        <f t="shared" si="368"/>
        <v/>
      </c>
      <c r="DF372" s="178" t="str">
        <f t="shared" si="368"/>
        <v/>
      </c>
      <c r="DG372" s="178" t="str">
        <f t="shared" si="368"/>
        <v/>
      </c>
      <c r="DH372" s="178" t="str">
        <f t="shared" si="368"/>
        <v/>
      </c>
      <c r="DI372" s="178" t="str">
        <f t="shared" si="368"/>
        <v/>
      </c>
      <c r="DJ372" s="180" t="str">
        <f t="shared" si="368"/>
        <v/>
      </c>
      <c r="DK372" s="178" t="str">
        <f t="shared" si="368"/>
        <v/>
      </c>
      <c r="DL372" s="178" t="str">
        <f t="shared" si="368"/>
        <v/>
      </c>
      <c r="DM372" s="179" t="str">
        <f t="shared" si="368"/>
        <v/>
      </c>
      <c r="DN372" s="180" t="str">
        <f t="shared" si="368"/>
        <v/>
      </c>
      <c r="DO372" s="179" t="str">
        <f t="shared" si="368"/>
        <v/>
      </c>
      <c r="DP372" s="178" t="str">
        <f t="shared" si="368"/>
        <v/>
      </c>
      <c r="DQ372" s="180" t="str">
        <f t="shared" si="368"/>
        <v/>
      </c>
      <c r="DR372" s="178" t="str">
        <f t="shared" si="368"/>
        <v/>
      </c>
      <c r="DS372" s="178" t="str">
        <f t="shared" si="368"/>
        <v/>
      </c>
      <c r="DT372" s="178"/>
      <c r="DU372" s="178"/>
      <c r="DV372" s="178"/>
      <c r="DW372" s="178"/>
      <c r="DX372" s="178"/>
      <c r="DY372" s="178"/>
    </row>
    <row r="373">
      <c r="A373" s="176" t="str">
        <f>IF(A372="","",IF(B372+1&gt;EndDate,"",B372))</f>
        <v/>
      </c>
      <c r="B373" s="176" t="str">
        <f>IF(A373="","",SWITCH(Seg,"Daily",A373+1,"Weekly",A373+7,"Monthly",DATE(YEAR(A373),MONTH(A373)+1,1),"Quarterly",DATE(YEAR(A373),MONTH(A373)+3,1),"Yearly",DATE(YEAR(A373)+1,1,1)))</f>
        <v/>
      </c>
      <c r="C373" s="177" t="str">
        <f>IF(A373="","",SWITCH(Seg,"Daily",TEXT(A373,"dd/MM/YYYY"),"Weekly","W"&amp;WEEKNUM(A373,2)&amp;" "&amp;YEAR(A373),"Monthly",PROPER(TEXT(A373,"MMM yyyy")),"Quarterly","Q"&amp;ROUNDUP(MONTH($A373)/3,0)&amp;" "&amp;YEAR($A373),"Yearly",YEAR(A373),TEXT(A373,"dd/MM/YYYY")))</f>
        <v/>
      </c>
      <c r="D373" s="178" t="str">
        <f>IF(OR($A373="",D$2="Percentage"),"",SUMIFS(Data!B$4:B500,Data!$A$4:$A500,"&gt;="&amp;$A373,Data!$A$4:$A500,"&lt;="&amp;$B373))</f>
        <v>#REF!</v>
      </c>
      <c r="E373" s="179" t="str">
        <f>IF(OR($A373="",E$2="Percentage"),"",SUMIFS(Data!C$4:C500,Data!$A$4:$A500,"&gt;="&amp;$A373,Data!$A$4:$A500,"&lt;="&amp;$B373))</f>
        <v/>
      </c>
      <c r="F373" s="179" t="str">
        <f>IF(OR($A373="",F$2="Percentage"),"",SUMIFS(Data!D$4:D500,Data!$A$4:$A500,"&gt;="&amp;$A373,Data!$A$4:$A500,"&lt;="&amp;$B373))</f>
        <v/>
      </c>
      <c r="G373" s="179" t="str">
        <f>IF(OR($A373="",G$2="Percentage"),"",SUMIFS(Data!F$4:F500,Data!$A$4:$A500,"&gt;="&amp;$A373,Data!$A$4:$A500,"&lt;="&amp;$B373))</f>
        <v/>
      </c>
      <c r="H373" s="180" t="str">
        <f>IF(OR($A373="",H$2="Percentage"),"",SUMIFS(Data!G$4:G500,Data!$A$4:$A500,"&gt;="&amp;$A373,Data!$A$4:$A500,"&lt;="&amp;$B373))</f>
        <v/>
      </c>
      <c r="I373" s="180" t="str">
        <f>IF(OR($A373="",I$2="Percentage"),"",SUMIFS(Data!H$4:H500,Data!$A$4:$A500,"&gt;="&amp;$A373,Data!$A$4:$A500,"&lt;="&amp;$B373))</f>
        <v/>
      </c>
      <c r="J373" s="178" t="str">
        <f>IF(OR($A373="",J$2="Percentage"),"",SUMIFS(Data!I$4:I500,Data!$A$4:$A500,"&gt;="&amp;$A373,Data!$A$4:$A500,"&lt;="&amp;$B373))</f>
        <v/>
      </c>
      <c r="K373" s="178" t="str">
        <f>IF(OR($A373="",K$2="Percentage"),"",SUMIFS(Data!J$4:J500,Data!$A$4:$A500,"&gt;="&amp;$A373,Data!$A$4:$A500,"&lt;="&amp;$B373))</f>
        <v/>
      </c>
      <c r="L373" s="179" t="str">
        <f>IF(OR($A373="",L$2="Percentage"),"",SUMIFS(Data!K$4:K500,Data!$A$4:$A500,"&gt;="&amp;$A373,Data!$A$4:$A500,"&lt;="&amp;$B373))</f>
        <v/>
      </c>
      <c r="M373" s="180" t="str">
        <f>IF(OR($A373="",M$2="Percentage"),"",SUMIFS(Data!L$4:L500,Data!$A$4:$A500,"&gt;="&amp;$A373,Data!$A$4:$A500,"&lt;="&amp;$B373))</f>
        <v/>
      </c>
      <c r="N373" s="179" t="str">
        <f>IF(OR($A373="",N$2="Percentage"),"",SUMIFS(Data!M$4:M500,Data!$A$4:$A500,"&gt;="&amp;$A373,Data!$A$4:$A500,"&lt;="&amp;$B373))</f>
        <v/>
      </c>
      <c r="O373" s="178" t="str">
        <f>IF(OR($A373="",O$2="Percentage"),"",SUMIFS(Data!N$4:N500,Data!$A$4:$A500,"&gt;="&amp;$A373,Data!$A$4:$A500,"&lt;="&amp;$B373))</f>
        <v/>
      </c>
      <c r="P373" s="180" t="str">
        <f>IF(OR($A373="",P$2="Percentage"),"",SUMIFS(Data!O$4:O500,Data!$A$4:$A500,"&gt;="&amp;$A373,Data!$A$4:$A500,"&lt;="&amp;$B373))</f>
        <v/>
      </c>
      <c r="Q373" s="178" t="str">
        <f>IF(OR($A373="",Q$2="Percentage"),"",SUMIFS(Data!P$4:P500,Data!$A$4:$A500,"&gt;="&amp;$A373,Data!$A$4:$A500,"&lt;="&amp;$B373))</f>
        <v/>
      </c>
      <c r="R373" s="178" t="str">
        <f>IF(OR($A373="",R$2="Percentage"),"",SUMIFS(Data!Q$4:Q500,Data!$A$4:$A500,"&gt;="&amp;$A373,Data!$A$4:$A500,"&lt;="&amp;$B373))</f>
        <v/>
      </c>
      <c r="S373" s="181" t="str">
        <f>IF($A373="","",IFERROR(AVERAGEIFS(Data!B$4:B500,Data!$A$4:$A500,"&gt;="&amp;$A373,Data!$A$4:$A500,"&lt;="&amp;$B373),0))</f>
        <v/>
      </c>
      <c r="T373" s="178" t="str">
        <f>IF($A373="","",IFERROR(AVERAGEIFS(Data!C$4:C500,Data!$A$4:$A500,"&gt;="&amp;$A373,Data!$A$4:$A500,"&lt;="&amp;$B373),0))</f>
        <v/>
      </c>
      <c r="U373" s="178" t="str">
        <f>IF($A373="","",IFERROR(AVERAGEIFS(Data!D$4:D500,Data!$A$4:$A500,"&gt;="&amp;$A373,Data!$A$4:$A500,"&lt;="&amp;$B373),0))</f>
        <v/>
      </c>
      <c r="V373" s="178" t="str">
        <f>IF($A373="","",IFERROR(AVERAGEIFS(Data!F$4:F500,Data!$A$4:$A500,"&gt;="&amp;$A373,Data!$A$4:$A500,"&lt;="&amp;$B373),0))</f>
        <v/>
      </c>
      <c r="W373" s="178" t="str">
        <f>IF($A373="","",IFERROR(AVERAGEIFS(Data!G$4:G500,Data!$A$4:$A500,"&gt;="&amp;$A373,Data!$A$4:$A500,"&lt;="&amp;$B373),0))</f>
        <v/>
      </c>
      <c r="X373" s="180" t="str">
        <f>IF($A373="","",IFERROR(AVERAGEIFS(Data!H$4:H500,Data!$A$4:$A500,"&gt;="&amp;$A373,Data!$A$4:$A500,"&lt;="&amp;$B373),0))</f>
        <v/>
      </c>
      <c r="Y373" s="178" t="str">
        <f>IF($A373="","",IFERROR(AVERAGEIFS(Data!I$4:I500,Data!$A$4:$A500,"&gt;="&amp;$A373,Data!$A$4:$A500,"&lt;="&amp;$B373),0))</f>
        <v/>
      </c>
      <c r="Z373" s="178" t="str">
        <f>IF($A373="","",IFERROR(AVERAGEIFS(Data!J$4:J500,Data!$A$4:$A500,"&gt;="&amp;$A373,Data!$A$4:$A500,"&lt;="&amp;$B373),0))</f>
        <v/>
      </c>
      <c r="AA373" s="179" t="str">
        <f>IF($A373="","",IFERROR(AVERAGEIFS(Data!K$4:K500,Data!$A$4:$A500,"&gt;="&amp;$A373,Data!$A$4:$A500,"&lt;="&amp;$B373),0))</f>
        <v/>
      </c>
      <c r="AB373" s="180" t="str">
        <f>IF($A373="","",IFERROR(AVERAGEIFS(Data!L$4:L500,Data!$A$4:$A500,"&gt;="&amp;$A373,Data!$A$4:$A500,"&lt;="&amp;$B373),0))</f>
        <v/>
      </c>
      <c r="AC373" s="179" t="str">
        <f>IF($A373="","",IFERROR(AVERAGEIFS(Data!M$4:M500,Data!$A$4:$A500,"&gt;="&amp;$A373,Data!$A$4:$A500,"&lt;="&amp;$B373),0))</f>
        <v/>
      </c>
      <c r="AD373" s="178" t="str">
        <f>IF($A373="","",IFERROR(AVERAGEIFS(Data!N$4:N500,Data!$A$4:$A500,"&gt;="&amp;$A373,Data!$A$4:$A500,"&lt;="&amp;$B373),0))</f>
        <v/>
      </c>
      <c r="AE373" s="180" t="str">
        <f>IF($A373="","",IFERROR(AVERAGEIFS(Data!O$4:O500,Data!$A$4:$A500,"&gt;="&amp;$A373,Data!$A$4:$A500,"&lt;="&amp;$B373),0))</f>
        <v/>
      </c>
      <c r="AF373" s="178" t="str">
        <f>IF($A373="","",IFERROR(AVERAGEIFS(Data!P$4:P500,Data!$A$4:$A500,"&gt;="&amp;$A373,Data!$A$4:$A500,"&lt;="&amp;$B373),0))</f>
        <v/>
      </c>
      <c r="AG373" s="178" t="str">
        <f>IF($A373="","",IFERROR(AVERAGEIFS(Data!Q$4:Q500,Data!$A$4:$A500,"&gt;="&amp;$A373,Data!$A$4:$A500,"&lt;="&amp;$B373),0))</f>
        <v/>
      </c>
      <c r="AH373" s="181" t="str">
        <f t="shared" ref="AH373:DS373" si="369">IF($A373="","",AH372)</f>
        <v/>
      </c>
      <c r="AI373" s="178" t="str">
        <f t="shared" si="369"/>
        <v/>
      </c>
      <c r="AJ373" s="178" t="str">
        <f t="shared" si="369"/>
        <v/>
      </c>
      <c r="AK373" s="178" t="str">
        <f t="shared" si="369"/>
        <v/>
      </c>
      <c r="AL373" s="178" t="str">
        <f t="shared" si="369"/>
        <v/>
      </c>
      <c r="AM373" s="180" t="str">
        <f t="shared" si="369"/>
        <v/>
      </c>
      <c r="AN373" s="178" t="str">
        <f t="shared" si="369"/>
        <v/>
      </c>
      <c r="AO373" s="178" t="str">
        <f t="shared" si="369"/>
        <v/>
      </c>
      <c r="AP373" s="179" t="str">
        <f t="shared" si="369"/>
        <v/>
      </c>
      <c r="AQ373" s="180" t="str">
        <f t="shared" si="369"/>
        <v/>
      </c>
      <c r="AR373" s="179" t="str">
        <f t="shared" si="369"/>
        <v/>
      </c>
      <c r="AS373" s="178" t="str">
        <f t="shared" si="369"/>
        <v/>
      </c>
      <c r="AT373" s="180" t="str">
        <f t="shared" si="369"/>
        <v/>
      </c>
      <c r="AU373" s="178" t="str">
        <f t="shared" si="369"/>
        <v/>
      </c>
      <c r="AV373" s="178" t="str">
        <f t="shared" si="369"/>
        <v/>
      </c>
      <c r="AW373" s="181" t="str">
        <f t="shared" si="369"/>
        <v/>
      </c>
      <c r="AX373" s="178" t="str">
        <f t="shared" si="369"/>
        <v/>
      </c>
      <c r="AY373" s="178" t="str">
        <f t="shared" si="369"/>
        <v/>
      </c>
      <c r="AZ373" s="178" t="str">
        <f t="shared" si="369"/>
        <v/>
      </c>
      <c r="BA373" s="178" t="str">
        <f t="shared" si="369"/>
        <v/>
      </c>
      <c r="BB373" s="180" t="str">
        <f t="shared" si="369"/>
        <v/>
      </c>
      <c r="BC373" s="178" t="str">
        <f t="shared" si="369"/>
        <v/>
      </c>
      <c r="BD373" s="178" t="str">
        <f t="shared" si="369"/>
        <v/>
      </c>
      <c r="BE373" s="179" t="str">
        <f t="shared" si="369"/>
        <v/>
      </c>
      <c r="BF373" s="180" t="str">
        <f t="shared" si="369"/>
        <v/>
      </c>
      <c r="BG373" s="179" t="str">
        <f t="shared" si="369"/>
        <v/>
      </c>
      <c r="BH373" s="178" t="str">
        <f t="shared" si="369"/>
        <v/>
      </c>
      <c r="BI373" s="180" t="str">
        <f t="shared" si="369"/>
        <v/>
      </c>
      <c r="BJ373" s="178" t="str">
        <f t="shared" si="369"/>
        <v/>
      </c>
      <c r="BK373" s="178" t="str">
        <f t="shared" si="369"/>
        <v/>
      </c>
      <c r="BL373" s="181" t="str">
        <f t="shared" si="369"/>
        <v/>
      </c>
      <c r="BM373" s="178" t="str">
        <f t="shared" si="369"/>
        <v/>
      </c>
      <c r="BN373" s="178" t="str">
        <f t="shared" si="369"/>
        <v/>
      </c>
      <c r="BO373" s="178" t="str">
        <f t="shared" si="369"/>
        <v/>
      </c>
      <c r="BP373" s="178" t="str">
        <f t="shared" si="369"/>
        <v/>
      </c>
      <c r="BQ373" s="180" t="str">
        <f t="shared" si="369"/>
        <v/>
      </c>
      <c r="BR373" s="178" t="str">
        <f t="shared" si="369"/>
        <v/>
      </c>
      <c r="BS373" s="178" t="str">
        <f t="shared" si="369"/>
        <v/>
      </c>
      <c r="BT373" s="179" t="str">
        <f t="shared" si="369"/>
        <v/>
      </c>
      <c r="BU373" s="180" t="str">
        <f t="shared" si="369"/>
        <v/>
      </c>
      <c r="BV373" s="179" t="str">
        <f t="shared" si="369"/>
        <v/>
      </c>
      <c r="BW373" s="178" t="str">
        <f t="shared" si="369"/>
        <v/>
      </c>
      <c r="BX373" s="180" t="str">
        <f t="shared" si="369"/>
        <v/>
      </c>
      <c r="BY373" s="178" t="str">
        <f t="shared" si="369"/>
        <v/>
      </c>
      <c r="BZ373" s="178" t="str">
        <f t="shared" si="369"/>
        <v/>
      </c>
      <c r="CA373" s="181" t="str">
        <f t="shared" si="369"/>
        <v/>
      </c>
      <c r="CB373" s="178" t="str">
        <f t="shared" si="369"/>
        <v/>
      </c>
      <c r="CC373" s="178" t="str">
        <f t="shared" si="369"/>
        <v/>
      </c>
      <c r="CD373" s="178" t="str">
        <f t="shared" si="369"/>
        <v/>
      </c>
      <c r="CE373" s="178" t="str">
        <f t="shared" si="369"/>
        <v/>
      </c>
      <c r="CF373" s="180" t="str">
        <f t="shared" si="369"/>
        <v/>
      </c>
      <c r="CG373" s="178" t="str">
        <f t="shared" si="369"/>
        <v/>
      </c>
      <c r="CH373" s="178" t="str">
        <f t="shared" si="369"/>
        <v/>
      </c>
      <c r="CI373" s="179" t="str">
        <f t="shared" si="369"/>
        <v/>
      </c>
      <c r="CJ373" s="180" t="str">
        <f t="shared" si="369"/>
        <v/>
      </c>
      <c r="CK373" s="179" t="str">
        <f t="shared" si="369"/>
        <v/>
      </c>
      <c r="CL373" s="178" t="str">
        <f t="shared" si="369"/>
        <v/>
      </c>
      <c r="CM373" s="180" t="str">
        <f t="shared" si="369"/>
        <v/>
      </c>
      <c r="CN373" s="178" t="str">
        <f t="shared" si="369"/>
        <v/>
      </c>
      <c r="CO373" s="178" t="str">
        <f t="shared" si="369"/>
        <v/>
      </c>
      <c r="CP373" s="181" t="str">
        <f t="shared" si="369"/>
        <v/>
      </c>
      <c r="CQ373" s="178" t="str">
        <f t="shared" si="369"/>
        <v/>
      </c>
      <c r="CR373" s="178" t="str">
        <f t="shared" si="369"/>
        <v/>
      </c>
      <c r="CS373" s="178" t="str">
        <f t="shared" si="369"/>
        <v/>
      </c>
      <c r="CT373" s="178" t="str">
        <f t="shared" si="369"/>
        <v/>
      </c>
      <c r="CU373" s="180" t="str">
        <f t="shared" si="369"/>
        <v/>
      </c>
      <c r="CV373" s="178" t="str">
        <f t="shared" si="369"/>
        <v/>
      </c>
      <c r="CW373" s="178" t="str">
        <f t="shared" si="369"/>
        <v/>
      </c>
      <c r="CX373" s="179" t="str">
        <f t="shared" si="369"/>
        <v/>
      </c>
      <c r="CY373" s="180" t="str">
        <f t="shared" si="369"/>
        <v/>
      </c>
      <c r="CZ373" s="179" t="str">
        <f t="shared" si="369"/>
        <v/>
      </c>
      <c r="DA373" s="178" t="str">
        <f t="shared" si="369"/>
        <v/>
      </c>
      <c r="DB373" s="180" t="str">
        <f t="shared" si="369"/>
        <v/>
      </c>
      <c r="DC373" s="178" t="str">
        <f t="shared" si="369"/>
        <v/>
      </c>
      <c r="DD373" s="178" t="str">
        <f t="shared" si="369"/>
        <v/>
      </c>
      <c r="DE373" s="181" t="str">
        <f t="shared" si="369"/>
        <v/>
      </c>
      <c r="DF373" s="178" t="str">
        <f t="shared" si="369"/>
        <v/>
      </c>
      <c r="DG373" s="178" t="str">
        <f t="shared" si="369"/>
        <v/>
      </c>
      <c r="DH373" s="178" t="str">
        <f t="shared" si="369"/>
        <v/>
      </c>
      <c r="DI373" s="178" t="str">
        <f t="shared" si="369"/>
        <v/>
      </c>
      <c r="DJ373" s="180" t="str">
        <f t="shared" si="369"/>
        <v/>
      </c>
      <c r="DK373" s="178" t="str">
        <f t="shared" si="369"/>
        <v/>
      </c>
      <c r="DL373" s="178" t="str">
        <f t="shared" si="369"/>
        <v/>
      </c>
      <c r="DM373" s="179" t="str">
        <f t="shared" si="369"/>
        <v/>
      </c>
      <c r="DN373" s="180" t="str">
        <f t="shared" si="369"/>
        <v/>
      </c>
      <c r="DO373" s="179" t="str">
        <f t="shared" si="369"/>
        <v/>
      </c>
      <c r="DP373" s="178" t="str">
        <f t="shared" si="369"/>
        <v/>
      </c>
      <c r="DQ373" s="180" t="str">
        <f t="shared" si="369"/>
        <v/>
      </c>
      <c r="DR373" s="178" t="str">
        <f t="shared" si="369"/>
        <v/>
      </c>
      <c r="DS373" s="178" t="str">
        <f t="shared" si="369"/>
        <v/>
      </c>
      <c r="DT373" s="178"/>
      <c r="DU373" s="178"/>
      <c r="DV373" s="178"/>
      <c r="DW373" s="178"/>
      <c r="DX373" s="178"/>
      <c r="DY373" s="178"/>
    </row>
    <row r="374">
      <c r="A374" s="176" t="str">
        <f>IF(A373="","",IF(B373+1&gt;EndDate,"",B373))</f>
        <v/>
      </c>
      <c r="B374" s="176" t="str">
        <f>IF(A374="","",SWITCH(Seg,"Daily",A374+1,"Weekly",A374+7,"Monthly",DATE(YEAR(A374),MONTH(A374)+1,1),"Quarterly",DATE(YEAR(A374),MONTH(A374)+3,1),"Yearly",DATE(YEAR(A374)+1,1,1)))</f>
        <v/>
      </c>
      <c r="C374" s="177" t="str">
        <f>IF(A374="","",SWITCH(Seg,"Daily",TEXT(A374,"dd/MM/YYYY"),"Weekly","W"&amp;WEEKNUM(A374,2)&amp;" "&amp;YEAR(A374),"Monthly",PROPER(TEXT(A374,"MMM yyyy")),"Quarterly","Q"&amp;ROUNDUP(MONTH($A374)/3,0)&amp;" "&amp;YEAR($A374),"Yearly",YEAR(A374),TEXT(A374,"dd/MM/YYYY")))</f>
        <v/>
      </c>
      <c r="D374" s="178" t="str">
        <f>IF(OR($A374="",D$2="Percentage"),"",SUMIFS(Data!B$4:B500,Data!$A$4:$A500,"&gt;="&amp;$A374,Data!$A$4:$A500,"&lt;="&amp;$B374))</f>
        <v>#REF!</v>
      </c>
      <c r="E374" s="179" t="str">
        <f>IF(OR($A374="",E$2="Percentage"),"",SUMIFS(Data!C$4:C500,Data!$A$4:$A500,"&gt;="&amp;$A374,Data!$A$4:$A500,"&lt;="&amp;$B374))</f>
        <v/>
      </c>
      <c r="F374" s="179" t="str">
        <f>IF(OR($A374="",F$2="Percentage"),"",SUMIFS(Data!D$4:D500,Data!$A$4:$A500,"&gt;="&amp;$A374,Data!$A$4:$A500,"&lt;="&amp;$B374))</f>
        <v/>
      </c>
      <c r="G374" s="179" t="str">
        <f>IF(OR($A374="",G$2="Percentage"),"",SUMIFS(Data!F$4:F500,Data!$A$4:$A500,"&gt;="&amp;$A374,Data!$A$4:$A500,"&lt;="&amp;$B374))</f>
        <v/>
      </c>
      <c r="H374" s="180" t="str">
        <f>IF(OR($A374="",H$2="Percentage"),"",SUMIFS(Data!G$4:G500,Data!$A$4:$A500,"&gt;="&amp;$A374,Data!$A$4:$A500,"&lt;="&amp;$B374))</f>
        <v/>
      </c>
      <c r="I374" s="180" t="str">
        <f>IF(OR($A374="",I$2="Percentage"),"",SUMIFS(Data!H$4:H500,Data!$A$4:$A500,"&gt;="&amp;$A374,Data!$A$4:$A500,"&lt;="&amp;$B374))</f>
        <v/>
      </c>
      <c r="J374" s="178" t="str">
        <f>IF(OR($A374="",J$2="Percentage"),"",SUMIFS(Data!I$4:I500,Data!$A$4:$A500,"&gt;="&amp;$A374,Data!$A$4:$A500,"&lt;="&amp;$B374))</f>
        <v/>
      </c>
      <c r="K374" s="178" t="str">
        <f>IF(OR($A374="",K$2="Percentage"),"",SUMIFS(Data!J$4:J500,Data!$A$4:$A500,"&gt;="&amp;$A374,Data!$A$4:$A500,"&lt;="&amp;$B374))</f>
        <v/>
      </c>
      <c r="L374" s="179" t="str">
        <f>IF(OR($A374="",L$2="Percentage"),"",SUMIFS(Data!K$4:K500,Data!$A$4:$A500,"&gt;="&amp;$A374,Data!$A$4:$A500,"&lt;="&amp;$B374))</f>
        <v/>
      </c>
      <c r="M374" s="180" t="str">
        <f>IF(OR($A374="",M$2="Percentage"),"",SUMIFS(Data!L$4:L500,Data!$A$4:$A500,"&gt;="&amp;$A374,Data!$A$4:$A500,"&lt;="&amp;$B374))</f>
        <v/>
      </c>
      <c r="N374" s="179" t="str">
        <f>IF(OR($A374="",N$2="Percentage"),"",SUMIFS(Data!M$4:M500,Data!$A$4:$A500,"&gt;="&amp;$A374,Data!$A$4:$A500,"&lt;="&amp;$B374))</f>
        <v/>
      </c>
      <c r="O374" s="178" t="str">
        <f>IF(OR($A374="",O$2="Percentage"),"",SUMIFS(Data!N$4:N500,Data!$A$4:$A500,"&gt;="&amp;$A374,Data!$A$4:$A500,"&lt;="&amp;$B374))</f>
        <v/>
      </c>
      <c r="P374" s="180" t="str">
        <f>IF(OR($A374="",P$2="Percentage"),"",SUMIFS(Data!O$4:O500,Data!$A$4:$A500,"&gt;="&amp;$A374,Data!$A$4:$A500,"&lt;="&amp;$B374))</f>
        <v/>
      </c>
      <c r="Q374" s="178" t="str">
        <f>IF(OR($A374="",Q$2="Percentage"),"",SUMIFS(Data!P$4:P500,Data!$A$4:$A500,"&gt;="&amp;$A374,Data!$A$4:$A500,"&lt;="&amp;$B374))</f>
        <v/>
      </c>
      <c r="R374" s="178" t="str">
        <f>IF(OR($A374="",R$2="Percentage"),"",SUMIFS(Data!Q$4:Q500,Data!$A$4:$A500,"&gt;="&amp;$A374,Data!$A$4:$A500,"&lt;="&amp;$B374))</f>
        <v/>
      </c>
      <c r="S374" s="181" t="str">
        <f>IF($A374="","",IFERROR(AVERAGEIFS(Data!B$4:B500,Data!$A$4:$A500,"&gt;="&amp;$A374,Data!$A$4:$A500,"&lt;="&amp;$B374),0))</f>
        <v/>
      </c>
      <c r="T374" s="178" t="str">
        <f>IF($A374="","",IFERROR(AVERAGEIFS(Data!C$4:C500,Data!$A$4:$A500,"&gt;="&amp;$A374,Data!$A$4:$A500,"&lt;="&amp;$B374),0))</f>
        <v/>
      </c>
      <c r="U374" s="178" t="str">
        <f>IF($A374="","",IFERROR(AVERAGEIFS(Data!D$4:D500,Data!$A$4:$A500,"&gt;="&amp;$A374,Data!$A$4:$A500,"&lt;="&amp;$B374),0))</f>
        <v/>
      </c>
      <c r="V374" s="178" t="str">
        <f>IF($A374="","",IFERROR(AVERAGEIFS(Data!F$4:F500,Data!$A$4:$A500,"&gt;="&amp;$A374,Data!$A$4:$A500,"&lt;="&amp;$B374),0))</f>
        <v/>
      </c>
      <c r="W374" s="178" t="str">
        <f>IF($A374="","",IFERROR(AVERAGEIFS(Data!G$4:G500,Data!$A$4:$A500,"&gt;="&amp;$A374,Data!$A$4:$A500,"&lt;="&amp;$B374),0))</f>
        <v/>
      </c>
      <c r="X374" s="180" t="str">
        <f>IF($A374="","",IFERROR(AVERAGEIFS(Data!H$4:H500,Data!$A$4:$A500,"&gt;="&amp;$A374,Data!$A$4:$A500,"&lt;="&amp;$B374),0))</f>
        <v/>
      </c>
      <c r="Y374" s="178" t="str">
        <f>IF($A374="","",IFERROR(AVERAGEIFS(Data!I$4:I500,Data!$A$4:$A500,"&gt;="&amp;$A374,Data!$A$4:$A500,"&lt;="&amp;$B374),0))</f>
        <v/>
      </c>
      <c r="Z374" s="178" t="str">
        <f>IF($A374="","",IFERROR(AVERAGEIFS(Data!J$4:J500,Data!$A$4:$A500,"&gt;="&amp;$A374,Data!$A$4:$A500,"&lt;="&amp;$B374),0))</f>
        <v/>
      </c>
      <c r="AA374" s="179" t="str">
        <f>IF($A374="","",IFERROR(AVERAGEIFS(Data!K$4:K500,Data!$A$4:$A500,"&gt;="&amp;$A374,Data!$A$4:$A500,"&lt;="&amp;$B374),0))</f>
        <v/>
      </c>
      <c r="AB374" s="180" t="str">
        <f>IF($A374="","",IFERROR(AVERAGEIFS(Data!L$4:L500,Data!$A$4:$A500,"&gt;="&amp;$A374,Data!$A$4:$A500,"&lt;="&amp;$B374),0))</f>
        <v/>
      </c>
      <c r="AC374" s="179" t="str">
        <f>IF($A374="","",IFERROR(AVERAGEIFS(Data!M$4:M500,Data!$A$4:$A500,"&gt;="&amp;$A374,Data!$A$4:$A500,"&lt;="&amp;$B374),0))</f>
        <v/>
      </c>
      <c r="AD374" s="178" t="str">
        <f>IF($A374="","",IFERROR(AVERAGEIFS(Data!N$4:N500,Data!$A$4:$A500,"&gt;="&amp;$A374,Data!$A$4:$A500,"&lt;="&amp;$B374),0))</f>
        <v/>
      </c>
      <c r="AE374" s="180" t="str">
        <f>IF($A374="","",IFERROR(AVERAGEIFS(Data!O$4:O500,Data!$A$4:$A500,"&gt;="&amp;$A374,Data!$A$4:$A500,"&lt;="&amp;$B374),0))</f>
        <v/>
      </c>
      <c r="AF374" s="178" t="str">
        <f>IF($A374="","",IFERROR(AVERAGEIFS(Data!P$4:P500,Data!$A$4:$A500,"&gt;="&amp;$A374,Data!$A$4:$A500,"&lt;="&amp;$B374),0))</f>
        <v/>
      </c>
      <c r="AG374" s="178" t="str">
        <f>IF($A374="","",IFERROR(AVERAGEIFS(Data!Q$4:Q500,Data!$A$4:$A500,"&gt;="&amp;$A374,Data!$A$4:$A500,"&lt;="&amp;$B374),0))</f>
        <v/>
      </c>
      <c r="AH374" s="181" t="str">
        <f t="shared" ref="AH374:DS374" si="370">IF($A374="","",AH373)</f>
        <v/>
      </c>
      <c r="AI374" s="178" t="str">
        <f t="shared" si="370"/>
        <v/>
      </c>
      <c r="AJ374" s="178" t="str">
        <f t="shared" si="370"/>
        <v/>
      </c>
      <c r="AK374" s="178" t="str">
        <f t="shared" si="370"/>
        <v/>
      </c>
      <c r="AL374" s="178" t="str">
        <f t="shared" si="370"/>
        <v/>
      </c>
      <c r="AM374" s="180" t="str">
        <f t="shared" si="370"/>
        <v/>
      </c>
      <c r="AN374" s="178" t="str">
        <f t="shared" si="370"/>
        <v/>
      </c>
      <c r="AO374" s="178" t="str">
        <f t="shared" si="370"/>
        <v/>
      </c>
      <c r="AP374" s="179" t="str">
        <f t="shared" si="370"/>
        <v/>
      </c>
      <c r="AQ374" s="180" t="str">
        <f t="shared" si="370"/>
        <v/>
      </c>
      <c r="AR374" s="179" t="str">
        <f t="shared" si="370"/>
        <v/>
      </c>
      <c r="AS374" s="178" t="str">
        <f t="shared" si="370"/>
        <v/>
      </c>
      <c r="AT374" s="180" t="str">
        <f t="shared" si="370"/>
        <v/>
      </c>
      <c r="AU374" s="178" t="str">
        <f t="shared" si="370"/>
        <v/>
      </c>
      <c r="AV374" s="178" t="str">
        <f t="shared" si="370"/>
        <v/>
      </c>
      <c r="AW374" s="181" t="str">
        <f t="shared" si="370"/>
        <v/>
      </c>
      <c r="AX374" s="178" t="str">
        <f t="shared" si="370"/>
        <v/>
      </c>
      <c r="AY374" s="178" t="str">
        <f t="shared" si="370"/>
        <v/>
      </c>
      <c r="AZ374" s="178" t="str">
        <f t="shared" si="370"/>
        <v/>
      </c>
      <c r="BA374" s="178" t="str">
        <f t="shared" si="370"/>
        <v/>
      </c>
      <c r="BB374" s="180" t="str">
        <f t="shared" si="370"/>
        <v/>
      </c>
      <c r="BC374" s="178" t="str">
        <f t="shared" si="370"/>
        <v/>
      </c>
      <c r="BD374" s="178" t="str">
        <f t="shared" si="370"/>
        <v/>
      </c>
      <c r="BE374" s="179" t="str">
        <f t="shared" si="370"/>
        <v/>
      </c>
      <c r="BF374" s="180" t="str">
        <f t="shared" si="370"/>
        <v/>
      </c>
      <c r="BG374" s="179" t="str">
        <f t="shared" si="370"/>
        <v/>
      </c>
      <c r="BH374" s="178" t="str">
        <f t="shared" si="370"/>
        <v/>
      </c>
      <c r="BI374" s="180" t="str">
        <f t="shared" si="370"/>
        <v/>
      </c>
      <c r="BJ374" s="178" t="str">
        <f t="shared" si="370"/>
        <v/>
      </c>
      <c r="BK374" s="178" t="str">
        <f t="shared" si="370"/>
        <v/>
      </c>
      <c r="BL374" s="181" t="str">
        <f t="shared" si="370"/>
        <v/>
      </c>
      <c r="BM374" s="178" t="str">
        <f t="shared" si="370"/>
        <v/>
      </c>
      <c r="BN374" s="178" t="str">
        <f t="shared" si="370"/>
        <v/>
      </c>
      <c r="BO374" s="178" t="str">
        <f t="shared" si="370"/>
        <v/>
      </c>
      <c r="BP374" s="178" t="str">
        <f t="shared" si="370"/>
        <v/>
      </c>
      <c r="BQ374" s="180" t="str">
        <f t="shared" si="370"/>
        <v/>
      </c>
      <c r="BR374" s="178" t="str">
        <f t="shared" si="370"/>
        <v/>
      </c>
      <c r="BS374" s="178" t="str">
        <f t="shared" si="370"/>
        <v/>
      </c>
      <c r="BT374" s="179" t="str">
        <f t="shared" si="370"/>
        <v/>
      </c>
      <c r="BU374" s="180" t="str">
        <f t="shared" si="370"/>
        <v/>
      </c>
      <c r="BV374" s="179" t="str">
        <f t="shared" si="370"/>
        <v/>
      </c>
      <c r="BW374" s="178" t="str">
        <f t="shared" si="370"/>
        <v/>
      </c>
      <c r="BX374" s="180" t="str">
        <f t="shared" si="370"/>
        <v/>
      </c>
      <c r="BY374" s="178" t="str">
        <f t="shared" si="370"/>
        <v/>
      </c>
      <c r="BZ374" s="178" t="str">
        <f t="shared" si="370"/>
        <v/>
      </c>
      <c r="CA374" s="181" t="str">
        <f t="shared" si="370"/>
        <v/>
      </c>
      <c r="CB374" s="178" t="str">
        <f t="shared" si="370"/>
        <v/>
      </c>
      <c r="CC374" s="178" t="str">
        <f t="shared" si="370"/>
        <v/>
      </c>
      <c r="CD374" s="178" t="str">
        <f t="shared" si="370"/>
        <v/>
      </c>
      <c r="CE374" s="178" t="str">
        <f t="shared" si="370"/>
        <v/>
      </c>
      <c r="CF374" s="180" t="str">
        <f t="shared" si="370"/>
        <v/>
      </c>
      <c r="CG374" s="178" t="str">
        <f t="shared" si="370"/>
        <v/>
      </c>
      <c r="CH374" s="178" t="str">
        <f t="shared" si="370"/>
        <v/>
      </c>
      <c r="CI374" s="179" t="str">
        <f t="shared" si="370"/>
        <v/>
      </c>
      <c r="CJ374" s="180" t="str">
        <f t="shared" si="370"/>
        <v/>
      </c>
      <c r="CK374" s="179" t="str">
        <f t="shared" si="370"/>
        <v/>
      </c>
      <c r="CL374" s="178" t="str">
        <f t="shared" si="370"/>
        <v/>
      </c>
      <c r="CM374" s="180" t="str">
        <f t="shared" si="370"/>
        <v/>
      </c>
      <c r="CN374" s="178" t="str">
        <f t="shared" si="370"/>
        <v/>
      </c>
      <c r="CO374" s="178" t="str">
        <f t="shared" si="370"/>
        <v/>
      </c>
      <c r="CP374" s="181" t="str">
        <f t="shared" si="370"/>
        <v/>
      </c>
      <c r="CQ374" s="178" t="str">
        <f t="shared" si="370"/>
        <v/>
      </c>
      <c r="CR374" s="178" t="str">
        <f t="shared" si="370"/>
        <v/>
      </c>
      <c r="CS374" s="178" t="str">
        <f t="shared" si="370"/>
        <v/>
      </c>
      <c r="CT374" s="178" t="str">
        <f t="shared" si="370"/>
        <v/>
      </c>
      <c r="CU374" s="180" t="str">
        <f t="shared" si="370"/>
        <v/>
      </c>
      <c r="CV374" s="178" t="str">
        <f t="shared" si="370"/>
        <v/>
      </c>
      <c r="CW374" s="178" t="str">
        <f t="shared" si="370"/>
        <v/>
      </c>
      <c r="CX374" s="179" t="str">
        <f t="shared" si="370"/>
        <v/>
      </c>
      <c r="CY374" s="180" t="str">
        <f t="shared" si="370"/>
        <v/>
      </c>
      <c r="CZ374" s="179" t="str">
        <f t="shared" si="370"/>
        <v/>
      </c>
      <c r="DA374" s="178" t="str">
        <f t="shared" si="370"/>
        <v/>
      </c>
      <c r="DB374" s="180" t="str">
        <f t="shared" si="370"/>
        <v/>
      </c>
      <c r="DC374" s="178" t="str">
        <f t="shared" si="370"/>
        <v/>
      </c>
      <c r="DD374" s="178" t="str">
        <f t="shared" si="370"/>
        <v/>
      </c>
      <c r="DE374" s="181" t="str">
        <f t="shared" si="370"/>
        <v/>
      </c>
      <c r="DF374" s="178" t="str">
        <f t="shared" si="370"/>
        <v/>
      </c>
      <c r="DG374" s="178" t="str">
        <f t="shared" si="370"/>
        <v/>
      </c>
      <c r="DH374" s="178" t="str">
        <f t="shared" si="370"/>
        <v/>
      </c>
      <c r="DI374" s="178" t="str">
        <f t="shared" si="370"/>
        <v/>
      </c>
      <c r="DJ374" s="180" t="str">
        <f t="shared" si="370"/>
        <v/>
      </c>
      <c r="DK374" s="178" t="str">
        <f t="shared" si="370"/>
        <v/>
      </c>
      <c r="DL374" s="178" t="str">
        <f t="shared" si="370"/>
        <v/>
      </c>
      <c r="DM374" s="179" t="str">
        <f t="shared" si="370"/>
        <v/>
      </c>
      <c r="DN374" s="180" t="str">
        <f t="shared" si="370"/>
        <v/>
      </c>
      <c r="DO374" s="179" t="str">
        <f t="shared" si="370"/>
        <v/>
      </c>
      <c r="DP374" s="178" t="str">
        <f t="shared" si="370"/>
        <v/>
      </c>
      <c r="DQ374" s="180" t="str">
        <f t="shared" si="370"/>
        <v/>
      </c>
      <c r="DR374" s="178" t="str">
        <f t="shared" si="370"/>
        <v/>
      </c>
      <c r="DS374" s="178" t="str">
        <f t="shared" si="370"/>
        <v/>
      </c>
      <c r="DT374" s="178"/>
      <c r="DU374" s="178"/>
      <c r="DV374" s="178"/>
      <c r="DW374" s="178"/>
      <c r="DX374" s="178"/>
      <c r="DY374" s="178"/>
    </row>
    <row r="375">
      <c r="A375" s="176" t="str">
        <f>IF(A374="","",IF(B374+1&gt;EndDate,"",B374))</f>
        <v/>
      </c>
      <c r="B375" s="176" t="str">
        <f>IF(A375="","",SWITCH(Seg,"Daily",A375+1,"Weekly",A375+7,"Monthly",DATE(YEAR(A375),MONTH(A375)+1,1),"Quarterly",DATE(YEAR(A375),MONTH(A375)+3,1),"Yearly",DATE(YEAR(A375)+1,1,1)))</f>
        <v/>
      </c>
      <c r="C375" s="177" t="str">
        <f>IF(A375="","",SWITCH(Seg,"Daily",TEXT(A375,"dd/MM/YYYY"),"Weekly","W"&amp;WEEKNUM(A375,2)&amp;" "&amp;YEAR(A375),"Monthly",PROPER(TEXT(A375,"MMM yyyy")),"Quarterly","Q"&amp;ROUNDUP(MONTH($A375)/3,0)&amp;" "&amp;YEAR($A375),"Yearly",YEAR(A375),TEXT(A375,"dd/MM/YYYY")))</f>
        <v/>
      </c>
      <c r="D375" s="178" t="str">
        <f>IF(OR($A375="",D$2="Percentage"),"",SUMIFS(Data!B$4:B500,Data!$A$4:$A500,"&gt;="&amp;$A375,Data!$A$4:$A500,"&lt;="&amp;$B375))</f>
        <v>#REF!</v>
      </c>
      <c r="E375" s="179" t="str">
        <f>IF(OR($A375="",E$2="Percentage"),"",SUMIFS(Data!C$4:C500,Data!$A$4:$A500,"&gt;="&amp;$A375,Data!$A$4:$A500,"&lt;="&amp;$B375))</f>
        <v/>
      </c>
      <c r="F375" s="179" t="str">
        <f>IF(OR($A375="",F$2="Percentage"),"",SUMIFS(Data!D$4:D500,Data!$A$4:$A500,"&gt;="&amp;$A375,Data!$A$4:$A500,"&lt;="&amp;$B375))</f>
        <v/>
      </c>
      <c r="G375" s="179" t="str">
        <f>IF(OR($A375="",G$2="Percentage"),"",SUMIFS(Data!F$4:F500,Data!$A$4:$A500,"&gt;="&amp;$A375,Data!$A$4:$A500,"&lt;="&amp;$B375))</f>
        <v/>
      </c>
      <c r="H375" s="180" t="str">
        <f>IF(OR($A375="",H$2="Percentage"),"",SUMIFS(Data!G$4:G500,Data!$A$4:$A500,"&gt;="&amp;$A375,Data!$A$4:$A500,"&lt;="&amp;$B375))</f>
        <v/>
      </c>
      <c r="I375" s="180" t="str">
        <f>IF(OR($A375="",I$2="Percentage"),"",SUMIFS(Data!H$4:H500,Data!$A$4:$A500,"&gt;="&amp;$A375,Data!$A$4:$A500,"&lt;="&amp;$B375))</f>
        <v/>
      </c>
      <c r="J375" s="178" t="str">
        <f>IF(OR($A375="",J$2="Percentage"),"",SUMIFS(Data!I$4:I500,Data!$A$4:$A500,"&gt;="&amp;$A375,Data!$A$4:$A500,"&lt;="&amp;$B375))</f>
        <v/>
      </c>
      <c r="K375" s="178" t="str">
        <f>IF(OR($A375="",K$2="Percentage"),"",SUMIFS(Data!J$4:J500,Data!$A$4:$A500,"&gt;="&amp;$A375,Data!$A$4:$A500,"&lt;="&amp;$B375))</f>
        <v/>
      </c>
      <c r="L375" s="179" t="str">
        <f>IF(OR($A375="",L$2="Percentage"),"",SUMIFS(Data!K$4:K500,Data!$A$4:$A500,"&gt;="&amp;$A375,Data!$A$4:$A500,"&lt;="&amp;$B375))</f>
        <v/>
      </c>
      <c r="M375" s="180" t="str">
        <f>IF(OR($A375="",M$2="Percentage"),"",SUMIFS(Data!L$4:L500,Data!$A$4:$A500,"&gt;="&amp;$A375,Data!$A$4:$A500,"&lt;="&amp;$B375))</f>
        <v/>
      </c>
      <c r="N375" s="179" t="str">
        <f>IF(OR($A375="",N$2="Percentage"),"",SUMIFS(Data!M$4:M500,Data!$A$4:$A500,"&gt;="&amp;$A375,Data!$A$4:$A500,"&lt;="&amp;$B375))</f>
        <v/>
      </c>
      <c r="O375" s="178" t="str">
        <f>IF(OR($A375="",O$2="Percentage"),"",SUMIFS(Data!N$4:N500,Data!$A$4:$A500,"&gt;="&amp;$A375,Data!$A$4:$A500,"&lt;="&amp;$B375))</f>
        <v/>
      </c>
      <c r="P375" s="180" t="str">
        <f>IF(OR($A375="",P$2="Percentage"),"",SUMIFS(Data!O$4:O500,Data!$A$4:$A500,"&gt;="&amp;$A375,Data!$A$4:$A500,"&lt;="&amp;$B375))</f>
        <v/>
      </c>
      <c r="Q375" s="178" t="str">
        <f>IF(OR($A375="",Q$2="Percentage"),"",SUMIFS(Data!P$4:P500,Data!$A$4:$A500,"&gt;="&amp;$A375,Data!$A$4:$A500,"&lt;="&amp;$B375))</f>
        <v/>
      </c>
      <c r="R375" s="178" t="str">
        <f>IF(OR($A375="",R$2="Percentage"),"",SUMIFS(Data!Q$4:Q500,Data!$A$4:$A500,"&gt;="&amp;$A375,Data!$A$4:$A500,"&lt;="&amp;$B375))</f>
        <v/>
      </c>
      <c r="S375" s="181" t="str">
        <f>IF($A375="","",IFERROR(AVERAGEIFS(Data!B$4:B500,Data!$A$4:$A500,"&gt;="&amp;$A375,Data!$A$4:$A500,"&lt;="&amp;$B375),0))</f>
        <v/>
      </c>
      <c r="T375" s="178" t="str">
        <f>IF($A375="","",IFERROR(AVERAGEIFS(Data!C$4:C500,Data!$A$4:$A500,"&gt;="&amp;$A375,Data!$A$4:$A500,"&lt;="&amp;$B375),0))</f>
        <v/>
      </c>
      <c r="U375" s="178" t="str">
        <f>IF($A375="","",IFERROR(AVERAGEIFS(Data!D$4:D500,Data!$A$4:$A500,"&gt;="&amp;$A375,Data!$A$4:$A500,"&lt;="&amp;$B375),0))</f>
        <v/>
      </c>
      <c r="V375" s="178" t="str">
        <f>IF($A375="","",IFERROR(AVERAGEIFS(Data!F$4:F500,Data!$A$4:$A500,"&gt;="&amp;$A375,Data!$A$4:$A500,"&lt;="&amp;$B375),0))</f>
        <v/>
      </c>
      <c r="W375" s="178" t="str">
        <f>IF($A375="","",IFERROR(AVERAGEIFS(Data!G$4:G500,Data!$A$4:$A500,"&gt;="&amp;$A375,Data!$A$4:$A500,"&lt;="&amp;$B375),0))</f>
        <v/>
      </c>
      <c r="X375" s="180" t="str">
        <f>IF($A375="","",IFERROR(AVERAGEIFS(Data!H$4:H500,Data!$A$4:$A500,"&gt;="&amp;$A375,Data!$A$4:$A500,"&lt;="&amp;$B375),0))</f>
        <v/>
      </c>
      <c r="Y375" s="178" t="str">
        <f>IF($A375="","",IFERROR(AVERAGEIFS(Data!I$4:I500,Data!$A$4:$A500,"&gt;="&amp;$A375,Data!$A$4:$A500,"&lt;="&amp;$B375),0))</f>
        <v/>
      </c>
      <c r="Z375" s="178" t="str">
        <f>IF($A375="","",IFERROR(AVERAGEIFS(Data!J$4:J500,Data!$A$4:$A500,"&gt;="&amp;$A375,Data!$A$4:$A500,"&lt;="&amp;$B375),0))</f>
        <v/>
      </c>
      <c r="AA375" s="179" t="str">
        <f>IF($A375="","",IFERROR(AVERAGEIFS(Data!K$4:K500,Data!$A$4:$A500,"&gt;="&amp;$A375,Data!$A$4:$A500,"&lt;="&amp;$B375),0))</f>
        <v/>
      </c>
      <c r="AB375" s="180" t="str">
        <f>IF($A375="","",IFERROR(AVERAGEIFS(Data!L$4:L500,Data!$A$4:$A500,"&gt;="&amp;$A375,Data!$A$4:$A500,"&lt;="&amp;$B375),0))</f>
        <v/>
      </c>
      <c r="AC375" s="179" t="str">
        <f>IF($A375="","",IFERROR(AVERAGEIFS(Data!M$4:M500,Data!$A$4:$A500,"&gt;="&amp;$A375,Data!$A$4:$A500,"&lt;="&amp;$B375),0))</f>
        <v/>
      </c>
      <c r="AD375" s="178" t="str">
        <f>IF($A375="","",IFERROR(AVERAGEIFS(Data!N$4:N500,Data!$A$4:$A500,"&gt;="&amp;$A375,Data!$A$4:$A500,"&lt;="&amp;$B375),0))</f>
        <v/>
      </c>
      <c r="AE375" s="180" t="str">
        <f>IF($A375="","",IFERROR(AVERAGEIFS(Data!O$4:O500,Data!$A$4:$A500,"&gt;="&amp;$A375,Data!$A$4:$A500,"&lt;="&amp;$B375),0))</f>
        <v/>
      </c>
      <c r="AF375" s="178" t="str">
        <f>IF($A375="","",IFERROR(AVERAGEIFS(Data!P$4:P500,Data!$A$4:$A500,"&gt;="&amp;$A375,Data!$A$4:$A500,"&lt;="&amp;$B375),0))</f>
        <v/>
      </c>
      <c r="AG375" s="178" t="str">
        <f>IF($A375="","",IFERROR(AVERAGEIFS(Data!Q$4:Q500,Data!$A$4:$A500,"&gt;="&amp;$A375,Data!$A$4:$A500,"&lt;="&amp;$B375),0))</f>
        <v/>
      </c>
      <c r="AH375" s="181" t="str">
        <f t="shared" ref="AH375:DS375" si="371">IF($A375="","",AH374)</f>
        <v/>
      </c>
      <c r="AI375" s="178" t="str">
        <f t="shared" si="371"/>
        <v/>
      </c>
      <c r="AJ375" s="178" t="str">
        <f t="shared" si="371"/>
        <v/>
      </c>
      <c r="AK375" s="178" t="str">
        <f t="shared" si="371"/>
        <v/>
      </c>
      <c r="AL375" s="178" t="str">
        <f t="shared" si="371"/>
        <v/>
      </c>
      <c r="AM375" s="180" t="str">
        <f t="shared" si="371"/>
        <v/>
      </c>
      <c r="AN375" s="178" t="str">
        <f t="shared" si="371"/>
        <v/>
      </c>
      <c r="AO375" s="178" t="str">
        <f t="shared" si="371"/>
        <v/>
      </c>
      <c r="AP375" s="179" t="str">
        <f t="shared" si="371"/>
        <v/>
      </c>
      <c r="AQ375" s="180" t="str">
        <f t="shared" si="371"/>
        <v/>
      </c>
      <c r="AR375" s="179" t="str">
        <f t="shared" si="371"/>
        <v/>
      </c>
      <c r="AS375" s="178" t="str">
        <f t="shared" si="371"/>
        <v/>
      </c>
      <c r="AT375" s="180" t="str">
        <f t="shared" si="371"/>
        <v/>
      </c>
      <c r="AU375" s="178" t="str">
        <f t="shared" si="371"/>
        <v/>
      </c>
      <c r="AV375" s="178" t="str">
        <f t="shared" si="371"/>
        <v/>
      </c>
      <c r="AW375" s="181" t="str">
        <f t="shared" si="371"/>
        <v/>
      </c>
      <c r="AX375" s="178" t="str">
        <f t="shared" si="371"/>
        <v/>
      </c>
      <c r="AY375" s="178" t="str">
        <f t="shared" si="371"/>
        <v/>
      </c>
      <c r="AZ375" s="178" t="str">
        <f t="shared" si="371"/>
        <v/>
      </c>
      <c r="BA375" s="178" t="str">
        <f t="shared" si="371"/>
        <v/>
      </c>
      <c r="BB375" s="180" t="str">
        <f t="shared" si="371"/>
        <v/>
      </c>
      <c r="BC375" s="178" t="str">
        <f t="shared" si="371"/>
        <v/>
      </c>
      <c r="BD375" s="178" t="str">
        <f t="shared" si="371"/>
        <v/>
      </c>
      <c r="BE375" s="179" t="str">
        <f t="shared" si="371"/>
        <v/>
      </c>
      <c r="BF375" s="180" t="str">
        <f t="shared" si="371"/>
        <v/>
      </c>
      <c r="BG375" s="179" t="str">
        <f t="shared" si="371"/>
        <v/>
      </c>
      <c r="BH375" s="178" t="str">
        <f t="shared" si="371"/>
        <v/>
      </c>
      <c r="BI375" s="180" t="str">
        <f t="shared" si="371"/>
        <v/>
      </c>
      <c r="BJ375" s="178" t="str">
        <f t="shared" si="371"/>
        <v/>
      </c>
      <c r="BK375" s="178" t="str">
        <f t="shared" si="371"/>
        <v/>
      </c>
      <c r="BL375" s="181" t="str">
        <f t="shared" si="371"/>
        <v/>
      </c>
      <c r="BM375" s="178" t="str">
        <f t="shared" si="371"/>
        <v/>
      </c>
      <c r="BN375" s="178" t="str">
        <f t="shared" si="371"/>
        <v/>
      </c>
      <c r="BO375" s="178" t="str">
        <f t="shared" si="371"/>
        <v/>
      </c>
      <c r="BP375" s="178" t="str">
        <f t="shared" si="371"/>
        <v/>
      </c>
      <c r="BQ375" s="180" t="str">
        <f t="shared" si="371"/>
        <v/>
      </c>
      <c r="BR375" s="178" t="str">
        <f t="shared" si="371"/>
        <v/>
      </c>
      <c r="BS375" s="178" t="str">
        <f t="shared" si="371"/>
        <v/>
      </c>
      <c r="BT375" s="179" t="str">
        <f t="shared" si="371"/>
        <v/>
      </c>
      <c r="BU375" s="180" t="str">
        <f t="shared" si="371"/>
        <v/>
      </c>
      <c r="BV375" s="179" t="str">
        <f t="shared" si="371"/>
        <v/>
      </c>
      <c r="BW375" s="178" t="str">
        <f t="shared" si="371"/>
        <v/>
      </c>
      <c r="BX375" s="180" t="str">
        <f t="shared" si="371"/>
        <v/>
      </c>
      <c r="BY375" s="178" t="str">
        <f t="shared" si="371"/>
        <v/>
      </c>
      <c r="BZ375" s="178" t="str">
        <f t="shared" si="371"/>
        <v/>
      </c>
      <c r="CA375" s="181" t="str">
        <f t="shared" si="371"/>
        <v/>
      </c>
      <c r="CB375" s="178" t="str">
        <f t="shared" si="371"/>
        <v/>
      </c>
      <c r="CC375" s="178" t="str">
        <f t="shared" si="371"/>
        <v/>
      </c>
      <c r="CD375" s="178" t="str">
        <f t="shared" si="371"/>
        <v/>
      </c>
      <c r="CE375" s="178" t="str">
        <f t="shared" si="371"/>
        <v/>
      </c>
      <c r="CF375" s="180" t="str">
        <f t="shared" si="371"/>
        <v/>
      </c>
      <c r="CG375" s="178" t="str">
        <f t="shared" si="371"/>
        <v/>
      </c>
      <c r="CH375" s="178" t="str">
        <f t="shared" si="371"/>
        <v/>
      </c>
      <c r="CI375" s="179" t="str">
        <f t="shared" si="371"/>
        <v/>
      </c>
      <c r="CJ375" s="180" t="str">
        <f t="shared" si="371"/>
        <v/>
      </c>
      <c r="CK375" s="179" t="str">
        <f t="shared" si="371"/>
        <v/>
      </c>
      <c r="CL375" s="178" t="str">
        <f t="shared" si="371"/>
        <v/>
      </c>
      <c r="CM375" s="180" t="str">
        <f t="shared" si="371"/>
        <v/>
      </c>
      <c r="CN375" s="178" t="str">
        <f t="shared" si="371"/>
        <v/>
      </c>
      <c r="CO375" s="178" t="str">
        <f t="shared" si="371"/>
        <v/>
      </c>
      <c r="CP375" s="181" t="str">
        <f t="shared" si="371"/>
        <v/>
      </c>
      <c r="CQ375" s="178" t="str">
        <f t="shared" si="371"/>
        <v/>
      </c>
      <c r="CR375" s="178" t="str">
        <f t="shared" si="371"/>
        <v/>
      </c>
      <c r="CS375" s="178" t="str">
        <f t="shared" si="371"/>
        <v/>
      </c>
      <c r="CT375" s="178" t="str">
        <f t="shared" si="371"/>
        <v/>
      </c>
      <c r="CU375" s="180" t="str">
        <f t="shared" si="371"/>
        <v/>
      </c>
      <c r="CV375" s="178" t="str">
        <f t="shared" si="371"/>
        <v/>
      </c>
      <c r="CW375" s="178" t="str">
        <f t="shared" si="371"/>
        <v/>
      </c>
      <c r="CX375" s="179" t="str">
        <f t="shared" si="371"/>
        <v/>
      </c>
      <c r="CY375" s="180" t="str">
        <f t="shared" si="371"/>
        <v/>
      </c>
      <c r="CZ375" s="179" t="str">
        <f t="shared" si="371"/>
        <v/>
      </c>
      <c r="DA375" s="178" t="str">
        <f t="shared" si="371"/>
        <v/>
      </c>
      <c r="DB375" s="180" t="str">
        <f t="shared" si="371"/>
        <v/>
      </c>
      <c r="DC375" s="178" t="str">
        <f t="shared" si="371"/>
        <v/>
      </c>
      <c r="DD375" s="178" t="str">
        <f t="shared" si="371"/>
        <v/>
      </c>
      <c r="DE375" s="181" t="str">
        <f t="shared" si="371"/>
        <v/>
      </c>
      <c r="DF375" s="178" t="str">
        <f t="shared" si="371"/>
        <v/>
      </c>
      <c r="DG375" s="178" t="str">
        <f t="shared" si="371"/>
        <v/>
      </c>
      <c r="DH375" s="178" t="str">
        <f t="shared" si="371"/>
        <v/>
      </c>
      <c r="DI375" s="178" t="str">
        <f t="shared" si="371"/>
        <v/>
      </c>
      <c r="DJ375" s="180" t="str">
        <f t="shared" si="371"/>
        <v/>
      </c>
      <c r="DK375" s="178" t="str">
        <f t="shared" si="371"/>
        <v/>
      </c>
      <c r="DL375" s="178" t="str">
        <f t="shared" si="371"/>
        <v/>
      </c>
      <c r="DM375" s="179" t="str">
        <f t="shared" si="371"/>
        <v/>
      </c>
      <c r="DN375" s="180" t="str">
        <f t="shared" si="371"/>
        <v/>
      </c>
      <c r="DO375" s="179" t="str">
        <f t="shared" si="371"/>
        <v/>
      </c>
      <c r="DP375" s="178" t="str">
        <f t="shared" si="371"/>
        <v/>
      </c>
      <c r="DQ375" s="180" t="str">
        <f t="shared" si="371"/>
        <v/>
      </c>
      <c r="DR375" s="178" t="str">
        <f t="shared" si="371"/>
        <v/>
      </c>
      <c r="DS375" s="178" t="str">
        <f t="shared" si="371"/>
        <v/>
      </c>
      <c r="DT375" s="178"/>
      <c r="DU375" s="178"/>
      <c r="DV375" s="178"/>
      <c r="DW375" s="178"/>
      <c r="DX375" s="178"/>
      <c r="DY375" s="178"/>
    </row>
    <row r="376">
      <c r="A376" s="176" t="str">
        <f>IF(A375="","",IF(B375+1&gt;EndDate,"",B375))</f>
        <v/>
      </c>
      <c r="B376" s="176" t="str">
        <f>IF(A376="","",SWITCH(Seg,"Daily",A376+1,"Weekly",A376+7,"Monthly",DATE(YEAR(A376),MONTH(A376)+1,1),"Quarterly",DATE(YEAR(A376),MONTH(A376)+3,1),"Yearly",DATE(YEAR(A376)+1,1,1)))</f>
        <v/>
      </c>
      <c r="C376" s="177" t="str">
        <f>IF(A376="","",SWITCH(Seg,"Daily",TEXT(A376,"dd/MM/YYYY"),"Weekly","W"&amp;WEEKNUM(A376,2)&amp;" "&amp;YEAR(A376),"Monthly",PROPER(TEXT(A376,"MMM yyyy")),"Quarterly","Q"&amp;ROUNDUP(MONTH($A376)/3,0)&amp;" "&amp;YEAR($A376),"Yearly",YEAR(A376),TEXT(A376,"dd/MM/YYYY")))</f>
        <v/>
      </c>
      <c r="D376" s="178" t="str">
        <f>IF(OR($A376="",D$2="Percentage"),"",SUMIFS(Data!B$4:B500,Data!$A$4:$A500,"&gt;="&amp;$A376,Data!$A$4:$A500,"&lt;="&amp;$B376))</f>
        <v>#REF!</v>
      </c>
      <c r="E376" s="179" t="str">
        <f>IF(OR($A376="",E$2="Percentage"),"",SUMIFS(Data!C$4:C500,Data!$A$4:$A500,"&gt;="&amp;$A376,Data!$A$4:$A500,"&lt;="&amp;$B376))</f>
        <v/>
      </c>
      <c r="F376" s="179" t="str">
        <f>IF(OR($A376="",F$2="Percentage"),"",SUMIFS(Data!D$4:D500,Data!$A$4:$A500,"&gt;="&amp;$A376,Data!$A$4:$A500,"&lt;="&amp;$B376))</f>
        <v/>
      </c>
      <c r="G376" s="179" t="str">
        <f>IF(OR($A376="",G$2="Percentage"),"",SUMIFS(Data!F$4:F500,Data!$A$4:$A500,"&gt;="&amp;$A376,Data!$A$4:$A500,"&lt;="&amp;$B376))</f>
        <v/>
      </c>
      <c r="H376" s="180" t="str">
        <f>IF(OR($A376="",H$2="Percentage"),"",SUMIFS(Data!G$4:G500,Data!$A$4:$A500,"&gt;="&amp;$A376,Data!$A$4:$A500,"&lt;="&amp;$B376))</f>
        <v/>
      </c>
      <c r="I376" s="180" t="str">
        <f>IF(OR($A376="",I$2="Percentage"),"",SUMIFS(Data!H$4:H500,Data!$A$4:$A500,"&gt;="&amp;$A376,Data!$A$4:$A500,"&lt;="&amp;$B376))</f>
        <v/>
      </c>
      <c r="J376" s="178" t="str">
        <f>IF(OR($A376="",J$2="Percentage"),"",SUMIFS(Data!I$4:I500,Data!$A$4:$A500,"&gt;="&amp;$A376,Data!$A$4:$A500,"&lt;="&amp;$B376))</f>
        <v/>
      </c>
      <c r="K376" s="178" t="str">
        <f>IF(OR($A376="",K$2="Percentage"),"",SUMIFS(Data!J$4:J500,Data!$A$4:$A500,"&gt;="&amp;$A376,Data!$A$4:$A500,"&lt;="&amp;$B376))</f>
        <v/>
      </c>
      <c r="L376" s="179" t="str">
        <f>IF(OR($A376="",L$2="Percentage"),"",SUMIFS(Data!K$4:K500,Data!$A$4:$A500,"&gt;="&amp;$A376,Data!$A$4:$A500,"&lt;="&amp;$B376))</f>
        <v/>
      </c>
      <c r="M376" s="180" t="str">
        <f>IF(OR($A376="",M$2="Percentage"),"",SUMIFS(Data!L$4:L500,Data!$A$4:$A500,"&gt;="&amp;$A376,Data!$A$4:$A500,"&lt;="&amp;$B376))</f>
        <v/>
      </c>
      <c r="N376" s="179" t="str">
        <f>IF(OR($A376="",N$2="Percentage"),"",SUMIFS(Data!M$4:M500,Data!$A$4:$A500,"&gt;="&amp;$A376,Data!$A$4:$A500,"&lt;="&amp;$B376))</f>
        <v/>
      </c>
      <c r="O376" s="178" t="str">
        <f>IF(OR($A376="",O$2="Percentage"),"",SUMIFS(Data!N$4:N500,Data!$A$4:$A500,"&gt;="&amp;$A376,Data!$A$4:$A500,"&lt;="&amp;$B376))</f>
        <v/>
      </c>
      <c r="P376" s="180" t="str">
        <f>IF(OR($A376="",P$2="Percentage"),"",SUMIFS(Data!O$4:O500,Data!$A$4:$A500,"&gt;="&amp;$A376,Data!$A$4:$A500,"&lt;="&amp;$B376))</f>
        <v/>
      </c>
      <c r="Q376" s="178" t="str">
        <f>IF(OR($A376="",Q$2="Percentage"),"",SUMIFS(Data!P$4:P500,Data!$A$4:$A500,"&gt;="&amp;$A376,Data!$A$4:$A500,"&lt;="&amp;$B376))</f>
        <v/>
      </c>
      <c r="R376" s="178" t="str">
        <f>IF(OR($A376="",R$2="Percentage"),"",SUMIFS(Data!Q$4:Q500,Data!$A$4:$A500,"&gt;="&amp;$A376,Data!$A$4:$A500,"&lt;="&amp;$B376))</f>
        <v/>
      </c>
      <c r="S376" s="181" t="str">
        <f>IF($A376="","",IFERROR(AVERAGEIFS(Data!B$4:B500,Data!$A$4:$A500,"&gt;="&amp;$A376,Data!$A$4:$A500,"&lt;="&amp;$B376),0))</f>
        <v/>
      </c>
      <c r="T376" s="178" t="str">
        <f>IF($A376="","",IFERROR(AVERAGEIFS(Data!C$4:C500,Data!$A$4:$A500,"&gt;="&amp;$A376,Data!$A$4:$A500,"&lt;="&amp;$B376),0))</f>
        <v/>
      </c>
      <c r="U376" s="178" t="str">
        <f>IF($A376="","",IFERROR(AVERAGEIFS(Data!D$4:D500,Data!$A$4:$A500,"&gt;="&amp;$A376,Data!$A$4:$A500,"&lt;="&amp;$B376),0))</f>
        <v/>
      </c>
      <c r="V376" s="178" t="str">
        <f>IF($A376="","",IFERROR(AVERAGEIFS(Data!F$4:F500,Data!$A$4:$A500,"&gt;="&amp;$A376,Data!$A$4:$A500,"&lt;="&amp;$B376),0))</f>
        <v/>
      </c>
      <c r="W376" s="178" t="str">
        <f>IF($A376="","",IFERROR(AVERAGEIFS(Data!G$4:G500,Data!$A$4:$A500,"&gt;="&amp;$A376,Data!$A$4:$A500,"&lt;="&amp;$B376),0))</f>
        <v/>
      </c>
      <c r="X376" s="180" t="str">
        <f>IF($A376="","",IFERROR(AVERAGEIFS(Data!H$4:H500,Data!$A$4:$A500,"&gt;="&amp;$A376,Data!$A$4:$A500,"&lt;="&amp;$B376),0))</f>
        <v/>
      </c>
      <c r="Y376" s="178" t="str">
        <f>IF($A376="","",IFERROR(AVERAGEIFS(Data!I$4:I500,Data!$A$4:$A500,"&gt;="&amp;$A376,Data!$A$4:$A500,"&lt;="&amp;$B376),0))</f>
        <v/>
      </c>
      <c r="Z376" s="178" t="str">
        <f>IF($A376="","",IFERROR(AVERAGEIFS(Data!J$4:J500,Data!$A$4:$A500,"&gt;="&amp;$A376,Data!$A$4:$A500,"&lt;="&amp;$B376),0))</f>
        <v/>
      </c>
      <c r="AA376" s="179" t="str">
        <f>IF($A376="","",IFERROR(AVERAGEIFS(Data!K$4:K500,Data!$A$4:$A500,"&gt;="&amp;$A376,Data!$A$4:$A500,"&lt;="&amp;$B376),0))</f>
        <v/>
      </c>
      <c r="AB376" s="180" t="str">
        <f>IF($A376="","",IFERROR(AVERAGEIFS(Data!L$4:L500,Data!$A$4:$A500,"&gt;="&amp;$A376,Data!$A$4:$A500,"&lt;="&amp;$B376),0))</f>
        <v/>
      </c>
      <c r="AC376" s="179" t="str">
        <f>IF($A376="","",IFERROR(AVERAGEIFS(Data!M$4:M500,Data!$A$4:$A500,"&gt;="&amp;$A376,Data!$A$4:$A500,"&lt;="&amp;$B376),0))</f>
        <v/>
      </c>
      <c r="AD376" s="178" t="str">
        <f>IF($A376="","",IFERROR(AVERAGEIFS(Data!N$4:N500,Data!$A$4:$A500,"&gt;="&amp;$A376,Data!$A$4:$A500,"&lt;="&amp;$B376),0))</f>
        <v/>
      </c>
      <c r="AE376" s="180" t="str">
        <f>IF($A376="","",IFERROR(AVERAGEIFS(Data!O$4:O500,Data!$A$4:$A500,"&gt;="&amp;$A376,Data!$A$4:$A500,"&lt;="&amp;$B376),0))</f>
        <v/>
      </c>
      <c r="AF376" s="178" t="str">
        <f>IF($A376="","",IFERROR(AVERAGEIFS(Data!P$4:P500,Data!$A$4:$A500,"&gt;="&amp;$A376,Data!$A$4:$A500,"&lt;="&amp;$B376),0))</f>
        <v/>
      </c>
      <c r="AG376" s="178" t="str">
        <f>IF($A376="","",IFERROR(AVERAGEIFS(Data!Q$4:Q500,Data!$A$4:$A500,"&gt;="&amp;$A376,Data!$A$4:$A500,"&lt;="&amp;$B376),0))</f>
        <v/>
      </c>
      <c r="AH376" s="181" t="str">
        <f t="shared" ref="AH376:DS376" si="372">IF($A376="","",AH375)</f>
        <v/>
      </c>
      <c r="AI376" s="178" t="str">
        <f t="shared" si="372"/>
        <v/>
      </c>
      <c r="AJ376" s="178" t="str">
        <f t="shared" si="372"/>
        <v/>
      </c>
      <c r="AK376" s="178" t="str">
        <f t="shared" si="372"/>
        <v/>
      </c>
      <c r="AL376" s="178" t="str">
        <f t="shared" si="372"/>
        <v/>
      </c>
      <c r="AM376" s="180" t="str">
        <f t="shared" si="372"/>
        <v/>
      </c>
      <c r="AN376" s="178" t="str">
        <f t="shared" si="372"/>
        <v/>
      </c>
      <c r="AO376" s="178" t="str">
        <f t="shared" si="372"/>
        <v/>
      </c>
      <c r="AP376" s="179" t="str">
        <f t="shared" si="372"/>
        <v/>
      </c>
      <c r="AQ376" s="180" t="str">
        <f t="shared" si="372"/>
        <v/>
      </c>
      <c r="AR376" s="179" t="str">
        <f t="shared" si="372"/>
        <v/>
      </c>
      <c r="AS376" s="178" t="str">
        <f t="shared" si="372"/>
        <v/>
      </c>
      <c r="AT376" s="180" t="str">
        <f t="shared" si="372"/>
        <v/>
      </c>
      <c r="AU376" s="178" t="str">
        <f t="shared" si="372"/>
        <v/>
      </c>
      <c r="AV376" s="178" t="str">
        <f t="shared" si="372"/>
        <v/>
      </c>
      <c r="AW376" s="181" t="str">
        <f t="shared" si="372"/>
        <v/>
      </c>
      <c r="AX376" s="178" t="str">
        <f t="shared" si="372"/>
        <v/>
      </c>
      <c r="AY376" s="178" t="str">
        <f t="shared" si="372"/>
        <v/>
      </c>
      <c r="AZ376" s="178" t="str">
        <f t="shared" si="372"/>
        <v/>
      </c>
      <c r="BA376" s="178" t="str">
        <f t="shared" si="372"/>
        <v/>
      </c>
      <c r="BB376" s="180" t="str">
        <f t="shared" si="372"/>
        <v/>
      </c>
      <c r="BC376" s="178" t="str">
        <f t="shared" si="372"/>
        <v/>
      </c>
      <c r="BD376" s="178" t="str">
        <f t="shared" si="372"/>
        <v/>
      </c>
      <c r="BE376" s="179" t="str">
        <f t="shared" si="372"/>
        <v/>
      </c>
      <c r="BF376" s="180" t="str">
        <f t="shared" si="372"/>
        <v/>
      </c>
      <c r="BG376" s="179" t="str">
        <f t="shared" si="372"/>
        <v/>
      </c>
      <c r="BH376" s="178" t="str">
        <f t="shared" si="372"/>
        <v/>
      </c>
      <c r="BI376" s="180" t="str">
        <f t="shared" si="372"/>
        <v/>
      </c>
      <c r="BJ376" s="178" t="str">
        <f t="shared" si="372"/>
        <v/>
      </c>
      <c r="BK376" s="178" t="str">
        <f t="shared" si="372"/>
        <v/>
      </c>
      <c r="BL376" s="181" t="str">
        <f t="shared" si="372"/>
        <v/>
      </c>
      <c r="BM376" s="178" t="str">
        <f t="shared" si="372"/>
        <v/>
      </c>
      <c r="BN376" s="178" t="str">
        <f t="shared" si="372"/>
        <v/>
      </c>
      <c r="BO376" s="178" t="str">
        <f t="shared" si="372"/>
        <v/>
      </c>
      <c r="BP376" s="178" t="str">
        <f t="shared" si="372"/>
        <v/>
      </c>
      <c r="BQ376" s="180" t="str">
        <f t="shared" si="372"/>
        <v/>
      </c>
      <c r="BR376" s="178" t="str">
        <f t="shared" si="372"/>
        <v/>
      </c>
      <c r="BS376" s="178" t="str">
        <f t="shared" si="372"/>
        <v/>
      </c>
      <c r="BT376" s="179" t="str">
        <f t="shared" si="372"/>
        <v/>
      </c>
      <c r="BU376" s="180" t="str">
        <f t="shared" si="372"/>
        <v/>
      </c>
      <c r="BV376" s="179" t="str">
        <f t="shared" si="372"/>
        <v/>
      </c>
      <c r="BW376" s="178" t="str">
        <f t="shared" si="372"/>
        <v/>
      </c>
      <c r="BX376" s="180" t="str">
        <f t="shared" si="372"/>
        <v/>
      </c>
      <c r="BY376" s="178" t="str">
        <f t="shared" si="372"/>
        <v/>
      </c>
      <c r="BZ376" s="178" t="str">
        <f t="shared" si="372"/>
        <v/>
      </c>
      <c r="CA376" s="181" t="str">
        <f t="shared" si="372"/>
        <v/>
      </c>
      <c r="CB376" s="178" t="str">
        <f t="shared" si="372"/>
        <v/>
      </c>
      <c r="CC376" s="178" t="str">
        <f t="shared" si="372"/>
        <v/>
      </c>
      <c r="CD376" s="178" t="str">
        <f t="shared" si="372"/>
        <v/>
      </c>
      <c r="CE376" s="178" t="str">
        <f t="shared" si="372"/>
        <v/>
      </c>
      <c r="CF376" s="180" t="str">
        <f t="shared" si="372"/>
        <v/>
      </c>
      <c r="CG376" s="178" t="str">
        <f t="shared" si="372"/>
        <v/>
      </c>
      <c r="CH376" s="178" t="str">
        <f t="shared" si="372"/>
        <v/>
      </c>
      <c r="CI376" s="179" t="str">
        <f t="shared" si="372"/>
        <v/>
      </c>
      <c r="CJ376" s="180" t="str">
        <f t="shared" si="372"/>
        <v/>
      </c>
      <c r="CK376" s="179" t="str">
        <f t="shared" si="372"/>
        <v/>
      </c>
      <c r="CL376" s="178" t="str">
        <f t="shared" si="372"/>
        <v/>
      </c>
      <c r="CM376" s="180" t="str">
        <f t="shared" si="372"/>
        <v/>
      </c>
      <c r="CN376" s="178" t="str">
        <f t="shared" si="372"/>
        <v/>
      </c>
      <c r="CO376" s="178" t="str">
        <f t="shared" si="372"/>
        <v/>
      </c>
      <c r="CP376" s="181" t="str">
        <f t="shared" si="372"/>
        <v/>
      </c>
      <c r="CQ376" s="178" t="str">
        <f t="shared" si="372"/>
        <v/>
      </c>
      <c r="CR376" s="178" t="str">
        <f t="shared" si="372"/>
        <v/>
      </c>
      <c r="CS376" s="178" t="str">
        <f t="shared" si="372"/>
        <v/>
      </c>
      <c r="CT376" s="178" t="str">
        <f t="shared" si="372"/>
        <v/>
      </c>
      <c r="CU376" s="180" t="str">
        <f t="shared" si="372"/>
        <v/>
      </c>
      <c r="CV376" s="178" t="str">
        <f t="shared" si="372"/>
        <v/>
      </c>
      <c r="CW376" s="178" t="str">
        <f t="shared" si="372"/>
        <v/>
      </c>
      <c r="CX376" s="179" t="str">
        <f t="shared" si="372"/>
        <v/>
      </c>
      <c r="CY376" s="180" t="str">
        <f t="shared" si="372"/>
        <v/>
      </c>
      <c r="CZ376" s="179" t="str">
        <f t="shared" si="372"/>
        <v/>
      </c>
      <c r="DA376" s="178" t="str">
        <f t="shared" si="372"/>
        <v/>
      </c>
      <c r="DB376" s="180" t="str">
        <f t="shared" si="372"/>
        <v/>
      </c>
      <c r="DC376" s="178" t="str">
        <f t="shared" si="372"/>
        <v/>
      </c>
      <c r="DD376" s="178" t="str">
        <f t="shared" si="372"/>
        <v/>
      </c>
      <c r="DE376" s="181" t="str">
        <f t="shared" si="372"/>
        <v/>
      </c>
      <c r="DF376" s="178" t="str">
        <f t="shared" si="372"/>
        <v/>
      </c>
      <c r="DG376" s="178" t="str">
        <f t="shared" si="372"/>
        <v/>
      </c>
      <c r="DH376" s="178" t="str">
        <f t="shared" si="372"/>
        <v/>
      </c>
      <c r="DI376" s="178" t="str">
        <f t="shared" si="372"/>
        <v/>
      </c>
      <c r="DJ376" s="180" t="str">
        <f t="shared" si="372"/>
        <v/>
      </c>
      <c r="DK376" s="178" t="str">
        <f t="shared" si="372"/>
        <v/>
      </c>
      <c r="DL376" s="178" t="str">
        <f t="shared" si="372"/>
        <v/>
      </c>
      <c r="DM376" s="179" t="str">
        <f t="shared" si="372"/>
        <v/>
      </c>
      <c r="DN376" s="180" t="str">
        <f t="shared" si="372"/>
        <v/>
      </c>
      <c r="DO376" s="179" t="str">
        <f t="shared" si="372"/>
        <v/>
      </c>
      <c r="DP376" s="178" t="str">
        <f t="shared" si="372"/>
        <v/>
      </c>
      <c r="DQ376" s="180" t="str">
        <f t="shared" si="372"/>
        <v/>
      </c>
      <c r="DR376" s="178" t="str">
        <f t="shared" si="372"/>
        <v/>
      </c>
      <c r="DS376" s="178" t="str">
        <f t="shared" si="372"/>
        <v/>
      </c>
      <c r="DT376" s="178"/>
      <c r="DU376" s="178"/>
      <c r="DV376" s="178"/>
      <c r="DW376" s="178"/>
      <c r="DX376" s="178"/>
      <c r="DY376" s="178"/>
    </row>
    <row r="377">
      <c r="A377" s="176" t="str">
        <f>IF(A376="","",IF(B376+1&gt;EndDate,"",B376))</f>
        <v/>
      </c>
      <c r="B377" s="176" t="str">
        <f>IF(A377="","",SWITCH(Seg,"Daily",A377+1,"Weekly",A377+7,"Monthly",DATE(YEAR(A377),MONTH(A377)+1,1),"Quarterly",DATE(YEAR(A377),MONTH(A377)+3,1),"Yearly",DATE(YEAR(A377)+1,1,1)))</f>
        <v/>
      </c>
      <c r="C377" s="177" t="str">
        <f>IF(A377="","",SWITCH(Seg,"Daily",TEXT(A377,"dd/MM/YYYY"),"Weekly","W"&amp;WEEKNUM(A377,2)&amp;" "&amp;YEAR(A377),"Monthly",PROPER(TEXT(A377,"MMM yyyy")),"Quarterly","Q"&amp;ROUNDUP(MONTH($A377)/3,0)&amp;" "&amp;YEAR($A377),"Yearly",YEAR(A377),TEXT(A377,"dd/MM/YYYY")))</f>
        <v/>
      </c>
      <c r="D377" s="178" t="str">
        <f>IF(OR($A377="",D$2="Percentage"),"",SUMIFS(Data!B$4:B500,Data!$A$4:$A500,"&gt;="&amp;$A377,Data!$A$4:$A500,"&lt;="&amp;$B377))</f>
        <v>#REF!</v>
      </c>
      <c r="E377" s="179" t="str">
        <f>IF(OR($A377="",E$2="Percentage"),"",SUMIFS(Data!C$4:C500,Data!$A$4:$A500,"&gt;="&amp;$A377,Data!$A$4:$A500,"&lt;="&amp;$B377))</f>
        <v/>
      </c>
      <c r="F377" s="179" t="str">
        <f>IF(OR($A377="",F$2="Percentage"),"",SUMIFS(Data!D$4:D500,Data!$A$4:$A500,"&gt;="&amp;$A377,Data!$A$4:$A500,"&lt;="&amp;$B377))</f>
        <v/>
      </c>
      <c r="G377" s="179" t="str">
        <f>IF(OR($A377="",G$2="Percentage"),"",SUMIFS(Data!F$4:F500,Data!$A$4:$A500,"&gt;="&amp;$A377,Data!$A$4:$A500,"&lt;="&amp;$B377))</f>
        <v/>
      </c>
      <c r="H377" s="180" t="str">
        <f>IF(OR($A377="",H$2="Percentage"),"",SUMIFS(Data!G$4:G500,Data!$A$4:$A500,"&gt;="&amp;$A377,Data!$A$4:$A500,"&lt;="&amp;$B377))</f>
        <v/>
      </c>
      <c r="I377" s="180" t="str">
        <f>IF(OR($A377="",I$2="Percentage"),"",SUMIFS(Data!H$4:H500,Data!$A$4:$A500,"&gt;="&amp;$A377,Data!$A$4:$A500,"&lt;="&amp;$B377))</f>
        <v/>
      </c>
      <c r="J377" s="178" t="str">
        <f>IF(OR($A377="",J$2="Percentage"),"",SUMIFS(Data!I$4:I500,Data!$A$4:$A500,"&gt;="&amp;$A377,Data!$A$4:$A500,"&lt;="&amp;$B377))</f>
        <v/>
      </c>
      <c r="K377" s="178" t="str">
        <f>IF(OR($A377="",K$2="Percentage"),"",SUMIFS(Data!J$4:J500,Data!$A$4:$A500,"&gt;="&amp;$A377,Data!$A$4:$A500,"&lt;="&amp;$B377))</f>
        <v/>
      </c>
      <c r="L377" s="179" t="str">
        <f>IF(OR($A377="",L$2="Percentage"),"",SUMIFS(Data!K$4:K500,Data!$A$4:$A500,"&gt;="&amp;$A377,Data!$A$4:$A500,"&lt;="&amp;$B377))</f>
        <v/>
      </c>
      <c r="M377" s="180" t="str">
        <f>IF(OR($A377="",M$2="Percentage"),"",SUMIFS(Data!L$4:L500,Data!$A$4:$A500,"&gt;="&amp;$A377,Data!$A$4:$A500,"&lt;="&amp;$B377))</f>
        <v/>
      </c>
      <c r="N377" s="179" t="str">
        <f>IF(OR($A377="",N$2="Percentage"),"",SUMIFS(Data!M$4:M500,Data!$A$4:$A500,"&gt;="&amp;$A377,Data!$A$4:$A500,"&lt;="&amp;$B377))</f>
        <v/>
      </c>
      <c r="O377" s="178" t="str">
        <f>IF(OR($A377="",O$2="Percentage"),"",SUMIFS(Data!N$4:N500,Data!$A$4:$A500,"&gt;="&amp;$A377,Data!$A$4:$A500,"&lt;="&amp;$B377))</f>
        <v/>
      </c>
      <c r="P377" s="180" t="str">
        <f>IF(OR($A377="",P$2="Percentage"),"",SUMIFS(Data!O$4:O500,Data!$A$4:$A500,"&gt;="&amp;$A377,Data!$A$4:$A500,"&lt;="&amp;$B377))</f>
        <v/>
      </c>
      <c r="Q377" s="178" t="str">
        <f>IF(OR($A377="",Q$2="Percentage"),"",SUMIFS(Data!P$4:P500,Data!$A$4:$A500,"&gt;="&amp;$A377,Data!$A$4:$A500,"&lt;="&amp;$B377))</f>
        <v/>
      </c>
      <c r="R377" s="178" t="str">
        <f>IF(OR($A377="",R$2="Percentage"),"",SUMIFS(Data!Q$4:Q500,Data!$A$4:$A500,"&gt;="&amp;$A377,Data!$A$4:$A500,"&lt;="&amp;$B377))</f>
        <v/>
      </c>
      <c r="S377" s="181" t="str">
        <f>IF($A377="","",IFERROR(AVERAGEIFS(Data!B$4:B500,Data!$A$4:$A500,"&gt;="&amp;$A377,Data!$A$4:$A500,"&lt;="&amp;$B377),0))</f>
        <v/>
      </c>
      <c r="T377" s="178" t="str">
        <f>IF($A377="","",IFERROR(AVERAGEIFS(Data!C$4:C500,Data!$A$4:$A500,"&gt;="&amp;$A377,Data!$A$4:$A500,"&lt;="&amp;$B377),0))</f>
        <v/>
      </c>
      <c r="U377" s="178" t="str">
        <f>IF($A377="","",IFERROR(AVERAGEIFS(Data!D$4:D500,Data!$A$4:$A500,"&gt;="&amp;$A377,Data!$A$4:$A500,"&lt;="&amp;$B377),0))</f>
        <v/>
      </c>
      <c r="V377" s="178" t="str">
        <f>IF($A377="","",IFERROR(AVERAGEIFS(Data!F$4:F500,Data!$A$4:$A500,"&gt;="&amp;$A377,Data!$A$4:$A500,"&lt;="&amp;$B377),0))</f>
        <v/>
      </c>
      <c r="W377" s="178" t="str">
        <f>IF($A377="","",IFERROR(AVERAGEIFS(Data!G$4:G500,Data!$A$4:$A500,"&gt;="&amp;$A377,Data!$A$4:$A500,"&lt;="&amp;$B377),0))</f>
        <v/>
      </c>
      <c r="X377" s="180" t="str">
        <f>IF($A377="","",IFERROR(AVERAGEIFS(Data!H$4:H500,Data!$A$4:$A500,"&gt;="&amp;$A377,Data!$A$4:$A500,"&lt;="&amp;$B377),0))</f>
        <v/>
      </c>
      <c r="Y377" s="178" t="str">
        <f>IF($A377="","",IFERROR(AVERAGEIFS(Data!I$4:I500,Data!$A$4:$A500,"&gt;="&amp;$A377,Data!$A$4:$A500,"&lt;="&amp;$B377),0))</f>
        <v/>
      </c>
      <c r="Z377" s="178" t="str">
        <f>IF($A377="","",IFERROR(AVERAGEIFS(Data!J$4:J500,Data!$A$4:$A500,"&gt;="&amp;$A377,Data!$A$4:$A500,"&lt;="&amp;$B377),0))</f>
        <v/>
      </c>
      <c r="AA377" s="179" t="str">
        <f>IF($A377="","",IFERROR(AVERAGEIFS(Data!K$4:K500,Data!$A$4:$A500,"&gt;="&amp;$A377,Data!$A$4:$A500,"&lt;="&amp;$B377),0))</f>
        <v/>
      </c>
      <c r="AB377" s="180" t="str">
        <f>IF($A377="","",IFERROR(AVERAGEIFS(Data!L$4:L500,Data!$A$4:$A500,"&gt;="&amp;$A377,Data!$A$4:$A500,"&lt;="&amp;$B377),0))</f>
        <v/>
      </c>
      <c r="AC377" s="179" t="str">
        <f>IF($A377="","",IFERROR(AVERAGEIFS(Data!M$4:M500,Data!$A$4:$A500,"&gt;="&amp;$A377,Data!$A$4:$A500,"&lt;="&amp;$B377),0))</f>
        <v/>
      </c>
      <c r="AD377" s="178" t="str">
        <f>IF($A377="","",IFERROR(AVERAGEIFS(Data!N$4:N500,Data!$A$4:$A500,"&gt;="&amp;$A377,Data!$A$4:$A500,"&lt;="&amp;$B377),0))</f>
        <v/>
      </c>
      <c r="AE377" s="180" t="str">
        <f>IF($A377="","",IFERROR(AVERAGEIFS(Data!O$4:O500,Data!$A$4:$A500,"&gt;="&amp;$A377,Data!$A$4:$A500,"&lt;="&amp;$B377),0))</f>
        <v/>
      </c>
      <c r="AF377" s="178" t="str">
        <f>IF($A377="","",IFERROR(AVERAGEIFS(Data!P$4:P500,Data!$A$4:$A500,"&gt;="&amp;$A377,Data!$A$4:$A500,"&lt;="&amp;$B377),0))</f>
        <v/>
      </c>
      <c r="AG377" s="178" t="str">
        <f>IF($A377="","",IFERROR(AVERAGEIFS(Data!Q$4:Q500,Data!$A$4:$A500,"&gt;="&amp;$A377,Data!$A$4:$A500,"&lt;="&amp;$B377),0))</f>
        <v/>
      </c>
      <c r="AH377" s="181" t="str">
        <f t="shared" ref="AH377:DS377" si="373">IF($A377="","",AH376)</f>
        <v/>
      </c>
      <c r="AI377" s="178" t="str">
        <f t="shared" si="373"/>
        <v/>
      </c>
      <c r="AJ377" s="178" t="str">
        <f t="shared" si="373"/>
        <v/>
      </c>
      <c r="AK377" s="178" t="str">
        <f t="shared" si="373"/>
        <v/>
      </c>
      <c r="AL377" s="178" t="str">
        <f t="shared" si="373"/>
        <v/>
      </c>
      <c r="AM377" s="180" t="str">
        <f t="shared" si="373"/>
        <v/>
      </c>
      <c r="AN377" s="178" t="str">
        <f t="shared" si="373"/>
        <v/>
      </c>
      <c r="AO377" s="178" t="str">
        <f t="shared" si="373"/>
        <v/>
      </c>
      <c r="AP377" s="179" t="str">
        <f t="shared" si="373"/>
        <v/>
      </c>
      <c r="AQ377" s="180" t="str">
        <f t="shared" si="373"/>
        <v/>
      </c>
      <c r="AR377" s="179" t="str">
        <f t="shared" si="373"/>
        <v/>
      </c>
      <c r="AS377" s="178" t="str">
        <f t="shared" si="373"/>
        <v/>
      </c>
      <c r="AT377" s="180" t="str">
        <f t="shared" si="373"/>
        <v/>
      </c>
      <c r="AU377" s="178" t="str">
        <f t="shared" si="373"/>
        <v/>
      </c>
      <c r="AV377" s="178" t="str">
        <f t="shared" si="373"/>
        <v/>
      </c>
      <c r="AW377" s="181" t="str">
        <f t="shared" si="373"/>
        <v/>
      </c>
      <c r="AX377" s="178" t="str">
        <f t="shared" si="373"/>
        <v/>
      </c>
      <c r="AY377" s="178" t="str">
        <f t="shared" si="373"/>
        <v/>
      </c>
      <c r="AZ377" s="178" t="str">
        <f t="shared" si="373"/>
        <v/>
      </c>
      <c r="BA377" s="178" t="str">
        <f t="shared" si="373"/>
        <v/>
      </c>
      <c r="BB377" s="180" t="str">
        <f t="shared" si="373"/>
        <v/>
      </c>
      <c r="BC377" s="178" t="str">
        <f t="shared" si="373"/>
        <v/>
      </c>
      <c r="BD377" s="178" t="str">
        <f t="shared" si="373"/>
        <v/>
      </c>
      <c r="BE377" s="179" t="str">
        <f t="shared" si="373"/>
        <v/>
      </c>
      <c r="BF377" s="180" t="str">
        <f t="shared" si="373"/>
        <v/>
      </c>
      <c r="BG377" s="179" t="str">
        <f t="shared" si="373"/>
        <v/>
      </c>
      <c r="BH377" s="178" t="str">
        <f t="shared" si="373"/>
        <v/>
      </c>
      <c r="BI377" s="180" t="str">
        <f t="shared" si="373"/>
        <v/>
      </c>
      <c r="BJ377" s="178" t="str">
        <f t="shared" si="373"/>
        <v/>
      </c>
      <c r="BK377" s="178" t="str">
        <f t="shared" si="373"/>
        <v/>
      </c>
      <c r="BL377" s="181" t="str">
        <f t="shared" si="373"/>
        <v/>
      </c>
      <c r="BM377" s="178" t="str">
        <f t="shared" si="373"/>
        <v/>
      </c>
      <c r="BN377" s="178" t="str">
        <f t="shared" si="373"/>
        <v/>
      </c>
      <c r="BO377" s="178" t="str">
        <f t="shared" si="373"/>
        <v/>
      </c>
      <c r="BP377" s="178" t="str">
        <f t="shared" si="373"/>
        <v/>
      </c>
      <c r="BQ377" s="180" t="str">
        <f t="shared" si="373"/>
        <v/>
      </c>
      <c r="BR377" s="178" t="str">
        <f t="shared" si="373"/>
        <v/>
      </c>
      <c r="BS377" s="178" t="str">
        <f t="shared" si="373"/>
        <v/>
      </c>
      <c r="BT377" s="179" t="str">
        <f t="shared" si="373"/>
        <v/>
      </c>
      <c r="BU377" s="180" t="str">
        <f t="shared" si="373"/>
        <v/>
      </c>
      <c r="BV377" s="179" t="str">
        <f t="shared" si="373"/>
        <v/>
      </c>
      <c r="BW377" s="178" t="str">
        <f t="shared" si="373"/>
        <v/>
      </c>
      <c r="BX377" s="180" t="str">
        <f t="shared" si="373"/>
        <v/>
      </c>
      <c r="BY377" s="178" t="str">
        <f t="shared" si="373"/>
        <v/>
      </c>
      <c r="BZ377" s="178" t="str">
        <f t="shared" si="373"/>
        <v/>
      </c>
      <c r="CA377" s="181" t="str">
        <f t="shared" si="373"/>
        <v/>
      </c>
      <c r="CB377" s="178" t="str">
        <f t="shared" si="373"/>
        <v/>
      </c>
      <c r="CC377" s="178" t="str">
        <f t="shared" si="373"/>
        <v/>
      </c>
      <c r="CD377" s="178" t="str">
        <f t="shared" si="373"/>
        <v/>
      </c>
      <c r="CE377" s="178" t="str">
        <f t="shared" si="373"/>
        <v/>
      </c>
      <c r="CF377" s="180" t="str">
        <f t="shared" si="373"/>
        <v/>
      </c>
      <c r="CG377" s="178" t="str">
        <f t="shared" si="373"/>
        <v/>
      </c>
      <c r="CH377" s="178" t="str">
        <f t="shared" si="373"/>
        <v/>
      </c>
      <c r="CI377" s="179" t="str">
        <f t="shared" si="373"/>
        <v/>
      </c>
      <c r="CJ377" s="180" t="str">
        <f t="shared" si="373"/>
        <v/>
      </c>
      <c r="CK377" s="179" t="str">
        <f t="shared" si="373"/>
        <v/>
      </c>
      <c r="CL377" s="178" t="str">
        <f t="shared" si="373"/>
        <v/>
      </c>
      <c r="CM377" s="180" t="str">
        <f t="shared" si="373"/>
        <v/>
      </c>
      <c r="CN377" s="178" t="str">
        <f t="shared" si="373"/>
        <v/>
      </c>
      <c r="CO377" s="178" t="str">
        <f t="shared" si="373"/>
        <v/>
      </c>
      <c r="CP377" s="181" t="str">
        <f t="shared" si="373"/>
        <v/>
      </c>
      <c r="CQ377" s="178" t="str">
        <f t="shared" si="373"/>
        <v/>
      </c>
      <c r="CR377" s="178" t="str">
        <f t="shared" si="373"/>
        <v/>
      </c>
      <c r="CS377" s="178" t="str">
        <f t="shared" si="373"/>
        <v/>
      </c>
      <c r="CT377" s="178" t="str">
        <f t="shared" si="373"/>
        <v/>
      </c>
      <c r="CU377" s="180" t="str">
        <f t="shared" si="373"/>
        <v/>
      </c>
      <c r="CV377" s="178" t="str">
        <f t="shared" si="373"/>
        <v/>
      </c>
      <c r="CW377" s="178" t="str">
        <f t="shared" si="373"/>
        <v/>
      </c>
      <c r="CX377" s="179" t="str">
        <f t="shared" si="373"/>
        <v/>
      </c>
      <c r="CY377" s="180" t="str">
        <f t="shared" si="373"/>
        <v/>
      </c>
      <c r="CZ377" s="179" t="str">
        <f t="shared" si="373"/>
        <v/>
      </c>
      <c r="DA377" s="178" t="str">
        <f t="shared" si="373"/>
        <v/>
      </c>
      <c r="DB377" s="180" t="str">
        <f t="shared" si="373"/>
        <v/>
      </c>
      <c r="DC377" s="178" t="str">
        <f t="shared" si="373"/>
        <v/>
      </c>
      <c r="DD377" s="178" t="str">
        <f t="shared" si="373"/>
        <v/>
      </c>
      <c r="DE377" s="181" t="str">
        <f t="shared" si="373"/>
        <v/>
      </c>
      <c r="DF377" s="178" t="str">
        <f t="shared" si="373"/>
        <v/>
      </c>
      <c r="DG377" s="178" t="str">
        <f t="shared" si="373"/>
        <v/>
      </c>
      <c r="DH377" s="178" t="str">
        <f t="shared" si="373"/>
        <v/>
      </c>
      <c r="DI377" s="178" t="str">
        <f t="shared" si="373"/>
        <v/>
      </c>
      <c r="DJ377" s="180" t="str">
        <f t="shared" si="373"/>
        <v/>
      </c>
      <c r="DK377" s="178" t="str">
        <f t="shared" si="373"/>
        <v/>
      </c>
      <c r="DL377" s="178" t="str">
        <f t="shared" si="373"/>
        <v/>
      </c>
      <c r="DM377" s="179" t="str">
        <f t="shared" si="373"/>
        <v/>
      </c>
      <c r="DN377" s="180" t="str">
        <f t="shared" si="373"/>
        <v/>
      </c>
      <c r="DO377" s="179" t="str">
        <f t="shared" si="373"/>
        <v/>
      </c>
      <c r="DP377" s="178" t="str">
        <f t="shared" si="373"/>
        <v/>
      </c>
      <c r="DQ377" s="180" t="str">
        <f t="shared" si="373"/>
        <v/>
      </c>
      <c r="DR377" s="178" t="str">
        <f t="shared" si="373"/>
        <v/>
      </c>
      <c r="DS377" s="178" t="str">
        <f t="shared" si="373"/>
        <v/>
      </c>
      <c r="DT377" s="178"/>
      <c r="DU377" s="178"/>
      <c r="DV377" s="178"/>
      <c r="DW377" s="178"/>
      <c r="DX377" s="178"/>
      <c r="DY377" s="178"/>
    </row>
    <row r="378">
      <c r="A378" s="176" t="str">
        <f>IF(A377="","",IF(B377+1&gt;EndDate,"",B377))</f>
        <v/>
      </c>
      <c r="B378" s="176" t="str">
        <f>IF(A378="","",SWITCH(Seg,"Daily",A378+1,"Weekly",A378+7,"Monthly",DATE(YEAR(A378),MONTH(A378)+1,1),"Quarterly",DATE(YEAR(A378),MONTH(A378)+3,1),"Yearly",DATE(YEAR(A378)+1,1,1)))</f>
        <v/>
      </c>
      <c r="C378" s="177" t="str">
        <f>IF(A378="","",SWITCH(Seg,"Daily",TEXT(A378,"dd/MM/YYYY"),"Weekly","W"&amp;WEEKNUM(A378,2)&amp;" "&amp;YEAR(A378),"Monthly",PROPER(TEXT(A378,"MMM yyyy")),"Quarterly","Q"&amp;ROUNDUP(MONTH($A378)/3,0)&amp;" "&amp;YEAR($A378),"Yearly",YEAR(A378),TEXT(A378,"dd/MM/YYYY")))</f>
        <v/>
      </c>
      <c r="D378" s="178" t="str">
        <f>IF(OR($A378="",D$2="Percentage"),"",SUMIFS(Data!B$4:B500,Data!$A$4:$A500,"&gt;="&amp;$A378,Data!$A$4:$A500,"&lt;="&amp;$B378))</f>
        <v>#REF!</v>
      </c>
      <c r="E378" s="179" t="str">
        <f>IF(OR($A378="",E$2="Percentage"),"",SUMIFS(Data!C$4:C500,Data!$A$4:$A500,"&gt;="&amp;$A378,Data!$A$4:$A500,"&lt;="&amp;$B378))</f>
        <v/>
      </c>
      <c r="F378" s="179" t="str">
        <f>IF(OR($A378="",F$2="Percentage"),"",SUMIFS(Data!D$4:D500,Data!$A$4:$A500,"&gt;="&amp;$A378,Data!$A$4:$A500,"&lt;="&amp;$B378))</f>
        <v/>
      </c>
      <c r="G378" s="179" t="str">
        <f>IF(OR($A378="",G$2="Percentage"),"",SUMIFS(Data!F$4:F500,Data!$A$4:$A500,"&gt;="&amp;$A378,Data!$A$4:$A500,"&lt;="&amp;$B378))</f>
        <v/>
      </c>
      <c r="H378" s="180" t="str">
        <f>IF(OR($A378="",H$2="Percentage"),"",SUMIFS(Data!G$4:G500,Data!$A$4:$A500,"&gt;="&amp;$A378,Data!$A$4:$A500,"&lt;="&amp;$B378))</f>
        <v/>
      </c>
      <c r="I378" s="180" t="str">
        <f>IF(OR($A378="",I$2="Percentage"),"",SUMIFS(Data!H$4:H500,Data!$A$4:$A500,"&gt;="&amp;$A378,Data!$A$4:$A500,"&lt;="&amp;$B378))</f>
        <v/>
      </c>
      <c r="J378" s="178" t="str">
        <f>IF(OR($A378="",J$2="Percentage"),"",SUMIFS(Data!I$4:I500,Data!$A$4:$A500,"&gt;="&amp;$A378,Data!$A$4:$A500,"&lt;="&amp;$B378))</f>
        <v/>
      </c>
      <c r="K378" s="178" t="str">
        <f>IF(OR($A378="",K$2="Percentage"),"",SUMIFS(Data!J$4:J500,Data!$A$4:$A500,"&gt;="&amp;$A378,Data!$A$4:$A500,"&lt;="&amp;$B378))</f>
        <v/>
      </c>
      <c r="L378" s="179" t="str">
        <f>IF(OR($A378="",L$2="Percentage"),"",SUMIFS(Data!K$4:K500,Data!$A$4:$A500,"&gt;="&amp;$A378,Data!$A$4:$A500,"&lt;="&amp;$B378))</f>
        <v/>
      </c>
      <c r="M378" s="180" t="str">
        <f>IF(OR($A378="",M$2="Percentage"),"",SUMIFS(Data!L$4:L500,Data!$A$4:$A500,"&gt;="&amp;$A378,Data!$A$4:$A500,"&lt;="&amp;$B378))</f>
        <v/>
      </c>
      <c r="N378" s="179" t="str">
        <f>IF(OR($A378="",N$2="Percentage"),"",SUMIFS(Data!M$4:M500,Data!$A$4:$A500,"&gt;="&amp;$A378,Data!$A$4:$A500,"&lt;="&amp;$B378))</f>
        <v/>
      </c>
      <c r="O378" s="178" t="str">
        <f>IF(OR($A378="",O$2="Percentage"),"",SUMIFS(Data!N$4:N500,Data!$A$4:$A500,"&gt;="&amp;$A378,Data!$A$4:$A500,"&lt;="&amp;$B378))</f>
        <v/>
      </c>
      <c r="P378" s="180" t="str">
        <f>IF(OR($A378="",P$2="Percentage"),"",SUMIFS(Data!O$4:O500,Data!$A$4:$A500,"&gt;="&amp;$A378,Data!$A$4:$A500,"&lt;="&amp;$B378))</f>
        <v/>
      </c>
      <c r="Q378" s="178" t="str">
        <f>IF(OR($A378="",Q$2="Percentage"),"",SUMIFS(Data!P$4:P500,Data!$A$4:$A500,"&gt;="&amp;$A378,Data!$A$4:$A500,"&lt;="&amp;$B378))</f>
        <v/>
      </c>
      <c r="R378" s="178" t="str">
        <f>IF(OR($A378="",R$2="Percentage"),"",SUMIFS(Data!Q$4:Q500,Data!$A$4:$A500,"&gt;="&amp;$A378,Data!$A$4:$A500,"&lt;="&amp;$B378))</f>
        <v/>
      </c>
      <c r="S378" s="181" t="str">
        <f>IF($A378="","",IFERROR(AVERAGEIFS(Data!B$4:B500,Data!$A$4:$A500,"&gt;="&amp;$A378,Data!$A$4:$A500,"&lt;="&amp;$B378),0))</f>
        <v/>
      </c>
      <c r="T378" s="178" t="str">
        <f>IF($A378="","",IFERROR(AVERAGEIFS(Data!C$4:C500,Data!$A$4:$A500,"&gt;="&amp;$A378,Data!$A$4:$A500,"&lt;="&amp;$B378),0))</f>
        <v/>
      </c>
      <c r="U378" s="178" t="str">
        <f>IF($A378="","",IFERROR(AVERAGEIFS(Data!D$4:D500,Data!$A$4:$A500,"&gt;="&amp;$A378,Data!$A$4:$A500,"&lt;="&amp;$B378),0))</f>
        <v/>
      </c>
      <c r="V378" s="178" t="str">
        <f>IF($A378="","",IFERROR(AVERAGEIFS(Data!F$4:F500,Data!$A$4:$A500,"&gt;="&amp;$A378,Data!$A$4:$A500,"&lt;="&amp;$B378),0))</f>
        <v/>
      </c>
      <c r="W378" s="178" t="str">
        <f>IF($A378="","",IFERROR(AVERAGEIFS(Data!G$4:G500,Data!$A$4:$A500,"&gt;="&amp;$A378,Data!$A$4:$A500,"&lt;="&amp;$B378),0))</f>
        <v/>
      </c>
      <c r="X378" s="180" t="str">
        <f>IF($A378="","",IFERROR(AVERAGEIFS(Data!H$4:H500,Data!$A$4:$A500,"&gt;="&amp;$A378,Data!$A$4:$A500,"&lt;="&amp;$B378),0))</f>
        <v/>
      </c>
      <c r="Y378" s="178" t="str">
        <f>IF($A378="","",IFERROR(AVERAGEIFS(Data!I$4:I500,Data!$A$4:$A500,"&gt;="&amp;$A378,Data!$A$4:$A500,"&lt;="&amp;$B378),0))</f>
        <v/>
      </c>
      <c r="Z378" s="178" t="str">
        <f>IF($A378="","",IFERROR(AVERAGEIFS(Data!J$4:J500,Data!$A$4:$A500,"&gt;="&amp;$A378,Data!$A$4:$A500,"&lt;="&amp;$B378),0))</f>
        <v/>
      </c>
      <c r="AA378" s="179" t="str">
        <f>IF($A378="","",IFERROR(AVERAGEIFS(Data!K$4:K500,Data!$A$4:$A500,"&gt;="&amp;$A378,Data!$A$4:$A500,"&lt;="&amp;$B378),0))</f>
        <v/>
      </c>
      <c r="AB378" s="180" t="str">
        <f>IF($A378="","",IFERROR(AVERAGEIFS(Data!L$4:L500,Data!$A$4:$A500,"&gt;="&amp;$A378,Data!$A$4:$A500,"&lt;="&amp;$B378),0))</f>
        <v/>
      </c>
      <c r="AC378" s="179" t="str">
        <f>IF($A378="","",IFERROR(AVERAGEIFS(Data!M$4:M500,Data!$A$4:$A500,"&gt;="&amp;$A378,Data!$A$4:$A500,"&lt;="&amp;$B378),0))</f>
        <v/>
      </c>
      <c r="AD378" s="178" t="str">
        <f>IF($A378="","",IFERROR(AVERAGEIFS(Data!N$4:N500,Data!$A$4:$A500,"&gt;="&amp;$A378,Data!$A$4:$A500,"&lt;="&amp;$B378),0))</f>
        <v/>
      </c>
      <c r="AE378" s="180" t="str">
        <f>IF($A378="","",IFERROR(AVERAGEIFS(Data!O$4:O500,Data!$A$4:$A500,"&gt;="&amp;$A378,Data!$A$4:$A500,"&lt;="&amp;$B378),0))</f>
        <v/>
      </c>
      <c r="AF378" s="178" t="str">
        <f>IF($A378="","",IFERROR(AVERAGEIFS(Data!P$4:P500,Data!$A$4:$A500,"&gt;="&amp;$A378,Data!$A$4:$A500,"&lt;="&amp;$B378),0))</f>
        <v/>
      </c>
      <c r="AG378" s="178" t="str">
        <f>IF($A378="","",IFERROR(AVERAGEIFS(Data!Q$4:Q500,Data!$A$4:$A500,"&gt;="&amp;$A378,Data!$A$4:$A500,"&lt;="&amp;$B378),0))</f>
        <v/>
      </c>
      <c r="AH378" s="181" t="str">
        <f t="shared" ref="AH378:DS378" si="374">IF($A378="","",AH377)</f>
        <v/>
      </c>
      <c r="AI378" s="178" t="str">
        <f t="shared" si="374"/>
        <v/>
      </c>
      <c r="AJ378" s="178" t="str">
        <f t="shared" si="374"/>
        <v/>
      </c>
      <c r="AK378" s="178" t="str">
        <f t="shared" si="374"/>
        <v/>
      </c>
      <c r="AL378" s="178" t="str">
        <f t="shared" si="374"/>
        <v/>
      </c>
      <c r="AM378" s="180" t="str">
        <f t="shared" si="374"/>
        <v/>
      </c>
      <c r="AN378" s="178" t="str">
        <f t="shared" si="374"/>
        <v/>
      </c>
      <c r="AO378" s="178" t="str">
        <f t="shared" si="374"/>
        <v/>
      </c>
      <c r="AP378" s="179" t="str">
        <f t="shared" si="374"/>
        <v/>
      </c>
      <c r="AQ378" s="180" t="str">
        <f t="shared" si="374"/>
        <v/>
      </c>
      <c r="AR378" s="179" t="str">
        <f t="shared" si="374"/>
        <v/>
      </c>
      <c r="AS378" s="178" t="str">
        <f t="shared" si="374"/>
        <v/>
      </c>
      <c r="AT378" s="180" t="str">
        <f t="shared" si="374"/>
        <v/>
      </c>
      <c r="AU378" s="178" t="str">
        <f t="shared" si="374"/>
        <v/>
      </c>
      <c r="AV378" s="178" t="str">
        <f t="shared" si="374"/>
        <v/>
      </c>
      <c r="AW378" s="181" t="str">
        <f t="shared" si="374"/>
        <v/>
      </c>
      <c r="AX378" s="178" t="str">
        <f t="shared" si="374"/>
        <v/>
      </c>
      <c r="AY378" s="178" t="str">
        <f t="shared" si="374"/>
        <v/>
      </c>
      <c r="AZ378" s="178" t="str">
        <f t="shared" si="374"/>
        <v/>
      </c>
      <c r="BA378" s="178" t="str">
        <f t="shared" si="374"/>
        <v/>
      </c>
      <c r="BB378" s="180" t="str">
        <f t="shared" si="374"/>
        <v/>
      </c>
      <c r="BC378" s="178" t="str">
        <f t="shared" si="374"/>
        <v/>
      </c>
      <c r="BD378" s="178" t="str">
        <f t="shared" si="374"/>
        <v/>
      </c>
      <c r="BE378" s="179" t="str">
        <f t="shared" si="374"/>
        <v/>
      </c>
      <c r="BF378" s="180" t="str">
        <f t="shared" si="374"/>
        <v/>
      </c>
      <c r="BG378" s="179" t="str">
        <f t="shared" si="374"/>
        <v/>
      </c>
      <c r="BH378" s="178" t="str">
        <f t="shared" si="374"/>
        <v/>
      </c>
      <c r="BI378" s="180" t="str">
        <f t="shared" si="374"/>
        <v/>
      </c>
      <c r="BJ378" s="178" t="str">
        <f t="shared" si="374"/>
        <v/>
      </c>
      <c r="BK378" s="178" t="str">
        <f t="shared" si="374"/>
        <v/>
      </c>
      <c r="BL378" s="181" t="str">
        <f t="shared" si="374"/>
        <v/>
      </c>
      <c r="BM378" s="178" t="str">
        <f t="shared" si="374"/>
        <v/>
      </c>
      <c r="BN378" s="178" t="str">
        <f t="shared" si="374"/>
        <v/>
      </c>
      <c r="BO378" s="178" t="str">
        <f t="shared" si="374"/>
        <v/>
      </c>
      <c r="BP378" s="178" t="str">
        <f t="shared" si="374"/>
        <v/>
      </c>
      <c r="BQ378" s="180" t="str">
        <f t="shared" si="374"/>
        <v/>
      </c>
      <c r="BR378" s="178" t="str">
        <f t="shared" si="374"/>
        <v/>
      </c>
      <c r="BS378" s="178" t="str">
        <f t="shared" si="374"/>
        <v/>
      </c>
      <c r="BT378" s="179" t="str">
        <f t="shared" si="374"/>
        <v/>
      </c>
      <c r="BU378" s="180" t="str">
        <f t="shared" si="374"/>
        <v/>
      </c>
      <c r="BV378" s="179" t="str">
        <f t="shared" si="374"/>
        <v/>
      </c>
      <c r="BW378" s="178" t="str">
        <f t="shared" si="374"/>
        <v/>
      </c>
      <c r="BX378" s="180" t="str">
        <f t="shared" si="374"/>
        <v/>
      </c>
      <c r="BY378" s="178" t="str">
        <f t="shared" si="374"/>
        <v/>
      </c>
      <c r="BZ378" s="178" t="str">
        <f t="shared" si="374"/>
        <v/>
      </c>
      <c r="CA378" s="181" t="str">
        <f t="shared" si="374"/>
        <v/>
      </c>
      <c r="CB378" s="178" t="str">
        <f t="shared" si="374"/>
        <v/>
      </c>
      <c r="CC378" s="178" t="str">
        <f t="shared" si="374"/>
        <v/>
      </c>
      <c r="CD378" s="178" t="str">
        <f t="shared" si="374"/>
        <v/>
      </c>
      <c r="CE378" s="178" t="str">
        <f t="shared" si="374"/>
        <v/>
      </c>
      <c r="CF378" s="180" t="str">
        <f t="shared" si="374"/>
        <v/>
      </c>
      <c r="CG378" s="178" t="str">
        <f t="shared" si="374"/>
        <v/>
      </c>
      <c r="CH378" s="178" t="str">
        <f t="shared" si="374"/>
        <v/>
      </c>
      <c r="CI378" s="179" t="str">
        <f t="shared" si="374"/>
        <v/>
      </c>
      <c r="CJ378" s="180" t="str">
        <f t="shared" si="374"/>
        <v/>
      </c>
      <c r="CK378" s="179" t="str">
        <f t="shared" si="374"/>
        <v/>
      </c>
      <c r="CL378" s="178" t="str">
        <f t="shared" si="374"/>
        <v/>
      </c>
      <c r="CM378" s="180" t="str">
        <f t="shared" si="374"/>
        <v/>
      </c>
      <c r="CN378" s="178" t="str">
        <f t="shared" si="374"/>
        <v/>
      </c>
      <c r="CO378" s="178" t="str">
        <f t="shared" si="374"/>
        <v/>
      </c>
      <c r="CP378" s="181" t="str">
        <f t="shared" si="374"/>
        <v/>
      </c>
      <c r="CQ378" s="178" t="str">
        <f t="shared" si="374"/>
        <v/>
      </c>
      <c r="CR378" s="178" t="str">
        <f t="shared" si="374"/>
        <v/>
      </c>
      <c r="CS378" s="178" t="str">
        <f t="shared" si="374"/>
        <v/>
      </c>
      <c r="CT378" s="178" t="str">
        <f t="shared" si="374"/>
        <v/>
      </c>
      <c r="CU378" s="180" t="str">
        <f t="shared" si="374"/>
        <v/>
      </c>
      <c r="CV378" s="178" t="str">
        <f t="shared" si="374"/>
        <v/>
      </c>
      <c r="CW378" s="178" t="str">
        <f t="shared" si="374"/>
        <v/>
      </c>
      <c r="CX378" s="179" t="str">
        <f t="shared" si="374"/>
        <v/>
      </c>
      <c r="CY378" s="180" t="str">
        <f t="shared" si="374"/>
        <v/>
      </c>
      <c r="CZ378" s="179" t="str">
        <f t="shared" si="374"/>
        <v/>
      </c>
      <c r="DA378" s="178" t="str">
        <f t="shared" si="374"/>
        <v/>
      </c>
      <c r="DB378" s="180" t="str">
        <f t="shared" si="374"/>
        <v/>
      </c>
      <c r="DC378" s="178" t="str">
        <f t="shared" si="374"/>
        <v/>
      </c>
      <c r="DD378" s="178" t="str">
        <f t="shared" si="374"/>
        <v/>
      </c>
      <c r="DE378" s="181" t="str">
        <f t="shared" si="374"/>
        <v/>
      </c>
      <c r="DF378" s="178" t="str">
        <f t="shared" si="374"/>
        <v/>
      </c>
      <c r="DG378" s="178" t="str">
        <f t="shared" si="374"/>
        <v/>
      </c>
      <c r="DH378" s="178" t="str">
        <f t="shared" si="374"/>
        <v/>
      </c>
      <c r="DI378" s="178" t="str">
        <f t="shared" si="374"/>
        <v/>
      </c>
      <c r="DJ378" s="180" t="str">
        <f t="shared" si="374"/>
        <v/>
      </c>
      <c r="DK378" s="178" t="str">
        <f t="shared" si="374"/>
        <v/>
      </c>
      <c r="DL378" s="178" t="str">
        <f t="shared" si="374"/>
        <v/>
      </c>
      <c r="DM378" s="179" t="str">
        <f t="shared" si="374"/>
        <v/>
      </c>
      <c r="DN378" s="180" t="str">
        <f t="shared" si="374"/>
        <v/>
      </c>
      <c r="DO378" s="179" t="str">
        <f t="shared" si="374"/>
        <v/>
      </c>
      <c r="DP378" s="178" t="str">
        <f t="shared" si="374"/>
        <v/>
      </c>
      <c r="DQ378" s="180" t="str">
        <f t="shared" si="374"/>
        <v/>
      </c>
      <c r="DR378" s="178" t="str">
        <f t="shared" si="374"/>
        <v/>
      </c>
      <c r="DS378" s="178" t="str">
        <f t="shared" si="374"/>
        <v/>
      </c>
      <c r="DT378" s="178"/>
      <c r="DU378" s="178"/>
      <c r="DV378" s="178"/>
      <c r="DW378" s="178"/>
      <c r="DX378" s="178"/>
      <c r="DY378" s="178"/>
    </row>
    <row r="379">
      <c r="A379" s="176" t="str">
        <f>IF(A378="","",IF(B378+1&gt;EndDate,"",B378))</f>
        <v/>
      </c>
      <c r="B379" s="176" t="str">
        <f>IF(A379="","",SWITCH(Seg,"Daily",A379+1,"Weekly",A379+7,"Monthly",DATE(YEAR(A379),MONTH(A379)+1,1),"Quarterly",DATE(YEAR(A379),MONTH(A379)+3,1),"Yearly",DATE(YEAR(A379)+1,1,1)))</f>
        <v/>
      </c>
      <c r="C379" s="177" t="str">
        <f>IF(A379="","",SWITCH(Seg,"Daily",TEXT(A379,"dd/MM/YYYY"),"Weekly","W"&amp;WEEKNUM(A379,2)&amp;" "&amp;YEAR(A379),"Monthly",PROPER(TEXT(A379,"MMM yyyy")),"Quarterly","Q"&amp;ROUNDUP(MONTH($A379)/3,0)&amp;" "&amp;YEAR($A379),"Yearly",YEAR(A379),TEXT(A379,"dd/MM/YYYY")))</f>
        <v/>
      </c>
      <c r="D379" s="178" t="str">
        <f>IF(OR($A379="",D$2="Percentage"),"",SUMIFS(Data!B$4:B500,Data!$A$4:$A500,"&gt;="&amp;$A379,Data!$A$4:$A500,"&lt;="&amp;$B379))</f>
        <v>#REF!</v>
      </c>
      <c r="E379" s="179" t="str">
        <f>IF(OR($A379="",E$2="Percentage"),"",SUMIFS(Data!C$4:C500,Data!$A$4:$A500,"&gt;="&amp;$A379,Data!$A$4:$A500,"&lt;="&amp;$B379))</f>
        <v/>
      </c>
      <c r="F379" s="179" t="str">
        <f>IF(OR($A379="",F$2="Percentage"),"",SUMIFS(Data!D$4:D500,Data!$A$4:$A500,"&gt;="&amp;$A379,Data!$A$4:$A500,"&lt;="&amp;$B379))</f>
        <v/>
      </c>
      <c r="G379" s="179" t="str">
        <f>IF(OR($A379="",G$2="Percentage"),"",SUMIFS(Data!F$4:F500,Data!$A$4:$A500,"&gt;="&amp;$A379,Data!$A$4:$A500,"&lt;="&amp;$B379))</f>
        <v/>
      </c>
      <c r="H379" s="180" t="str">
        <f>IF(OR($A379="",H$2="Percentage"),"",SUMIFS(Data!G$4:G500,Data!$A$4:$A500,"&gt;="&amp;$A379,Data!$A$4:$A500,"&lt;="&amp;$B379))</f>
        <v/>
      </c>
      <c r="I379" s="180" t="str">
        <f>IF(OR($A379="",I$2="Percentage"),"",SUMIFS(Data!H$4:H500,Data!$A$4:$A500,"&gt;="&amp;$A379,Data!$A$4:$A500,"&lt;="&amp;$B379))</f>
        <v/>
      </c>
      <c r="J379" s="178" t="str">
        <f>IF(OR($A379="",J$2="Percentage"),"",SUMIFS(Data!I$4:I500,Data!$A$4:$A500,"&gt;="&amp;$A379,Data!$A$4:$A500,"&lt;="&amp;$B379))</f>
        <v/>
      </c>
      <c r="K379" s="178" t="str">
        <f>IF(OR($A379="",K$2="Percentage"),"",SUMIFS(Data!J$4:J500,Data!$A$4:$A500,"&gt;="&amp;$A379,Data!$A$4:$A500,"&lt;="&amp;$B379))</f>
        <v/>
      </c>
      <c r="L379" s="179" t="str">
        <f>IF(OR($A379="",L$2="Percentage"),"",SUMIFS(Data!K$4:K500,Data!$A$4:$A500,"&gt;="&amp;$A379,Data!$A$4:$A500,"&lt;="&amp;$B379))</f>
        <v/>
      </c>
      <c r="M379" s="180" t="str">
        <f>IF(OR($A379="",M$2="Percentage"),"",SUMIFS(Data!L$4:L500,Data!$A$4:$A500,"&gt;="&amp;$A379,Data!$A$4:$A500,"&lt;="&amp;$B379))</f>
        <v/>
      </c>
      <c r="N379" s="179" t="str">
        <f>IF(OR($A379="",N$2="Percentage"),"",SUMIFS(Data!M$4:M500,Data!$A$4:$A500,"&gt;="&amp;$A379,Data!$A$4:$A500,"&lt;="&amp;$B379))</f>
        <v/>
      </c>
      <c r="O379" s="178" t="str">
        <f>IF(OR($A379="",O$2="Percentage"),"",SUMIFS(Data!N$4:N500,Data!$A$4:$A500,"&gt;="&amp;$A379,Data!$A$4:$A500,"&lt;="&amp;$B379))</f>
        <v/>
      </c>
      <c r="P379" s="180" t="str">
        <f>IF(OR($A379="",P$2="Percentage"),"",SUMIFS(Data!O$4:O500,Data!$A$4:$A500,"&gt;="&amp;$A379,Data!$A$4:$A500,"&lt;="&amp;$B379))</f>
        <v/>
      </c>
      <c r="Q379" s="178" t="str">
        <f>IF(OR($A379="",Q$2="Percentage"),"",SUMIFS(Data!P$4:P500,Data!$A$4:$A500,"&gt;="&amp;$A379,Data!$A$4:$A500,"&lt;="&amp;$B379))</f>
        <v/>
      </c>
      <c r="R379" s="178" t="str">
        <f>IF(OR($A379="",R$2="Percentage"),"",SUMIFS(Data!Q$4:Q500,Data!$A$4:$A500,"&gt;="&amp;$A379,Data!$A$4:$A500,"&lt;="&amp;$B379))</f>
        <v/>
      </c>
      <c r="S379" s="181" t="str">
        <f>IF($A379="","",IFERROR(AVERAGEIFS(Data!B$4:B500,Data!$A$4:$A500,"&gt;="&amp;$A379,Data!$A$4:$A500,"&lt;="&amp;$B379),0))</f>
        <v/>
      </c>
      <c r="T379" s="178" t="str">
        <f>IF($A379="","",IFERROR(AVERAGEIFS(Data!C$4:C500,Data!$A$4:$A500,"&gt;="&amp;$A379,Data!$A$4:$A500,"&lt;="&amp;$B379),0))</f>
        <v/>
      </c>
      <c r="U379" s="178" t="str">
        <f>IF($A379="","",IFERROR(AVERAGEIFS(Data!D$4:D500,Data!$A$4:$A500,"&gt;="&amp;$A379,Data!$A$4:$A500,"&lt;="&amp;$B379),0))</f>
        <v/>
      </c>
      <c r="V379" s="178" t="str">
        <f>IF($A379="","",IFERROR(AVERAGEIFS(Data!F$4:F500,Data!$A$4:$A500,"&gt;="&amp;$A379,Data!$A$4:$A500,"&lt;="&amp;$B379),0))</f>
        <v/>
      </c>
      <c r="W379" s="178" t="str">
        <f>IF($A379="","",IFERROR(AVERAGEIFS(Data!G$4:G500,Data!$A$4:$A500,"&gt;="&amp;$A379,Data!$A$4:$A500,"&lt;="&amp;$B379),0))</f>
        <v/>
      </c>
      <c r="X379" s="180" t="str">
        <f>IF($A379="","",IFERROR(AVERAGEIFS(Data!H$4:H500,Data!$A$4:$A500,"&gt;="&amp;$A379,Data!$A$4:$A500,"&lt;="&amp;$B379),0))</f>
        <v/>
      </c>
      <c r="Y379" s="178" t="str">
        <f>IF($A379="","",IFERROR(AVERAGEIFS(Data!I$4:I500,Data!$A$4:$A500,"&gt;="&amp;$A379,Data!$A$4:$A500,"&lt;="&amp;$B379),0))</f>
        <v/>
      </c>
      <c r="Z379" s="178" t="str">
        <f>IF($A379="","",IFERROR(AVERAGEIFS(Data!J$4:J500,Data!$A$4:$A500,"&gt;="&amp;$A379,Data!$A$4:$A500,"&lt;="&amp;$B379),0))</f>
        <v/>
      </c>
      <c r="AA379" s="179" t="str">
        <f>IF($A379="","",IFERROR(AVERAGEIFS(Data!K$4:K500,Data!$A$4:$A500,"&gt;="&amp;$A379,Data!$A$4:$A500,"&lt;="&amp;$B379),0))</f>
        <v/>
      </c>
      <c r="AB379" s="180" t="str">
        <f>IF($A379="","",IFERROR(AVERAGEIFS(Data!L$4:L500,Data!$A$4:$A500,"&gt;="&amp;$A379,Data!$A$4:$A500,"&lt;="&amp;$B379),0))</f>
        <v/>
      </c>
      <c r="AC379" s="179" t="str">
        <f>IF($A379="","",IFERROR(AVERAGEIFS(Data!M$4:M500,Data!$A$4:$A500,"&gt;="&amp;$A379,Data!$A$4:$A500,"&lt;="&amp;$B379),0))</f>
        <v/>
      </c>
      <c r="AD379" s="178" t="str">
        <f>IF($A379="","",IFERROR(AVERAGEIFS(Data!N$4:N500,Data!$A$4:$A500,"&gt;="&amp;$A379,Data!$A$4:$A500,"&lt;="&amp;$B379),0))</f>
        <v/>
      </c>
      <c r="AE379" s="180" t="str">
        <f>IF($A379="","",IFERROR(AVERAGEIFS(Data!O$4:O500,Data!$A$4:$A500,"&gt;="&amp;$A379,Data!$A$4:$A500,"&lt;="&amp;$B379),0))</f>
        <v/>
      </c>
      <c r="AF379" s="178" t="str">
        <f>IF($A379="","",IFERROR(AVERAGEIFS(Data!P$4:P500,Data!$A$4:$A500,"&gt;="&amp;$A379,Data!$A$4:$A500,"&lt;="&amp;$B379),0))</f>
        <v/>
      </c>
      <c r="AG379" s="178" t="str">
        <f>IF($A379="","",IFERROR(AVERAGEIFS(Data!Q$4:Q500,Data!$A$4:$A500,"&gt;="&amp;$A379,Data!$A$4:$A500,"&lt;="&amp;$B379),0))</f>
        <v/>
      </c>
      <c r="AH379" s="181" t="str">
        <f t="shared" ref="AH379:DS379" si="375">IF($A379="","",AH378)</f>
        <v/>
      </c>
      <c r="AI379" s="178" t="str">
        <f t="shared" si="375"/>
        <v/>
      </c>
      <c r="AJ379" s="178" t="str">
        <f t="shared" si="375"/>
        <v/>
      </c>
      <c r="AK379" s="178" t="str">
        <f t="shared" si="375"/>
        <v/>
      </c>
      <c r="AL379" s="178" t="str">
        <f t="shared" si="375"/>
        <v/>
      </c>
      <c r="AM379" s="180" t="str">
        <f t="shared" si="375"/>
        <v/>
      </c>
      <c r="AN379" s="178" t="str">
        <f t="shared" si="375"/>
        <v/>
      </c>
      <c r="AO379" s="178" t="str">
        <f t="shared" si="375"/>
        <v/>
      </c>
      <c r="AP379" s="179" t="str">
        <f t="shared" si="375"/>
        <v/>
      </c>
      <c r="AQ379" s="180" t="str">
        <f t="shared" si="375"/>
        <v/>
      </c>
      <c r="AR379" s="179" t="str">
        <f t="shared" si="375"/>
        <v/>
      </c>
      <c r="AS379" s="178" t="str">
        <f t="shared" si="375"/>
        <v/>
      </c>
      <c r="AT379" s="180" t="str">
        <f t="shared" si="375"/>
        <v/>
      </c>
      <c r="AU379" s="178" t="str">
        <f t="shared" si="375"/>
        <v/>
      </c>
      <c r="AV379" s="178" t="str">
        <f t="shared" si="375"/>
        <v/>
      </c>
      <c r="AW379" s="181" t="str">
        <f t="shared" si="375"/>
        <v/>
      </c>
      <c r="AX379" s="178" t="str">
        <f t="shared" si="375"/>
        <v/>
      </c>
      <c r="AY379" s="178" t="str">
        <f t="shared" si="375"/>
        <v/>
      </c>
      <c r="AZ379" s="178" t="str">
        <f t="shared" si="375"/>
        <v/>
      </c>
      <c r="BA379" s="178" t="str">
        <f t="shared" si="375"/>
        <v/>
      </c>
      <c r="BB379" s="180" t="str">
        <f t="shared" si="375"/>
        <v/>
      </c>
      <c r="BC379" s="178" t="str">
        <f t="shared" si="375"/>
        <v/>
      </c>
      <c r="BD379" s="178" t="str">
        <f t="shared" si="375"/>
        <v/>
      </c>
      <c r="BE379" s="179" t="str">
        <f t="shared" si="375"/>
        <v/>
      </c>
      <c r="BF379" s="180" t="str">
        <f t="shared" si="375"/>
        <v/>
      </c>
      <c r="BG379" s="179" t="str">
        <f t="shared" si="375"/>
        <v/>
      </c>
      <c r="BH379" s="178" t="str">
        <f t="shared" si="375"/>
        <v/>
      </c>
      <c r="BI379" s="180" t="str">
        <f t="shared" si="375"/>
        <v/>
      </c>
      <c r="BJ379" s="178" t="str">
        <f t="shared" si="375"/>
        <v/>
      </c>
      <c r="BK379" s="178" t="str">
        <f t="shared" si="375"/>
        <v/>
      </c>
      <c r="BL379" s="181" t="str">
        <f t="shared" si="375"/>
        <v/>
      </c>
      <c r="BM379" s="178" t="str">
        <f t="shared" si="375"/>
        <v/>
      </c>
      <c r="BN379" s="178" t="str">
        <f t="shared" si="375"/>
        <v/>
      </c>
      <c r="BO379" s="178" t="str">
        <f t="shared" si="375"/>
        <v/>
      </c>
      <c r="BP379" s="178" t="str">
        <f t="shared" si="375"/>
        <v/>
      </c>
      <c r="BQ379" s="180" t="str">
        <f t="shared" si="375"/>
        <v/>
      </c>
      <c r="BR379" s="178" t="str">
        <f t="shared" si="375"/>
        <v/>
      </c>
      <c r="BS379" s="178" t="str">
        <f t="shared" si="375"/>
        <v/>
      </c>
      <c r="BT379" s="179" t="str">
        <f t="shared" si="375"/>
        <v/>
      </c>
      <c r="BU379" s="180" t="str">
        <f t="shared" si="375"/>
        <v/>
      </c>
      <c r="BV379" s="179" t="str">
        <f t="shared" si="375"/>
        <v/>
      </c>
      <c r="BW379" s="178" t="str">
        <f t="shared" si="375"/>
        <v/>
      </c>
      <c r="BX379" s="180" t="str">
        <f t="shared" si="375"/>
        <v/>
      </c>
      <c r="BY379" s="178" t="str">
        <f t="shared" si="375"/>
        <v/>
      </c>
      <c r="BZ379" s="178" t="str">
        <f t="shared" si="375"/>
        <v/>
      </c>
      <c r="CA379" s="181" t="str">
        <f t="shared" si="375"/>
        <v/>
      </c>
      <c r="CB379" s="178" t="str">
        <f t="shared" si="375"/>
        <v/>
      </c>
      <c r="CC379" s="178" t="str">
        <f t="shared" si="375"/>
        <v/>
      </c>
      <c r="CD379" s="178" t="str">
        <f t="shared" si="375"/>
        <v/>
      </c>
      <c r="CE379" s="178" t="str">
        <f t="shared" si="375"/>
        <v/>
      </c>
      <c r="CF379" s="180" t="str">
        <f t="shared" si="375"/>
        <v/>
      </c>
      <c r="CG379" s="178" t="str">
        <f t="shared" si="375"/>
        <v/>
      </c>
      <c r="CH379" s="178" t="str">
        <f t="shared" si="375"/>
        <v/>
      </c>
      <c r="CI379" s="179" t="str">
        <f t="shared" si="375"/>
        <v/>
      </c>
      <c r="CJ379" s="180" t="str">
        <f t="shared" si="375"/>
        <v/>
      </c>
      <c r="CK379" s="179" t="str">
        <f t="shared" si="375"/>
        <v/>
      </c>
      <c r="CL379" s="178" t="str">
        <f t="shared" si="375"/>
        <v/>
      </c>
      <c r="CM379" s="180" t="str">
        <f t="shared" si="375"/>
        <v/>
      </c>
      <c r="CN379" s="178" t="str">
        <f t="shared" si="375"/>
        <v/>
      </c>
      <c r="CO379" s="178" t="str">
        <f t="shared" si="375"/>
        <v/>
      </c>
      <c r="CP379" s="181" t="str">
        <f t="shared" si="375"/>
        <v/>
      </c>
      <c r="CQ379" s="178" t="str">
        <f t="shared" si="375"/>
        <v/>
      </c>
      <c r="CR379" s="178" t="str">
        <f t="shared" si="375"/>
        <v/>
      </c>
      <c r="CS379" s="178" t="str">
        <f t="shared" si="375"/>
        <v/>
      </c>
      <c r="CT379" s="178" t="str">
        <f t="shared" si="375"/>
        <v/>
      </c>
      <c r="CU379" s="180" t="str">
        <f t="shared" si="375"/>
        <v/>
      </c>
      <c r="CV379" s="178" t="str">
        <f t="shared" si="375"/>
        <v/>
      </c>
      <c r="CW379" s="178" t="str">
        <f t="shared" si="375"/>
        <v/>
      </c>
      <c r="CX379" s="179" t="str">
        <f t="shared" si="375"/>
        <v/>
      </c>
      <c r="CY379" s="180" t="str">
        <f t="shared" si="375"/>
        <v/>
      </c>
      <c r="CZ379" s="179" t="str">
        <f t="shared" si="375"/>
        <v/>
      </c>
      <c r="DA379" s="178" t="str">
        <f t="shared" si="375"/>
        <v/>
      </c>
      <c r="DB379" s="180" t="str">
        <f t="shared" si="375"/>
        <v/>
      </c>
      <c r="DC379" s="178" t="str">
        <f t="shared" si="375"/>
        <v/>
      </c>
      <c r="DD379" s="178" t="str">
        <f t="shared" si="375"/>
        <v/>
      </c>
      <c r="DE379" s="181" t="str">
        <f t="shared" si="375"/>
        <v/>
      </c>
      <c r="DF379" s="178" t="str">
        <f t="shared" si="375"/>
        <v/>
      </c>
      <c r="DG379" s="178" t="str">
        <f t="shared" si="375"/>
        <v/>
      </c>
      <c r="DH379" s="178" t="str">
        <f t="shared" si="375"/>
        <v/>
      </c>
      <c r="DI379" s="178" t="str">
        <f t="shared" si="375"/>
        <v/>
      </c>
      <c r="DJ379" s="180" t="str">
        <f t="shared" si="375"/>
        <v/>
      </c>
      <c r="DK379" s="178" t="str">
        <f t="shared" si="375"/>
        <v/>
      </c>
      <c r="DL379" s="178" t="str">
        <f t="shared" si="375"/>
        <v/>
      </c>
      <c r="DM379" s="179" t="str">
        <f t="shared" si="375"/>
        <v/>
      </c>
      <c r="DN379" s="180" t="str">
        <f t="shared" si="375"/>
        <v/>
      </c>
      <c r="DO379" s="179" t="str">
        <f t="shared" si="375"/>
        <v/>
      </c>
      <c r="DP379" s="178" t="str">
        <f t="shared" si="375"/>
        <v/>
      </c>
      <c r="DQ379" s="180" t="str">
        <f t="shared" si="375"/>
        <v/>
      </c>
      <c r="DR379" s="178" t="str">
        <f t="shared" si="375"/>
        <v/>
      </c>
      <c r="DS379" s="178" t="str">
        <f t="shared" si="375"/>
        <v/>
      </c>
      <c r="DT379" s="178"/>
      <c r="DU379" s="178"/>
      <c r="DV379" s="178"/>
      <c r="DW379" s="178"/>
      <c r="DX379" s="178"/>
      <c r="DY379" s="178"/>
    </row>
    <row r="380">
      <c r="A380" s="176" t="str">
        <f>IF(A379="","",IF(B379+1&gt;EndDate,"",B379))</f>
        <v/>
      </c>
      <c r="B380" s="176" t="str">
        <f>IF(A380="","",SWITCH(Seg,"Daily",A380+1,"Weekly",A380+7,"Monthly",DATE(YEAR(A380),MONTH(A380)+1,1),"Quarterly",DATE(YEAR(A380),MONTH(A380)+3,1),"Yearly",DATE(YEAR(A380)+1,1,1)))</f>
        <v/>
      </c>
      <c r="C380" s="177" t="str">
        <f>IF(A380="","",SWITCH(Seg,"Daily",TEXT(A380,"dd/MM/YYYY"),"Weekly","W"&amp;WEEKNUM(A380,2)&amp;" "&amp;YEAR(A380),"Monthly",PROPER(TEXT(A380,"MMM yyyy")),"Quarterly","Q"&amp;ROUNDUP(MONTH($A380)/3,0)&amp;" "&amp;YEAR($A380),"Yearly",YEAR(A380),TEXT(A380,"dd/MM/YYYY")))</f>
        <v/>
      </c>
      <c r="D380" s="178" t="str">
        <f>IF(OR($A380="",D$2="Percentage"),"",SUMIFS(Data!B$4:B500,Data!$A$4:$A500,"&gt;="&amp;$A380,Data!$A$4:$A500,"&lt;="&amp;$B380))</f>
        <v>#REF!</v>
      </c>
      <c r="E380" s="179" t="str">
        <f>IF(OR($A380="",E$2="Percentage"),"",SUMIFS(Data!C$4:C500,Data!$A$4:$A500,"&gt;="&amp;$A380,Data!$A$4:$A500,"&lt;="&amp;$B380))</f>
        <v/>
      </c>
      <c r="F380" s="179" t="str">
        <f>IF(OR($A380="",F$2="Percentage"),"",SUMIFS(Data!D$4:D500,Data!$A$4:$A500,"&gt;="&amp;$A380,Data!$A$4:$A500,"&lt;="&amp;$B380))</f>
        <v/>
      </c>
      <c r="G380" s="179" t="str">
        <f>IF(OR($A380="",G$2="Percentage"),"",SUMIFS(Data!F$4:F500,Data!$A$4:$A500,"&gt;="&amp;$A380,Data!$A$4:$A500,"&lt;="&amp;$B380))</f>
        <v/>
      </c>
      <c r="H380" s="180" t="str">
        <f>IF(OR($A380="",H$2="Percentage"),"",SUMIFS(Data!G$4:G500,Data!$A$4:$A500,"&gt;="&amp;$A380,Data!$A$4:$A500,"&lt;="&amp;$B380))</f>
        <v/>
      </c>
      <c r="I380" s="180" t="str">
        <f>IF(OR($A380="",I$2="Percentage"),"",SUMIFS(Data!H$4:H500,Data!$A$4:$A500,"&gt;="&amp;$A380,Data!$A$4:$A500,"&lt;="&amp;$B380))</f>
        <v/>
      </c>
      <c r="J380" s="178" t="str">
        <f>IF(OR($A380="",J$2="Percentage"),"",SUMIFS(Data!I$4:I500,Data!$A$4:$A500,"&gt;="&amp;$A380,Data!$A$4:$A500,"&lt;="&amp;$B380))</f>
        <v/>
      </c>
      <c r="K380" s="178" t="str">
        <f>IF(OR($A380="",K$2="Percentage"),"",SUMIFS(Data!J$4:J500,Data!$A$4:$A500,"&gt;="&amp;$A380,Data!$A$4:$A500,"&lt;="&amp;$B380))</f>
        <v/>
      </c>
      <c r="L380" s="179" t="str">
        <f>IF(OR($A380="",L$2="Percentage"),"",SUMIFS(Data!K$4:K500,Data!$A$4:$A500,"&gt;="&amp;$A380,Data!$A$4:$A500,"&lt;="&amp;$B380))</f>
        <v/>
      </c>
      <c r="M380" s="180" t="str">
        <f>IF(OR($A380="",M$2="Percentage"),"",SUMIFS(Data!L$4:L500,Data!$A$4:$A500,"&gt;="&amp;$A380,Data!$A$4:$A500,"&lt;="&amp;$B380))</f>
        <v/>
      </c>
      <c r="N380" s="179" t="str">
        <f>IF(OR($A380="",N$2="Percentage"),"",SUMIFS(Data!M$4:M500,Data!$A$4:$A500,"&gt;="&amp;$A380,Data!$A$4:$A500,"&lt;="&amp;$B380))</f>
        <v/>
      </c>
      <c r="O380" s="178" t="str">
        <f>IF(OR($A380="",O$2="Percentage"),"",SUMIFS(Data!N$4:N500,Data!$A$4:$A500,"&gt;="&amp;$A380,Data!$A$4:$A500,"&lt;="&amp;$B380))</f>
        <v/>
      </c>
      <c r="P380" s="180" t="str">
        <f>IF(OR($A380="",P$2="Percentage"),"",SUMIFS(Data!O$4:O500,Data!$A$4:$A500,"&gt;="&amp;$A380,Data!$A$4:$A500,"&lt;="&amp;$B380))</f>
        <v/>
      </c>
      <c r="Q380" s="178" t="str">
        <f>IF(OR($A380="",Q$2="Percentage"),"",SUMIFS(Data!P$4:P500,Data!$A$4:$A500,"&gt;="&amp;$A380,Data!$A$4:$A500,"&lt;="&amp;$B380))</f>
        <v/>
      </c>
      <c r="R380" s="178" t="str">
        <f>IF(OR($A380="",R$2="Percentage"),"",SUMIFS(Data!Q$4:Q500,Data!$A$4:$A500,"&gt;="&amp;$A380,Data!$A$4:$A500,"&lt;="&amp;$B380))</f>
        <v/>
      </c>
      <c r="S380" s="181" t="str">
        <f>IF($A380="","",IFERROR(AVERAGEIFS(Data!B$4:B500,Data!$A$4:$A500,"&gt;="&amp;$A380,Data!$A$4:$A500,"&lt;="&amp;$B380),0))</f>
        <v/>
      </c>
      <c r="T380" s="178" t="str">
        <f>IF($A380="","",IFERROR(AVERAGEIFS(Data!C$4:C500,Data!$A$4:$A500,"&gt;="&amp;$A380,Data!$A$4:$A500,"&lt;="&amp;$B380),0))</f>
        <v/>
      </c>
      <c r="U380" s="178" t="str">
        <f>IF($A380="","",IFERROR(AVERAGEIFS(Data!D$4:D500,Data!$A$4:$A500,"&gt;="&amp;$A380,Data!$A$4:$A500,"&lt;="&amp;$B380),0))</f>
        <v/>
      </c>
      <c r="V380" s="178" t="str">
        <f>IF($A380="","",IFERROR(AVERAGEIFS(Data!F$4:F500,Data!$A$4:$A500,"&gt;="&amp;$A380,Data!$A$4:$A500,"&lt;="&amp;$B380),0))</f>
        <v/>
      </c>
      <c r="W380" s="178" t="str">
        <f>IF($A380="","",IFERROR(AVERAGEIFS(Data!G$4:G500,Data!$A$4:$A500,"&gt;="&amp;$A380,Data!$A$4:$A500,"&lt;="&amp;$B380),0))</f>
        <v/>
      </c>
      <c r="X380" s="180" t="str">
        <f>IF($A380="","",IFERROR(AVERAGEIFS(Data!H$4:H500,Data!$A$4:$A500,"&gt;="&amp;$A380,Data!$A$4:$A500,"&lt;="&amp;$B380),0))</f>
        <v/>
      </c>
      <c r="Y380" s="178" t="str">
        <f>IF($A380="","",IFERROR(AVERAGEIFS(Data!I$4:I500,Data!$A$4:$A500,"&gt;="&amp;$A380,Data!$A$4:$A500,"&lt;="&amp;$B380),0))</f>
        <v/>
      </c>
      <c r="Z380" s="178" t="str">
        <f>IF($A380="","",IFERROR(AVERAGEIFS(Data!J$4:J500,Data!$A$4:$A500,"&gt;="&amp;$A380,Data!$A$4:$A500,"&lt;="&amp;$B380),0))</f>
        <v/>
      </c>
      <c r="AA380" s="179" t="str">
        <f>IF($A380="","",IFERROR(AVERAGEIFS(Data!K$4:K500,Data!$A$4:$A500,"&gt;="&amp;$A380,Data!$A$4:$A500,"&lt;="&amp;$B380),0))</f>
        <v/>
      </c>
      <c r="AB380" s="180" t="str">
        <f>IF($A380="","",IFERROR(AVERAGEIFS(Data!L$4:L500,Data!$A$4:$A500,"&gt;="&amp;$A380,Data!$A$4:$A500,"&lt;="&amp;$B380),0))</f>
        <v/>
      </c>
      <c r="AC380" s="179" t="str">
        <f>IF($A380="","",IFERROR(AVERAGEIFS(Data!M$4:M500,Data!$A$4:$A500,"&gt;="&amp;$A380,Data!$A$4:$A500,"&lt;="&amp;$B380),0))</f>
        <v/>
      </c>
      <c r="AD380" s="178" t="str">
        <f>IF($A380="","",IFERROR(AVERAGEIFS(Data!N$4:N500,Data!$A$4:$A500,"&gt;="&amp;$A380,Data!$A$4:$A500,"&lt;="&amp;$B380),0))</f>
        <v/>
      </c>
      <c r="AE380" s="180" t="str">
        <f>IF($A380="","",IFERROR(AVERAGEIFS(Data!O$4:O500,Data!$A$4:$A500,"&gt;="&amp;$A380,Data!$A$4:$A500,"&lt;="&amp;$B380),0))</f>
        <v/>
      </c>
      <c r="AF380" s="178" t="str">
        <f>IF($A380="","",IFERROR(AVERAGEIFS(Data!P$4:P500,Data!$A$4:$A500,"&gt;="&amp;$A380,Data!$A$4:$A500,"&lt;="&amp;$B380),0))</f>
        <v/>
      </c>
      <c r="AG380" s="178" t="str">
        <f>IF($A380="","",IFERROR(AVERAGEIFS(Data!Q$4:Q500,Data!$A$4:$A500,"&gt;="&amp;$A380,Data!$A$4:$A500,"&lt;="&amp;$B380),0))</f>
        <v/>
      </c>
      <c r="AH380" s="181" t="str">
        <f t="shared" ref="AH380:DS380" si="376">IF($A380="","",AH379)</f>
        <v/>
      </c>
      <c r="AI380" s="178" t="str">
        <f t="shared" si="376"/>
        <v/>
      </c>
      <c r="AJ380" s="178" t="str">
        <f t="shared" si="376"/>
        <v/>
      </c>
      <c r="AK380" s="178" t="str">
        <f t="shared" si="376"/>
        <v/>
      </c>
      <c r="AL380" s="178" t="str">
        <f t="shared" si="376"/>
        <v/>
      </c>
      <c r="AM380" s="180" t="str">
        <f t="shared" si="376"/>
        <v/>
      </c>
      <c r="AN380" s="178" t="str">
        <f t="shared" si="376"/>
        <v/>
      </c>
      <c r="AO380" s="178" t="str">
        <f t="shared" si="376"/>
        <v/>
      </c>
      <c r="AP380" s="179" t="str">
        <f t="shared" si="376"/>
        <v/>
      </c>
      <c r="AQ380" s="180" t="str">
        <f t="shared" si="376"/>
        <v/>
      </c>
      <c r="AR380" s="179" t="str">
        <f t="shared" si="376"/>
        <v/>
      </c>
      <c r="AS380" s="178" t="str">
        <f t="shared" si="376"/>
        <v/>
      </c>
      <c r="AT380" s="180" t="str">
        <f t="shared" si="376"/>
        <v/>
      </c>
      <c r="AU380" s="178" t="str">
        <f t="shared" si="376"/>
        <v/>
      </c>
      <c r="AV380" s="178" t="str">
        <f t="shared" si="376"/>
        <v/>
      </c>
      <c r="AW380" s="181" t="str">
        <f t="shared" si="376"/>
        <v/>
      </c>
      <c r="AX380" s="178" t="str">
        <f t="shared" si="376"/>
        <v/>
      </c>
      <c r="AY380" s="178" t="str">
        <f t="shared" si="376"/>
        <v/>
      </c>
      <c r="AZ380" s="178" t="str">
        <f t="shared" si="376"/>
        <v/>
      </c>
      <c r="BA380" s="178" t="str">
        <f t="shared" si="376"/>
        <v/>
      </c>
      <c r="BB380" s="180" t="str">
        <f t="shared" si="376"/>
        <v/>
      </c>
      <c r="BC380" s="178" t="str">
        <f t="shared" si="376"/>
        <v/>
      </c>
      <c r="BD380" s="178" t="str">
        <f t="shared" si="376"/>
        <v/>
      </c>
      <c r="BE380" s="179" t="str">
        <f t="shared" si="376"/>
        <v/>
      </c>
      <c r="BF380" s="180" t="str">
        <f t="shared" si="376"/>
        <v/>
      </c>
      <c r="BG380" s="179" t="str">
        <f t="shared" si="376"/>
        <v/>
      </c>
      <c r="BH380" s="178" t="str">
        <f t="shared" si="376"/>
        <v/>
      </c>
      <c r="BI380" s="180" t="str">
        <f t="shared" si="376"/>
        <v/>
      </c>
      <c r="BJ380" s="178" t="str">
        <f t="shared" si="376"/>
        <v/>
      </c>
      <c r="BK380" s="178" t="str">
        <f t="shared" si="376"/>
        <v/>
      </c>
      <c r="BL380" s="181" t="str">
        <f t="shared" si="376"/>
        <v/>
      </c>
      <c r="BM380" s="178" t="str">
        <f t="shared" si="376"/>
        <v/>
      </c>
      <c r="BN380" s="178" t="str">
        <f t="shared" si="376"/>
        <v/>
      </c>
      <c r="BO380" s="178" t="str">
        <f t="shared" si="376"/>
        <v/>
      </c>
      <c r="BP380" s="178" t="str">
        <f t="shared" si="376"/>
        <v/>
      </c>
      <c r="BQ380" s="180" t="str">
        <f t="shared" si="376"/>
        <v/>
      </c>
      <c r="BR380" s="178" t="str">
        <f t="shared" si="376"/>
        <v/>
      </c>
      <c r="BS380" s="178" t="str">
        <f t="shared" si="376"/>
        <v/>
      </c>
      <c r="BT380" s="179" t="str">
        <f t="shared" si="376"/>
        <v/>
      </c>
      <c r="BU380" s="180" t="str">
        <f t="shared" si="376"/>
        <v/>
      </c>
      <c r="BV380" s="179" t="str">
        <f t="shared" si="376"/>
        <v/>
      </c>
      <c r="BW380" s="178" t="str">
        <f t="shared" si="376"/>
        <v/>
      </c>
      <c r="BX380" s="180" t="str">
        <f t="shared" si="376"/>
        <v/>
      </c>
      <c r="BY380" s="178" t="str">
        <f t="shared" si="376"/>
        <v/>
      </c>
      <c r="BZ380" s="178" t="str">
        <f t="shared" si="376"/>
        <v/>
      </c>
      <c r="CA380" s="181" t="str">
        <f t="shared" si="376"/>
        <v/>
      </c>
      <c r="CB380" s="178" t="str">
        <f t="shared" si="376"/>
        <v/>
      </c>
      <c r="CC380" s="178" t="str">
        <f t="shared" si="376"/>
        <v/>
      </c>
      <c r="CD380" s="178" t="str">
        <f t="shared" si="376"/>
        <v/>
      </c>
      <c r="CE380" s="178" t="str">
        <f t="shared" si="376"/>
        <v/>
      </c>
      <c r="CF380" s="180" t="str">
        <f t="shared" si="376"/>
        <v/>
      </c>
      <c r="CG380" s="178" t="str">
        <f t="shared" si="376"/>
        <v/>
      </c>
      <c r="CH380" s="178" t="str">
        <f t="shared" si="376"/>
        <v/>
      </c>
      <c r="CI380" s="179" t="str">
        <f t="shared" si="376"/>
        <v/>
      </c>
      <c r="CJ380" s="180" t="str">
        <f t="shared" si="376"/>
        <v/>
      </c>
      <c r="CK380" s="179" t="str">
        <f t="shared" si="376"/>
        <v/>
      </c>
      <c r="CL380" s="178" t="str">
        <f t="shared" si="376"/>
        <v/>
      </c>
      <c r="CM380" s="180" t="str">
        <f t="shared" si="376"/>
        <v/>
      </c>
      <c r="CN380" s="178" t="str">
        <f t="shared" si="376"/>
        <v/>
      </c>
      <c r="CO380" s="178" t="str">
        <f t="shared" si="376"/>
        <v/>
      </c>
      <c r="CP380" s="181" t="str">
        <f t="shared" si="376"/>
        <v/>
      </c>
      <c r="CQ380" s="178" t="str">
        <f t="shared" si="376"/>
        <v/>
      </c>
      <c r="CR380" s="178" t="str">
        <f t="shared" si="376"/>
        <v/>
      </c>
      <c r="CS380" s="178" t="str">
        <f t="shared" si="376"/>
        <v/>
      </c>
      <c r="CT380" s="178" t="str">
        <f t="shared" si="376"/>
        <v/>
      </c>
      <c r="CU380" s="180" t="str">
        <f t="shared" si="376"/>
        <v/>
      </c>
      <c r="CV380" s="178" t="str">
        <f t="shared" si="376"/>
        <v/>
      </c>
      <c r="CW380" s="178" t="str">
        <f t="shared" si="376"/>
        <v/>
      </c>
      <c r="CX380" s="179" t="str">
        <f t="shared" si="376"/>
        <v/>
      </c>
      <c r="CY380" s="180" t="str">
        <f t="shared" si="376"/>
        <v/>
      </c>
      <c r="CZ380" s="179" t="str">
        <f t="shared" si="376"/>
        <v/>
      </c>
      <c r="DA380" s="178" t="str">
        <f t="shared" si="376"/>
        <v/>
      </c>
      <c r="DB380" s="180" t="str">
        <f t="shared" si="376"/>
        <v/>
      </c>
      <c r="DC380" s="178" t="str">
        <f t="shared" si="376"/>
        <v/>
      </c>
      <c r="DD380" s="178" t="str">
        <f t="shared" si="376"/>
        <v/>
      </c>
      <c r="DE380" s="181" t="str">
        <f t="shared" si="376"/>
        <v/>
      </c>
      <c r="DF380" s="178" t="str">
        <f t="shared" si="376"/>
        <v/>
      </c>
      <c r="DG380" s="178" t="str">
        <f t="shared" si="376"/>
        <v/>
      </c>
      <c r="DH380" s="178" t="str">
        <f t="shared" si="376"/>
        <v/>
      </c>
      <c r="DI380" s="178" t="str">
        <f t="shared" si="376"/>
        <v/>
      </c>
      <c r="DJ380" s="180" t="str">
        <f t="shared" si="376"/>
        <v/>
      </c>
      <c r="DK380" s="178" t="str">
        <f t="shared" si="376"/>
        <v/>
      </c>
      <c r="DL380" s="178" t="str">
        <f t="shared" si="376"/>
        <v/>
      </c>
      <c r="DM380" s="179" t="str">
        <f t="shared" si="376"/>
        <v/>
      </c>
      <c r="DN380" s="180" t="str">
        <f t="shared" si="376"/>
        <v/>
      </c>
      <c r="DO380" s="179" t="str">
        <f t="shared" si="376"/>
        <v/>
      </c>
      <c r="DP380" s="178" t="str">
        <f t="shared" si="376"/>
        <v/>
      </c>
      <c r="DQ380" s="180" t="str">
        <f t="shared" si="376"/>
        <v/>
      </c>
      <c r="DR380" s="178" t="str">
        <f t="shared" si="376"/>
        <v/>
      </c>
      <c r="DS380" s="178" t="str">
        <f t="shared" si="376"/>
        <v/>
      </c>
      <c r="DT380" s="178"/>
      <c r="DU380" s="178"/>
      <c r="DV380" s="178"/>
      <c r="DW380" s="178"/>
      <c r="DX380" s="178"/>
      <c r="DY380" s="178"/>
    </row>
    <row r="381">
      <c r="A381" s="176" t="str">
        <f>IF(A380="","",IF(B380+1&gt;EndDate,"",B380))</f>
        <v/>
      </c>
      <c r="B381" s="176" t="str">
        <f>IF(A381="","",SWITCH(Seg,"Daily",A381+1,"Weekly",A381+7,"Monthly",DATE(YEAR(A381),MONTH(A381)+1,1),"Quarterly",DATE(YEAR(A381),MONTH(A381)+3,1),"Yearly",DATE(YEAR(A381)+1,1,1)))</f>
        <v/>
      </c>
      <c r="C381" s="177" t="str">
        <f>IF(A381="","",SWITCH(Seg,"Daily",TEXT(A381,"dd/MM/YYYY"),"Weekly","W"&amp;WEEKNUM(A381,2)&amp;" "&amp;YEAR(A381),"Monthly",PROPER(TEXT(A381,"MMM yyyy")),"Quarterly","Q"&amp;ROUNDUP(MONTH($A381)/3,0)&amp;" "&amp;YEAR($A381),"Yearly",YEAR(A381),TEXT(A381,"dd/MM/YYYY")))</f>
        <v/>
      </c>
      <c r="D381" s="178" t="str">
        <f>IF(OR($A381="",D$2="Percentage"),"",SUMIFS(Data!B$4:B500,Data!$A$4:$A500,"&gt;="&amp;$A381,Data!$A$4:$A500,"&lt;="&amp;$B381))</f>
        <v>#REF!</v>
      </c>
      <c r="E381" s="179" t="str">
        <f>IF(OR($A381="",E$2="Percentage"),"",SUMIFS(Data!C$4:C500,Data!$A$4:$A500,"&gt;="&amp;$A381,Data!$A$4:$A500,"&lt;="&amp;$B381))</f>
        <v/>
      </c>
      <c r="F381" s="179" t="str">
        <f>IF(OR($A381="",F$2="Percentage"),"",SUMIFS(Data!D$4:D500,Data!$A$4:$A500,"&gt;="&amp;$A381,Data!$A$4:$A500,"&lt;="&amp;$B381))</f>
        <v/>
      </c>
      <c r="G381" s="179" t="str">
        <f>IF(OR($A381="",G$2="Percentage"),"",SUMIFS(Data!F$4:F500,Data!$A$4:$A500,"&gt;="&amp;$A381,Data!$A$4:$A500,"&lt;="&amp;$B381))</f>
        <v/>
      </c>
      <c r="H381" s="180" t="str">
        <f>IF(OR($A381="",H$2="Percentage"),"",SUMIFS(Data!G$4:G500,Data!$A$4:$A500,"&gt;="&amp;$A381,Data!$A$4:$A500,"&lt;="&amp;$B381))</f>
        <v/>
      </c>
      <c r="I381" s="180" t="str">
        <f>IF(OR($A381="",I$2="Percentage"),"",SUMIFS(Data!H$4:H500,Data!$A$4:$A500,"&gt;="&amp;$A381,Data!$A$4:$A500,"&lt;="&amp;$B381))</f>
        <v/>
      </c>
      <c r="J381" s="178" t="str">
        <f>IF(OR($A381="",J$2="Percentage"),"",SUMIFS(Data!I$4:I500,Data!$A$4:$A500,"&gt;="&amp;$A381,Data!$A$4:$A500,"&lt;="&amp;$B381))</f>
        <v/>
      </c>
      <c r="K381" s="178" t="str">
        <f>IF(OR($A381="",K$2="Percentage"),"",SUMIFS(Data!J$4:J500,Data!$A$4:$A500,"&gt;="&amp;$A381,Data!$A$4:$A500,"&lt;="&amp;$B381))</f>
        <v/>
      </c>
      <c r="L381" s="179" t="str">
        <f>IF(OR($A381="",L$2="Percentage"),"",SUMIFS(Data!K$4:K500,Data!$A$4:$A500,"&gt;="&amp;$A381,Data!$A$4:$A500,"&lt;="&amp;$B381))</f>
        <v/>
      </c>
      <c r="M381" s="180" t="str">
        <f>IF(OR($A381="",M$2="Percentage"),"",SUMIFS(Data!L$4:L500,Data!$A$4:$A500,"&gt;="&amp;$A381,Data!$A$4:$A500,"&lt;="&amp;$B381))</f>
        <v/>
      </c>
      <c r="N381" s="179" t="str">
        <f>IF(OR($A381="",N$2="Percentage"),"",SUMIFS(Data!M$4:M500,Data!$A$4:$A500,"&gt;="&amp;$A381,Data!$A$4:$A500,"&lt;="&amp;$B381))</f>
        <v/>
      </c>
      <c r="O381" s="178" t="str">
        <f>IF(OR($A381="",O$2="Percentage"),"",SUMIFS(Data!N$4:N500,Data!$A$4:$A500,"&gt;="&amp;$A381,Data!$A$4:$A500,"&lt;="&amp;$B381))</f>
        <v/>
      </c>
      <c r="P381" s="180" t="str">
        <f>IF(OR($A381="",P$2="Percentage"),"",SUMIFS(Data!O$4:O500,Data!$A$4:$A500,"&gt;="&amp;$A381,Data!$A$4:$A500,"&lt;="&amp;$B381))</f>
        <v/>
      </c>
      <c r="Q381" s="178" t="str">
        <f>IF(OR($A381="",Q$2="Percentage"),"",SUMIFS(Data!P$4:P500,Data!$A$4:$A500,"&gt;="&amp;$A381,Data!$A$4:$A500,"&lt;="&amp;$B381))</f>
        <v/>
      </c>
      <c r="R381" s="178" t="str">
        <f>IF(OR($A381="",R$2="Percentage"),"",SUMIFS(Data!Q$4:Q500,Data!$A$4:$A500,"&gt;="&amp;$A381,Data!$A$4:$A500,"&lt;="&amp;$B381))</f>
        <v/>
      </c>
      <c r="S381" s="181" t="str">
        <f>IF($A381="","",IFERROR(AVERAGEIFS(Data!B$4:B500,Data!$A$4:$A500,"&gt;="&amp;$A381,Data!$A$4:$A500,"&lt;="&amp;$B381),0))</f>
        <v/>
      </c>
      <c r="T381" s="178" t="str">
        <f>IF($A381="","",IFERROR(AVERAGEIFS(Data!C$4:C500,Data!$A$4:$A500,"&gt;="&amp;$A381,Data!$A$4:$A500,"&lt;="&amp;$B381),0))</f>
        <v/>
      </c>
      <c r="U381" s="178" t="str">
        <f>IF($A381="","",IFERROR(AVERAGEIFS(Data!D$4:D500,Data!$A$4:$A500,"&gt;="&amp;$A381,Data!$A$4:$A500,"&lt;="&amp;$B381),0))</f>
        <v/>
      </c>
      <c r="V381" s="178" t="str">
        <f>IF($A381="","",IFERROR(AVERAGEIFS(Data!F$4:F500,Data!$A$4:$A500,"&gt;="&amp;$A381,Data!$A$4:$A500,"&lt;="&amp;$B381),0))</f>
        <v/>
      </c>
      <c r="W381" s="178" t="str">
        <f>IF($A381="","",IFERROR(AVERAGEIFS(Data!G$4:G500,Data!$A$4:$A500,"&gt;="&amp;$A381,Data!$A$4:$A500,"&lt;="&amp;$B381),0))</f>
        <v/>
      </c>
      <c r="X381" s="180" t="str">
        <f>IF($A381="","",IFERROR(AVERAGEIFS(Data!H$4:H500,Data!$A$4:$A500,"&gt;="&amp;$A381,Data!$A$4:$A500,"&lt;="&amp;$B381),0))</f>
        <v/>
      </c>
      <c r="Y381" s="178" t="str">
        <f>IF($A381="","",IFERROR(AVERAGEIFS(Data!I$4:I500,Data!$A$4:$A500,"&gt;="&amp;$A381,Data!$A$4:$A500,"&lt;="&amp;$B381),0))</f>
        <v/>
      </c>
      <c r="Z381" s="178" t="str">
        <f>IF($A381="","",IFERROR(AVERAGEIFS(Data!J$4:J500,Data!$A$4:$A500,"&gt;="&amp;$A381,Data!$A$4:$A500,"&lt;="&amp;$B381),0))</f>
        <v/>
      </c>
      <c r="AA381" s="179" t="str">
        <f>IF($A381="","",IFERROR(AVERAGEIFS(Data!K$4:K500,Data!$A$4:$A500,"&gt;="&amp;$A381,Data!$A$4:$A500,"&lt;="&amp;$B381),0))</f>
        <v/>
      </c>
      <c r="AB381" s="180" t="str">
        <f>IF($A381="","",IFERROR(AVERAGEIFS(Data!L$4:L500,Data!$A$4:$A500,"&gt;="&amp;$A381,Data!$A$4:$A500,"&lt;="&amp;$B381),0))</f>
        <v/>
      </c>
      <c r="AC381" s="179" t="str">
        <f>IF($A381="","",IFERROR(AVERAGEIFS(Data!M$4:M500,Data!$A$4:$A500,"&gt;="&amp;$A381,Data!$A$4:$A500,"&lt;="&amp;$B381),0))</f>
        <v/>
      </c>
      <c r="AD381" s="178" t="str">
        <f>IF($A381="","",IFERROR(AVERAGEIFS(Data!N$4:N500,Data!$A$4:$A500,"&gt;="&amp;$A381,Data!$A$4:$A500,"&lt;="&amp;$B381),0))</f>
        <v/>
      </c>
      <c r="AE381" s="180" t="str">
        <f>IF($A381="","",IFERROR(AVERAGEIFS(Data!O$4:O500,Data!$A$4:$A500,"&gt;="&amp;$A381,Data!$A$4:$A500,"&lt;="&amp;$B381),0))</f>
        <v/>
      </c>
      <c r="AF381" s="178" t="str">
        <f>IF($A381="","",IFERROR(AVERAGEIFS(Data!P$4:P500,Data!$A$4:$A500,"&gt;="&amp;$A381,Data!$A$4:$A500,"&lt;="&amp;$B381),0))</f>
        <v/>
      </c>
      <c r="AG381" s="178" t="str">
        <f>IF($A381="","",IFERROR(AVERAGEIFS(Data!Q$4:Q500,Data!$A$4:$A500,"&gt;="&amp;$A381,Data!$A$4:$A500,"&lt;="&amp;$B381),0))</f>
        <v/>
      </c>
      <c r="AH381" s="181" t="str">
        <f t="shared" ref="AH381:DS381" si="377">IF($A381="","",AH380)</f>
        <v/>
      </c>
      <c r="AI381" s="178" t="str">
        <f t="shared" si="377"/>
        <v/>
      </c>
      <c r="AJ381" s="178" t="str">
        <f t="shared" si="377"/>
        <v/>
      </c>
      <c r="AK381" s="178" t="str">
        <f t="shared" si="377"/>
        <v/>
      </c>
      <c r="AL381" s="178" t="str">
        <f t="shared" si="377"/>
        <v/>
      </c>
      <c r="AM381" s="180" t="str">
        <f t="shared" si="377"/>
        <v/>
      </c>
      <c r="AN381" s="178" t="str">
        <f t="shared" si="377"/>
        <v/>
      </c>
      <c r="AO381" s="178" t="str">
        <f t="shared" si="377"/>
        <v/>
      </c>
      <c r="AP381" s="179" t="str">
        <f t="shared" si="377"/>
        <v/>
      </c>
      <c r="AQ381" s="180" t="str">
        <f t="shared" si="377"/>
        <v/>
      </c>
      <c r="AR381" s="179" t="str">
        <f t="shared" si="377"/>
        <v/>
      </c>
      <c r="AS381" s="178" t="str">
        <f t="shared" si="377"/>
        <v/>
      </c>
      <c r="AT381" s="180" t="str">
        <f t="shared" si="377"/>
        <v/>
      </c>
      <c r="AU381" s="178" t="str">
        <f t="shared" si="377"/>
        <v/>
      </c>
      <c r="AV381" s="178" t="str">
        <f t="shared" si="377"/>
        <v/>
      </c>
      <c r="AW381" s="181" t="str">
        <f t="shared" si="377"/>
        <v/>
      </c>
      <c r="AX381" s="178" t="str">
        <f t="shared" si="377"/>
        <v/>
      </c>
      <c r="AY381" s="178" t="str">
        <f t="shared" si="377"/>
        <v/>
      </c>
      <c r="AZ381" s="178" t="str">
        <f t="shared" si="377"/>
        <v/>
      </c>
      <c r="BA381" s="178" t="str">
        <f t="shared" si="377"/>
        <v/>
      </c>
      <c r="BB381" s="180" t="str">
        <f t="shared" si="377"/>
        <v/>
      </c>
      <c r="BC381" s="178" t="str">
        <f t="shared" si="377"/>
        <v/>
      </c>
      <c r="BD381" s="178" t="str">
        <f t="shared" si="377"/>
        <v/>
      </c>
      <c r="BE381" s="179" t="str">
        <f t="shared" si="377"/>
        <v/>
      </c>
      <c r="BF381" s="180" t="str">
        <f t="shared" si="377"/>
        <v/>
      </c>
      <c r="BG381" s="179" t="str">
        <f t="shared" si="377"/>
        <v/>
      </c>
      <c r="BH381" s="178" t="str">
        <f t="shared" si="377"/>
        <v/>
      </c>
      <c r="BI381" s="180" t="str">
        <f t="shared" si="377"/>
        <v/>
      </c>
      <c r="BJ381" s="178" t="str">
        <f t="shared" si="377"/>
        <v/>
      </c>
      <c r="BK381" s="178" t="str">
        <f t="shared" si="377"/>
        <v/>
      </c>
      <c r="BL381" s="181" t="str">
        <f t="shared" si="377"/>
        <v/>
      </c>
      <c r="BM381" s="178" t="str">
        <f t="shared" si="377"/>
        <v/>
      </c>
      <c r="BN381" s="178" t="str">
        <f t="shared" si="377"/>
        <v/>
      </c>
      <c r="BO381" s="178" t="str">
        <f t="shared" si="377"/>
        <v/>
      </c>
      <c r="BP381" s="178" t="str">
        <f t="shared" si="377"/>
        <v/>
      </c>
      <c r="BQ381" s="180" t="str">
        <f t="shared" si="377"/>
        <v/>
      </c>
      <c r="BR381" s="178" t="str">
        <f t="shared" si="377"/>
        <v/>
      </c>
      <c r="BS381" s="178" t="str">
        <f t="shared" si="377"/>
        <v/>
      </c>
      <c r="BT381" s="179" t="str">
        <f t="shared" si="377"/>
        <v/>
      </c>
      <c r="BU381" s="180" t="str">
        <f t="shared" si="377"/>
        <v/>
      </c>
      <c r="BV381" s="179" t="str">
        <f t="shared" si="377"/>
        <v/>
      </c>
      <c r="BW381" s="178" t="str">
        <f t="shared" si="377"/>
        <v/>
      </c>
      <c r="BX381" s="180" t="str">
        <f t="shared" si="377"/>
        <v/>
      </c>
      <c r="BY381" s="178" t="str">
        <f t="shared" si="377"/>
        <v/>
      </c>
      <c r="BZ381" s="178" t="str">
        <f t="shared" si="377"/>
        <v/>
      </c>
      <c r="CA381" s="181" t="str">
        <f t="shared" si="377"/>
        <v/>
      </c>
      <c r="CB381" s="178" t="str">
        <f t="shared" si="377"/>
        <v/>
      </c>
      <c r="CC381" s="178" t="str">
        <f t="shared" si="377"/>
        <v/>
      </c>
      <c r="CD381" s="178" t="str">
        <f t="shared" si="377"/>
        <v/>
      </c>
      <c r="CE381" s="178" t="str">
        <f t="shared" si="377"/>
        <v/>
      </c>
      <c r="CF381" s="180" t="str">
        <f t="shared" si="377"/>
        <v/>
      </c>
      <c r="CG381" s="178" t="str">
        <f t="shared" si="377"/>
        <v/>
      </c>
      <c r="CH381" s="178" t="str">
        <f t="shared" si="377"/>
        <v/>
      </c>
      <c r="CI381" s="179" t="str">
        <f t="shared" si="377"/>
        <v/>
      </c>
      <c r="CJ381" s="180" t="str">
        <f t="shared" si="377"/>
        <v/>
      </c>
      <c r="CK381" s="179" t="str">
        <f t="shared" si="377"/>
        <v/>
      </c>
      <c r="CL381" s="178" t="str">
        <f t="shared" si="377"/>
        <v/>
      </c>
      <c r="CM381" s="180" t="str">
        <f t="shared" si="377"/>
        <v/>
      </c>
      <c r="CN381" s="178" t="str">
        <f t="shared" si="377"/>
        <v/>
      </c>
      <c r="CO381" s="178" t="str">
        <f t="shared" si="377"/>
        <v/>
      </c>
      <c r="CP381" s="181" t="str">
        <f t="shared" si="377"/>
        <v/>
      </c>
      <c r="CQ381" s="178" t="str">
        <f t="shared" si="377"/>
        <v/>
      </c>
      <c r="CR381" s="178" t="str">
        <f t="shared" si="377"/>
        <v/>
      </c>
      <c r="CS381" s="178" t="str">
        <f t="shared" si="377"/>
        <v/>
      </c>
      <c r="CT381" s="178" t="str">
        <f t="shared" si="377"/>
        <v/>
      </c>
      <c r="CU381" s="180" t="str">
        <f t="shared" si="377"/>
        <v/>
      </c>
      <c r="CV381" s="178" t="str">
        <f t="shared" si="377"/>
        <v/>
      </c>
      <c r="CW381" s="178" t="str">
        <f t="shared" si="377"/>
        <v/>
      </c>
      <c r="CX381" s="179" t="str">
        <f t="shared" si="377"/>
        <v/>
      </c>
      <c r="CY381" s="180" t="str">
        <f t="shared" si="377"/>
        <v/>
      </c>
      <c r="CZ381" s="179" t="str">
        <f t="shared" si="377"/>
        <v/>
      </c>
      <c r="DA381" s="178" t="str">
        <f t="shared" si="377"/>
        <v/>
      </c>
      <c r="DB381" s="180" t="str">
        <f t="shared" si="377"/>
        <v/>
      </c>
      <c r="DC381" s="178" t="str">
        <f t="shared" si="377"/>
        <v/>
      </c>
      <c r="DD381" s="178" t="str">
        <f t="shared" si="377"/>
        <v/>
      </c>
      <c r="DE381" s="181" t="str">
        <f t="shared" si="377"/>
        <v/>
      </c>
      <c r="DF381" s="178" t="str">
        <f t="shared" si="377"/>
        <v/>
      </c>
      <c r="DG381" s="178" t="str">
        <f t="shared" si="377"/>
        <v/>
      </c>
      <c r="DH381" s="178" t="str">
        <f t="shared" si="377"/>
        <v/>
      </c>
      <c r="DI381" s="178" t="str">
        <f t="shared" si="377"/>
        <v/>
      </c>
      <c r="DJ381" s="180" t="str">
        <f t="shared" si="377"/>
        <v/>
      </c>
      <c r="DK381" s="178" t="str">
        <f t="shared" si="377"/>
        <v/>
      </c>
      <c r="DL381" s="178" t="str">
        <f t="shared" si="377"/>
        <v/>
      </c>
      <c r="DM381" s="179" t="str">
        <f t="shared" si="377"/>
        <v/>
      </c>
      <c r="DN381" s="180" t="str">
        <f t="shared" si="377"/>
        <v/>
      </c>
      <c r="DO381" s="179" t="str">
        <f t="shared" si="377"/>
        <v/>
      </c>
      <c r="DP381" s="178" t="str">
        <f t="shared" si="377"/>
        <v/>
      </c>
      <c r="DQ381" s="180" t="str">
        <f t="shared" si="377"/>
        <v/>
      </c>
      <c r="DR381" s="178" t="str">
        <f t="shared" si="377"/>
        <v/>
      </c>
      <c r="DS381" s="178" t="str">
        <f t="shared" si="377"/>
        <v/>
      </c>
      <c r="DT381" s="178"/>
      <c r="DU381" s="178"/>
      <c r="DV381" s="178"/>
      <c r="DW381" s="178"/>
      <c r="DX381" s="178"/>
      <c r="DY381" s="178"/>
    </row>
    <row r="382">
      <c r="A382" s="176" t="str">
        <f>IF(A381="","",IF(B381+1&gt;EndDate,"",B381))</f>
        <v/>
      </c>
      <c r="B382" s="176" t="str">
        <f>IF(A382="","",SWITCH(Seg,"Daily",A382+1,"Weekly",A382+7,"Monthly",DATE(YEAR(A382),MONTH(A382)+1,1),"Quarterly",DATE(YEAR(A382),MONTH(A382)+3,1),"Yearly",DATE(YEAR(A382)+1,1,1)))</f>
        <v/>
      </c>
      <c r="C382" s="177" t="str">
        <f>IF(A382="","",SWITCH(Seg,"Daily",TEXT(A382,"dd/MM/YYYY"),"Weekly","W"&amp;WEEKNUM(A382,2)&amp;" "&amp;YEAR(A382),"Monthly",PROPER(TEXT(A382,"MMM yyyy")),"Quarterly","Q"&amp;ROUNDUP(MONTH($A382)/3,0)&amp;" "&amp;YEAR($A382),"Yearly",YEAR(A382),TEXT(A382,"dd/MM/YYYY")))</f>
        <v/>
      </c>
      <c r="D382" s="178" t="str">
        <f>IF(OR($A382="",D$2="Percentage"),"",SUMIFS(Data!B$4:B500,Data!$A$4:$A500,"&gt;="&amp;$A382,Data!$A$4:$A500,"&lt;="&amp;$B382))</f>
        <v>#REF!</v>
      </c>
      <c r="E382" s="179" t="str">
        <f>IF(OR($A382="",E$2="Percentage"),"",SUMIFS(Data!C$4:C500,Data!$A$4:$A500,"&gt;="&amp;$A382,Data!$A$4:$A500,"&lt;="&amp;$B382))</f>
        <v/>
      </c>
      <c r="F382" s="179" t="str">
        <f>IF(OR($A382="",F$2="Percentage"),"",SUMIFS(Data!D$4:D500,Data!$A$4:$A500,"&gt;="&amp;$A382,Data!$A$4:$A500,"&lt;="&amp;$B382))</f>
        <v/>
      </c>
      <c r="G382" s="179" t="str">
        <f>IF(OR($A382="",G$2="Percentage"),"",SUMIFS(Data!F$4:F500,Data!$A$4:$A500,"&gt;="&amp;$A382,Data!$A$4:$A500,"&lt;="&amp;$B382))</f>
        <v/>
      </c>
      <c r="H382" s="180" t="str">
        <f>IF(OR($A382="",H$2="Percentage"),"",SUMIFS(Data!G$4:G500,Data!$A$4:$A500,"&gt;="&amp;$A382,Data!$A$4:$A500,"&lt;="&amp;$B382))</f>
        <v/>
      </c>
      <c r="I382" s="180" t="str">
        <f>IF(OR($A382="",I$2="Percentage"),"",SUMIFS(Data!H$4:H500,Data!$A$4:$A500,"&gt;="&amp;$A382,Data!$A$4:$A500,"&lt;="&amp;$B382))</f>
        <v/>
      </c>
      <c r="J382" s="178" t="str">
        <f>IF(OR($A382="",J$2="Percentage"),"",SUMIFS(Data!I$4:I500,Data!$A$4:$A500,"&gt;="&amp;$A382,Data!$A$4:$A500,"&lt;="&amp;$B382))</f>
        <v/>
      </c>
      <c r="K382" s="178" t="str">
        <f>IF(OR($A382="",K$2="Percentage"),"",SUMIFS(Data!J$4:J500,Data!$A$4:$A500,"&gt;="&amp;$A382,Data!$A$4:$A500,"&lt;="&amp;$B382))</f>
        <v/>
      </c>
      <c r="L382" s="179" t="str">
        <f>IF(OR($A382="",L$2="Percentage"),"",SUMIFS(Data!K$4:K500,Data!$A$4:$A500,"&gt;="&amp;$A382,Data!$A$4:$A500,"&lt;="&amp;$B382))</f>
        <v/>
      </c>
      <c r="M382" s="180" t="str">
        <f>IF(OR($A382="",M$2="Percentage"),"",SUMIFS(Data!L$4:L500,Data!$A$4:$A500,"&gt;="&amp;$A382,Data!$A$4:$A500,"&lt;="&amp;$B382))</f>
        <v/>
      </c>
      <c r="N382" s="179" t="str">
        <f>IF(OR($A382="",N$2="Percentage"),"",SUMIFS(Data!M$4:M500,Data!$A$4:$A500,"&gt;="&amp;$A382,Data!$A$4:$A500,"&lt;="&amp;$B382))</f>
        <v/>
      </c>
      <c r="O382" s="178" t="str">
        <f>IF(OR($A382="",O$2="Percentage"),"",SUMIFS(Data!N$4:N500,Data!$A$4:$A500,"&gt;="&amp;$A382,Data!$A$4:$A500,"&lt;="&amp;$B382))</f>
        <v/>
      </c>
      <c r="P382" s="180" t="str">
        <f>IF(OR($A382="",P$2="Percentage"),"",SUMIFS(Data!O$4:O500,Data!$A$4:$A500,"&gt;="&amp;$A382,Data!$A$4:$A500,"&lt;="&amp;$B382))</f>
        <v/>
      </c>
      <c r="Q382" s="178" t="str">
        <f>IF(OR($A382="",Q$2="Percentage"),"",SUMIFS(Data!P$4:P500,Data!$A$4:$A500,"&gt;="&amp;$A382,Data!$A$4:$A500,"&lt;="&amp;$B382))</f>
        <v/>
      </c>
      <c r="R382" s="178" t="str">
        <f>IF(OR($A382="",R$2="Percentage"),"",SUMIFS(Data!Q$4:Q500,Data!$A$4:$A500,"&gt;="&amp;$A382,Data!$A$4:$A500,"&lt;="&amp;$B382))</f>
        <v/>
      </c>
      <c r="S382" s="181" t="str">
        <f>IF($A382="","",IFERROR(AVERAGEIFS(Data!B$4:B500,Data!$A$4:$A500,"&gt;="&amp;$A382,Data!$A$4:$A500,"&lt;="&amp;$B382),0))</f>
        <v/>
      </c>
      <c r="T382" s="178" t="str">
        <f>IF($A382="","",IFERROR(AVERAGEIFS(Data!C$4:C500,Data!$A$4:$A500,"&gt;="&amp;$A382,Data!$A$4:$A500,"&lt;="&amp;$B382),0))</f>
        <v/>
      </c>
      <c r="U382" s="178" t="str">
        <f>IF($A382="","",IFERROR(AVERAGEIFS(Data!D$4:D500,Data!$A$4:$A500,"&gt;="&amp;$A382,Data!$A$4:$A500,"&lt;="&amp;$B382),0))</f>
        <v/>
      </c>
      <c r="V382" s="178" t="str">
        <f>IF($A382="","",IFERROR(AVERAGEIFS(Data!F$4:F500,Data!$A$4:$A500,"&gt;="&amp;$A382,Data!$A$4:$A500,"&lt;="&amp;$B382),0))</f>
        <v/>
      </c>
      <c r="W382" s="178" t="str">
        <f>IF($A382="","",IFERROR(AVERAGEIFS(Data!G$4:G500,Data!$A$4:$A500,"&gt;="&amp;$A382,Data!$A$4:$A500,"&lt;="&amp;$B382),0))</f>
        <v/>
      </c>
      <c r="X382" s="180" t="str">
        <f>IF($A382="","",IFERROR(AVERAGEIFS(Data!H$4:H500,Data!$A$4:$A500,"&gt;="&amp;$A382,Data!$A$4:$A500,"&lt;="&amp;$B382),0))</f>
        <v/>
      </c>
      <c r="Y382" s="178" t="str">
        <f>IF($A382="","",IFERROR(AVERAGEIFS(Data!I$4:I500,Data!$A$4:$A500,"&gt;="&amp;$A382,Data!$A$4:$A500,"&lt;="&amp;$B382),0))</f>
        <v/>
      </c>
      <c r="Z382" s="178" t="str">
        <f>IF($A382="","",IFERROR(AVERAGEIFS(Data!J$4:J500,Data!$A$4:$A500,"&gt;="&amp;$A382,Data!$A$4:$A500,"&lt;="&amp;$B382),0))</f>
        <v/>
      </c>
      <c r="AA382" s="179" t="str">
        <f>IF($A382="","",IFERROR(AVERAGEIFS(Data!K$4:K500,Data!$A$4:$A500,"&gt;="&amp;$A382,Data!$A$4:$A500,"&lt;="&amp;$B382),0))</f>
        <v/>
      </c>
      <c r="AB382" s="180" t="str">
        <f>IF($A382="","",IFERROR(AVERAGEIFS(Data!L$4:L500,Data!$A$4:$A500,"&gt;="&amp;$A382,Data!$A$4:$A500,"&lt;="&amp;$B382),0))</f>
        <v/>
      </c>
      <c r="AC382" s="179" t="str">
        <f>IF($A382="","",IFERROR(AVERAGEIFS(Data!M$4:M500,Data!$A$4:$A500,"&gt;="&amp;$A382,Data!$A$4:$A500,"&lt;="&amp;$B382),0))</f>
        <v/>
      </c>
      <c r="AD382" s="178" t="str">
        <f>IF($A382="","",IFERROR(AVERAGEIFS(Data!N$4:N500,Data!$A$4:$A500,"&gt;="&amp;$A382,Data!$A$4:$A500,"&lt;="&amp;$B382),0))</f>
        <v/>
      </c>
      <c r="AE382" s="180" t="str">
        <f>IF($A382="","",IFERROR(AVERAGEIFS(Data!O$4:O500,Data!$A$4:$A500,"&gt;="&amp;$A382,Data!$A$4:$A500,"&lt;="&amp;$B382),0))</f>
        <v/>
      </c>
      <c r="AF382" s="178" t="str">
        <f>IF($A382="","",IFERROR(AVERAGEIFS(Data!P$4:P500,Data!$A$4:$A500,"&gt;="&amp;$A382,Data!$A$4:$A500,"&lt;="&amp;$B382),0))</f>
        <v/>
      </c>
      <c r="AG382" s="178" t="str">
        <f>IF($A382="","",IFERROR(AVERAGEIFS(Data!Q$4:Q500,Data!$A$4:$A500,"&gt;="&amp;$A382,Data!$A$4:$A500,"&lt;="&amp;$B382),0))</f>
        <v/>
      </c>
      <c r="AH382" s="181" t="str">
        <f t="shared" ref="AH382:DS382" si="378">IF($A382="","",AH381)</f>
        <v/>
      </c>
      <c r="AI382" s="178" t="str">
        <f t="shared" si="378"/>
        <v/>
      </c>
      <c r="AJ382" s="178" t="str">
        <f t="shared" si="378"/>
        <v/>
      </c>
      <c r="AK382" s="178" t="str">
        <f t="shared" si="378"/>
        <v/>
      </c>
      <c r="AL382" s="178" t="str">
        <f t="shared" si="378"/>
        <v/>
      </c>
      <c r="AM382" s="180" t="str">
        <f t="shared" si="378"/>
        <v/>
      </c>
      <c r="AN382" s="178" t="str">
        <f t="shared" si="378"/>
        <v/>
      </c>
      <c r="AO382" s="178" t="str">
        <f t="shared" si="378"/>
        <v/>
      </c>
      <c r="AP382" s="179" t="str">
        <f t="shared" si="378"/>
        <v/>
      </c>
      <c r="AQ382" s="180" t="str">
        <f t="shared" si="378"/>
        <v/>
      </c>
      <c r="AR382" s="179" t="str">
        <f t="shared" si="378"/>
        <v/>
      </c>
      <c r="AS382" s="178" t="str">
        <f t="shared" si="378"/>
        <v/>
      </c>
      <c r="AT382" s="180" t="str">
        <f t="shared" si="378"/>
        <v/>
      </c>
      <c r="AU382" s="178" t="str">
        <f t="shared" si="378"/>
        <v/>
      </c>
      <c r="AV382" s="178" t="str">
        <f t="shared" si="378"/>
        <v/>
      </c>
      <c r="AW382" s="181" t="str">
        <f t="shared" si="378"/>
        <v/>
      </c>
      <c r="AX382" s="178" t="str">
        <f t="shared" si="378"/>
        <v/>
      </c>
      <c r="AY382" s="178" t="str">
        <f t="shared" si="378"/>
        <v/>
      </c>
      <c r="AZ382" s="178" t="str">
        <f t="shared" si="378"/>
        <v/>
      </c>
      <c r="BA382" s="178" t="str">
        <f t="shared" si="378"/>
        <v/>
      </c>
      <c r="BB382" s="180" t="str">
        <f t="shared" si="378"/>
        <v/>
      </c>
      <c r="BC382" s="178" t="str">
        <f t="shared" si="378"/>
        <v/>
      </c>
      <c r="BD382" s="178" t="str">
        <f t="shared" si="378"/>
        <v/>
      </c>
      <c r="BE382" s="179" t="str">
        <f t="shared" si="378"/>
        <v/>
      </c>
      <c r="BF382" s="180" t="str">
        <f t="shared" si="378"/>
        <v/>
      </c>
      <c r="BG382" s="179" t="str">
        <f t="shared" si="378"/>
        <v/>
      </c>
      <c r="BH382" s="178" t="str">
        <f t="shared" si="378"/>
        <v/>
      </c>
      <c r="BI382" s="180" t="str">
        <f t="shared" si="378"/>
        <v/>
      </c>
      <c r="BJ382" s="178" t="str">
        <f t="shared" si="378"/>
        <v/>
      </c>
      <c r="BK382" s="178" t="str">
        <f t="shared" si="378"/>
        <v/>
      </c>
      <c r="BL382" s="181" t="str">
        <f t="shared" si="378"/>
        <v/>
      </c>
      <c r="BM382" s="178" t="str">
        <f t="shared" si="378"/>
        <v/>
      </c>
      <c r="BN382" s="178" t="str">
        <f t="shared" si="378"/>
        <v/>
      </c>
      <c r="BO382" s="178" t="str">
        <f t="shared" si="378"/>
        <v/>
      </c>
      <c r="BP382" s="178" t="str">
        <f t="shared" si="378"/>
        <v/>
      </c>
      <c r="BQ382" s="180" t="str">
        <f t="shared" si="378"/>
        <v/>
      </c>
      <c r="BR382" s="178" t="str">
        <f t="shared" si="378"/>
        <v/>
      </c>
      <c r="BS382" s="178" t="str">
        <f t="shared" si="378"/>
        <v/>
      </c>
      <c r="BT382" s="179" t="str">
        <f t="shared" si="378"/>
        <v/>
      </c>
      <c r="BU382" s="180" t="str">
        <f t="shared" si="378"/>
        <v/>
      </c>
      <c r="BV382" s="179" t="str">
        <f t="shared" si="378"/>
        <v/>
      </c>
      <c r="BW382" s="178" t="str">
        <f t="shared" si="378"/>
        <v/>
      </c>
      <c r="BX382" s="180" t="str">
        <f t="shared" si="378"/>
        <v/>
      </c>
      <c r="BY382" s="178" t="str">
        <f t="shared" si="378"/>
        <v/>
      </c>
      <c r="BZ382" s="178" t="str">
        <f t="shared" si="378"/>
        <v/>
      </c>
      <c r="CA382" s="181" t="str">
        <f t="shared" si="378"/>
        <v/>
      </c>
      <c r="CB382" s="178" t="str">
        <f t="shared" si="378"/>
        <v/>
      </c>
      <c r="CC382" s="178" t="str">
        <f t="shared" si="378"/>
        <v/>
      </c>
      <c r="CD382" s="178" t="str">
        <f t="shared" si="378"/>
        <v/>
      </c>
      <c r="CE382" s="178" t="str">
        <f t="shared" si="378"/>
        <v/>
      </c>
      <c r="CF382" s="180" t="str">
        <f t="shared" si="378"/>
        <v/>
      </c>
      <c r="CG382" s="178" t="str">
        <f t="shared" si="378"/>
        <v/>
      </c>
      <c r="CH382" s="178" t="str">
        <f t="shared" si="378"/>
        <v/>
      </c>
      <c r="CI382" s="179" t="str">
        <f t="shared" si="378"/>
        <v/>
      </c>
      <c r="CJ382" s="180" t="str">
        <f t="shared" si="378"/>
        <v/>
      </c>
      <c r="CK382" s="179" t="str">
        <f t="shared" si="378"/>
        <v/>
      </c>
      <c r="CL382" s="178" t="str">
        <f t="shared" si="378"/>
        <v/>
      </c>
      <c r="CM382" s="180" t="str">
        <f t="shared" si="378"/>
        <v/>
      </c>
      <c r="CN382" s="178" t="str">
        <f t="shared" si="378"/>
        <v/>
      </c>
      <c r="CO382" s="178" t="str">
        <f t="shared" si="378"/>
        <v/>
      </c>
      <c r="CP382" s="181" t="str">
        <f t="shared" si="378"/>
        <v/>
      </c>
      <c r="CQ382" s="178" t="str">
        <f t="shared" si="378"/>
        <v/>
      </c>
      <c r="CR382" s="178" t="str">
        <f t="shared" si="378"/>
        <v/>
      </c>
      <c r="CS382" s="178" t="str">
        <f t="shared" si="378"/>
        <v/>
      </c>
      <c r="CT382" s="178" t="str">
        <f t="shared" si="378"/>
        <v/>
      </c>
      <c r="CU382" s="180" t="str">
        <f t="shared" si="378"/>
        <v/>
      </c>
      <c r="CV382" s="178" t="str">
        <f t="shared" si="378"/>
        <v/>
      </c>
      <c r="CW382" s="178" t="str">
        <f t="shared" si="378"/>
        <v/>
      </c>
      <c r="CX382" s="179" t="str">
        <f t="shared" si="378"/>
        <v/>
      </c>
      <c r="CY382" s="180" t="str">
        <f t="shared" si="378"/>
        <v/>
      </c>
      <c r="CZ382" s="179" t="str">
        <f t="shared" si="378"/>
        <v/>
      </c>
      <c r="DA382" s="178" t="str">
        <f t="shared" si="378"/>
        <v/>
      </c>
      <c r="DB382" s="180" t="str">
        <f t="shared" si="378"/>
        <v/>
      </c>
      <c r="DC382" s="178" t="str">
        <f t="shared" si="378"/>
        <v/>
      </c>
      <c r="DD382" s="178" t="str">
        <f t="shared" si="378"/>
        <v/>
      </c>
      <c r="DE382" s="181" t="str">
        <f t="shared" si="378"/>
        <v/>
      </c>
      <c r="DF382" s="178" t="str">
        <f t="shared" si="378"/>
        <v/>
      </c>
      <c r="DG382" s="178" t="str">
        <f t="shared" si="378"/>
        <v/>
      </c>
      <c r="DH382" s="178" t="str">
        <f t="shared" si="378"/>
        <v/>
      </c>
      <c r="DI382" s="178" t="str">
        <f t="shared" si="378"/>
        <v/>
      </c>
      <c r="DJ382" s="180" t="str">
        <f t="shared" si="378"/>
        <v/>
      </c>
      <c r="DK382" s="178" t="str">
        <f t="shared" si="378"/>
        <v/>
      </c>
      <c r="DL382" s="178" t="str">
        <f t="shared" si="378"/>
        <v/>
      </c>
      <c r="DM382" s="179" t="str">
        <f t="shared" si="378"/>
        <v/>
      </c>
      <c r="DN382" s="180" t="str">
        <f t="shared" si="378"/>
        <v/>
      </c>
      <c r="DO382" s="179" t="str">
        <f t="shared" si="378"/>
        <v/>
      </c>
      <c r="DP382" s="178" t="str">
        <f t="shared" si="378"/>
        <v/>
      </c>
      <c r="DQ382" s="180" t="str">
        <f t="shared" si="378"/>
        <v/>
      </c>
      <c r="DR382" s="178" t="str">
        <f t="shared" si="378"/>
        <v/>
      </c>
      <c r="DS382" s="178" t="str">
        <f t="shared" si="378"/>
        <v/>
      </c>
      <c r="DT382" s="178"/>
      <c r="DU382" s="178"/>
      <c r="DV382" s="178"/>
      <c r="DW382" s="178"/>
      <c r="DX382" s="178"/>
      <c r="DY382" s="178"/>
    </row>
    <row r="383">
      <c r="A383" s="176" t="str">
        <f>IF(A382="","",IF(B382+1&gt;EndDate,"",B382))</f>
        <v/>
      </c>
      <c r="B383" s="176" t="str">
        <f>IF(A383="","",SWITCH(Seg,"Daily",A383+1,"Weekly",A383+7,"Monthly",DATE(YEAR(A383),MONTH(A383)+1,1),"Quarterly",DATE(YEAR(A383),MONTH(A383)+3,1),"Yearly",DATE(YEAR(A383)+1,1,1)))</f>
        <v/>
      </c>
      <c r="C383" s="177" t="str">
        <f>IF(A383="","",SWITCH(Seg,"Daily",TEXT(A383,"dd/MM/YYYY"),"Weekly","W"&amp;WEEKNUM(A383,2)&amp;" "&amp;YEAR(A383),"Monthly",PROPER(TEXT(A383,"MMM yyyy")),"Quarterly","Q"&amp;ROUNDUP(MONTH($A383)/3,0)&amp;" "&amp;YEAR($A383),"Yearly",YEAR(A383),TEXT(A383,"dd/MM/YYYY")))</f>
        <v/>
      </c>
      <c r="D383" s="178" t="str">
        <f>IF(OR($A383="",D$2="Percentage"),"",SUMIFS(Data!B$4:B500,Data!$A$4:$A500,"&gt;="&amp;$A383,Data!$A$4:$A500,"&lt;="&amp;$B383))</f>
        <v>#REF!</v>
      </c>
      <c r="E383" s="179" t="str">
        <f>IF(OR($A383="",E$2="Percentage"),"",SUMIFS(Data!C$4:C500,Data!$A$4:$A500,"&gt;="&amp;$A383,Data!$A$4:$A500,"&lt;="&amp;$B383))</f>
        <v/>
      </c>
      <c r="F383" s="179" t="str">
        <f>IF(OR($A383="",F$2="Percentage"),"",SUMIFS(Data!D$4:D500,Data!$A$4:$A500,"&gt;="&amp;$A383,Data!$A$4:$A500,"&lt;="&amp;$B383))</f>
        <v/>
      </c>
      <c r="G383" s="179" t="str">
        <f>IF(OR($A383="",G$2="Percentage"),"",SUMIFS(Data!F$4:F500,Data!$A$4:$A500,"&gt;="&amp;$A383,Data!$A$4:$A500,"&lt;="&amp;$B383))</f>
        <v/>
      </c>
      <c r="H383" s="180" t="str">
        <f>IF(OR($A383="",H$2="Percentage"),"",SUMIFS(Data!G$4:G500,Data!$A$4:$A500,"&gt;="&amp;$A383,Data!$A$4:$A500,"&lt;="&amp;$B383))</f>
        <v/>
      </c>
      <c r="I383" s="180" t="str">
        <f>IF(OR($A383="",I$2="Percentage"),"",SUMIFS(Data!H$4:H500,Data!$A$4:$A500,"&gt;="&amp;$A383,Data!$A$4:$A500,"&lt;="&amp;$B383))</f>
        <v/>
      </c>
      <c r="J383" s="178" t="str">
        <f>IF(OR($A383="",J$2="Percentage"),"",SUMIFS(Data!I$4:I500,Data!$A$4:$A500,"&gt;="&amp;$A383,Data!$A$4:$A500,"&lt;="&amp;$B383))</f>
        <v/>
      </c>
      <c r="K383" s="178" t="str">
        <f>IF(OR($A383="",K$2="Percentage"),"",SUMIFS(Data!J$4:J500,Data!$A$4:$A500,"&gt;="&amp;$A383,Data!$A$4:$A500,"&lt;="&amp;$B383))</f>
        <v/>
      </c>
      <c r="L383" s="179" t="str">
        <f>IF(OR($A383="",L$2="Percentage"),"",SUMIFS(Data!K$4:K500,Data!$A$4:$A500,"&gt;="&amp;$A383,Data!$A$4:$A500,"&lt;="&amp;$B383))</f>
        <v/>
      </c>
      <c r="M383" s="180" t="str">
        <f>IF(OR($A383="",M$2="Percentage"),"",SUMIFS(Data!L$4:L500,Data!$A$4:$A500,"&gt;="&amp;$A383,Data!$A$4:$A500,"&lt;="&amp;$B383))</f>
        <v/>
      </c>
      <c r="N383" s="179" t="str">
        <f>IF(OR($A383="",N$2="Percentage"),"",SUMIFS(Data!M$4:M500,Data!$A$4:$A500,"&gt;="&amp;$A383,Data!$A$4:$A500,"&lt;="&amp;$B383))</f>
        <v/>
      </c>
      <c r="O383" s="178" t="str">
        <f>IF(OR($A383="",O$2="Percentage"),"",SUMIFS(Data!N$4:N500,Data!$A$4:$A500,"&gt;="&amp;$A383,Data!$A$4:$A500,"&lt;="&amp;$B383))</f>
        <v/>
      </c>
      <c r="P383" s="180" t="str">
        <f>IF(OR($A383="",P$2="Percentage"),"",SUMIFS(Data!O$4:O500,Data!$A$4:$A500,"&gt;="&amp;$A383,Data!$A$4:$A500,"&lt;="&amp;$B383))</f>
        <v/>
      </c>
      <c r="Q383" s="178" t="str">
        <f>IF(OR($A383="",Q$2="Percentage"),"",SUMIFS(Data!P$4:P500,Data!$A$4:$A500,"&gt;="&amp;$A383,Data!$A$4:$A500,"&lt;="&amp;$B383))</f>
        <v/>
      </c>
      <c r="R383" s="178" t="str">
        <f>IF(OR($A383="",R$2="Percentage"),"",SUMIFS(Data!Q$4:Q500,Data!$A$4:$A500,"&gt;="&amp;$A383,Data!$A$4:$A500,"&lt;="&amp;$B383))</f>
        <v/>
      </c>
      <c r="S383" s="181" t="str">
        <f>IF($A383="","",IFERROR(AVERAGEIFS(Data!B$4:B500,Data!$A$4:$A500,"&gt;="&amp;$A383,Data!$A$4:$A500,"&lt;="&amp;$B383),0))</f>
        <v/>
      </c>
      <c r="T383" s="178" t="str">
        <f>IF($A383="","",IFERROR(AVERAGEIFS(Data!C$4:C500,Data!$A$4:$A500,"&gt;="&amp;$A383,Data!$A$4:$A500,"&lt;="&amp;$B383),0))</f>
        <v/>
      </c>
      <c r="U383" s="178" t="str">
        <f>IF($A383="","",IFERROR(AVERAGEIFS(Data!D$4:D500,Data!$A$4:$A500,"&gt;="&amp;$A383,Data!$A$4:$A500,"&lt;="&amp;$B383),0))</f>
        <v/>
      </c>
      <c r="V383" s="178" t="str">
        <f>IF($A383="","",IFERROR(AVERAGEIFS(Data!F$4:F500,Data!$A$4:$A500,"&gt;="&amp;$A383,Data!$A$4:$A500,"&lt;="&amp;$B383),0))</f>
        <v/>
      </c>
      <c r="W383" s="178" t="str">
        <f>IF($A383="","",IFERROR(AVERAGEIFS(Data!G$4:G500,Data!$A$4:$A500,"&gt;="&amp;$A383,Data!$A$4:$A500,"&lt;="&amp;$B383),0))</f>
        <v/>
      </c>
      <c r="X383" s="180" t="str">
        <f>IF($A383="","",IFERROR(AVERAGEIFS(Data!H$4:H500,Data!$A$4:$A500,"&gt;="&amp;$A383,Data!$A$4:$A500,"&lt;="&amp;$B383),0))</f>
        <v/>
      </c>
      <c r="Y383" s="178" t="str">
        <f>IF($A383="","",IFERROR(AVERAGEIFS(Data!I$4:I500,Data!$A$4:$A500,"&gt;="&amp;$A383,Data!$A$4:$A500,"&lt;="&amp;$B383),0))</f>
        <v/>
      </c>
      <c r="Z383" s="178" t="str">
        <f>IF($A383="","",IFERROR(AVERAGEIFS(Data!J$4:J500,Data!$A$4:$A500,"&gt;="&amp;$A383,Data!$A$4:$A500,"&lt;="&amp;$B383),0))</f>
        <v/>
      </c>
      <c r="AA383" s="179" t="str">
        <f>IF($A383="","",IFERROR(AVERAGEIFS(Data!K$4:K500,Data!$A$4:$A500,"&gt;="&amp;$A383,Data!$A$4:$A500,"&lt;="&amp;$B383),0))</f>
        <v/>
      </c>
      <c r="AB383" s="180" t="str">
        <f>IF($A383="","",IFERROR(AVERAGEIFS(Data!L$4:L500,Data!$A$4:$A500,"&gt;="&amp;$A383,Data!$A$4:$A500,"&lt;="&amp;$B383),0))</f>
        <v/>
      </c>
      <c r="AC383" s="179" t="str">
        <f>IF($A383="","",IFERROR(AVERAGEIFS(Data!M$4:M500,Data!$A$4:$A500,"&gt;="&amp;$A383,Data!$A$4:$A500,"&lt;="&amp;$B383),0))</f>
        <v/>
      </c>
      <c r="AD383" s="178" t="str">
        <f>IF($A383="","",IFERROR(AVERAGEIFS(Data!N$4:N500,Data!$A$4:$A500,"&gt;="&amp;$A383,Data!$A$4:$A500,"&lt;="&amp;$B383),0))</f>
        <v/>
      </c>
      <c r="AE383" s="180" t="str">
        <f>IF($A383="","",IFERROR(AVERAGEIFS(Data!O$4:O500,Data!$A$4:$A500,"&gt;="&amp;$A383,Data!$A$4:$A500,"&lt;="&amp;$B383),0))</f>
        <v/>
      </c>
      <c r="AF383" s="178" t="str">
        <f>IF($A383="","",IFERROR(AVERAGEIFS(Data!P$4:P500,Data!$A$4:$A500,"&gt;="&amp;$A383,Data!$A$4:$A500,"&lt;="&amp;$B383),0))</f>
        <v/>
      </c>
      <c r="AG383" s="178" t="str">
        <f>IF($A383="","",IFERROR(AVERAGEIFS(Data!Q$4:Q500,Data!$A$4:$A500,"&gt;="&amp;$A383,Data!$A$4:$A500,"&lt;="&amp;$B383),0))</f>
        <v/>
      </c>
      <c r="AH383" s="181" t="str">
        <f t="shared" ref="AH383:DS383" si="379">IF($A383="","",AH382)</f>
        <v/>
      </c>
      <c r="AI383" s="178" t="str">
        <f t="shared" si="379"/>
        <v/>
      </c>
      <c r="AJ383" s="178" t="str">
        <f t="shared" si="379"/>
        <v/>
      </c>
      <c r="AK383" s="178" t="str">
        <f t="shared" si="379"/>
        <v/>
      </c>
      <c r="AL383" s="178" t="str">
        <f t="shared" si="379"/>
        <v/>
      </c>
      <c r="AM383" s="180" t="str">
        <f t="shared" si="379"/>
        <v/>
      </c>
      <c r="AN383" s="178" t="str">
        <f t="shared" si="379"/>
        <v/>
      </c>
      <c r="AO383" s="178" t="str">
        <f t="shared" si="379"/>
        <v/>
      </c>
      <c r="AP383" s="179" t="str">
        <f t="shared" si="379"/>
        <v/>
      </c>
      <c r="AQ383" s="180" t="str">
        <f t="shared" si="379"/>
        <v/>
      </c>
      <c r="AR383" s="179" t="str">
        <f t="shared" si="379"/>
        <v/>
      </c>
      <c r="AS383" s="178" t="str">
        <f t="shared" si="379"/>
        <v/>
      </c>
      <c r="AT383" s="180" t="str">
        <f t="shared" si="379"/>
        <v/>
      </c>
      <c r="AU383" s="178" t="str">
        <f t="shared" si="379"/>
        <v/>
      </c>
      <c r="AV383" s="178" t="str">
        <f t="shared" si="379"/>
        <v/>
      </c>
      <c r="AW383" s="181" t="str">
        <f t="shared" si="379"/>
        <v/>
      </c>
      <c r="AX383" s="178" t="str">
        <f t="shared" si="379"/>
        <v/>
      </c>
      <c r="AY383" s="178" t="str">
        <f t="shared" si="379"/>
        <v/>
      </c>
      <c r="AZ383" s="178" t="str">
        <f t="shared" si="379"/>
        <v/>
      </c>
      <c r="BA383" s="178" t="str">
        <f t="shared" si="379"/>
        <v/>
      </c>
      <c r="BB383" s="180" t="str">
        <f t="shared" si="379"/>
        <v/>
      </c>
      <c r="BC383" s="178" t="str">
        <f t="shared" si="379"/>
        <v/>
      </c>
      <c r="BD383" s="178" t="str">
        <f t="shared" si="379"/>
        <v/>
      </c>
      <c r="BE383" s="179" t="str">
        <f t="shared" si="379"/>
        <v/>
      </c>
      <c r="BF383" s="180" t="str">
        <f t="shared" si="379"/>
        <v/>
      </c>
      <c r="BG383" s="179" t="str">
        <f t="shared" si="379"/>
        <v/>
      </c>
      <c r="BH383" s="178" t="str">
        <f t="shared" si="379"/>
        <v/>
      </c>
      <c r="BI383" s="180" t="str">
        <f t="shared" si="379"/>
        <v/>
      </c>
      <c r="BJ383" s="178" t="str">
        <f t="shared" si="379"/>
        <v/>
      </c>
      <c r="BK383" s="178" t="str">
        <f t="shared" si="379"/>
        <v/>
      </c>
      <c r="BL383" s="181" t="str">
        <f t="shared" si="379"/>
        <v/>
      </c>
      <c r="BM383" s="178" t="str">
        <f t="shared" si="379"/>
        <v/>
      </c>
      <c r="BN383" s="178" t="str">
        <f t="shared" si="379"/>
        <v/>
      </c>
      <c r="BO383" s="178" t="str">
        <f t="shared" si="379"/>
        <v/>
      </c>
      <c r="BP383" s="178" t="str">
        <f t="shared" si="379"/>
        <v/>
      </c>
      <c r="BQ383" s="180" t="str">
        <f t="shared" si="379"/>
        <v/>
      </c>
      <c r="BR383" s="178" t="str">
        <f t="shared" si="379"/>
        <v/>
      </c>
      <c r="BS383" s="178" t="str">
        <f t="shared" si="379"/>
        <v/>
      </c>
      <c r="BT383" s="179" t="str">
        <f t="shared" si="379"/>
        <v/>
      </c>
      <c r="BU383" s="180" t="str">
        <f t="shared" si="379"/>
        <v/>
      </c>
      <c r="BV383" s="179" t="str">
        <f t="shared" si="379"/>
        <v/>
      </c>
      <c r="BW383" s="178" t="str">
        <f t="shared" si="379"/>
        <v/>
      </c>
      <c r="BX383" s="180" t="str">
        <f t="shared" si="379"/>
        <v/>
      </c>
      <c r="BY383" s="178" t="str">
        <f t="shared" si="379"/>
        <v/>
      </c>
      <c r="BZ383" s="178" t="str">
        <f t="shared" si="379"/>
        <v/>
      </c>
      <c r="CA383" s="181" t="str">
        <f t="shared" si="379"/>
        <v/>
      </c>
      <c r="CB383" s="178" t="str">
        <f t="shared" si="379"/>
        <v/>
      </c>
      <c r="CC383" s="178" t="str">
        <f t="shared" si="379"/>
        <v/>
      </c>
      <c r="CD383" s="178" t="str">
        <f t="shared" si="379"/>
        <v/>
      </c>
      <c r="CE383" s="178" t="str">
        <f t="shared" si="379"/>
        <v/>
      </c>
      <c r="CF383" s="180" t="str">
        <f t="shared" si="379"/>
        <v/>
      </c>
      <c r="CG383" s="178" t="str">
        <f t="shared" si="379"/>
        <v/>
      </c>
      <c r="CH383" s="178" t="str">
        <f t="shared" si="379"/>
        <v/>
      </c>
      <c r="CI383" s="179" t="str">
        <f t="shared" si="379"/>
        <v/>
      </c>
      <c r="CJ383" s="180" t="str">
        <f t="shared" si="379"/>
        <v/>
      </c>
      <c r="CK383" s="179" t="str">
        <f t="shared" si="379"/>
        <v/>
      </c>
      <c r="CL383" s="178" t="str">
        <f t="shared" si="379"/>
        <v/>
      </c>
      <c r="CM383" s="180" t="str">
        <f t="shared" si="379"/>
        <v/>
      </c>
      <c r="CN383" s="178" t="str">
        <f t="shared" si="379"/>
        <v/>
      </c>
      <c r="CO383" s="178" t="str">
        <f t="shared" si="379"/>
        <v/>
      </c>
      <c r="CP383" s="181" t="str">
        <f t="shared" si="379"/>
        <v/>
      </c>
      <c r="CQ383" s="178" t="str">
        <f t="shared" si="379"/>
        <v/>
      </c>
      <c r="CR383" s="178" t="str">
        <f t="shared" si="379"/>
        <v/>
      </c>
      <c r="CS383" s="178" t="str">
        <f t="shared" si="379"/>
        <v/>
      </c>
      <c r="CT383" s="178" t="str">
        <f t="shared" si="379"/>
        <v/>
      </c>
      <c r="CU383" s="180" t="str">
        <f t="shared" si="379"/>
        <v/>
      </c>
      <c r="CV383" s="178" t="str">
        <f t="shared" si="379"/>
        <v/>
      </c>
      <c r="CW383" s="178" t="str">
        <f t="shared" si="379"/>
        <v/>
      </c>
      <c r="CX383" s="179" t="str">
        <f t="shared" si="379"/>
        <v/>
      </c>
      <c r="CY383" s="180" t="str">
        <f t="shared" si="379"/>
        <v/>
      </c>
      <c r="CZ383" s="179" t="str">
        <f t="shared" si="379"/>
        <v/>
      </c>
      <c r="DA383" s="178" t="str">
        <f t="shared" si="379"/>
        <v/>
      </c>
      <c r="DB383" s="180" t="str">
        <f t="shared" si="379"/>
        <v/>
      </c>
      <c r="DC383" s="178" t="str">
        <f t="shared" si="379"/>
        <v/>
      </c>
      <c r="DD383" s="178" t="str">
        <f t="shared" si="379"/>
        <v/>
      </c>
      <c r="DE383" s="181" t="str">
        <f t="shared" si="379"/>
        <v/>
      </c>
      <c r="DF383" s="178" t="str">
        <f t="shared" si="379"/>
        <v/>
      </c>
      <c r="DG383" s="178" t="str">
        <f t="shared" si="379"/>
        <v/>
      </c>
      <c r="DH383" s="178" t="str">
        <f t="shared" si="379"/>
        <v/>
      </c>
      <c r="DI383" s="178" t="str">
        <f t="shared" si="379"/>
        <v/>
      </c>
      <c r="DJ383" s="180" t="str">
        <f t="shared" si="379"/>
        <v/>
      </c>
      <c r="DK383" s="178" t="str">
        <f t="shared" si="379"/>
        <v/>
      </c>
      <c r="DL383" s="178" t="str">
        <f t="shared" si="379"/>
        <v/>
      </c>
      <c r="DM383" s="179" t="str">
        <f t="shared" si="379"/>
        <v/>
      </c>
      <c r="DN383" s="180" t="str">
        <f t="shared" si="379"/>
        <v/>
      </c>
      <c r="DO383" s="179" t="str">
        <f t="shared" si="379"/>
        <v/>
      </c>
      <c r="DP383" s="178" t="str">
        <f t="shared" si="379"/>
        <v/>
      </c>
      <c r="DQ383" s="180" t="str">
        <f t="shared" si="379"/>
        <v/>
      </c>
      <c r="DR383" s="178" t="str">
        <f t="shared" si="379"/>
        <v/>
      </c>
      <c r="DS383" s="178" t="str">
        <f t="shared" si="379"/>
        <v/>
      </c>
      <c r="DT383" s="178"/>
      <c r="DU383" s="178"/>
      <c r="DV383" s="178"/>
      <c r="DW383" s="178"/>
      <c r="DX383" s="178"/>
      <c r="DY383" s="178"/>
    </row>
    <row r="384">
      <c r="A384" s="176" t="str">
        <f>IF(A383="","",IF(B383+1&gt;EndDate,"",B383))</f>
        <v/>
      </c>
      <c r="B384" s="176" t="str">
        <f>IF(A384="","",SWITCH(Seg,"Daily",A384+1,"Weekly",A384+7,"Monthly",DATE(YEAR(A384),MONTH(A384)+1,1),"Quarterly",DATE(YEAR(A384),MONTH(A384)+3,1),"Yearly",DATE(YEAR(A384)+1,1,1)))</f>
        <v/>
      </c>
      <c r="C384" s="177" t="str">
        <f>IF(A384="","",SWITCH(Seg,"Daily",TEXT(A384,"dd/MM/YYYY"),"Weekly","W"&amp;WEEKNUM(A384,2)&amp;" "&amp;YEAR(A384),"Monthly",PROPER(TEXT(A384,"MMM yyyy")),"Quarterly","Q"&amp;ROUNDUP(MONTH($A384)/3,0)&amp;" "&amp;YEAR($A384),"Yearly",YEAR(A384),TEXT(A384,"dd/MM/YYYY")))</f>
        <v/>
      </c>
      <c r="D384" s="178" t="str">
        <f>IF(OR($A384="",D$2="Percentage"),"",SUMIFS(Data!B$4:B500,Data!$A$4:$A500,"&gt;="&amp;$A384,Data!$A$4:$A500,"&lt;="&amp;$B384))</f>
        <v>#REF!</v>
      </c>
      <c r="E384" s="179" t="str">
        <f>IF(OR($A384="",E$2="Percentage"),"",SUMIFS(Data!C$4:C500,Data!$A$4:$A500,"&gt;="&amp;$A384,Data!$A$4:$A500,"&lt;="&amp;$B384))</f>
        <v/>
      </c>
      <c r="F384" s="179" t="str">
        <f>IF(OR($A384="",F$2="Percentage"),"",SUMIFS(Data!D$4:D500,Data!$A$4:$A500,"&gt;="&amp;$A384,Data!$A$4:$A500,"&lt;="&amp;$B384))</f>
        <v/>
      </c>
      <c r="G384" s="179" t="str">
        <f>IF(OR($A384="",G$2="Percentage"),"",SUMIFS(Data!F$4:F500,Data!$A$4:$A500,"&gt;="&amp;$A384,Data!$A$4:$A500,"&lt;="&amp;$B384))</f>
        <v/>
      </c>
      <c r="H384" s="180" t="str">
        <f>IF(OR($A384="",H$2="Percentage"),"",SUMIFS(Data!G$4:G500,Data!$A$4:$A500,"&gt;="&amp;$A384,Data!$A$4:$A500,"&lt;="&amp;$B384))</f>
        <v/>
      </c>
      <c r="I384" s="180" t="str">
        <f>IF(OR($A384="",I$2="Percentage"),"",SUMIFS(Data!H$4:H500,Data!$A$4:$A500,"&gt;="&amp;$A384,Data!$A$4:$A500,"&lt;="&amp;$B384))</f>
        <v/>
      </c>
      <c r="J384" s="178" t="str">
        <f>IF(OR($A384="",J$2="Percentage"),"",SUMIFS(Data!I$4:I500,Data!$A$4:$A500,"&gt;="&amp;$A384,Data!$A$4:$A500,"&lt;="&amp;$B384))</f>
        <v/>
      </c>
      <c r="K384" s="178" t="str">
        <f>IF(OR($A384="",K$2="Percentage"),"",SUMIFS(Data!J$4:J500,Data!$A$4:$A500,"&gt;="&amp;$A384,Data!$A$4:$A500,"&lt;="&amp;$B384))</f>
        <v/>
      </c>
      <c r="L384" s="179" t="str">
        <f>IF(OR($A384="",L$2="Percentage"),"",SUMIFS(Data!K$4:K500,Data!$A$4:$A500,"&gt;="&amp;$A384,Data!$A$4:$A500,"&lt;="&amp;$B384))</f>
        <v/>
      </c>
      <c r="M384" s="180" t="str">
        <f>IF(OR($A384="",M$2="Percentage"),"",SUMIFS(Data!L$4:L500,Data!$A$4:$A500,"&gt;="&amp;$A384,Data!$A$4:$A500,"&lt;="&amp;$B384))</f>
        <v/>
      </c>
      <c r="N384" s="179" t="str">
        <f>IF(OR($A384="",N$2="Percentage"),"",SUMIFS(Data!M$4:M500,Data!$A$4:$A500,"&gt;="&amp;$A384,Data!$A$4:$A500,"&lt;="&amp;$B384))</f>
        <v/>
      </c>
      <c r="O384" s="178" t="str">
        <f>IF(OR($A384="",O$2="Percentage"),"",SUMIFS(Data!N$4:N500,Data!$A$4:$A500,"&gt;="&amp;$A384,Data!$A$4:$A500,"&lt;="&amp;$B384))</f>
        <v/>
      </c>
      <c r="P384" s="180" t="str">
        <f>IF(OR($A384="",P$2="Percentage"),"",SUMIFS(Data!O$4:O500,Data!$A$4:$A500,"&gt;="&amp;$A384,Data!$A$4:$A500,"&lt;="&amp;$B384))</f>
        <v/>
      </c>
      <c r="Q384" s="178" t="str">
        <f>IF(OR($A384="",Q$2="Percentage"),"",SUMIFS(Data!P$4:P500,Data!$A$4:$A500,"&gt;="&amp;$A384,Data!$A$4:$A500,"&lt;="&amp;$B384))</f>
        <v/>
      </c>
      <c r="R384" s="178" t="str">
        <f>IF(OR($A384="",R$2="Percentage"),"",SUMIFS(Data!Q$4:Q500,Data!$A$4:$A500,"&gt;="&amp;$A384,Data!$A$4:$A500,"&lt;="&amp;$B384))</f>
        <v/>
      </c>
      <c r="S384" s="181" t="str">
        <f>IF($A384="","",IFERROR(AVERAGEIFS(Data!B$4:B500,Data!$A$4:$A500,"&gt;="&amp;$A384,Data!$A$4:$A500,"&lt;="&amp;$B384),0))</f>
        <v/>
      </c>
      <c r="T384" s="178" t="str">
        <f>IF($A384="","",IFERROR(AVERAGEIFS(Data!C$4:C500,Data!$A$4:$A500,"&gt;="&amp;$A384,Data!$A$4:$A500,"&lt;="&amp;$B384),0))</f>
        <v/>
      </c>
      <c r="U384" s="178" t="str">
        <f>IF($A384="","",IFERROR(AVERAGEIFS(Data!D$4:D500,Data!$A$4:$A500,"&gt;="&amp;$A384,Data!$A$4:$A500,"&lt;="&amp;$B384),0))</f>
        <v/>
      </c>
      <c r="V384" s="178" t="str">
        <f>IF($A384="","",IFERROR(AVERAGEIFS(Data!F$4:F500,Data!$A$4:$A500,"&gt;="&amp;$A384,Data!$A$4:$A500,"&lt;="&amp;$B384),0))</f>
        <v/>
      </c>
      <c r="W384" s="178" t="str">
        <f>IF($A384="","",IFERROR(AVERAGEIFS(Data!G$4:G500,Data!$A$4:$A500,"&gt;="&amp;$A384,Data!$A$4:$A500,"&lt;="&amp;$B384),0))</f>
        <v/>
      </c>
      <c r="X384" s="180" t="str">
        <f>IF($A384="","",IFERROR(AVERAGEIFS(Data!H$4:H500,Data!$A$4:$A500,"&gt;="&amp;$A384,Data!$A$4:$A500,"&lt;="&amp;$B384),0))</f>
        <v/>
      </c>
      <c r="Y384" s="178" t="str">
        <f>IF($A384="","",IFERROR(AVERAGEIFS(Data!I$4:I500,Data!$A$4:$A500,"&gt;="&amp;$A384,Data!$A$4:$A500,"&lt;="&amp;$B384),0))</f>
        <v/>
      </c>
      <c r="Z384" s="178" t="str">
        <f>IF($A384="","",IFERROR(AVERAGEIFS(Data!J$4:J500,Data!$A$4:$A500,"&gt;="&amp;$A384,Data!$A$4:$A500,"&lt;="&amp;$B384),0))</f>
        <v/>
      </c>
      <c r="AA384" s="179" t="str">
        <f>IF($A384="","",IFERROR(AVERAGEIFS(Data!K$4:K500,Data!$A$4:$A500,"&gt;="&amp;$A384,Data!$A$4:$A500,"&lt;="&amp;$B384),0))</f>
        <v/>
      </c>
      <c r="AB384" s="180" t="str">
        <f>IF($A384="","",IFERROR(AVERAGEIFS(Data!L$4:L500,Data!$A$4:$A500,"&gt;="&amp;$A384,Data!$A$4:$A500,"&lt;="&amp;$B384),0))</f>
        <v/>
      </c>
      <c r="AC384" s="179" t="str">
        <f>IF($A384="","",IFERROR(AVERAGEIFS(Data!M$4:M500,Data!$A$4:$A500,"&gt;="&amp;$A384,Data!$A$4:$A500,"&lt;="&amp;$B384),0))</f>
        <v/>
      </c>
      <c r="AD384" s="178" t="str">
        <f>IF($A384="","",IFERROR(AVERAGEIFS(Data!N$4:N500,Data!$A$4:$A500,"&gt;="&amp;$A384,Data!$A$4:$A500,"&lt;="&amp;$B384),0))</f>
        <v/>
      </c>
      <c r="AE384" s="180" t="str">
        <f>IF($A384="","",IFERROR(AVERAGEIFS(Data!O$4:O500,Data!$A$4:$A500,"&gt;="&amp;$A384,Data!$A$4:$A500,"&lt;="&amp;$B384),0))</f>
        <v/>
      </c>
      <c r="AF384" s="178" t="str">
        <f>IF($A384="","",IFERROR(AVERAGEIFS(Data!P$4:P500,Data!$A$4:$A500,"&gt;="&amp;$A384,Data!$A$4:$A500,"&lt;="&amp;$B384),0))</f>
        <v/>
      </c>
      <c r="AG384" s="178" t="str">
        <f>IF($A384="","",IFERROR(AVERAGEIFS(Data!Q$4:Q500,Data!$A$4:$A500,"&gt;="&amp;$A384,Data!$A$4:$A500,"&lt;="&amp;$B384),0))</f>
        <v/>
      </c>
      <c r="AH384" s="181" t="str">
        <f t="shared" ref="AH384:DS384" si="380">IF($A384="","",AH383)</f>
        <v/>
      </c>
      <c r="AI384" s="178" t="str">
        <f t="shared" si="380"/>
        <v/>
      </c>
      <c r="AJ384" s="178" t="str">
        <f t="shared" si="380"/>
        <v/>
      </c>
      <c r="AK384" s="178" t="str">
        <f t="shared" si="380"/>
        <v/>
      </c>
      <c r="AL384" s="178" t="str">
        <f t="shared" si="380"/>
        <v/>
      </c>
      <c r="AM384" s="180" t="str">
        <f t="shared" si="380"/>
        <v/>
      </c>
      <c r="AN384" s="178" t="str">
        <f t="shared" si="380"/>
        <v/>
      </c>
      <c r="AO384" s="178" t="str">
        <f t="shared" si="380"/>
        <v/>
      </c>
      <c r="AP384" s="179" t="str">
        <f t="shared" si="380"/>
        <v/>
      </c>
      <c r="AQ384" s="180" t="str">
        <f t="shared" si="380"/>
        <v/>
      </c>
      <c r="AR384" s="179" t="str">
        <f t="shared" si="380"/>
        <v/>
      </c>
      <c r="AS384" s="178" t="str">
        <f t="shared" si="380"/>
        <v/>
      </c>
      <c r="AT384" s="180" t="str">
        <f t="shared" si="380"/>
        <v/>
      </c>
      <c r="AU384" s="178" t="str">
        <f t="shared" si="380"/>
        <v/>
      </c>
      <c r="AV384" s="178" t="str">
        <f t="shared" si="380"/>
        <v/>
      </c>
      <c r="AW384" s="181" t="str">
        <f t="shared" si="380"/>
        <v/>
      </c>
      <c r="AX384" s="178" t="str">
        <f t="shared" si="380"/>
        <v/>
      </c>
      <c r="AY384" s="178" t="str">
        <f t="shared" si="380"/>
        <v/>
      </c>
      <c r="AZ384" s="178" t="str">
        <f t="shared" si="380"/>
        <v/>
      </c>
      <c r="BA384" s="178" t="str">
        <f t="shared" si="380"/>
        <v/>
      </c>
      <c r="BB384" s="180" t="str">
        <f t="shared" si="380"/>
        <v/>
      </c>
      <c r="BC384" s="178" t="str">
        <f t="shared" si="380"/>
        <v/>
      </c>
      <c r="BD384" s="178" t="str">
        <f t="shared" si="380"/>
        <v/>
      </c>
      <c r="BE384" s="179" t="str">
        <f t="shared" si="380"/>
        <v/>
      </c>
      <c r="BF384" s="180" t="str">
        <f t="shared" si="380"/>
        <v/>
      </c>
      <c r="BG384" s="179" t="str">
        <f t="shared" si="380"/>
        <v/>
      </c>
      <c r="BH384" s="178" t="str">
        <f t="shared" si="380"/>
        <v/>
      </c>
      <c r="BI384" s="180" t="str">
        <f t="shared" si="380"/>
        <v/>
      </c>
      <c r="BJ384" s="178" t="str">
        <f t="shared" si="380"/>
        <v/>
      </c>
      <c r="BK384" s="178" t="str">
        <f t="shared" si="380"/>
        <v/>
      </c>
      <c r="BL384" s="181" t="str">
        <f t="shared" si="380"/>
        <v/>
      </c>
      <c r="BM384" s="178" t="str">
        <f t="shared" si="380"/>
        <v/>
      </c>
      <c r="BN384" s="178" t="str">
        <f t="shared" si="380"/>
        <v/>
      </c>
      <c r="BO384" s="178" t="str">
        <f t="shared" si="380"/>
        <v/>
      </c>
      <c r="BP384" s="178" t="str">
        <f t="shared" si="380"/>
        <v/>
      </c>
      <c r="BQ384" s="180" t="str">
        <f t="shared" si="380"/>
        <v/>
      </c>
      <c r="BR384" s="178" t="str">
        <f t="shared" si="380"/>
        <v/>
      </c>
      <c r="BS384" s="178" t="str">
        <f t="shared" si="380"/>
        <v/>
      </c>
      <c r="BT384" s="179" t="str">
        <f t="shared" si="380"/>
        <v/>
      </c>
      <c r="BU384" s="180" t="str">
        <f t="shared" si="380"/>
        <v/>
      </c>
      <c r="BV384" s="179" t="str">
        <f t="shared" si="380"/>
        <v/>
      </c>
      <c r="BW384" s="178" t="str">
        <f t="shared" si="380"/>
        <v/>
      </c>
      <c r="BX384" s="180" t="str">
        <f t="shared" si="380"/>
        <v/>
      </c>
      <c r="BY384" s="178" t="str">
        <f t="shared" si="380"/>
        <v/>
      </c>
      <c r="BZ384" s="178" t="str">
        <f t="shared" si="380"/>
        <v/>
      </c>
      <c r="CA384" s="181" t="str">
        <f t="shared" si="380"/>
        <v/>
      </c>
      <c r="CB384" s="178" t="str">
        <f t="shared" si="380"/>
        <v/>
      </c>
      <c r="CC384" s="178" t="str">
        <f t="shared" si="380"/>
        <v/>
      </c>
      <c r="CD384" s="178" t="str">
        <f t="shared" si="380"/>
        <v/>
      </c>
      <c r="CE384" s="178" t="str">
        <f t="shared" si="380"/>
        <v/>
      </c>
      <c r="CF384" s="180" t="str">
        <f t="shared" si="380"/>
        <v/>
      </c>
      <c r="CG384" s="178" t="str">
        <f t="shared" si="380"/>
        <v/>
      </c>
      <c r="CH384" s="178" t="str">
        <f t="shared" si="380"/>
        <v/>
      </c>
      <c r="CI384" s="179" t="str">
        <f t="shared" si="380"/>
        <v/>
      </c>
      <c r="CJ384" s="180" t="str">
        <f t="shared" si="380"/>
        <v/>
      </c>
      <c r="CK384" s="179" t="str">
        <f t="shared" si="380"/>
        <v/>
      </c>
      <c r="CL384" s="178" t="str">
        <f t="shared" si="380"/>
        <v/>
      </c>
      <c r="CM384" s="180" t="str">
        <f t="shared" si="380"/>
        <v/>
      </c>
      <c r="CN384" s="178" t="str">
        <f t="shared" si="380"/>
        <v/>
      </c>
      <c r="CO384" s="178" t="str">
        <f t="shared" si="380"/>
        <v/>
      </c>
      <c r="CP384" s="181" t="str">
        <f t="shared" si="380"/>
        <v/>
      </c>
      <c r="CQ384" s="178" t="str">
        <f t="shared" si="380"/>
        <v/>
      </c>
      <c r="CR384" s="178" t="str">
        <f t="shared" si="380"/>
        <v/>
      </c>
      <c r="CS384" s="178" t="str">
        <f t="shared" si="380"/>
        <v/>
      </c>
      <c r="CT384" s="178" t="str">
        <f t="shared" si="380"/>
        <v/>
      </c>
      <c r="CU384" s="180" t="str">
        <f t="shared" si="380"/>
        <v/>
      </c>
      <c r="CV384" s="178" t="str">
        <f t="shared" si="380"/>
        <v/>
      </c>
      <c r="CW384" s="178" t="str">
        <f t="shared" si="380"/>
        <v/>
      </c>
      <c r="CX384" s="179" t="str">
        <f t="shared" si="380"/>
        <v/>
      </c>
      <c r="CY384" s="180" t="str">
        <f t="shared" si="380"/>
        <v/>
      </c>
      <c r="CZ384" s="179" t="str">
        <f t="shared" si="380"/>
        <v/>
      </c>
      <c r="DA384" s="178" t="str">
        <f t="shared" si="380"/>
        <v/>
      </c>
      <c r="DB384" s="180" t="str">
        <f t="shared" si="380"/>
        <v/>
      </c>
      <c r="DC384" s="178" t="str">
        <f t="shared" si="380"/>
        <v/>
      </c>
      <c r="DD384" s="178" t="str">
        <f t="shared" si="380"/>
        <v/>
      </c>
      <c r="DE384" s="181" t="str">
        <f t="shared" si="380"/>
        <v/>
      </c>
      <c r="DF384" s="178" t="str">
        <f t="shared" si="380"/>
        <v/>
      </c>
      <c r="DG384" s="178" t="str">
        <f t="shared" si="380"/>
        <v/>
      </c>
      <c r="DH384" s="178" t="str">
        <f t="shared" si="380"/>
        <v/>
      </c>
      <c r="DI384" s="178" t="str">
        <f t="shared" si="380"/>
        <v/>
      </c>
      <c r="DJ384" s="180" t="str">
        <f t="shared" si="380"/>
        <v/>
      </c>
      <c r="DK384" s="178" t="str">
        <f t="shared" si="380"/>
        <v/>
      </c>
      <c r="DL384" s="178" t="str">
        <f t="shared" si="380"/>
        <v/>
      </c>
      <c r="DM384" s="179" t="str">
        <f t="shared" si="380"/>
        <v/>
      </c>
      <c r="DN384" s="180" t="str">
        <f t="shared" si="380"/>
        <v/>
      </c>
      <c r="DO384" s="179" t="str">
        <f t="shared" si="380"/>
        <v/>
      </c>
      <c r="DP384" s="178" t="str">
        <f t="shared" si="380"/>
        <v/>
      </c>
      <c r="DQ384" s="180" t="str">
        <f t="shared" si="380"/>
        <v/>
      </c>
      <c r="DR384" s="178" t="str">
        <f t="shared" si="380"/>
        <v/>
      </c>
      <c r="DS384" s="178" t="str">
        <f t="shared" si="380"/>
        <v/>
      </c>
      <c r="DT384" s="178"/>
      <c r="DU384" s="178"/>
      <c r="DV384" s="178"/>
      <c r="DW384" s="178"/>
      <c r="DX384" s="178"/>
      <c r="DY384" s="178"/>
    </row>
    <row r="385">
      <c r="A385" s="176" t="str">
        <f>IF(A384="","",IF(B384+1&gt;EndDate,"",B384))</f>
        <v/>
      </c>
      <c r="B385" s="176" t="str">
        <f>IF(A385="","",SWITCH(Seg,"Daily",A385+1,"Weekly",A385+7,"Monthly",DATE(YEAR(A385),MONTH(A385)+1,1),"Quarterly",DATE(YEAR(A385),MONTH(A385)+3,1),"Yearly",DATE(YEAR(A385)+1,1,1)))</f>
        <v/>
      </c>
      <c r="C385" s="177" t="str">
        <f>IF(A385="","",SWITCH(Seg,"Daily",TEXT(A385,"dd/MM/YYYY"),"Weekly","W"&amp;WEEKNUM(A385,2)&amp;" "&amp;YEAR(A385),"Monthly",PROPER(TEXT(A385,"MMM yyyy")),"Quarterly","Q"&amp;ROUNDUP(MONTH($A385)/3,0)&amp;" "&amp;YEAR($A385),"Yearly",YEAR(A385),TEXT(A385,"dd/MM/YYYY")))</f>
        <v/>
      </c>
      <c r="D385" s="178" t="str">
        <f>IF(OR($A385="",D$2="Percentage"),"",SUMIFS(Data!B$4:B500,Data!$A$4:$A500,"&gt;="&amp;$A385,Data!$A$4:$A500,"&lt;="&amp;$B385))</f>
        <v>#REF!</v>
      </c>
      <c r="E385" s="179" t="str">
        <f>IF(OR($A385="",E$2="Percentage"),"",SUMIFS(Data!C$4:C500,Data!$A$4:$A500,"&gt;="&amp;$A385,Data!$A$4:$A500,"&lt;="&amp;$B385))</f>
        <v/>
      </c>
      <c r="F385" s="179" t="str">
        <f>IF(OR($A385="",F$2="Percentage"),"",SUMIFS(Data!D$4:D500,Data!$A$4:$A500,"&gt;="&amp;$A385,Data!$A$4:$A500,"&lt;="&amp;$B385))</f>
        <v/>
      </c>
      <c r="G385" s="179" t="str">
        <f>IF(OR($A385="",G$2="Percentage"),"",SUMIFS(Data!F$4:F500,Data!$A$4:$A500,"&gt;="&amp;$A385,Data!$A$4:$A500,"&lt;="&amp;$B385))</f>
        <v/>
      </c>
      <c r="H385" s="180" t="str">
        <f>IF(OR($A385="",H$2="Percentage"),"",SUMIFS(Data!G$4:G500,Data!$A$4:$A500,"&gt;="&amp;$A385,Data!$A$4:$A500,"&lt;="&amp;$B385))</f>
        <v/>
      </c>
      <c r="I385" s="180" t="str">
        <f>IF(OR($A385="",I$2="Percentage"),"",SUMIFS(Data!H$4:H500,Data!$A$4:$A500,"&gt;="&amp;$A385,Data!$A$4:$A500,"&lt;="&amp;$B385))</f>
        <v/>
      </c>
      <c r="J385" s="178" t="str">
        <f>IF(OR($A385="",J$2="Percentage"),"",SUMIFS(Data!I$4:I500,Data!$A$4:$A500,"&gt;="&amp;$A385,Data!$A$4:$A500,"&lt;="&amp;$B385))</f>
        <v/>
      </c>
      <c r="K385" s="178" t="str">
        <f>IF(OR($A385="",K$2="Percentage"),"",SUMIFS(Data!J$4:J500,Data!$A$4:$A500,"&gt;="&amp;$A385,Data!$A$4:$A500,"&lt;="&amp;$B385))</f>
        <v/>
      </c>
      <c r="L385" s="179" t="str">
        <f>IF(OR($A385="",L$2="Percentage"),"",SUMIFS(Data!K$4:K500,Data!$A$4:$A500,"&gt;="&amp;$A385,Data!$A$4:$A500,"&lt;="&amp;$B385))</f>
        <v/>
      </c>
      <c r="M385" s="180" t="str">
        <f>IF(OR($A385="",M$2="Percentage"),"",SUMIFS(Data!L$4:L500,Data!$A$4:$A500,"&gt;="&amp;$A385,Data!$A$4:$A500,"&lt;="&amp;$B385))</f>
        <v/>
      </c>
      <c r="N385" s="179" t="str">
        <f>IF(OR($A385="",N$2="Percentage"),"",SUMIFS(Data!M$4:M500,Data!$A$4:$A500,"&gt;="&amp;$A385,Data!$A$4:$A500,"&lt;="&amp;$B385))</f>
        <v/>
      </c>
      <c r="O385" s="178" t="str">
        <f>IF(OR($A385="",O$2="Percentage"),"",SUMIFS(Data!N$4:N500,Data!$A$4:$A500,"&gt;="&amp;$A385,Data!$A$4:$A500,"&lt;="&amp;$B385))</f>
        <v/>
      </c>
      <c r="P385" s="180" t="str">
        <f>IF(OR($A385="",P$2="Percentage"),"",SUMIFS(Data!O$4:O500,Data!$A$4:$A500,"&gt;="&amp;$A385,Data!$A$4:$A500,"&lt;="&amp;$B385))</f>
        <v/>
      </c>
      <c r="Q385" s="178" t="str">
        <f>IF(OR($A385="",Q$2="Percentage"),"",SUMIFS(Data!P$4:P500,Data!$A$4:$A500,"&gt;="&amp;$A385,Data!$A$4:$A500,"&lt;="&amp;$B385))</f>
        <v/>
      </c>
      <c r="R385" s="178" t="str">
        <f>IF(OR($A385="",R$2="Percentage"),"",SUMIFS(Data!Q$4:Q500,Data!$A$4:$A500,"&gt;="&amp;$A385,Data!$A$4:$A500,"&lt;="&amp;$B385))</f>
        <v/>
      </c>
      <c r="S385" s="181" t="str">
        <f>IF($A385="","",IFERROR(AVERAGEIFS(Data!B$4:B500,Data!$A$4:$A500,"&gt;="&amp;$A385,Data!$A$4:$A500,"&lt;="&amp;$B385),0))</f>
        <v/>
      </c>
      <c r="T385" s="178" t="str">
        <f>IF($A385="","",IFERROR(AVERAGEIFS(Data!C$4:C500,Data!$A$4:$A500,"&gt;="&amp;$A385,Data!$A$4:$A500,"&lt;="&amp;$B385),0))</f>
        <v/>
      </c>
      <c r="U385" s="178" t="str">
        <f>IF($A385="","",IFERROR(AVERAGEIFS(Data!D$4:D500,Data!$A$4:$A500,"&gt;="&amp;$A385,Data!$A$4:$A500,"&lt;="&amp;$B385),0))</f>
        <v/>
      </c>
      <c r="V385" s="178" t="str">
        <f>IF($A385="","",IFERROR(AVERAGEIFS(Data!F$4:F500,Data!$A$4:$A500,"&gt;="&amp;$A385,Data!$A$4:$A500,"&lt;="&amp;$B385),0))</f>
        <v/>
      </c>
      <c r="W385" s="178" t="str">
        <f>IF($A385="","",IFERROR(AVERAGEIFS(Data!G$4:G500,Data!$A$4:$A500,"&gt;="&amp;$A385,Data!$A$4:$A500,"&lt;="&amp;$B385),0))</f>
        <v/>
      </c>
      <c r="X385" s="180" t="str">
        <f>IF($A385="","",IFERROR(AVERAGEIFS(Data!H$4:H500,Data!$A$4:$A500,"&gt;="&amp;$A385,Data!$A$4:$A500,"&lt;="&amp;$B385),0))</f>
        <v/>
      </c>
      <c r="Y385" s="178" t="str">
        <f>IF($A385="","",IFERROR(AVERAGEIFS(Data!I$4:I500,Data!$A$4:$A500,"&gt;="&amp;$A385,Data!$A$4:$A500,"&lt;="&amp;$B385),0))</f>
        <v/>
      </c>
      <c r="Z385" s="178" t="str">
        <f>IF($A385="","",IFERROR(AVERAGEIFS(Data!J$4:J500,Data!$A$4:$A500,"&gt;="&amp;$A385,Data!$A$4:$A500,"&lt;="&amp;$B385),0))</f>
        <v/>
      </c>
      <c r="AA385" s="179" t="str">
        <f>IF($A385="","",IFERROR(AVERAGEIFS(Data!K$4:K500,Data!$A$4:$A500,"&gt;="&amp;$A385,Data!$A$4:$A500,"&lt;="&amp;$B385),0))</f>
        <v/>
      </c>
      <c r="AB385" s="180" t="str">
        <f>IF($A385="","",IFERROR(AVERAGEIFS(Data!L$4:L500,Data!$A$4:$A500,"&gt;="&amp;$A385,Data!$A$4:$A500,"&lt;="&amp;$B385),0))</f>
        <v/>
      </c>
      <c r="AC385" s="179" t="str">
        <f>IF($A385="","",IFERROR(AVERAGEIFS(Data!M$4:M500,Data!$A$4:$A500,"&gt;="&amp;$A385,Data!$A$4:$A500,"&lt;="&amp;$B385),0))</f>
        <v/>
      </c>
      <c r="AD385" s="178" t="str">
        <f>IF($A385="","",IFERROR(AVERAGEIFS(Data!N$4:N500,Data!$A$4:$A500,"&gt;="&amp;$A385,Data!$A$4:$A500,"&lt;="&amp;$B385),0))</f>
        <v/>
      </c>
      <c r="AE385" s="180" t="str">
        <f>IF($A385="","",IFERROR(AVERAGEIFS(Data!O$4:O500,Data!$A$4:$A500,"&gt;="&amp;$A385,Data!$A$4:$A500,"&lt;="&amp;$B385),0))</f>
        <v/>
      </c>
      <c r="AF385" s="178" t="str">
        <f>IF($A385="","",IFERROR(AVERAGEIFS(Data!P$4:P500,Data!$A$4:$A500,"&gt;="&amp;$A385,Data!$A$4:$A500,"&lt;="&amp;$B385),0))</f>
        <v/>
      </c>
      <c r="AG385" s="178" t="str">
        <f>IF($A385="","",IFERROR(AVERAGEIFS(Data!Q$4:Q500,Data!$A$4:$A500,"&gt;="&amp;$A385,Data!$A$4:$A500,"&lt;="&amp;$B385),0))</f>
        <v/>
      </c>
      <c r="AH385" s="181" t="str">
        <f t="shared" ref="AH385:DS385" si="381">IF($A385="","",AH384)</f>
        <v/>
      </c>
      <c r="AI385" s="178" t="str">
        <f t="shared" si="381"/>
        <v/>
      </c>
      <c r="AJ385" s="178" t="str">
        <f t="shared" si="381"/>
        <v/>
      </c>
      <c r="AK385" s="178" t="str">
        <f t="shared" si="381"/>
        <v/>
      </c>
      <c r="AL385" s="178" t="str">
        <f t="shared" si="381"/>
        <v/>
      </c>
      <c r="AM385" s="180" t="str">
        <f t="shared" si="381"/>
        <v/>
      </c>
      <c r="AN385" s="178" t="str">
        <f t="shared" si="381"/>
        <v/>
      </c>
      <c r="AO385" s="178" t="str">
        <f t="shared" si="381"/>
        <v/>
      </c>
      <c r="AP385" s="179" t="str">
        <f t="shared" si="381"/>
        <v/>
      </c>
      <c r="AQ385" s="180" t="str">
        <f t="shared" si="381"/>
        <v/>
      </c>
      <c r="AR385" s="179" t="str">
        <f t="shared" si="381"/>
        <v/>
      </c>
      <c r="AS385" s="178" t="str">
        <f t="shared" si="381"/>
        <v/>
      </c>
      <c r="AT385" s="180" t="str">
        <f t="shared" si="381"/>
        <v/>
      </c>
      <c r="AU385" s="178" t="str">
        <f t="shared" si="381"/>
        <v/>
      </c>
      <c r="AV385" s="178" t="str">
        <f t="shared" si="381"/>
        <v/>
      </c>
      <c r="AW385" s="181" t="str">
        <f t="shared" si="381"/>
        <v/>
      </c>
      <c r="AX385" s="178" t="str">
        <f t="shared" si="381"/>
        <v/>
      </c>
      <c r="AY385" s="178" t="str">
        <f t="shared" si="381"/>
        <v/>
      </c>
      <c r="AZ385" s="178" t="str">
        <f t="shared" si="381"/>
        <v/>
      </c>
      <c r="BA385" s="178" t="str">
        <f t="shared" si="381"/>
        <v/>
      </c>
      <c r="BB385" s="180" t="str">
        <f t="shared" si="381"/>
        <v/>
      </c>
      <c r="BC385" s="178" t="str">
        <f t="shared" si="381"/>
        <v/>
      </c>
      <c r="BD385" s="178" t="str">
        <f t="shared" si="381"/>
        <v/>
      </c>
      <c r="BE385" s="179" t="str">
        <f t="shared" si="381"/>
        <v/>
      </c>
      <c r="BF385" s="180" t="str">
        <f t="shared" si="381"/>
        <v/>
      </c>
      <c r="BG385" s="179" t="str">
        <f t="shared" si="381"/>
        <v/>
      </c>
      <c r="BH385" s="178" t="str">
        <f t="shared" si="381"/>
        <v/>
      </c>
      <c r="BI385" s="180" t="str">
        <f t="shared" si="381"/>
        <v/>
      </c>
      <c r="BJ385" s="178" t="str">
        <f t="shared" si="381"/>
        <v/>
      </c>
      <c r="BK385" s="178" t="str">
        <f t="shared" si="381"/>
        <v/>
      </c>
      <c r="BL385" s="181" t="str">
        <f t="shared" si="381"/>
        <v/>
      </c>
      <c r="BM385" s="178" t="str">
        <f t="shared" si="381"/>
        <v/>
      </c>
      <c r="BN385" s="178" t="str">
        <f t="shared" si="381"/>
        <v/>
      </c>
      <c r="BO385" s="178" t="str">
        <f t="shared" si="381"/>
        <v/>
      </c>
      <c r="BP385" s="178" t="str">
        <f t="shared" si="381"/>
        <v/>
      </c>
      <c r="BQ385" s="180" t="str">
        <f t="shared" si="381"/>
        <v/>
      </c>
      <c r="BR385" s="178" t="str">
        <f t="shared" si="381"/>
        <v/>
      </c>
      <c r="BS385" s="178" t="str">
        <f t="shared" si="381"/>
        <v/>
      </c>
      <c r="BT385" s="179" t="str">
        <f t="shared" si="381"/>
        <v/>
      </c>
      <c r="BU385" s="180" t="str">
        <f t="shared" si="381"/>
        <v/>
      </c>
      <c r="BV385" s="179" t="str">
        <f t="shared" si="381"/>
        <v/>
      </c>
      <c r="BW385" s="178" t="str">
        <f t="shared" si="381"/>
        <v/>
      </c>
      <c r="BX385" s="180" t="str">
        <f t="shared" si="381"/>
        <v/>
      </c>
      <c r="BY385" s="178" t="str">
        <f t="shared" si="381"/>
        <v/>
      </c>
      <c r="BZ385" s="178" t="str">
        <f t="shared" si="381"/>
        <v/>
      </c>
      <c r="CA385" s="181" t="str">
        <f t="shared" si="381"/>
        <v/>
      </c>
      <c r="CB385" s="178" t="str">
        <f t="shared" si="381"/>
        <v/>
      </c>
      <c r="CC385" s="178" t="str">
        <f t="shared" si="381"/>
        <v/>
      </c>
      <c r="CD385" s="178" t="str">
        <f t="shared" si="381"/>
        <v/>
      </c>
      <c r="CE385" s="178" t="str">
        <f t="shared" si="381"/>
        <v/>
      </c>
      <c r="CF385" s="180" t="str">
        <f t="shared" si="381"/>
        <v/>
      </c>
      <c r="CG385" s="178" t="str">
        <f t="shared" si="381"/>
        <v/>
      </c>
      <c r="CH385" s="178" t="str">
        <f t="shared" si="381"/>
        <v/>
      </c>
      <c r="CI385" s="179" t="str">
        <f t="shared" si="381"/>
        <v/>
      </c>
      <c r="CJ385" s="180" t="str">
        <f t="shared" si="381"/>
        <v/>
      </c>
      <c r="CK385" s="179" t="str">
        <f t="shared" si="381"/>
        <v/>
      </c>
      <c r="CL385" s="178" t="str">
        <f t="shared" si="381"/>
        <v/>
      </c>
      <c r="CM385" s="180" t="str">
        <f t="shared" si="381"/>
        <v/>
      </c>
      <c r="CN385" s="178" t="str">
        <f t="shared" si="381"/>
        <v/>
      </c>
      <c r="CO385" s="178" t="str">
        <f t="shared" si="381"/>
        <v/>
      </c>
      <c r="CP385" s="181" t="str">
        <f t="shared" si="381"/>
        <v/>
      </c>
      <c r="CQ385" s="178" t="str">
        <f t="shared" si="381"/>
        <v/>
      </c>
      <c r="CR385" s="178" t="str">
        <f t="shared" si="381"/>
        <v/>
      </c>
      <c r="CS385" s="178" t="str">
        <f t="shared" si="381"/>
        <v/>
      </c>
      <c r="CT385" s="178" t="str">
        <f t="shared" si="381"/>
        <v/>
      </c>
      <c r="CU385" s="180" t="str">
        <f t="shared" si="381"/>
        <v/>
      </c>
      <c r="CV385" s="178" t="str">
        <f t="shared" si="381"/>
        <v/>
      </c>
      <c r="CW385" s="178" t="str">
        <f t="shared" si="381"/>
        <v/>
      </c>
      <c r="CX385" s="179" t="str">
        <f t="shared" si="381"/>
        <v/>
      </c>
      <c r="CY385" s="180" t="str">
        <f t="shared" si="381"/>
        <v/>
      </c>
      <c r="CZ385" s="179" t="str">
        <f t="shared" si="381"/>
        <v/>
      </c>
      <c r="DA385" s="178" t="str">
        <f t="shared" si="381"/>
        <v/>
      </c>
      <c r="DB385" s="180" t="str">
        <f t="shared" si="381"/>
        <v/>
      </c>
      <c r="DC385" s="178" t="str">
        <f t="shared" si="381"/>
        <v/>
      </c>
      <c r="DD385" s="178" t="str">
        <f t="shared" si="381"/>
        <v/>
      </c>
      <c r="DE385" s="181" t="str">
        <f t="shared" si="381"/>
        <v/>
      </c>
      <c r="DF385" s="178" t="str">
        <f t="shared" si="381"/>
        <v/>
      </c>
      <c r="DG385" s="178" t="str">
        <f t="shared" si="381"/>
        <v/>
      </c>
      <c r="DH385" s="178" t="str">
        <f t="shared" si="381"/>
        <v/>
      </c>
      <c r="DI385" s="178" t="str">
        <f t="shared" si="381"/>
        <v/>
      </c>
      <c r="DJ385" s="180" t="str">
        <f t="shared" si="381"/>
        <v/>
      </c>
      <c r="DK385" s="178" t="str">
        <f t="shared" si="381"/>
        <v/>
      </c>
      <c r="DL385" s="178" t="str">
        <f t="shared" si="381"/>
        <v/>
      </c>
      <c r="DM385" s="179" t="str">
        <f t="shared" si="381"/>
        <v/>
      </c>
      <c r="DN385" s="180" t="str">
        <f t="shared" si="381"/>
        <v/>
      </c>
      <c r="DO385" s="179" t="str">
        <f t="shared" si="381"/>
        <v/>
      </c>
      <c r="DP385" s="178" t="str">
        <f t="shared" si="381"/>
        <v/>
      </c>
      <c r="DQ385" s="180" t="str">
        <f t="shared" si="381"/>
        <v/>
      </c>
      <c r="DR385" s="178" t="str">
        <f t="shared" si="381"/>
        <v/>
      </c>
      <c r="DS385" s="178" t="str">
        <f t="shared" si="381"/>
        <v/>
      </c>
      <c r="DT385" s="178"/>
      <c r="DU385" s="178"/>
      <c r="DV385" s="178"/>
      <c r="DW385" s="178"/>
      <c r="DX385" s="178"/>
      <c r="DY385" s="178"/>
    </row>
    <row r="386">
      <c r="A386" s="176" t="str">
        <f>IF(A385="","",IF(B385+1&gt;EndDate,"",B385))</f>
        <v/>
      </c>
      <c r="B386" s="176" t="str">
        <f>IF(A386="","",SWITCH(Seg,"Daily",A386+1,"Weekly",A386+7,"Monthly",DATE(YEAR(A386),MONTH(A386)+1,1),"Quarterly",DATE(YEAR(A386),MONTH(A386)+3,1),"Yearly",DATE(YEAR(A386)+1,1,1)))</f>
        <v/>
      </c>
      <c r="C386" s="177" t="str">
        <f>IF(A386="","",SWITCH(Seg,"Daily",TEXT(A386,"dd/MM/YYYY"),"Weekly","W"&amp;WEEKNUM(A386,2)&amp;" "&amp;YEAR(A386),"Monthly",PROPER(TEXT(A386,"MMM yyyy")),"Quarterly","Q"&amp;ROUNDUP(MONTH($A386)/3,0)&amp;" "&amp;YEAR($A386),"Yearly",YEAR(A386),TEXT(A386,"dd/MM/YYYY")))</f>
        <v/>
      </c>
      <c r="D386" s="178" t="str">
        <f>IF(OR($A386="",D$2="Percentage"),"",SUMIFS(Data!B$4:B500,Data!$A$4:$A500,"&gt;="&amp;$A386,Data!$A$4:$A500,"&lt;="&amp;$B386))</f>
        <v>#REF!</v>
      </c>
      <c r="E386" s="179" t="str">
        <f>IF(OR($A386="",E$2="Percentage"),"",SUMIFS(Data!C$4:C500,Data!$A$4:$A500,"&gt;="&amp;$A386,Data!$A$4:$A500,"&lt;="&amp;$B386))</f>
        <v/>
      </c>
      <c r="F386" s="179" t="str">
        <f>IF(OR($A386="",F$2="Percentage"),"",SUMIFS(Data!D$4:D500,Data!$A$4:$A500,"&gt;="&amp;$A386,Data!$A$4:$A500,"&lt;="&amp;$B386))</f>
        <v/>
      </c>
      <c r="G386" s="179" t="str">
        <f>IF(OR($A386="",G$2="Percentage"),"",SUMIFS(Data!F$4:F500,Data!$A$4:$A500,"&gt;="&amp;$A386,Data!$A$4:$A500,"&lt;="&amp;$B386))</f>
        <v/>
      </c>
      <c r="H386" s="180" t="str">
        <f>IF(OR($A386="",H$2="Percentage"),"",SUMIFS(Data!G$4:G500,Data!$A$4:$A500,"&gt;="&amp;$A386,Data!$A$4:$A500,"&lt;="&amp;$B386))</f>
        <v/>
      </c>
      <c r="I386" s="180" t="str">
        <f>IF(OR($A386="",I$2="Percentage"),"",SUMIFS(Data!H$4:H500,Data!$A$4:$A500,"&gt;="&amp;$A386,Data!$A$4:$A500,"&lt;="&amp;$B386))</f>
        <v/>
      </c>
      <c r="J386" s="178" t="str">
        <f>IF(OR($A386="",J$2="Percentage"),"",SUMIFS(Data!I$4:I500,Data!$A$4:$A500,"&gt;="&amp;$A386,Data!$A$4:$A500,"&lt;="&amp;$B386))</f>
        <v/>
      </c>
      <c r="K386" s="178" t="str">
        <f>IF(OR($A386="",K$2="Percentage"),"",SUMIFS(Data!J$4:J500,Data!$A$4:$A500,"&gt;="&amp;$A386,Data!$A$4:$A500,"&lt;="&amp;$B386))</f>
        <v/>
      </c>
      <c r="L386" s="179" t="str">
        <f>IF(OR($A386="",L$2="Percentage"),"",SUMIFS(Data!K$4:K500,Data!$A$4:$A500,"&gt;="&amp;$A386,Data!$A$4:$A500,"&lt;="&amp;$B386))</f>
        <v/>
      </c>
      <c r="M386" s="180" t="str">
        <f>IF(OR($A386="",M$2="Percentage"),"",SUMIFS(Data!L$4:L500,Data!$A$4:$A500,"&gt;="&amp;$A386,Data!$A$4:$A500,"&lt;="&amp;$B386))</f>
        <v/>
      </c>
      <c r="N386" s="179" t="str">
        <f>IF(OR($A386="",N$2="Percentage"),"",SUMIFS(Data!M$4:M500,Data!$A$4:$A500,"&gt;="&amp;$A386,Data!$A$4:$A500,"&lt;="&amp;$B386))</f>
        <v/>
      </c>
      <c r="O386" s="178" t="str">
        <f>IF(OR($A386="",O$2="Percentage"),"",SUMIFS(Data!N$4:N500,Data!$A$4:$A500,"&gt;="&amp;$A386,Data!$A$4:$A500,"&lt;="&amp;$B386))</f>
        <v/>
      </c>
      <c r="P386" s="180" t="str">
        <f>IF(OR($A386="",P$2="Percentage"),"",SUMIFS(Data!O$4:O500,Data!$A$4:$A500,"&gt;="&amp;$A386,Data!$A$4:$A500,"&lt;="&amp;$B386))</f>
        <v/>
      </c>
      <c r="Q386" s="178" t="str">
        <f>IF(OR($A386="",Q$2="Percentage"),"",SUMIFS(Data!P$4:P500,Data!$A$4:$A500,"&gt;="&amp;$A386,Data!$A$4:$A500,"&lt;="&amp;$B386))</f>
        <v/>
      </c>
      <c r="R386" s="178" t="str">
        <f>IF(OR($A386="",R$2="Percentage"),"",SUMIFS(Data!Q$4:Q500,Data!$A$4:$A500,"&gt;="&amp;$A386,Data!$A$4:$A500,"&lt;="&amp;$B386))</f>
        <v/>
      </c>
      <c r="S386" s="181" t="str">
        <f>IF($A386="","",IFERROR(AVERAGEIFS(Data!B$4:B500,Data!$A$4:$A500,"&gt;="&amp;$A386,Data!$A$4:$A500,"&lt;="&amp;$B386),0))</f>
        <v/>
      </c>
      <c r="T386" s="178" t="str">
        <f>IF($A386="","",IFERROR(AVERAGEIFS(Data!C$4:C500,Data!$A$4:$A500,"&gt;="&amp;$A386,Data!$A$4:$A500,"&lt;="&amp;$B386),0))</f>
        <v/>
      </c>
      <c r="U386" s="178" t="str">
        <f>IF($A386="","",IFERROR(AVERAGEIFS(Data!D$4:D500,Data!$A$4:$A500,"&gt;="&amp;$A386,Data!$A$4:$A500,"&lt;="&amp;$B386),0))</f>
        <v/>
      </c>
      <c r="V386" s="178" t="str">
        <f>IF($A386="","",IFERROR(AVERAGEIFS(Data!F$4:F500,Data!$A$4:$A500,"&gt;="&amp;$A386,Data!$A$4:$A500,"&lt;="&amp;$B386),0))</f>
        <v/>
      </c>
      <c r="W386" s="178" t="str">
        <f>IF($A386="","",IFERROR(AVERAGEIFS(Data!G$4:G500,Data!$A$4:$A500,"&gt;="&amp;$A386,Data!$A$4:$A500,"&lt;="&amp;$B386),0))</f>
        <v/>
      </c>
      <c r="X386" s="180" t="str">
        <f>IF($A386="","",IFERROR(AVERAGEIFS(Data!H$4:H500,Data!$A$4:$A500,"&gt;="&amp;$A386,Data!$A$4:$A500,"&lt;="&amp;$B386),0))</f>
        <v/>
      </c>
      <c r="Y386" s="178" t="str">
        <f>IF($A386="","",IFERROR(AVERAGEIFS(Data!I$4:I500,Data!$A$4:$A500,"&gt;="&amp;$A386,Data!$A$4:$A500,"&lt;="&amp;$B386),0))</f>
        <v/>
      </c>
      <c r="Z386" s="178" t="str">
        <f>IF($A386="","",IFERROR(AVERAGEIFS(Data!J$4:J500,Data!$A$4:$A500,"&gt;="&amp;$A386,Data!$A$4:$A500,"&lt;="&amp;$B386),0))</f>
        <v/>
      </c>
      <c r="AA386" s="179" t="str">
        <f>IF($A386="","",IFERROR(AVERAGEIFS(Data!K$4:K500,Data!$A$4:$A500,"&gt;="&amp;$A386,Data!$A$4:$A500,"&lt;="&amp;$B386),0))</f>
        <v/>
      </c>
      <c r="AB386" s="180" t="str">
        <f>IF($A386="","",IFERROR(AVERAGEIFS(Data!L$4:L500,Data!$A$4:$A500,"&gt;="&amp;$A386,Data!$A$4:$A500,"&lt;="&amp;$B386),0))</f>
        <v/>
      </c>
      <c r="AC386" s="179" t="str">
        <f>IF($A386="","",IFERROR(AVERAGEIFS(Data!M$4:M500,Data!$A$4:$A500,"&gt;="&amp;$A386,Data!$A$4:$A500,"&lt;="&amp;$B386),0))</f>
        <v/>
      </c>
      <c r="AD386" s="178" t="str">
        <f>IF($A386="","",IFERROR(AVERAGEIFS(Data!N$4:N500,Data!$A$4:$A500,"&gt;="&amp;$A386,Data!$A$4:$A500,"&lt;="&amp;$B386),0))</f>
        <v/>
      </c>
      <c r="AE386" s="180" t="str">
        <f>IF($A386="","",IFERROR(AVERAGEIFS(Data!O$4:O500,Data!$A$4:$A500,"&gt;="&amp;$A386,Data!$A$4:$A500,"&lt;="&amp;$B386),0))</f>
        <v/>
      </c>
      <c r="AF386" s="178" t="str">
        <f>IF($A386="","",IFERROR(AVERAGEIFS(Data!P$4:P500,Data!$A$4:$A500,"&gt;="&amp;$A386,Data!$A$4:$A500,"&lt;="&amp;$B386),0))</f>
        <v/>
      </c>
      <c r="AG386" s="178" t="str">
        <f>IF($A386="","",IFERROR(AVERAGEIFS(Data!Q$4:Q500,Data!$A$4:$A500,"&gt;="&amp;$A386,Data!$A$4:$A500,"&lt;="&amp;$B386),0))</f>
        <v/>
      </c>
      <c r="AH386" s="181" t="str">
        <f t="shared" ref="AH386:DS386" si="382">IF($A386="","",AH385)</f>
        <v/>
      </c>
      <c r="AI386" s="178" t="str">
        <f t="shared" si="382"/>
        <v/>
      </c>
      <c r="AJ386" s="178" t="str">
        <f t="shared" si="382"/>
        <v/>
      </c>
      <c r="AK386" s="178" t="str">
        <f t="shared" si="382"/>
        <v/>
      </c>
      <c r="AL386" s="178" t="str">
        <f t="shared" si="382"/>
        <v/>
      </c>
      <c r="AM386" s="180" t="str">
        <f t="shared" si="382"/>
        <v/>
      </c>
      <c r="AN386" s="178" t="str">
        <f t="shared" si="382"/>
        <v/>
      </c>
      <c r="AO386" s="178" t="str">
        <f t="shared" si="382"/>
        <v/>
      </c>
      <c r="AP386" s="179" t="str">
        <f t="shared" si="382"/>
        <v/>
      </c>
      <c r="AQ386" s="180" t="str">
        <f t="shared" si="382"/>
        <v/>
      </c>
      <c r="AR386" s="179" t="str">
        <f t="shared" si="382"/>
        <v/>
      </c>
      <c r="AS386" s="178" t="str">
        <f t="shared" si="382"/>
        <v/>
      </c>
      <c r="AT386" s="180" t="str">
        <f t="shared" si="382"/>
        <v/>
      </c>
      <c r="AU386" s="178" t="str">
        <f t="shared" si="382"/>
        <v/>
      </c>
      <c r="AV386" s="178" t="str">
        <f t="shared" si="382"/>
        <v/>
      </c>
      <c r="AW386" s="181" t="str">
        <f t="shared" si="382"/>
        <v/>
      </c>
      <c r="AX386" s="178" t="str">
        <f t="shared" si="382"/>
        <v/>
      </c>
      <c r="AY386" s="178" t="str">
        <f t="shared" si="382"/>
        <v/>
      </c>
      <c r="AZ386" s="178" t="str">
        <f t="shared" si="382"/>
        <v/>
      </c>
      <c r="BA386" s="178" t="str">
        <f t="shared" si="382"/>
        <v/>
      </c>
      <c r="BB386" s="180" t="str">
        <f t="shared" si="382"/>
        <v/>
      </c>
      <c r="BC386" s="178" t="str">
        <f t="shared" si="382"/>
        <v/>
      </c>
      <c r="BD386" s="178" t="str">
        <f t="shared" si="382"/>
        <v/>
      </c>
      <c r="BE386" s="179" t="str">
        <f t="shared" si="382"/>
        <v/>
      </c>
      <c r="BF386" s="180" t="str">
        <f t="shared" si="382"/>
        <v/>
      </c>
      <c r="BG386" s="179" t="str">
        <f t="shared" si="382"/>
        <v/>
      </c>
      <c r="BH386" s="178" t="str">
        <f t="shared" si="382"/>
        <v/>
      </c>
      <c r="BI386" s="180" t="str">
        <f t="shared" si="382"/>
        <v/>
      </c>
      <c r="BJ386" s="178" t="str">
        <f t="shared" si="382"/>
        <v/>
      </c>
      <c r="BK386" s="178" t="str">
        <f t="shared" si="382"/>
        <v/>
      </c>
      <c r="BL386" s="181" t="str">
        <f t="shared" si="382"/>
        <v/>
      </c>
      <c r="BM386" s="178" t="str">
        <f t="shared" si="382"/>
        <v/>
      </c>
      <c r="BN386" s="178" t="str">
        <f t="shared" si="382"/>
        <v/>
      </c>
      <c r="BO386" s="178" t="str">
        <f t="shared" si="382"/>
        <v/>
      </c>
      <c r="BP386" s="178" t="str">
        <f t="shared" si="382"/>
        <v/>
      </c>
      <c r="BQ386" s="180" t="str">
        <f t="shared" si="382"/>
        <v/>
      </c>
      <c r="BR386" s="178" t="str">
        <f t="shared" si="382"/>
        <v/>
      </c>
      <c r="BS386" s="178" t="str">
        <f t="shared" si="382"/>
        <v/>
      </c>
      <c r="BT386" s="179" t="str">
        <f t="shared" si="382"/>
        <v/>
      </c>
      <c r="BU386" s="180" t="str">
        <f t="shared" si="382"/>
        <v/>
      </c>
      <c r="BV386" s="179" t="str">
        <f t="shared" si="382"/>
        <v/>
      </c>
      <c r="BW386" s="178" t="str">
        <f t="shared" si="382"/>
        <v/>
      </c>
      <c r="BX386" s="180" t="str">
        <f t="shared" si="382"/>
        <v/>
      </c>
      <c r="BY386" s="178" t="str">
        <f t="shared" si="382"/>
        <v/>
      </c>
      <c r="BZ386" s="178" t="str">
        <f t="shared" si="382"/>
        <v/>
      </c>
      <c r="CA386" s="181" t="str">
        <f t="shared" si="382"/>
        <v/>
      </c>
      <c r="CB386" s="178" t="str">
        <f t="shared" si="382"/>
        <v/>
      </c>
      <c r="CC386" s="178" t="str">
        <f t="shared" si="382"/>
        <v/>
      </c>
      <c r="CD386" s="178" t="str">
        <f t="shared" si="382"/>
        <v/>
      </c>
      <c r="CE386" s="178" t="str">
        <f t="shared" si="382"/>
        <v/>
      </c>
      <c r="CF386" s="180" t="str">
        <f t="shared" si="382"/>
        <v/>
      </c>
      <c r="CG386" s="178" t="str">
        <f t="shared" si="382"/>
        <v/>
      </c>
      <c r="CH386" s="178" t="str">
        <f t="shared" si="382"/>
        <v/>
      </c>
      <c r="CI386" s="179" t="str">
        <f t="shared" si="382"/>
        <v/>
      </c>
      <c r="CJ386" s="180" t="str">
        <f t="shared" si="382"/>
        <v/>
      </c>
      <c r="CK386" s="179" t="str">
        <f t="shared" si="382"/>
        <v/>
      </c>
      <c r="CL386" s="178" t="str">
        <f t="shared" si="382"/>
        <v/>
      </c>
      <c r="CM386" s="180" t="str">
        <f t="shared" si="382"/>
        <v/>
      </c>
      <c r="CN386" s="178" t="str">
        <f t="shared" si="382"/>
        <v/>
      </c>
      <c r="CO386" s="178" t="str">
        <f t="shared" si="382"/>
        <v/>
      </c>
      <c r="CP386" s="181" t="str">
        <f t="shared" si="382"/>
        <v/>
      </c>
      <c r="CQ386" s="178" t="str">
        <f t="shared" si="382"/>
        <v/>
      </c>
      <c r="CR386" s="178" t="str">
        <f t="shared" si="382"/>
        <v/>
      </c>
      <c r="CS386" s="178" t="str">
        <f t="shared" si="382"/>
        <v/>
      </c>
      <c r="CT386" s="178" t="str">
        <f t="shared" si="382"/>
        <v/>
      </c>
      <c r="CU386" s="180" t="str">
        <f t="shared" si="382"/>
        <v/>
      </c>
      <c r="CV386" s="178" t="str">
        <f t="shared" si="382"/>
        <v/>
      </c>
      <c r="CW386" s="178" t="str">
        <f t="shared" si="382"/>
        <v/>
      </c>
      <c r="CX386" s="179" t="str">
        <f t="shared" si="382"/>
        <v/>
      </c>
      <c r="CY386" s="180" t="str">
        <f t="shared" si="382"/>
        <v/>
      </c>
      <c r="CZ386" s="179" t="str">
        <f t="shared" si="382"/>
        <v/>
      </c>
      <c r="DA386" s="178" t="str">
        <f t="shared" si="382"/>
        <v/>
      </c>
      <c r="DB386" s="180" t="str">
        <f t="shared" si="382"/>
        <v/>
      </c>
      <c r="DC386" s="178" t="str">
        <f t="shared" si="382"/>
        <v/>
      </c>
      <c r="DD386" s="178" t="str">
        <f t="shared" si="382"/>
        <v/>
      </c>
      <c r="DE386" s="181" t="str">
        <f t="shared" si="382"/>
        <v/>
      </c>
      <c r="DF386" s="178" t="str">
        <f t="shared" si="382"/>
        <v/>
      </c>
      <c r="DG386" s="178" t="str">
        <f t="shared" si="382"/>
        <v/>
      </c>
      <c r="DH386" s="178" t="str">
        <f t="shared" si="382"/>
        <v/>
      </c>
      <c r="DI386" s="178" t="str">
        <f t="shared" si="382"/>
        <v/>
      </c>
      <c r="DJ386" s="180" t="str">
        <f t="shared" si="382"/>
        <v/>
      </c>
      <c r="DK386" s="178" t="str">
        <f t="shared" si="382"/>
        <v/>
      </c>
      <c r="DL386" s="178" t="str">
        <f t="shared" si="382"/>
        <v/>
      </c>
      <c r="DM386" s="179" t="str">
        <f t="shared" si="382"/>
        <v/>
      </c>
      <c r="DN386" s="180" t="str">
        <f t="shared" si="382"/>
        <v/>
      </c>
      <c r="DO386" s="179" t="str">
        <f t="shared" si="382"/>
        <v/>
      </c>
      <c r="DP386" s="178" t="str">
        <f t="shared" si="382"/>
        <v/>
      </c>
      <c r="DQ386" s="180" t="str">
        <f t="shared" si="382"/>
        <v/>
      </c>
      <c r="DR386" s="178" t="str">
        <f t="shared" si="382"/>
        <v/>
      </c>
      <c r="DS386" s="178" t="str">
        <f t="shared" si="382"/>
        <v/>
      </c>
      <c r="DT386" s="178"/>
      <c r="DU386" s="178"/>
      <c r="DV386" s="178"/>
      <c r="DW386" s="178"/>
      <c r="DX386" s="178"/>
      <c r="DY386" s="178"/>
    </row>
    <row r="387">
      <c r="A387" s="176" t="str">
        <f>IF(A386="","",IF(B386+1&gt;EndDate,"",B386))</f>
        <v/>
      </c>
      <c r="B387" s="176" t="str">
        <f>IF(A387="","",SWITCH(Seg,"Daily",A387+1,"Weekly",A387+7,"Monthly",DATE(YEAR(A387),MONTH(A387)+1,1),"Quarterly",DATE(YEAR(A387),MONTH(A387)+3,1),"Yearly",DATE(YEAR(A387)+1,1,1)))</f>
        <v/>
      </c>
      <c r="C387" s="177" t="str">
        <f>IF(A387="","",SWITCH(Seg,"Daily",TEXT(A387,"dd/MM/YYYY"),"Weekly","W"&amp;WEEKNUM(A387,2)&amp;" "&amp;YEAR(A387),"Monthly",PROPER(TEXT(A387,"MMM yyyy")),"Quarterly","Q"&amp;ROUNDUP(MONTH($A387)/3,0)&amp;" "&amp;YEAR($A387),"Yearly",YEAR(A387),TEXT(A387,"dd/MM/YYYY")))</f>
        <v/>
      </c>
      <c r="D387" s="178" t="str">
        <f>IF(OR($A387="",D$2="Percentage"),"",SUMIFS(Data!B$4:B500,Data!$A$4:$A500,"&gt;="&amp;$A387,Data!$A$4:$A500,"&lt;="&amp;$B387))</f>
        <v>#REF!</v>
      </c>
      <c r="E387" s="179" t="str">
        <f>IF(OR($A387="",E$2="Percentage"),"",SUMIFS(Data!C$4:C500,Data!$A$4:$A500,"&gt;="&amp;$A387,Data!$A$4:$A500,"&lt;="&amp;$B387))</f>
        <v/>
      </c>
      <c r="F387" s="179" t="str">
        <f>IF(OR($A387="",F$2="Percentage"),"",SUMIFS(Data!D$4:D500,Data!$A$4:$A500,"&gt;="&amp;$A387,Data!$A$4:$A500,"&lt;="&amp;$B387))</f>
        <v/>
      </c>
      <c r="G387" s="179" t="str">
        <f>IF(OR($A387="",G$2="Percentage"),"",SUMIFS(Data!F$4:F500,Data!$A$4:$A500,"&gt;="&amp;$A387,Data!$A$4:$A500,"&lt;="&amp;$B387))</f>
        <v/>
      </c>
      <c r="H387" s="180" t="str">
        <f>IF(OR($A387="",H$2="Percentage"),"",SUMIFS(Data!G$4:G500,Data!$A$4:$A500,"&gt;="&amp;$A387,Data!$A$4:$A500,"&lt;="&amp;$B387))</f>
        <v/>
      </c>
      <c r="I387" s="180" t="str">
        <f>IF(OR($A387="",I$2="Percentage"),"",SUMIFS(Data!H$4:H500,Data!$A$4:$A500,"&gt;="&amp;$A387,Data!$A$4:$A500,"&lt;="&amp;$B387))</f>
        <v/>
      </c>
      <c r="J387" s="178" t="str">
        <f>IF(OR($A387="",J$2="Percentage"),"",SUMIFS(Data!I$4:I500,Data!$A$4:$A500,"&gt;="&amp;$A387,Data!$A$4:$A500,"&lt;="&amp;$B387))</f>
        <v/>
      </c>
      <c r="K387" s="178" t="str">
        <f>IF(OR($A387="",K$2="Percentage"),"",SUMIFS(Data!J$4:J500,Data!$A$4:$A500,"&gt;="&amp;$A387,Data!$A$4:$A500,"&lt;="&amp;$B387))</f>
        <v/>
      </c>
      <c r="L387" s="179" t="str">
        <f>IF(OR($A387="",L$2="Percentage"),"",SUMIFS(Data!K$4:K500,Data!$A$4:$A500,"&gt;="&amp;$A387,Data!$A$4:$A500,"&lt;="&amp;$B387))</f>
        <v/>
      </c>
      <c r="M387" s="180" t="str">
        <f>IF(OR($A387="",M$2="Percentage"),"",SUMIFS(Data!L$4:L500,Data!$A$4:$A500,"&gt;="&amp;$A387,Data!$A$4:$A500,"&lt;="&amp;$B387))</f>
        <v/>
      </c>
      <c r="N387" s="179" t="str">
        <f>IF(OR($A387="",N$2="Percentage"),"",SUMIFS(Data!M$4:M500,Data!$A$4:$A500,"&gt;="&amp;$A387,Data!$A$4:$A500,"&lt;="&amp;$B387))</f>
        <v/>
      </c>
      <c r="O387" s="178" t="str">
        <f>IF(OR($A387="",O$2="Percentage"),"",SUMIFS(Data!N$4:N500,Data!$A$4:$A500,"&gt;="&amp;$A387,Data!$A$4:$A500,"&lt;="&amp;$B387))</f>
        <v/>
      </c>
      <c r="P387" s="180" t="str">
        <f>IF(OR($A387="",P$2="Percentage"),"",SUMIFS(Data!O$4:O500,Data!$A$4:$A500,"&gt;="&amp;$A387,Data!$A$4:$A500,"&lt;="&amp;$B387))</f>
        <v/>
      </c>
      <c r="Q387" s="178" t="str">
        <f>IF(OR($A387="",Q$2="Percentage"),"",SUMIFS(Data!P$4:P500,Data!$A$4:$A500,"&gt;="&amp;$A387,Data!$A$4:$A500,"&lt;="&amp;$B387))</f>
        <v/>
      </c>
      <c r="R387" s="178" t="str">
        <f>IF(OR($A387="",R$2="Percentage"),"",SUMIFS(Data!Q$4:Q500,Data!$A$4:$A500,"&gt;="&amp;$A387,Data!$A$4:$A500,"&lt;="&amp;$B387))</f>
        <v/>
      </c>
      <c r="S387" s="181" t="str">
        <f>IF($A387="","",IFERROR(AVERAGEIFS(Data!B$4:B500,Data!$A$4:$A500,"&gt;="&amp;$A387,Data!$A$4:$A500,"&lt;="&amp;$B387),0))</f>
        <v/>
      </c>
      <c r="T387" s="178" t="str">
        <f>IF($A387="","",IFERROR(AVERAGEIFS(Data!C$4:C500,Data!$A$4:$A500,"&gt;="&amp;$A387,Data!$A$4:$A500,"&lt;="&amp;$B387),0))</f>
        <v/>
      </c>
      <c r="U387" s="178" t="str">
        <f>IF($A387="","",IFERROR(AVERAGEIFS(Data!D$4:D500,Data!$A$4:$A500,"&gt;="&amp;$A387,Data!$A$4:$A500,"&lt;="&amp;$B387),0))</f>
        <v/>
      </c>
      <c r="V387" s="178" t="str">
        <f>IF($A387="","",IFERROR(AVERAGEIFS(Data!F$4:F500,Data!$A$4:$A500,"&gt;="&amp;$A387,Data!$A$4:$A500,"&lt;="&amp;$B387),0))</f>
        <v/>
      </c>
      <c r="W387" s="178" t="str">
        <f>IF($A387="","",IFERROR(AVERAGEIFS(Data!G$4:G500,Data!$A$4:$A500,"&gt;="&amp;$A387,Data!$A$4:$A500,"&lt;="&amp;$B387),0))</f>
        <v/>
      </c>
      <c r="X387" s="180" t="str">
        <f>IF($A387="","",IFERROR(AVERAGEIFS(Data!H$4:H500,Data!$A$4:$A500,"&gt;="&amp;$A387,Data!$A$4:$A500,"&lt;="&amp;$B387),0))</f>
        <v/>
      </c>
      <c r="Y387" s="178" t="str">
        <f>IF($A387="","",IFERROR(AVERAGEIFS(Data!I$4:I500,Data!$A$4:$A500,"&gt;="&amp;$A387,Data!$A$4:$A500,"&lt;="&amp;$B387),0))</f>
        <v/>
      </c>
      <c r="Z387" s="178" t="str">
        <f>IF($A387="","",IFERROR(AVERAGEIFS(Data!J$4:J500,Data!$A$4:$A500,"&gt;="&amp;$A387,Data!$A$4:$A500,"&lt;="&amp;$B387),0))</f>
        <v/>
      </c>
      <c r="AA387" s="179" t="str">
        <f>IF($A387="","",IFERROR(AVERAGEIFS(Data!K$4:K500,Data!$A$4:$A500,"&gt;="&amp;$A387,Data!$A$4:$A500,"&lt;="&amp;$B387),0))</f>
        <v/>
      </c>
      <c r="AB387" s="180" t="str">
        <f>IF($A387="","",IFERROR(AVERAGEIFS(Data!L$4:L500,Data!$A$4:$A500,"&gt;="&amp;$A387,Data!$A$4:$A500,"&lt;="&amp;$B387),0))</f>
        <v/>
      </c>
      <c r="AC387" s="179" t="str">
        <f>IF($A387="","",IFERROR(AVERAGEIFS(Data!M$4:M500,Data!$A$4:$A500,"&gt;="&amp;$A387,Data!$A$4:$A500,"&lt;="&amp;$B387),0))</f>
        <v/>
      </c>
      <c r="AD387" s="178" t="str">
        <f>IF($A387="","",IFERROR(AVERAGEIFS(Data!N$4:N500,Data!$A$4:$A500,"&gt;="&amp;$A387,Data!$A$4:$A500,"&lt;="&amp;$B387),0))</f>
        <v/>
      </c>
      <c r="AE387" s="180" t="str">
        <f>IF($A387="","",IFERROR(AVERAGEIFS(Data!O$4:O500,Data!$A$4:$A500,"&gt;="&amp;$A387,Data!$A$4:$A500,"&lt;="&amp;$B387),0))</f>
        <v/>
      </c>
      <c r="AF387" s="178" t="str">
        <f>IF($A387="","",IFERROR(AVERAGEIFS(Data!P$4:P500,Data!$A$4:$A500,"&gt;="&amp;$A387,Data!$A$4:$A500,"&lt;="&amp;$B387),0))</f>
        <v/>
      </c>
      <c r="AG387" s="178" t="str">
        <f>IF($A387="","",IFERROR(AVERAGEIFS(Data!Q$4:Q500,Data!$A$4:$A500,"&gt;="&amp;$A387,Data!$A$4:$A500,"&lt;="&amp;$B387),0))</f>
        <v/>
      </c>
      <c r="AH387" s="181" t="str">
        <f t="shared" ref="AH387:DS387" si="383">IF($A387="","",AH386)</f>
        <v/>
      </c>
      <c r="AI387" s="178" t="str">
        <f t="shared" si="383"/>
        <v/>
      </c>
      <c r="AJ387" s="178" t="str">
        <f t="shared" si="383"/>
        <v/>
      </c>
      <c r="AK387" s="178" t="str">
        <f t="shared" si="383"/>
        <v/>
      </c>
      <c r="AL387" s="178" t="str">
        <f t="shared" si="383"/>
        <v/>
      </c>
      <c r="AM387" s="180" t="str">
        <f t="shared" si="383"/>
        <v/>
      </c>
      <c r="AN387" s="178" t="str">
        <f t="shared" si="383"/>
        <v/>
      </c>
      <c r="AO387" s="178" t="str">
        <f t="shared" si="383"/>
        <v/>
      </c>
      <c r="AP387" s="179" t="str">
        <f t="shared" si="383"/>
        <v/>
      </c>
      <c r="AQ387" s="180" t="str">
        <f t="shared" si="383"/>
        <v/>
      </c>
      <c r="AR387" s="179" t="str">
        <f t="shared" si="383"/>
        <v/>
      </c>
      <c r="AS387" s="178" t="str">
        <f t="shared" si="383"/>
        <v/>
      </c>
      <c r="AT387" s="180" t="str">
        <f t="shared" si="383"/>
        <v/>
      </c>
      <c r="AU387" s="178" t="str">
        <f t="shared" si="383"/>
        <v/>
      </c>
      <c r="AV387" s="178" t="str">
        <f t="shared" si="383"/>
        <v/>
      </c>
      <c r="AW387" s="181" t="str">
        <f t="shared" si="383"/>
        <v/>
      </c>
      <c r="AX387" s="178" t="str">
        <f t="shared" si="383"/>
        <v/>
      </c>
      <c r="AY387" s="178" t="str">
        <f t="shared" si="383"/>
        <v/>
      </c>
      <c r="AZ387" s="178" t="str">
        <f t="shared" si="383"/>
        <v/>
      </c>
      <c r="BA387" s="178" t="str">
        <f t="shared" si="383"/>
        <v/>
      </c>
      <c r="BB387" s="180" t="str">
        <f t="shared" si="383"/>
        <v/>
      </c>
      <c r="BC387" s="178" t="str">
        <f t="shared" si="383"/>
        <v/>
      </c>
      <c r="BD387" s="178" t="str">
        <f t="shared" si="383"/>
        <v/>
      </c>
      <c r="BE387" s="179" t="str">
        <f t="shared" si="383"/>
        <v/>
      </c>
      <c r="BF387" s="180" t="str">
        <f t="shared" si="383"/>
        <v/>
      </c>
      <c r="BG387" s="179" t="str">
        <f t="shared" si="383"/>
        <v/>
      </c>
      <c r="BH387" s="178" t="str">
        <f t="shared" si="383"/>
        <v/>
      </c>
      <c r="BI387" s="180" t="str">
        <f t="shared" si="383"/>
        <v/>
      </c>
      <c r="BJ387" s="178" t="str">
        <f t="shared" si="383"/>
        <v/>
      </c>
      <c r="BK387" s="178" t="str">
        <f t="shared" si="383"/>
        <v/>
      </c>
      <c r="BL387" s="181" t="str">
        <f t="shared" si="383"/>
        <v/>
      </c>
      <c r="BM387" s="178" t="str">
        <f t="shared" si="383"/>
        <v/>
      </c>
      <c r="BN387" s="178" t="str">
        <f t="shared" si="383"/>
        <v/>
      </c>
      <c r="BO387" s="178" t="str">
        <f t="shared" si="383"/>
        <v/>
      </c>
      <c r="BP387" s="178" t="str">
        <f t="shared" si="383"/>
        <v/>
      </c>
      <c r="BQ387" s="180" t="str">
        <f t="shared" si="383"/>
        <v/>
      </c>
      <c r="BR387" s="178" t="str">
        <f t="shared" si="383"/>
        <v/>
      </c>
      <c r="BS387" s="178" t="str">
        <f t="shared" si="383"/>
        <v/>
      </c>
      <c r="BT387" s="179" t="str">
        <f t="shared" si="383"/>
        <v/>
      </c>
      <c r="BU387" s="180" t="str">
        <f t="shared" si="383"/>
        <v/>
      </c>
      <c r="BV387" s="179" t="str">
        <f t="shared" si="383"/>
        <v/>
      </c>
      <c r="BW387" s="178" t="str">
        <f t="shared" si="383"/>
        <v/>
      </c>
      <c r="BX387" s="180" t="str">
        <f t="shared" si="383"/>
        <v/>
      </c>
      <c r="BY387" s="178" t="str">
        <f t="shared" si="383"/>
        <v/>
      </c>
      <c r="BZ387" s="178" t="str">
        <f t="shared" si="383"/>
        <v/>
      </c>
      <c r="CA387" s="181" t="str">
        <f t="shared" si="383"/>
        <v/>
      </c>
      <c r="CB387" s="178" t="str">
        <f t="shared" si="383"/>
        <v/>
      </c>
      <c r="CC387" s="178" t="str">
        <f t="shared" si="383"/>
        <v/>
      </c>
      <c r="CD387" s="178" t="str">
        <f t="shared" si="383"/>
        <v/>
      </c>
      <c r="CE387" s="178" t="str">
        <f t="shared" si="383"/>
        <v/>
      </c>
      <c r="CF387" s="180" t="str">
        <f t="shared" si="383"/>
        <v/>
      </c>
      <c r="CG387" s="178" t="str">
        <f t="shared" si="383"/>
        <v/>
      </c>
      <c r="CH387" s="178" t="str">
        <f t="shared" si="383"/>
        <v/>
      </c>
      <c r="CI387" s="179" t="str">
        <f t="shared" si="383"/>
        <v/>
      </c>
      <c r="CJ387" s="180" t="str">
        <f t="shared" si="383"/>
        <v/>
      </c>
      <c r="CK387" s="179" t="str">
        <f t="shared" si="383"/>
        <v/>
      </c>
      <c r="CL387" s="178" t="str">
        <f t="shared" si="383"/>
        <v/>
      </c>
      <c r="CM387" s="180" t="str">
        <f t="shared" si="383"/>
        <v/>
      </c>
      <c r="CN387" s="178" t="str">
        <f t="shared" si="383"/>
        <v/>
      </c>
      <c r="CO387" s="178" t="str">
        <f t="shared" si="383"/>
        <v/>
      </c>
      <c r="CP387" s="181" t="str">
        <f t="shared" si="383"/>
        <v/>
      </c>
      <c r="CQ387" s="178" t="str">
        <f t="shared" si="383"/>
        <v/>
      </c>
      <c r="CR387" s="178" t="str">
        <f t="shared" si="383"/>
        <v/>
      </c>
      <c r="CS387" s="178" t="str">
        <f t="shared" si="383"/>
        <v/>
      </c>
      <c r="CT387" s="178" t="str">
        <f t="shared" si="383"/>
        <v/>
      </c>
      <c r="CU387" s="180" t="str">
        <f t="shared" si="383"/>
        <v/>
      </c>
      <c r="CV387" s="178" t="str">
        <f t="shared" si="383"/>
        <v/>
      </c>
      <c r="CW387" s="178" t="str">
        <f t="shared" si="383"/>
        <v/>
      </c>
      <c r="CX387" s="179" t="str">
        <f t="shared" si="383"/>
        <v/>
      </c>
      <c r="CY387" s="180" t="str">
        <f t="shared" si="383"/>
        <v/>
      </c>
      <c r="CZ387" s="179" t="str">
        <f t="shared" si="383"/>
        <v/>
      </c>
      <c r="DA387" s="178" t="str">
        <f t="shared" si="383"/>
        <v/>
      </c>
      <c r="DB387" s="180" t="str">
        <f t="shared" si="383"/>
        <v/>
      </c>
      <c r="DC387" s="178" t="str">
        <f t="shared" si="383"/>
        <v/>
      </c>
      <c r="DD387" s="178" t="str">
        <f t="shared" si="383"/>
        <v/>
      </c>
      <c r="DE387" s="181" t="str">
        <f t="shared" si="383"/>
        <v/>
      </c>
      <c r="DF387" s="178" t="str">
        <f t="shared" si="383"/>
        <v/>
      </c>
      <c r="DG387" s="178" t="str">
        <f t="shared" si="383"/>
        <v/>
      </c>
      <c r="DH387" s="178" t="str">
        <f t="shared" si="383"/>
        <v/>
      </c>
      <c r="DI387" s="178" t="str">
        <f t="shared" si="383"/>
        <v/>
      </c>
      <c r="DJ387" s="180" t="str">
        <f t="shared" si="383"/>
        <v/>
      </c>
      <c r="DK387" s="178" t="str">
        <f t="shared" si="383"/>
        <v/>
      </c>
      <c r="DL387" s="178" t="str">
        <f t="shared" si="383"/>
        <v/>
      </c>
      <c r="DM387" s="179" t="str">
        <f t="shared" si="383"/>
        <v/>
      </c>
      <c r="DN387" s="180" t="str">
        <f t="shared" si="383"/>
        <v/>
      </c>
      <c r="DO387" s="179" t="str">
        <f t="shared" si="383"/>
        <v/>
      </c>
      <c r="DP387" s="178" t="str">
        <f t="shared" si="383"/>
        <v/>
      </c>
      <c r="DQ387" s="180" t="str">
        <f t="shared" si="383"/>
        <v/>
      </c>
      <c r="DR387" s="178" t="str">
        <f t="shared" si="383"/>
        <v/>
      </c>
      <c r="DS387" s="178" t="str">
        <f t="shared" si="383"/>
        <v/>
      </c>
      <c r="DT387" s="178"/>
      <c r="DU387" s="178"/>
      <c r="DV387" s="178"/>
      <c r="DW387" s="178"/>
      <c r="DX387" s="178"/>
      <c r="DY387" s="178"/>
    </row>
    <row r="388">
      <c r="A388" s="176" t="str">
        <f>IF(A387="","",IF(B387+1&gt;EndDate,"",B387))</f>
        <v/>
      </c>
      <c r="B388" s="176" t="str">
        <f>IF(A388="","",SWITCH(Seg,"Daily",A388+1,"Weekly",A388+7,"Monthly",DATE(YEAR(A388),MONTH(A388)+1,1),"Quarterly",DATE(YEAR(A388),MONTH(A388)+3,1),"Yearly",DATE(YEAR(A388)+1,1,1)))</f>
        <v/>
      </c>
      <c r="C388" s="177" t="str">
        <f>IF(A388="","",SWITCH(Seg,"Daily",TEXT(A388,"dd/MM/YYYY"),"Weekly","W"&amp;WEEKNUM(A388,2)&amp;" "&amp;YEAR(A388),"Monthly",PROPER(TEXT(A388,"MMM yyyy")),"Quarterly","Q"&amp;ROUNDUP(MONTH($A388)/3,0)&amp;" "&amp;YEAR($A388),"Yearly",YEAR(A388),TEXT(A388,"dd/MM/YYYY")))</f>
        <v/>
      </c>
      <c r="D388" s="178" t="str">
        <f>IF(OR($A388="",D$2="Percentage"),"",SUMIFS(Data!B$4:B500,Data!$A$4:$A500,"&gt;="&amp;$A388,Data!$A$4:$A500,"&lt;="&amp;$B388))</f>
        <v>#REF!</v>
      </c>
      <c r="E388" s="179" t="str">
        <f>IF(OR($A388="",E$2="Percentage"),"",SUMIFS(Data!C$4:C500,Data!$A$4:$A500,"&gt;="&amp;$A388,Data!$A$4:$A500,"&lt;="&amp;$B388))</f>
        <v/>
      </c>
      <c r="F388" s="179" t="str">
        <f>IF(OR($A388="",F$2="Percentage"),"",SUMIFS(Data!D$4:D500,Data!$A$4:$A500,"&gt;="&amp;$A388,Data!$A$4:$A500,"&lt;="&amp;$B388))</f>
        <v/>
      </c>
      <c r="G388" s="179" t="str">
        <f>IF(OR($A388="",G$2="Percentage"),"",SUMIFS(Data!F$4:F500,Data!$A$4:$A500,"&gt;="&amp;$A388,Data!$A$4:$A500,"&lt;="&amp;$B388))</f>
        <v/>
      </c>
      <c r="H388" s="180" t="str">
        <f>IF(OR($A388="",H$2="Percentage"),"",SUMIFS(Data!G$4:G500,Data!$A$4:$A500,"&gt;="&amp;$A388,Data!$A$4:$A500,"&lt;="&amp;$B388))</f>
        <v/>
      </c>
      <c r="I388" s="180" t="str">
        <f>IF(OR($A388="",I$2="Percentage"),"",SUMIFS(Data!H$4:H500,Data!$A$4:$A500,"&gt;="&amp;$A388,Data!$A$4:$A500,"&lt;="&amp;$B388))</f>
        <v/>
      </c>
      <c r="J388" s="178" t="str">
        <f>IF(OR($A388="",J$2="Percentage"),"",SUMIFS(Data!I$4:I500,Data!$A$4:$A500,"&gt;="&amp;$A388,Data!$A$4:$A500,"&lt;="&amp;$B388))</f>
        <v/>
      </c>
      <c r="K388" s="178" t="str">
        <f>IF(OR($A388="",K$2="Percentage"),"",SUMIFS(Data!J$4:J500,Data!$A$4:$A500,"&gt;="&amp;$A388,Data!$A$4:$A500,"&lt;="&amp;$B388))</f>
        <v/>
      </c>
      <c r="L388" s="179" t="str">
        <f>IF(OR($A388="",L$2="Percentage"),"",SUMIFS(Data!K$4:K500,Data!$A$4:$A500,"&gt;="&amp;$A388,Data!$A$4:$A500,"&lt;="&amp;$B388))</f>
        <v/>
      </c>
      <c r="M388" s="180" t="str">
        <f>IF(OR($A388="",M$2="Percentage"),"",SUMIFS(Data!L$4:L500,Data!$A$4:$A500,"&gt;="&amp;$A388,Data!$A$4:$A500,"&lt;="&amp;$B388))</f>
        <v/>
      </c>
      <c r="N388" s="179" t="str">
        <f>IF(OR($A388="",N$2="Percentage"),"",SUMIFS(Data!M$4:M500,Data!$A$4:$A500,"&gt;="&amp;$A388,Data!$A$4:$A500,"&lt;="&amp;$B388))</f>
        <v/>
      </c>
      <c r="O388" s="178" t="str">
        <f>IF(OR($A388="",O$2="Percentage"),"",SUMIFS(Data!N$4:N500,Data!$A$4:$A500,"&gt;="&amp;$A388,Data!$A$4:$A500,"&lt;="&amp;$B388))</f>
        <v/>
      </c>
      <c r="P388" s="180" t="str">
        <f>IF(OR($A388="",P$2="Percentage"),"",SUMIFS(Data!O$4:O500,Data!$A$4:$A500,"&gt;="&amp;$A388,Data!$A$4:$A500,"&lt;="&amp;$B388))</f>
        <v/>
      </c>
      <c r="Q388" s="178" t="str">
        <f>IF(OR($A388="",Q$2="Percentage"),"",SUMIFS(Data!P$4:P500,Data!$A$4:$A500,"&gt;="&amp;$A388,Data!$A$4:$A500,"&lt;="&amp;$B388))</f>
        <v/>
      </c>
      <c r="R388" s="178" t="str">
        <f>IF(OR($A388="",R$2="Percentage"),"",SUMIFS(Data!Q$4:Q500,Data!$A$4:$A500,"&gt;="&amp;$A388,Data!$A$4:$A500,"&lt;="&amp;$B388))</f>
        <v/>
      </c>
      <c r="S388" s="181" t="str">
        <f>IF($A388="","",IFERROR(AVERAGEIFS(Data!B$4:B500,Data!$A$4:$A500,"&gt;="&amp;$A388,Data!$A$4:$A500,"&lt;="&amp;$B388),0))</f>
        <v/>
      </c>
      <c r="T388" s="178" t="str">
        <f>IF($A388="","",IFERROR(AVERAGEIFS(Data!C$4:C500,Data!$A$4:$A500,"&gt;="&amp;$A388,Data!$A$4:$A500,"&lt;="&amp;$B388),0))</f>
        <v/>
      </c>
      <c r="U388" s="178" t="str">
        <f>IF($A388="","",IFERROR(AVERAGEIFS(Data!D$4:D500,Data!$A$4:$A500,"&gt;="&amp;$A388,Data!$A$4:$A500,"&lt;="&amp;$B388),0))</f>
        <v/>
      </c>
      <c r="V388" s="178" t="str">
        <f>IF($A388="","",IFERROR(AVERAGEIFS(Data!F$4:F500,Data!$A$4:$A500,"&gt;="&amp;$A388,Data!$A$4:$A500,"&lt;="&amp;$B388),0))</f>
        <v/>
      </c>
      <c r="W388" s="178" t="str">
        <f>IF($A388="","",IFERROR(AVERAGEIFS(Data!G$4:G500,Data!$A$4:$A500,"&gt;="&amp;$A388,Data!$A$4:$A500,"&lt;="&amp;$B388),0))</f>
        <v/>
      </c>
      <c r="X388" s="180" t="str">
        <f>IF($A388="","",IFERROR(AVERAGEIFS(Data!H$4:H500,Data!$A$4:$A500,"&gt;="&amp;$A388,Data!$A$4:$A500,"&lt;="&amp;$B388),0))</f>
        <v/>
      </c>
      <c r="Y388" s="178" t="str">
        <f>IF($A388="","",IFERROR(AVERAGEIFS(Data!I$4:I500,Data!$A$4:$A500,"&gt;="&amp;$A388,Data!$A$4:$A500,"&lt;="&amp;$B388),0))</f>
        <v/>
      </c>
      <c r="Z388" s="178" t="str">
        <f>IF($A388="","",IFERROR(AVERAGEIFS(Data!J$4:J500,Data!$A$4:$A500,"&gt;="&amp;$A388,Data!$A$4:$A500,"&lt;="&amp;$B388),0))</f>
        <v/>
      </c>
      <c r="AA388" s="179" t="str">
        <f>IF($A388="","",IFERROR(AVERAGEIFS(Data!K$4:K500,Data!$A$4:$A500,"&gt;="&amp;$A388,Data!$A$4:$A500,"&lt;="&amp;$B388),0))</f>
        <v/>
      </c>
      <c r="AB388" s="180" t="str">
        <f>IF($A388="","",IFERROR(AVERAGEIFS(Data!L$4:L500,Data!$A$4:$A500,"&gt;="&amp;$A388,Data!$A$4:$A500,"&lt;="&amp;$B388),0))</f>
        <v/>
      </c>
      <c r="AC388" s="179" t="str">
        <f>IF($A388="","",IFERROR(AVERAGEIFS(Data!M$4:M500,Data!$A$4:$A500,"&gt;="&amp;$A388,Data!$A$4:$A500,"&lt;="&amp;$B388),0))</f>
        <v/>
      </c>
      <c r="AD388" s="178" t="str">
        <f>IF($A388="","",IFERROR(AVERAGEIFS(Data!N$4:N500,Data!$A$4:$A500,"&gt;="&amp;$A388,Data!$A$4:$A500,"&lt;="&amp;$B388),0))</f>
        <v/>
      </c>
      <c r="AE388" s="180" t="str">
        <f>IF($A388="","",IFERROR(AVERAGEIFS(Data!O$4:O500,Data!$A$4:$A500,"&gt;="&amp;$A388,Data!$A$4:$A500,"&lt;="&amp;$B388),0))</f>
        <v/>
      </c>
      <c r="AF388" s="178" t="str">
        <f>IF($A388="","",IFERROR(AVERAGEIFS(Data!P$4:P500,Data!$A$4:$A500,"&gt;="&amp;$A388,Data!$A$4:$A500,"&lt;="&amp;$B388),0))</f>
        <v/>
      </c>
      <c r="AG388" s="178" t="str">
        <f>IF($A388="","",IFERROR(AVERAGEIFS(Data!Q$4:Q500,Data!$A$4:$A500,"&gt;="&amp;$A388,Data!$A$4:$A500,"&lt;="&amp;$B388),0))</f>
        <v/>
      </c>
      <c r="AH388" s="181" t="str">
        <f t="shared" ref="AH388:DS388" si="384">IF($A388="","",AH387)</f>
        <v/>
      </c>
      <c r="AI388" s="178" t="str">
        <f t="shared" si="384"/>
        <v/>
      </c>
      <c r="AJ388" s="178" t="str">
        <f t="shared" si="384"/>
        <v/>
      </c>
      <c r="AK388" s="178" t="str">
        <f t="shared" si="384"/>
        <v/>
      </c>
      <c r="AL388" s="178" t="str">
        <f t="shared" si="384"/>
        <v/>
      </c>
      <c r="AM388" s="180" t="str">
        <f t="shared" si="384"/>
        <v/>
      </c>
      <c r="AN388" s="178" t="str">
        <f t="shared" si="384"/>
        <v/>
      </c>
      <c r="AO388" s="178" t="str">
        <f t="shared" si="384"/>
        <v/>
      </c>
      <c r="AP388" s="179" t="str">
        <f t="shared" si="384"/>
        <v/>
      </c>
      <c r="AQ388" s="180" t="str">
        <f t="shared" si="384"/>
        <v/>
      </c>
      <c r="AR388" s="179" t="str">
        <f t="shared" si="384"/>
        <v/>
      </c>
      <c r="AS388" s="178" t="str">
        <f t="shared" si="384"/>
        <v/>
      </c>
      <c r="AT388" s="180" t="str">
        <f t="shared" si="384"/>
        <v/>
      </c>
      <c r="AU388" s="178" t="str">
        <f t="shared" si="384"/>
        <v/>
      </c>
      <c r="AV388" s="178" t="str">
        <f t="shared" si="384"/>
        <v/>
      </c>
      <c r="AW388" s="181" t="str">
        <f t="shared" si="384"/>
        <v/>
      </c>
      <c r="AX388" s="178" t="str">
        <f t="shared" si="384"/>
        <v/>
      </c>
      <c r="AY388" s="178" t="str">
        <f t="shared" si="384"/>
        <v/>
      </c>
      <c r="AZ388" s="178" t="str">
        <f t="shared" si="384"/>
        <v/>
      </c>
      <c r="BA388" s="178" t="str">
        <f t="shared" si="384"/>
        <v/>
      </c>
      <c r="BB388" s="180" t="str">
        <f t="shared" si="384"/>
        <v/>
      </c>
      <c r="BC388" s="178" t="str">
        <f t="shared" si="384"/>
        <v/>
      </c>
      <c r="BD388" s="178" t="str">
        <f t="shared" si="384"/>
        <v/>
      </c>
      <c r="BE388" s="179" t="str">
        <f t="shared" si="384"/>
        <v/>
      </c>
      <c r="BF388" s="180" t="str">
        <f t="shared" si="384"/>
        <v/>
      </c>
      <c r="BG388" s="179" t="str">
        <f t="shared" si="384"/>
        <v/>
      </c>
      <c r="BH388" s="178" t="str">
        <f t="shared" si="384"/>
        <v/>
      </c>
      <c r="BI388" s="180" t="str">
        <f t="shared" si="384"/>
        <v/>
      </c>
      <c r="BJ388" s="178" t="str">
        <f t="shared" si="384"/>
        <v/>
      </c>
      <c r="BK388" s="178" t="str">
        <f t="shared" si="384"/>
        <v/>
      </c>
      <c r="BL388" s="181" t="str">
        <f t="shared" si="384"/>
        <v/>
      </c>
      <c r="BM388" s="178" t="str">
        <f t="shared" si="384"/>
        <v/>
      </c>
      <c r="BN388" s="178" t="str">
        <f t="shared" si="384"/>
        <v/>
      </c>
      <c r="BO388" s="178" t="str">
        <f t="shared" si="384"/>
        <v/>
      </c>
      <c r="BP388" s="178" t="str">
        <f t="shared" si="384"/>
        <v/>
      </c>
      <c r="BQ388" s="180" t="str">
        <f t="shared" si="384"/>
        <v/>
      </c>
      <c r="BR388" s="178" t="str">
        <f t="shared" si="384"/>
        <v/>
      </c>
      <c r="BS388" s="178" t="str">
        <f t="shared" si="384"/>
        <v/>
      </c>
      <c r="BT388" s="179" t="str">
        <f t="shared" si="384"/>
        <v/>
      </c>
      <c r="BU388" s="180" t="str">
        <f t="shared" si="384"/>
        <v/>
      </c>
      <c r="BV388" s="179" t="str">
        <f t="shared" si="384"/>
        <v/>
      </c>
      <c r="BW388" s="178" t="str">
        <f t="shared" si="384"/>
        <v/>
      </c>
      <c r="BX388" s="180" t="str">
        <f t="shared" si="384"/>
        <v/>
      </c>
      <c r="BY388" s="178" t="str">
        <f t="shared" si="384"/>
        <v/>
      </c>
      <c r="BZ388" s="178" t="str">
        <f t="shared" si="384"/>
        <v/>
      </c>
      <c r="CA388" s="181" t="str">
        <f t="shared" si="384"/>
        <v/>
      </c>
      <c r="CB388" s="178" t="str">
        <f t="shared" si="384"/>
        <v/>
      </c>
      <c r="CC388" s="178" t="str">
        <f t="shared" si="384"/>
        <v/>
      </c>
      <c r="CD388" s="178" t="str">
        <f t="shared" si="384"/>
        <v/>
      </c>
      <c r="CE388" s="178" t="str">
        <f t="shared" si="384"/>
        <v/>
      </c>
      <c r="CF388" s="180" t="str">
        <f t="shared" si="384"/>
        <v/>
      </c>
      <c r="CG388" s="178" t="str">
        <f t="shared" si="384"/>
        <v/>
      </c>
      <c r="CH388" s="178" t="str">
        <f t="shared" si="384"/>
        <v/>
      </c>
      <c r="CI388" s="179" t="str">
        <f t="shared" si="384"/>
        <v/>
      </c>
      <c r="CJ388" s="180" t="str">
        <f t="shared" si="384"/>
        <v/>
      </c>
      <c r="CK388" s="179" t="str">
        <f t="shared" si="384"/>
        <v/>
      </c>
      <c r="CL388" s="178" t="str">
        <f t="shared" si="384"/>
        <v/>
      </c>
      <c r="CM388" s="180" t="str">
        <f t="shared" si="384"/>
        <v/>
      </c>
      <c r="CN388" s="178" t="str">
        <f t="shared" si="384"/>
        <v/>
      </c>
      <c r="CO388" s="178" t="str">
        <f t="shared" si="384"/>
        <v/>
      </c>
      <c r="CP388" s="181" t="str">
        <f t="shared" si="384"/>
        <v/>
      </c>
      <c r="CQ388" s="178" t="str">
        <f t="shared" si="384"/>
        <v/>
      </c>
      <c r="CR388" s="178" t="str">
        <f t="shared" si="384"/>
        <v/>
      </c>
      <c r="CS388" s="178" t="str">
        <f t="shared" si="384"/>
        <v/>
      </c>
      <c r="CT388" s="178" t="str">
        <f t="shared" si="384"/>
        <v/>
      </c>
      <c r="CU388" s="180" t="str">
        <f t="shared" si="384"/>
        <v/>
      </c>
      <c r="CV388" s="178" t="str">
        <f t="shared" si="384"/>
        <v/>
      </c>
      <c r="CW388" s="178" t="str">
        <f t="shared" si="384"/>
        <v/>
      </c>
      <c r="CX388" s="179" t="str">
        <f t="shared" si="384"/>
        <v/>
      </c>
      <c r="CY388" s="180" t="str">
        <f t="shared" si="384"/>
        <v/>
      </c>
      <c r="CZ388" s="179" t="str">
        <f t="shared" si="384"/>
        <v/>
      </c>
      <c r="DA388" s="178" t="str">
        <f t="shared" si="384"/>
        <v/>
      </c>
      <c r="DB388" s="180" t="str">
        <f t="shared" si="384"/>
        <v/>
      </c>
      <c r="DC388" s="178" t="str">
        <f t="shared" si="384"/>
        <v/>
      </c>
      <c r="DD388" s="178" t="str">
        <f t="shared" si="384"/>
        <v/>
      </c>
      <c r="DE388" s="181" t="str">
        <f t="shared" si="384"/>
        <v/>
      </c>
      <c r="DF388" s="178" t="str">
        <f t="shared" si="384"/>
        <v/>
      </c>
      <c r="DG388" s="178" t="str">
        <f t="shared" si="384"/>
        <v/>
      </c>
      <c r="DH388" s="178" t="str">
        <f t="shared" si="384"/>
        <v/>
      </c>
      <c r="DI388" s="178" t="str">
        <f t="shared" si="384"/>
        <v/>
      </c>
      <c r="DJ388" s="180" t="str">
        <f t="shared" si="384"/>
        <v/>
      </c>
      <c r="DK388" s="178" t="str">
        <f t="shared" si="384"/>
        <v/>
      </c>
      <c r="DL388" s="178" t="str">
        <f t="shared" si="384"/>
        <v/>
      </c>
      <c r="DM388" s="179" t="str">
        <f t="shared" si="384"/>
        <v/>
      </c>
      <c r="DN388" s="180" t="str">
        <f t="shared" si="384"/>
        <v/>
      </c>
      <c r="DO388" s="179" t="str">
        <f t="shared" si="384"/>
        <v/>
      </c>
      <c r="DP388" s="178" t="str">
        <f t="shared" si="384"/>
        <v/>
      </c>
      <c r="DQ388" s="180" t="str">
        <f t="shared" si="384"/>
        <v/>
      </c>
      <c r="DR388" s="178" t="str">
        <f t="shared" si="384"/>
        <v/>
      </c>
      <c r="DS388" s="178" t="str">
        <f t="shared" si="384"/>
        <v/>
      </c>
      <c r="DT388" s="178"/>
      <c r="DU388" s="178"/>
      <c r="DV388" s="178"/>
      <c r="DW388" s="178"/>
      <c r="DX388" s="178"/>
      <c r="DY388" s="178"/>
    </row>
    <row r="389">
      <c r="A389" s="176" t="str">
        <f>IF(A388="","",IF(B388+1&gt;EndDate,"",B388))</f>
        <v/>
      </c>
      <c r="B389" s="176" t="str">
        <f>IF(A389="","",SWITCH(Seg,"Daily",A389+1,"Weekly",A389+7,"Monthly",DATE(YEAR(A389),MONTH(A389)+1,1),"Quarterly",DATE(YEAR(A389),MONTH(A389)+3,1),"Yearly",DATE(YEAR(A389)+1,1,1)))</f>
        <v/>
      </c>
      <c r="C389" s="177" t="str">
        <f>IF(A389="","",SWITCH(Seg,"Daily",TEXT(A389,"dd/MM/YYYY"),"Weekly","W"&amp;WEEKNUM(A389,2)&amp;" "&amp;YEAR(A389),"Monthly",PROPER(TEXT(A389,"MMM yyyy")),"Quarterly","Q"&amp;ROUNDUP(MONTH($A389)/3,0)&amp;" "&amp;YEAR($A389),"Yearly",YEAR(A389),TEXT(A389,"dd/MM/YYYY")))</f>
        <v/>
      </c>
      <c r="D389" s="178" t="str">
        <f>IF(OR($A389="",D$2="Percentage"),"",SUMIFS(Data!B$4:B500,Data!$A$4:$A500,"&gt;="&amp;$A389,Data!$A$4:$A500,"&lt;="&amp;$B389))</f>
        <v>#REF!</v>
      </c>
      <c r="E389" s="179" t="str">
        <f>IF(OR($A389="",E$2="Percentage"),"",SUMIFS(Data!C$4:C500,Data!$A$4:$A500,"&gt;="&amp;$A389,Data!$A$4:$A500,"&lt;="&amp;$B389))</f>
        <v/>
      </c>
      <c r="F389" s="179" t="str">
        <f>IF(OR($A389="",F$2="Percentage"),"",SUMIFS(Data!D$4:D500,Data!$A$4:$A500,"&gt;="&amp;$A389,Data!$A$4:$A500,"&lt;="&amp;$B389))</f>
        <v/>
      </c>
      <c r="G389" s="179" t="str">
        <f>IF(OR($A389="",G$2="Percentage"),"",SUMIFS(Data!F$4:F500,Data!$A$4:$A500,"&gt;="&amp;$A389,Data!$A$4:$A500,"&lt;="&amp;$B389))</f>
        <v/>
      </c>
      <c r="H389" s="180" t="str">
        <f>IF(OR($A389="",H$2="Percentage"),"",SUMIFS(Data!G$4:G500,Data!$A$4:$A500,"&gt;="&amp;$A389,Data!$A$4:$A500,"&lt;="&amp;$B389))</f>
        <v/>
      </c>
      <c r="I389" s="180" t="str">
        <f>IF(OR($A389="",I$2="Percentage"),"",SUMIFS(Data!H$4:H500,Data!$A$4:$A500,"&gt;="&amp;$A389,Data!$A$4:$A500,"&lt;="&amp;$B389))</f>
        <v/>
      </c>
      <c r="J389" s="178" t="str">
        <f>IF(OR($A389="",J$2="Percentage"),"",SUMIFS(Data!I$4:I500,Data!$A$4:$A500,"&gt;="&amp;$A389,Data!$A$4:$A500,"&lt;="&amp;$B389))</f>
        <v/>
      </c>
      <c r="K389" s="178" t="str">
        <f>IF(OR($A389="",K$2="Percentage"),"",SUMIFS(Data!J$4:J500,Data!$A$4:$A500,"&gt;="&amp;$A389,Data!$A$4:$A500,"&lt;="&amp;$B389))</f>
        <v/>
      </c>
      <c r="L389" s="179" t="str">
        <f>IF(OR($A389="",L$2="Percentage"),"",SUMIFS(Data!K$4:K500,Data!$A$4:$A500,"&gt;="&amp;$A389,Data!$A$4:$A500,"&lt;="&amp;$B389))</f>
        <v/>
      </c>
      <c r="M389" s="180" t="str">
        <f>IF(OR($A389="",M$2="Percentage"),"",SUMIFS(Data!L$4:L500,Data!$A$4:$A500,"&gt;="&amp;$A389,Data!$A$4:$A500,"&lt;="&amp;$B389))</f>
        <v/>
      </c>
      <c r="N389" s="179" t="str">
        <f>IF(OR($A389="",N$2="Percentage"),"",SUMIFS(Data!M$4:M500,Data!$A$4:$A500,"&gt;="&amp;$A389,Data!$A$4:$A500,"&lt;="&amp;$B389))</f>
        <v/>
      </c>
      <c r="O389" s="178" t="str">
        <f>IF(OR($A389="",O$2="Percentage"),"",SUMIFS(Data!N$4:N500,Data!$A$4:$A500,"&gt;="&amp;$A389,Data!$A$4:$A500,"&lt;="&amp;$B389))</f>
        <v/>
      </c>
      <c r="P389" s="180" t="str">
        <f>IF(OR($A389="",P$2="Percentage"),"",SUMIFS(Data!O$4:O500,Data!$A$4:$A500,"&gt;="&amp;$A389,Data!$A$4:$A500,"&lt;="&amp;$B389))</f>
        <v/>
      </c>
      <c r="Q389" s="178" t="str">
        <f>IF(OR($A389="",Q$2="Percentage"),"",SUMIFS(Data!P$4:P500,Data!$A$4:$A500,"&gt;="&amp;$A389,Data!$A$4:$A500,"&lt;="&amp;$B389))</f>
        <v/>
      </c>
      <c r="R389" s="178" t="str">
        <f>IF(OR($A389="",R$2="Percentage"),"",SUMIFS(Data!Q$4:Q500,Data!$A$4:$A500,"&gt;="&amp;$A389,Data!$A$4:$A500,"&lt;="&amp;$B389))</f>
        <v/>
      </c>
      <c r="S389" s="181" t="str">
        <f>IF($A389="","",IFERROR(AVERAGEIFS(Data!B$4:B500,Data!$A$4:$A500,"&gt;="&amp;$A389,Data!$A$4:$A500,"&lt;="&amp;$B389),0))</f>
        <v/>
      </c>
      <c r="T389" s="178" t="str">
        <f>IF($A389="","",IFERROR(AVERAGEIFS(Data!C$4:C500,Data!$A$4:$A500,"&gt;="&amp;$A389,Data!$A$4:$A500,"&lt;="&amp;$B389),0))</f>
        <v/>
      </c>
      <c r="U389" s="178" t="str">
        <f>IF($A389="","",IFERROR(AVERAGEIFS(Data!D$4:D500,Data!$A$4:$A500,"&gt;="&amp;$A389,Data!$A$4:$A500,"&lt;="&amp;$B389),0))</f>
        <v/>
      </c>
      <c r="V389" s="178" t="str">
        <f>IF($A389="","",IFERROR(AVERAGEIFS(Data!F$4:F500,Data!$A$4:$A500,"&gt;="&amp;$A389,Data!$A$4:$A500,"&lt;="&amp;$B389),0))</f>
        <v/>
      </c>
      <c r="W389" s="178" t="str">
        <f>IF($A389="","",IFERROR(AVERAGEIFS(Data!G$4:G500,Data!$A$4:$A500,"&gt;="&amp;$A389,Data!$A$4:$A500,"&lt;="&amp;$B389),0))</f>
        <v/>
      </c>
      <c r="X389" s="180" t="str">
        <f>IF($A389="","",IFERROR(AVERAGEIFS(Data!H$4:H500,Data!$A$4:$A500,"&gt;="&amp;$A389,Data!$A$4:$A500,"&lt;="&amp;$B389),0))</f>
        <v/>
      </c>
      <c r="Y389" s="178" t="str">
        <f>IF($A389="","",IFERROR(AVERAGEIFS(Data!I$4:I500,Data!$A$4:$A500,"&gt;="&amp;$A389,Data!$A$4:$A500,"&lt;="&amp;$B389),0))</f>
        <v/>
      </c>
      <c r="Z389" s="178" t="str">
        <f>IF($A389="","",IFERROR(AVERAGEIFS(Data!J$4:J500,Data!$A$4:$A500,"&gt;="&amp;$A389,Data!$A$4:$A500,"&lt;="&amp;$B389),0))</f>
        <v/>
      </c>
      <c r="AA389" s="179" t="str">
        <f>IF($A389="","",IFERROR(AVERAGEIFS(Data!K$4:K500,Data!$A$4:$A500,"&gt;="&amp;$A389,Data!$A$4:$A500,"&lt;="&amp;$B389),0))</f>
        <v/>
      </c>
      <c r="AB389" s="180" t="str">
        <f>IF($A389="","",IFERROR(AVERAGEIFS(Data!L$4:L500,Data!$A$4:$A500,"&gt;="&amp;$A389,Data!$A$4:$A500,"&lt;="&amp;$B389),0))</f>
        <v/>
      </c>
      <c r="AC389" s="179" t="str">
        <f>IF($A389="","",IFERROR(AVERAGEIFS(Data!M$4:M500,Data!$A$4:$A500,"&gt;="&amp;$A389,Data!$A$4:$A500,"&lt;="&amp;$B389),0))</f>
        <v/>
      </c>
      <c r="AD389" s="178" t="str">
        <f>IF($A389="","",IFERROR(AVERAGEIFS(Data!N$4:N500,Data!$A$4:$A500,"&gt;="&amp;$A389,Data!$A$4:$A500,"&lt;="&amp;$B389),0))</f>
        <v/>
      </c>
      <c r="AE389" s="180" t="str">
        <f>IF($A389="","",IFERROR(AVERAGEIFS(Data!O$4:O500,Data!$A$4:$A500,"&gt;="&amp;$A389,Data!$A$4:$A500,"&lt;="&amp;$B389),0))</f>
        <v/>
      </c>
      <c r="AF389" s="178" t="str">
        <f>IF($A389="","",IFERROR(AVERAGEIFS(Data!P$4:P500,Data!$A$4:$A500,"&gt;="&amp;$A389,Data!$A$4:$A500,"&lt;="&amp;$B389),0))</f>
        <v/>
      </c>
      <c r="AG389" s="178" t="str">
        <f>IF($A389="","",IFERROR(AVERAGEIFS(Data!Q$4:Q500,Data!$A$4:$A500,"&gt;="&amp;$A389,Data!$A$4:$A500,"&lt;="&amp;$B389),0))</f>
        <v/>
      </c>
      <c r="AH389" s="181" t="str">
        <f t="shared" ref="AH389:DS389" si="385">IF($A389="","",AH388)</f>
        <v/>
      </c>
      <c r="AI389" s="178" t="str">
        <f t="shared" si="385"/>
        <v/>
      </c>
      <c r="AJ389" s="178" t="str">
        <f t="shared" si="385"/>
        <v/>
      </c>
      <c r="AK389" s="178" t="str">
        <f t="shared" si="385"/>
        <v/>
      </c>
      <c r="AL389" s="178" t="str">
        <f t="shared" si="385"/>
        <v/>
      </c>
      <c r="AM389" s="180" t="str">
        <f t="shared" si="385"/>
        <v/>
      </c>
      <c r="AN389" s="178" t="str">
        <f t="shared" si="385"/>
        <v/>
      </c>
      <c r="AO389" s="178" t="str">
        <f t="shared" si="385"/>
        <v/>
      </c>
      <c r="AP389" s="179" t="str">
        <f t="shared" si="385"/>
        <v/>
      </c>
      <c r="AQ389" s="180" t="str">
        <f t="shared" si="385"/>
        <v/>
      </c>
      <c r="AR389" s="179" t="str">
        <f t="shared" si="385"/>
        <v/>
      </c>
      <c r="AS389" s="178" t="str">
        <f t="shared" si="385"/>
        <v/>
      </c>
      <c r="AT389" s="180" t="str">
        <f t="shared" si="385"/>
        <v/>
      </c>
      <c r="AU389" s="178" t="str">
        <f t="shared" si="385"/>
        <v/>
      </c>
      <c r="AV389" s="178" t="str">
        <f t="shared" si="385"/>
        <v/>
      </c>
      <c r="AW389" s="181" t="str">
        <f t="shared" si="385"/>
        <v/>
      </c>
      <c r="AX389" s="178" t="str">
        <f t="shared" si="385"/>
        <v/>
      </c>
      <c r="AY389" s="178" t="str">
        <f t="shared" si="385"/>
        <v/>
      </c>
      <c r="AZ389" s="178" t="str">
        <f t="shared" si="385"/>
        <v/>
      </c>
      <c r="BA389" s="178" t="str">
        <f t="shared" si="385"/>
        <v/>
      </c>
      <c r="BB389" s="180" t="str">
        <f t="shared" si="385"/>
        <v/>
      </c>
      <c r="BC389" s="178" t="str">
        <f t="shared" si="385"/>
        <v/>
      </c>
      <c r="BD389" s="178" t="str">
        <f t="shared" si="385"/>
        <v/>
      </c>
      <c r="BE389" s="179" t="str">
        <f t="shared" si="385"/>
        <v/>
      </c>
      <c r="BF389" s="180" t="str">
        <f t="shared" si="385"/>
        <v/>
      </c>
      <c r="BG389" s="179" t="str">
        <f t="shared" si="385"/>
        <v/>
      </c>
      <c r="BH389" s="178" t="str">
        <f t="shared" si="385"/>
        <v/>
      </c>
      <c r="BI389" s="180" t="str">
        <f t="shared" si="385"/>
        <v/>
      </c>
      <c r="BJ389" s="178" t="str">
        <f t="shared" si="385"/>
        <v/>
      </c>
      <c r="BK389" s="178" t="str">
        <f t="shared" si="385"/>
        <v/>
      </c>
      <c r="BL389" s="181" t="str">
        <f t="shared" si="385"/>
        <v/>
      </c>
      <c r="BM389" s="178" t="str">
        <f t="shared" si="385"/>
        <v/>
      </c>
      <c r="BN389" s="178" t="str">
        <f t="shared" si="385"/>
        <v/>
      </c>
      <c r="BO389" s="178" t="str">
        <f t="shared" si="385"/>
        <v/>
      </c>
      <c r="BP389" s="178" t="str">
        <f t="shared" si="385"/>
        <v/>
      </c>
      <c r="BQ389" s="180" t="str">
        <f t="shared" si="385"/>
        <v/>
      </c>
      <c r="BR389" s="178" t="str">
        <f t="shared" si="385"/>
        <v/>
      </c>
      <c r="BS389" s="178" t="str">
        <f t="shared" si="385"/>
        <v/>
      </c>
      <c r="BT389" s="179" t="str">
        <f t="shared" si="385"/>
        <v/>
      </c>
      <c r="BU389" s="180" t="str">
        <f t="shared" si="385"/>
        <v/>
      </c>
      <c r="BV389" s="179" t="str">
        <f t="shared" si="385"/>
        <v/>
      </c>
      <c r="BW389" s="178" t="str">
        <f t="shared" si="385"/>
        <v/>
      </c>
      <c r="BX389" s="180" t="str">
        <f t="shared" si="385"/>
        <v/>
      </c>
      <c r="BY389" s="178" t="str">
        <f t="shared" si="385"/>
        <v/>
      </c>
      <c r="BZ389" s="178" t="str">
        <f t="shared" si="385"/>
        <v/>
      </c>
      <c r="CA389" s="181" t="str">
        <f t="shared" si="385"/>
        <v/>
      </c>
      <c r="CB389" s="178" t="str">
        <f t="shared" si="385"/>
        <v/>
      </c>
      <c r="CC389" s="178" t="str">
        <f t="shared" si="385"/>
        <v/>
      </c>
      <c r="CD389" s="178" t="str">
        <f t="shared" si="385"/>
        <v/>
      </c>
      <c r="CE389" s="178" t="str">
        <f t="shared" si="385"/>
        <v/>
      </c>
      <c r="CF389" s="180" t="str">
        <f t="shared" si="385"/>
        <v/>
      </c>
      <c r="CG389" s="178" t="str">
        <f t="shared" si="385"/>
        <v/>
      </c>
      <c r="CH389" s="178" t="str">
        <f t="shared" si="385"/>
        <v/>
      </c>
      <c r="CI389" s="179" t="str">
        <f t="shared" si="385"/>
        <v/>
      </c>
      <c r="CJ389" s="180" t="str">
        <f t="shared" si="385"/>
        <v/>
      </c>
      <c r="CK389" s="179" t="str">
        <f t="shared" si="385"/>
        <v/>
      </c>
      <c r="CL389" s="178" t="str">
        <f t="shared" si="385"/>
        <v/>
      </c>
      <c r="CM389" s="180" t="str">
        <f t="shared" si="385"/>
        <v/>
      </c>
      <c r="CN389" s="178" t="str">
        <f t="shared" si="385"/>
        <v/>
      </c>
      <c r="CO389" s="178" t="str">
        <f t="shared" si="385"/>
        <v/>
      </c>
      <c r="CP389" s="181" t="str">
        <f t="shared" si="385"/>
        <v/>
      </c>
      <c r="CQ389" s="178" t="str">
        <f t="shared" si="385"/>
        <v/>
      </c>
      <c r="CR389" s="178" t="str">
        <f t="shared" si="385"/>
        <v/>
      </c>
      <c r="CS389" s="178" t="str">
        <f t="shared" si="385"/>
        <v/>
      </c>
      <c r="CT389" s="178" t="str">
        <f t="shared" si="385"/>
        <v/>
      </c>
      <c r="CU389" s="180" t="str">
        <f t="shared" si="385"/>
        <v/>
      </c>
      <c r="CV389" s="178" t="str">
        <f t="shared" si="385"/>
        <v/>
      </c>
      <c r="CW389" s="178" t="str">
        <f t="shared" si="385"/>
        <v/>
      </c>
      <c r="CX389" s="179" t="str">
        <f t="shared" si="385"/>
        <v/>
      </c>
      <c r="CY389" s="180" t="str">
        <f t="shared" si="385"/>
        <v/>
      </c>
      <c r="CZ389" s="179" t="str">
        <f t="shared" si="385"/>
        <v/>
      </c>
      <c r="DA389" s="178" t="str">
        <f t="shared" si="385"/>
        <v/>
      </c>
      <c r="DB389" s="180" t="str">
        <f t="shared" si="385"/>
        <v/>
      </c>
      <c r="DC389" s="178" t="str">
        <f t="shared" si="385"/>
        <v/>
      </c>
      <c r="DD389" s="178" t="str">
        <f t="shared" si="385"/>
        <v/>
      </c>
      <c r="DE389" s="181" t="str">
        <f t="shared" si="385"/>
        <v/>
      </c>
      <c r="DF389" s="178" t="str">
        <f t="shared" si="385"/>
        <v/>
      </c>
      <c r="DG389" s="178" t="str">
        <f t="shared" si="385"/>
        <v/>
      </c>
      <c r="DH389" s="178" t="str">
        <f t="shared" si="385"/>
        <v/>
      </c>
      <c r="DI389" s="178" t="str">
        <f t="shared" si="385"/>
        <v/>
      </c>
      <c r="DJ389" s="180" t="str">
        <f t="shared" si="385"/>
        <v/>
      </c>
      <c r="DK389" s="178" t="str">
        <f t="shared" si="385"/>
        <v/>
      </c>
      <c r="DL389" s="178" t="str">
        <f t="shared" si="385"/>
        <v/>
      </c>
      <c r="DM389" s="179" t="str">
        <f t="shared" si="385"/>
        <v/>
      </c>
      <c r="DN389" s="180" t="str">
        <f t="shared" si="385"/>
        <v/>
      </c>
      <c r="DO389" s="179" t="str">
        <f t="shared" si="385"/>
        <v/>
      </c>
      <c r="DP389" s="178" t="str">
        <f t="shared" si="385"/>
        <v/>
      </c>
      <c r="DQ389" s="180" t="str">
        <f t="shared" si="385"/>
        <v/>
      </c>
      <c r="DR389" s="178" t="str">
        <f t="shared" si="385"/>
        <v/>
      </c>
      <c r="DS389" s="178" t="str">
        <f t="shared" si="385"/>
        <v/>
      </c>
      <c r="DT389" s="178"/>
      <c r="DU389" s="178"/>
      <c r="DV389" s="178"/>
      <c r="DW389" s="178"/>
      <c r="DX389" s="178"/>
      <c r="DY389" s="178"/>
    </row>
    <row r="390">
      <c r="A390" s="176" t="str">
        <f>IF(A389="","",IF(B389+1&gt;EndDate,"",B389))</f>
        <v/>
      </c>
      <c r="B390" s="176" t="str">
        <f>IF(A390="","",SWITCH(Seg,"Daily",A390+1,"Weekly",A390+7,"Monthly",DATE(YEAR(A390),MONTH(A390)+1,1),"Quarterly",DATE(YEAR(A390),MONTH(A390)+3,1),"Yearly",DATE(YEAR(A390)+1,1,1)))</f>
        <v/>
      </c>
      <c r="C390" s="177" t="str">
        <f>IF(A390="","",SWITCH(Seg,"Daily",TEXT(A390,"dd/MM/YYYY"),"Weekly","W"&amp;WEEKNUM(A390,2)&amp;" "&amp;YEAR(A390),"Monthly",PROPER(TEXT(A390,"MMM yyyy")),"Quarterly","Q"&amp;ROUNDUP(MONTH($A390)/3,0)&amp;" "&amp;YEAR($A390),"Yearly",YEAR(A390),TEXT(A390,"dd/MM/YYYY")))</f>
        <v/>
      </c>
      <c r="D390" s="178" t="str">
        <f>IF(OR($A390="",D$2="Percentage"),"",SUMIFS(Data!B$4:B500,Data!$A$4:$A500,"&gt;="&amp;$A390,Data!$A$4:$A500,"&lt;="&amp;$B390))</f>
        <v>#REF!</v>
      </c>
      <c r="E390" s="179" t="str">
        <f>IF(OR($A390="",E$2="Percentage"),"",SUMIFS(Data!C$4:C500,Data!$A$4:$A500,"&gt;="&amp;$A390,Data!$A$4:$A500,"&lt;="&amp;$B390))</f>
        <v/>
      </c>
      <c r="F390" s="179" t="str">
        <f>IF(OR($A390="",F$2="Percentage"),"",SUMIFS(Data!D$4:D500,Data!$A$4:$A500,"&gt;="&amp;$A390,Data!$A$4:$A500,"&lt;="&amp;$B390))</f>
        <v/>
      </c>
      <c r="G390" s="179" t="str">
        <f>IF(OR($A390="",G$2="Percentage"),"",SUMIFS(Data!F$4:F500,Data!$A$4:$A500,"&gt;="&amp;$A390,Data!$A$4:$A500,"&lt;="&amp;$B390))</f>
        <v/>
      </c>
      <c r="H390" s="180" t="str">
        <f>IF(OR($A390="",H$2="Percentage"),"",SUMIFS(Data!G$4:G500,Data!$A$4:$A500,"&gt;="&amp;$A390,Data!$A$4:$A500,"&lt;="&amp;$B390))</f>
        <v/>
      </c>
      <c r="I390" s="180" t="str">
        <f>IF(OR($A390="",I$2="Percentage"),"",SUMIFS(Data!H$4:H500,Data!$A$4:$A500,"&gt;="&amp;$A390,Data!$A$4:$A500,"&lt;="&amp;$B390))</f>
        <v/>
      </c>
      <c r="J390" s="178" t="str">
        <f>IF(OR($A390="",J$2="Percentage"),"",SUMIFS(Data!I$4:I500,Data!$A$4:$A500,"&gt;="&amp;$A390,Data!$A$4:$A500,"&lt;="&amp;$B390))</f>
        <v/>
      </c>
      <c r="K390" s="178" t="str">
        <f>IF(OR($A390="",K$2="Percentage"),"",SUMIFS(Data!J$4:J500,Data!$A$4:$A500,"&gt;="&amp;$A390,Data!$A$4:$A500,"&lt;="&amp;$B390))</f>
        <v/>
      </c>
      <c r="L390" s="179" t="str">
        <f>IF(OR($A390="",L$2="Percentage"),"",SUMIFS(Data!K$4:K500,Data!$A$4:$A500,"&gt;="&amp;$A390,Data!$A$4:$A500,"&lt;="&amp;$B390))</f>
        <v/>
      </c>
      <c r="M390" s="180" t="str">
        <f>IF(OR($A390="",M$2="Percentage"),"",SUMIFS(Data!L$4:L500,Data!$A$4:$A500,"&gt;="&amp;$A390,Data!$A$4:$A500,"&lt;="&amp;$B390))</f>
        <v/>
      </c>
      <c r="N390" s="179" t="str">
        <f>IF(OR($A390="",N$2="Percentage"),"",SUMIFS(Data!M$4:M500,Data!$A$4:$A500,"&gt;="&amp;$A390,Data!$A$4:$A500,"&lt;="&amp;$B390))</f>
        <v/>
      </c>
      <c r="O390" s="178" t="str">
        <f>IF(OR($A390="",O$2="Percentage"),"",SUMIFS(Data!N$4:N500,Data!$A$4:$A500,"&gt;="&amp;$A390,Data!$A$4:$A500,"&lt;="&amp;$B390))</f>
        <v/>
      </c>
      <c r="P390" s="180" t="str">
        <f>IF(OR($A390="",P$2="Percentage"),"",SUMIFS(Data!O$4:O500,Data!$A$4:$A500,"&gt;="&amp;$A390,Data!$A$4:$A500,"&lt;="&amp;$B390))</f>
        <v/>
      </c>
      <c r="Q390" s="178" t="str">
        <f>IF(OR($A390="",Q$2="Percentage"),"",SUMIFS(Data!P$4:P500,Data!$A$4:$A500,"&gt;="&amp;$A390,Data!$A$4:$A500,"&lt;="&amp;$B390))</f>
        <v/>
      </c>
      <c r="R390" s="178" t="str">
        <f>IF(OR($A390="",R$2="Percentage"),"",SUMIFS(Data!Q$4:Q500,Data!$A$4:$A500,"&gt;="&amp;$A390,Data!$A$4:$A500,"&lt;="&amp;$B390))</f>
        <v/>
      </c>
      <c r="S390" s="181" t="str">
        <f>IF($A390="","",IFERROR(AVERAGEIFS(Data!B$4:B500,Data!$A$4:$A500,"&gt;="&amp;$A390,Data!$A$4:$A500,"&lt;="&amp;$B390),0))</f>
        <v/>
      </c>
      <c r="T390" s="178" t="str">
        <f>IF($A390="","",IFERROR(AVERAGEIFS(Data!C$4:C500,Data!$A$4:$A500,"&gt;="&amp;$A390,Data!$A$4:$A500,"&lt;="&amp;$B390),0))</f>
        <v/>
      </c>
      <c r="U390" s="178" t="str">
        <f>IF($A390="","",IFERROR(AVERAGEIFS(Data!D$4:D500,Data!$A$4:$A500,"&gt;="&amp;$A390,Data!$A$4:$A500,"&lt;="&amp;$B390),0))</f>
        <v/>
      </c>
      <c r="V390" s="178" t="str">
        <f>IF($A390="","",IFERROR(AVERAGEIFS(Data!F$4:F500,Data!$A$4:$A500,"&gt;="&amp;$A390,Data!$A$4:$A500,"&lt;="&amp;$B390),0))</f>
        <v/>
      </c>
      <c r="W390" s="178" t="str">
        <f>IF($A390="","",IFERROR(AVERAGEIFS(Data!G$4:G500,Data!$A$4:$A500,"&gt;="&amp;$A390,Data!$A$4:$A500,"&lt;="&amp;$B390),0))</f>
        <v/>
      </c>
      <c r="X390" s="180" t="str">
        <f>IF($A390="","",IFERROR(AVERAGEIFS(Data!H$4:H500,Data!$A$4:$A500,"&gt;="&amp;$A390,Data!$A$4:$A500,"&lt;="&amp;$B390),0))</f>
        <v/>
      </c>
      <c r="Y390" s="178" t="str">
        <f>IF($A390="","",IFERROR(AVERAGEIFS(Data!I$4:I500,Data!$A$4:$A500,"&gt;="&amp;$A390,Data!$A$4:$A500,"&lt;="&amp;$B390),0))</f>
        <v/>
      </c>
      <c r="Z390" s="178" t="str">
        <f>IF($A390="","",IFERROR(AVERAGEIFS(Data!J$4:J500,Data!$A$4:$A500,"&gt;="&amp;$A390,Data!$A$4:$A500,"&lt;="&amp;$B390),0))</f>
        <v/>
      </c>
      <c r="AA390" s="179" t="str">
        <f>IF($A390="","",IFERROR(AVERAGEIFS(Data!K$4:K500,Data!$A$4:$A500,"&gt;="&amp;$A390,Data!$A$4:$A500,"&lt;="&amp;$B390),0))</f>
        <v/>
      </c>
      <c r="AB390" s="180" t="str">
        <f>IF($A390="","",IFERROR(AVERAGEIFS(Data!L$4:L500,Data!$A$4:$A500,"&gt;="&amp;$A390,Data!$A$4:$A500,"&lt;="&amp;$B390),0))</f>
        <v/>
      </c>
      <c r="AC390" s="179" t="str">
        <f>IF($A390="","",IFERROR(AVERAGEIFS(Data!M$4:M500,Data!$A$4:$A500,"&gt;="&amp;$A390,Data!$A$4:$A500,"&lt;="&amp;$B390),0))</f>
        <v/>
      </c>
      <c r="AD390" s="178" t="str">
        <f>IF($A390="","",IFERROR(AVERAGEIFS(Data!N$4:N500,Data!$A$4:$A500,"&gt;="&amp;$A390,Data!$A$4:$A500,"&lt;="&amp;$B390),0))</f>
        <v/>
      </c>
      <c r="AE390" s="180" t="str">
        <f>IF($A390="","",IFERROR(AVERAGEIFS(Data!O$4:O500,Data!$A$4:$A500,"&gt;="&amp;$A390,Data!$A$4:$A500,"&lt;="&amp;$B390),0))</f>
        <v/>
      </c>
      <c r="AF390" s="178" t="str">
        <f>IF($A390="","",IFERROR(AVERAGEIFS(Data!P$4:P500,Data!$A$4:$A500,"&gt;="&amp;$A390,Data!$A$4:$A500,"&lt;="&amp;$B390),0))</f>
        <v/>
      </c>
      <c r="AG390" s="178" t="str">
        <f>IF($A390="","",IFERROR(AVERAGEIFS(Data!Q$4:Q500,Data!$A$4:$A500,"&gt;="&amp;$A390,Data!$A$4:$A500,"&lt;="&amp;$B390),0))</f>
        <v/>
      </c>
      <c r="AH390" s="181" t="str">
        <f t="shared" ref="AH390:DS390" si="386">IF($A390="","",AH389)</f>
        <v/>
      </c>
      <c r="AI390" s="178" t="str">
        <f t="shared" si="386"/>
        <v/>
      </c>
      <c r="AJ390" s="178" t="str">
        <f t="shared" si="386"/>
        <v/>
      </c>
      <c r="AK390" s="178" t="str">
        <f t="shared" si="386"/>
        <v/>
      </c>
      <c r="AL390" s="178" t="str">
        <f t="shared" si="386"/>
        <v/>
      </c>
      <c r="AM390" s="180" t="str">
        <f t="shared" si="386"/>
        <v/>
      </c>
      <c r="AN390" s="178" t="str">
        <f t="shared" si="386"/>
        <v/>
      </c>
      <c r="AO390" s="178" t="str">
        <f t="shared" si="386"/>
        <v/>
      </c>
      <c r="AP390" s="179" t="str">
        <f t="shared" si="386"/>
        <v/>
      </c>
      <c r="AQ390" s="180" t="str">
        <f t="shared" si="386"/>
        <v/>
      </c>
      <c r="AR390" s="179" t="str">
        <f t="shared" si="386"/>
        <v/>
      </c>
      <c r="AS390" s="178" t="str">
        <f t="shared" si="386"/>
        <v/>
      </c>
      <c r="AT390" s="180" t="str">
        <f t="shared" si="386"/>
        <v/>
      </c>
      <c r="AU390" s="178" t="str">
        <f t="shared" si="386"/>
        <v/>
      </c>
      <c r="AV390" s="178" t="str">
        <f t="shared" si="386"/>
        <v/>
      </c>
      <c r="AW390" s="181" t="str">
        <f t="shared" si="386"/>
        <v/>
      </c>
      <c r="AX390" s="178" t="str">
        <f t="shared" si="386"/>
        <v/>
      </c>
      <c r="AY390" s="178" t="str">
        <f t="shared" si="386"/>
        <v/>
      </c>
      <c r="AZ390" s="178" t="str">
        <f t="shared" si="386"/>
        <v/>
      </c>
      <c r="BA390" s="178" t="str">
        <f t="shared" si="386"/>
        <v/>
      </c>
      <c r="BB390" s="180" t="str">
        <f t="shared" si="386"/>
        <v/>
      </c>
      <c r="BC390" s="178" t="str">
        <f t="shared" si="386"/>
        <v/>
      </c>
      <c r="BD390" s="178" t="str">
        <f t="shared" si="386"/>
        <v/>
      </c>
      <c r="BE390" s="179" t="str">
        <f t="shared" si="386"/>
        <v/>
      </c>
      <c r="BF390" s="180" t="str">
        <f t="shared" si="386"/>
        <v/>
      </c>
      <c r="BG390" s="179" t="str">
        <f t="shared" si="386"/>
        <v/>
      </c>
      <c r="BH390" s="178" t="str">
        <f t="shared" si="386"/>
        <v/>
      </c>
      <c r="BI390" s="180" t="str">
        <f t="shared" si="386"/>
        <v/>
      </c>
      <c r="BJ390" s="178" t="str">
        <f t="shared" si="386"/>
        <v/>
      </c>
      <c r="BK390" s="178" t="str">
        <f t="shared" si="386"/>
        <v/>
      </c>
      <c r="BL390" s="181" t="str">
        <f t="shared" si="386"/>
        <v/>
      </c>
      <c r="BM390" s="178" t="str">
        <f t="shared" si="386"/>
        <v/>
      </c>
      <c r="BN390" s="178" t="str">
        <f t="shared" si="386"/>
        <v/>
      </c>
      <c r="BO390" s="178" t="str">
        <f t="shared" si="386"/>
        <v/>
      </c>
      <c r="BP390" s="178" t="str">
        <f t="shared" si="386"/>
        <v/>
      </c>
      <c r="BQ390" s="180" t="str">
        <f t="shared" si="386"/>
        <v/>
      </c>
      <c r="BR390" s="178" t="str">
        <f t="shared" si="386"/>
        <v/>
      </c>
      <c r="BS390" s="178" t="str">
        <f t="shared" si="386"/>
        <v/>
      </c>
      <c r="BT390" s="179" t="str">
        <f t="shared" si="386"/>
        <v/>
      </c>
      <c r="BU390" s="180" t="str">
        <f t="shared" si="386"/>
        <v/>
      </c>
      <c r="BV390" s="179" t="str">
        <f t="shared" si="386"/>
        <v/>
      </c>
      <c r="BW390" s="178" t="str">
        <f t="shared" si="386"/>
        <v/>
      </c>
      <c r="BX390" s="180" t="str">
        <f t="shared" si="386"/>
        <v/>
      </c>
      <c r="BY390" s="178" t="str">
        <f t="shared" si="386"/>
        <v/>
      </c>
      <c r="BZ390" s="178" t="str">
        <f t="shared" si="386"/>
        <v/>
      </c>
      <c r="CA390" s="181" t="str">
        <f t="shared" si="386"/>
        <v/>
      </c>
      <c r="CB390" s="178" t="str">
        <f t="shared" si="386"/>
        <v/>
      </c>
      <c r="CC390" s="178" t="str">
        <f t="shared" si="386"/>
        <v/>
      </c>
      <c r="CD390" s="178" t="str">
        <f t="shared" si="386"/>
        <v/>
      </c>
      <c r="CE390" s="178" t="str">
        <f t="shared" si="386"/>
        <v/>
      </c>
      <c r="CF390" s="180" t="str">
        <f t="shared" si="386"/>
        <v/>
      </c>
      <c r="CG390" s="178" t="str">
        <f t="shared" si="386"/>
        <v/>
      </c>
      <c r="CH390" s="178" t="str">
        <f t="shared" si="386"/>
        <v/>
      </c>
      <c r="CI390" s="179" t="str">
        <f t="shared" si="386"/>
        <v/>
      </c>
      <c r="CJ390" s="180" t="str">
        <f t="shared" si="386"/>
        <v/>
      </c>
      <c r="CK390" s="179" t="str">
        <f t="shared" si="386"/>
        <v/>
      </c>
      <c r="CL390" s="178" t="str">
        <f t="shared" si="386"/>
        <v/>
      </c>
      <c r="CM390" s="180" t="str">
        <f t="shared" si="386"/>
        <v/>
      </c>
      <c r="CN390" s="178" t="str">
        <f t="shared" si="386"/>
        <v/>
      </c>
      <c r="CO390" s="178" t="str">
        <f t="shared" si="386"/>
        <v/>
      </c>
      <c r="CP390" s="181" t="str">
        <f t="shared" si="386"/>
        <v/>
      </c>
      <c r="CQ390" s="178" t="str">
        <f t="shared" si="386"/>
        <v/>
      </c>
      <c r="CR390" s="178" t="str">
        <f t="shared" si="386"/>
        <v/>
      </c>
      <c r="CS390" s="178" t="str">
        <f t="shared" si="386"/>
        <v/>
      </c>
      <c r="CT390" s="178" t="str">
        <f t="shared" si="386"/>
        <v/>
      </c>
      <c r="CU390" s="180" t="str">
        <f t="shared" si="386"/>
        <v/>
      </c>
      <c r="CV390" s="178" t="str">
        <f t="shared" si="386"/>
        <v/>
      </c>
      <c r="CW390" s="178" t="str">
        <f t="shared" si="386"/>
        <v/>
      </c>
      <c r="CX390" s="179" t="str">
        <f t="shared" si="386"/>
        <v/>
      </c>
      <c r="CY390" s="180" t="str">
        <f t="shared" si="386"/>
        <v/>
      </c>
      <c r="CZ390" s="179" t="str">
        <f t="shared" si="386"/>
        <v/>
      </c>
      <c r="DA390" s="178" t="str">
        <f t="shared" si="386"/>
        <v/>
      </c>
      <c r="DB390" s="180" t="str">
        <f t="shared" si="386"/>
        <v/>
      </c>
      <c r="DC390" s="178" t="str">
        <f t="shared" si="386"/>
        <v/>
      </c>
      <c r="DD390" s="178" t="str">
        <f t="shared" si="386"/>
        <v/>
      </c>
      <c r="DE390" s="181" t="str">
        <f t="shared" si="386"/>
        <v/>
      </c>
      <c r="DF390" s="178" t="str">
        <f t="shared" si="386"/>
        <v/>
      </c>
      <c r="DG390" s="178" t="str">
        <f t="shared" si="386"/>
        <v/>
      </c>
      <c r="DH390" s="178" t="str">
        <f t="shared" si="386"/>
        <v/>
      </c>
      <c r="DI390" s="178" t="str">
        <f t="shared" si="386"/>
        <v/>
      </c>
      <c r="DJ390" s="180" t="str">
        <f t="shared" si="386"/>
        <v/>
      </c>
      <c r="DK390" s="178" t="str">
        <f t="shared" si="386"/>
        <v/>
      </c>
      <c r="DL390" s="178" t="str">
        <f t="shared" si="386"/>
        <v/>
      </c>
      <c r="DM390" s="179" t="str">
        <f t="shared" si="386"/>
        <v/>
      </c>
      <c r="DN390" s="180" t="str">
        <f t="shared" si="386"/>
        <v/>
      </c>
      <c r="DO390" s="179" t="str">
        <f t="shared" si="386"/>
        <v/>
      </c>
      <c r="DP390" s="178" t="str">
        <f t="shared" si="386"/>
        <v/>
      </c>
      <c r="DQ390" s="180" t="str">
        <f t="shared" si="386"/>
        <v/>
      </c>
      <c r="DR390" s="178" t="str">
        <f t="shared" si="386"/>
        <v/>
      </c>
      <c r="DS390" s="178" t="str">
        <f t="shared" si="386"/>
        <v/>
      </c>
      <c r="DT390" s="178"/>
      <c r="DU390" s="178"/>
      <c r="DV390" s="178"/>
      <c r="DW390" s="178"/>
      <c r="DX390" s="178"/>
      <c r="DY390" s="178"/>
    </row>
    <row r="391">
      <c r="A391" s="176" t="str">
        <f>IF(A390="","",IF(B390+1&gt;EndDate,"",B390))</f>
        <v/>
      </c>
      <c r="B391" s="176" t="str">
        <f>IF(A391="","",SWITCH(Seg,"Daily",A391+1,"Weekly",A391+7,"Monthly",DATE(YEAR(A391),MONTH(A391)+1,1),"Quarterly",DATE(YEAR(A391),MONTH(A391)+3,1),"Yearly",DATE(YEAR(A391)+1,1,1)))</f>
        <v/>
      </c>
      <c r="C391" s="177" t="str">
        <f>IF(A391="","",SWITCH(Seg,"Daily",TEXT(A391,"dd/MM/YYYY"),"Weekly","W"&amp;WEEKNUM(A391,2)&amp;" "&amp;YEAR(A391),"Monthly",PROPER(TEXT(A391,"MMM yyyy")),"Quarterly","Q"&amp;ROUNDUP(MONTH($A391)/3,0)&amp;" "&amp;YEAR($A391),"Yearly",YEAR(A391),TEXT(A391,"dd/MM/YYYY")))</f>
        <v/>
      </c>
      <c r="D391" s="178" t="str">
        <f>IF(OR($A391="",D$2="Percentage"),"",SUMIFS(Data!B$4:B500,Data!$A$4:$A500,"&gt;="&amp;$A391,Data!$A$4:$A500,"&lt;="&amp;$B391))</f>
        <v>#REF!</v>
      </c>
      <c r="E391" s="179" t="str">
        <f>IF(OR($A391="",E$2="Percentage"),"",SUMIFS(Data!C$4:C500,Data!$A$4:$A500,"&gt;="&amp;$A391,Data!$A$4:$A500,"&lt;="&amp;$B391))</f>
        <v/>
      </c>
      <c r="F391" s="179" t="str">
        <f>IF(OR($A391="",F$2="Percentage"),"",SUMIFS(Data!D$4:D500,Data!$A$4:$A500,"&gt;="&amp;$A391,Data!$A$4:$A500,"&lt;="&amp;$B391))</f>
        <v/>
      </c>
      <c r="G391" s="179" t="str">
        <f>IF(OR($A391="",G$2="Percentage"),"",SUMIFS(Data!F$4:F500,Data!$A$4:$A500,"&gt;="&amp;$A391,Data!$A$4:$A500,"&lt;="&amp;$B391))</f>
        <v/>
      </c>
      <c r="H391" s="180" t="str">
        <f>IF(OR($A391="",H$2="Percentage"),"",SUMIFS(Data!G$4:G500,Data!$A$4:$A500,"&gt;="&amp;$A391,Data!$A$4:$A500,"&lt;="&amp;$B391))</f>
        <v/>
      </c>
      <c r="I391" s="180" t="str">
        <f>IF(OR($A391="",I$2="Percentage"),"",SUMIFS(Data!H$4:H500,Data!$A$4:$A500,"&gt;="&amp;$A391,Data!$A$4:$A500,"&lt;="&amp;$B391))</f>
        <v/>
      </c>
      <c r="J391" s="178" t="str">
        <f>IF(OR($A391="",J$2="Percentage"),"",SUMIFS(Data!I$4:I500,Data!$A$4:$A500,"&gt;="&amp;$A391,Data!$A$4:$A500,"&lt;="&amp;$B391))</f>
        <v/>
      </c>
      <c r="K391" s="178" t="str">
        <f>IF(OR($A391="",K$2="Percentage"),"",SUMIFS(Data!J$4:J500,Data!$A$4:$A500,"&gt;="&amp;$A391,Data!$A$4:$A500,"&lt;="&amp;$B391))</f>
        <v/>
      </c>
      <c r="L391" s="179" t="str">
        <f>IF(OR($A391="",L$2="Percentage"),"",SUMIFS(Data!K$4:K500,Data!$A$4:$A500,"&gt;="&amp;$A391,Data!$A$4:$A500,"&lt;="&amp;$B391))</f>
        <v/>
      </c>
      <c r="M391" s="180" t="str">
        <f>IF(OR($A391="",M$2="Percentage"),"",SUMIFS(Data!L$4:L500,Data!$A$4:$A500,"&gt;="&amp;$A391,Data!$A$4:$A500,"&lt;="&amp;$B391))</f>
        <v/>
      </c>
      <c r="N391" s="179" t="str">
        <f>IF(OR($A391="",N$2="Percentage"),"",SUMIFS(Data!M$4:M500,Data!$A$4:$A500,"&gt;="&amp;$A391,Data!$A$4:$A500,"&lt;="&amp;$B391))</f>
        <v/>
      </c>
      <c r="O391" s="178" t="str">
        <f>IF(OR($A391="",O$2="Percentage"),"",SUMIFS(Data!N$4:N500,Data!$A$4:$A500,"&gt;="&amp;$A391,Data!$A$4:$A500,"&lt;="&amp;$B391))</f>
        <v/>
      </c>
      <c r="P391" s="180" t="str">
        <f>IF(OR($A391="",P$2="Percentage"),"",SUMIFS(Data!O$4:O500,Data!$A$4:$A500,"&gt;="&amp;$A391,Data!$A$4:$A500,"&lt;="&amp;$B391))</f>
        <v/>
      </c>
      <c r="Q391" s="178" t="str">
        <f>IF(OR($A391="",Q$2="Percentage"),"",SUMIFS(Data!P$4:P500,Data!$A$4:$A500,"&gt;="&amp;$A391,Data!$A$4:$A500,"&lt;="&amp;$B391))</f>
        <v/>
      </c>
      <c r="R391" s="178" t="str">
        <f>IF(OR($A391="",R$2="Percentage"),"",SUMIFS(Data!Q$4:Q500,Data!$A$4:$A500,"&gt;="&amp;$A391,Data!$A$4:$A500,"&lt;="&amp;$B391))</f>
        <v/>
      </c>
      <c r="S391" s="181" t="str">
        <f>IF($A391="","",IFERROR(AVERAGEIFS(Data!B$4:B500,Data!$A$4:$A500,"&gt;="&amp;$A391,Data!$A$4:$A500,"&lt;="&amp;$B391),0))</f>
        <v/>
      </c>
      <c r="T391" s="178" t="str">
        <f>IF($A391="","",IFERROR(AVERAGEIFS(Data!C$4:C500,Data!$A$4:$A500,"&gt;="&amp;$A391,Data!$A$4:$A500,"&lt;="&amp;$B391),0))</f>
        <v/>
      </c>
      <c r="U391" s="178" t="str">
        <f>IF($A391="","",IFERROR(AVERAGEIFS(Data!D$4:D500,Data!$A$4:$A500,"&gt;="&amp;$A391,Data!$A$4:$A500,"&lt;="&amp;$B391),0))</f>
        <v/>
      </c>
      <c r="V391" s="178" t="str">
        <f>IF($A391="","",IFERROR(AVERAGEIFS(Data!F$4:F500,Data!$A$4:$A500,"&gt;="&amp;$A391,Data!$A$4:$A500,"&lt;="&amp;$B391),0))</f>
        <v/>
      </c>
      <c r="W391" s="178" t="str">
        <f>IF($A391="","",IFERROR(AVERAGEIFS(Data!G$4:G500,Data!$A$4:$A500,"&gt;="&amp;$A391,Data!$A$4:$A500,"&lt;="&amp;$B391),0))</f>
        <v/>
      </c>
      <c r="X391" s="180" t="str">
        <f>IF($A391="","",IFERROR(AVERAGEIFS(Data!H$4:H500,Data!$A$4:$A500,"&gt;="&amp;$A391,Data!$A$4:$A500,"&lt;="&amp;$B391),0))</f>
        <v/>
      </c>
      <c r="Y391" s="178" t="str">
        <f>IF($A391="","",IFERROR(AVERAGEIFS(Data!I$4:I500,Data!$A$4:$A500,"&gt;="&amp;$A391,Data!$A$4:$A500,"&lt;="&amp;$B391),0))</f>
        <v/>
      </c>
      <c r="Z391" s="178" t="str">
        <f>IF($A391="","",IFERROR(AVERAGEIFS(Data!J$4:J500,Data!$A$4:$A500,"&gt;="&amp;$A391,Data!$A$4:$A500,"&lt;="&amp;$B391),0))</f>
        <v/>
      </c>
      <c r="AA391" s="179" t="str">
        <f>IF($A391="","",IFERROR(AVERAGEIFS(Data!K$4:K500,Data!$A$4:$A500,"&gt;="&amp;$A391,Data!$A$4:$A500,"&lt;="&amp;$B391),0))</f>
        <v/>
      </c>
      <c r="AB391" s="180" t="str">
        <f>IF($A391="","",IFERROR(AVERAGEIFS(Data!L$4:L500,Data!$A$4:$A500,"&gt;="&amp;$A391,Data!$A$4:$A500,"&lt;="&amp;$B391),0))</f>
        <v/>
      </c>
      <c r="AC391" s="179" t="str">
        <f>IF($A391="","",IFERROR(AVERAGEIFS(Data!M$4:M500,Data!$A$4:$A500,"&gt;="&amp;$A391,Data!$A$4:$A500,"&lt;="&amp;$B391),0))</f>
        <v/>
      </c>
      <c r="AD391" s="178" t="str">
        <f>IF($A391="","",IFERROR(AVERAGEIFS(Data!N$4:N500,Data!$A$4:$A500,"&gt;="&amp;$A391,Data!$A$4:$A500,"&lt;="&amp;$B391),0))</f>
        <v/>
      </c>
      <c r="AE391" s="180" t="str">
        <f>IF($A391="","",IFERROR(AVERAGEIFS(Data!O$4:O500,Data!$A$4:$A500,"&gt;="&amp;$A391,Data!$A$4:$A500,"&lt;="&amp;$B391),0))</f>
        <v/>
      </c>
      <c r="AF391" s="178" t="str">
        <f>IF($A391="","",IFERROR(AVERAGEIFS(Data!P$4:P500,Data!$A$4:$A500,"&gt;="&amp;$A391,Data!$A$4:$A500,"&lt;="&amp;$B391),0))</f>
        <v/>
      </c>
      <c r="AG391" s="178" t="str">
        <f>IF($A391="","",IFERROR(AVERAGEIFS(Data!Q$4:Q500,Data!$A$4:$A500,"&gt;="&amp;$A391,Data!$A$4:$A500,"&lt;="&amp;$B391),0))</f>
        <v/>
      </c>
      <c r="AH391" s="181" t="str">
        <f t="shared" ref="AH391:DS391" si="387">IF($A391="","",AH390)</f>
        <v/>
      </c>
      <c r="AI391" s="178" t="str">
        <f t="shared" si="387"/>
        <v/>
      </c>
      <c r="AJ391" s="178" t="str">
        <f t="shared" si="387"/>
        <v/>
      </c>
      <c r="AK391" s="178" t="str">
        <f t="shared" si="387"/>
        <v/>
      </c>
      <c r="AL391" s="178" t="str">
        <f t="shared" si="387"/>
        <v/>
      </c>
      <c r="AM391" s="180" t="str">
        <f t="shared" si="387"/>
        <v/>
      </c>
      <c r="AN391" s="178" t="str">
        <f t="shared" si="387"/>
        <v/>
      </c>
      <c r="AO391" s="178" t="str">
        <f t="shared" si="387"/>
        <v/>
      </c>
      <c r="AP391" s="179" t="str">
        <f t="shared" si="387"/>
        <v/>
      </c>
      <c r="AQ391" s="180" t="str">
        <f t="shared" si="387"/>
        <v/>
      </c>
      <c r="AR391" s="179" t="str">
        <f t="shared" si="387"/>
        <v/>
      </c>
      <c r="AS391" s="178" t="str">
        <f t="shared" si="387"/>
        <v/>
      </c>
      <c r="AT391" s="180" t="str">
        <f t="shared" si="387"/>
        <v/>
      </c>
      <c r="AU391" s="178" t="str">
        <f t="shared" si="387"/>
        <v/>
      </c>
      <c r="AV391" s="178" t="str">
        <f t="shared" si="387"/>
        <v/>
      </c>
      <c r="AW391" s="181" t="str">
        <f t="shared" si="387"/>
        <v/>
      </c>
      <c r="AX391" s="178" t="str">
        <f t="shared" si="387"/>
        <v/>
      </c>
      <c r="AY391" s="178" t="str">
        <f t="shared" si="387"/>
        <v/>
      </c>
      <c r="AZ391" s="178" t="str">
        <f t="shared" si="387"/>
        <v/>
      </c>
      <c r="BA391" s="178" t="str">
        <f t="shared" si="387"/>
        <v/>
      </c>
      <c r="BB391" s="180" t="str">
        <f t="shared" si="387"/>
        <v/>
      </c>
      <c r="BC391" s="178" t="str">
        <f t="shared" si="387"/>
        <v/>
      </c>
      <c r="BD391" s="178" t="str">
        <f t="shared" si="387"/>
        <v/>
      </c>
      <c r="BE391" s="179" t="str">
        <f t="shared" si="387"/>
        <v/>
      </c>
      <c r="BF391" s="180" t="str">
        <f t="shared" si="387"/>
        <v/>
      </c>
      <c r="BG391" s="179" t="str">
        <f t="shared" si="387"/>
        <v/>
      </c>
      <c r="BH391" s="178" t="str">
        <f t="shared" si="387"/>
        <v/>
      </c>
      <c r="BI391" s="180" t="str">
        <f t="shared" si="387"/>
        <v/>
      </c>
      <c r="BJ391" s="178" t="str">
        <f t="shared" si="387"/>
        <v/>
      </c>
      <c r="BK391" s="178" t="str">
        <f t="shared" si="387"/>
        <v/>
      </c>
      <c r="BL391" s="181" t="str">
        <f t="shared" si="387"/>
        <v/>
      </c>
      <c r="BM391" s="178" t="str">
        <f t="shared" si="387"/>
        <v/>
      </c>
      <c r="BN391" s="178" t="str">
        <f t="shared" si="387"/>
        <v/>
      </c>
      <c r="BO391" s="178" t="str">
        <f t="shared" si="387"/>
        <v/>
      </c>
      <c r="BP391" s="178" t="str">
        <f t="shared" si="387"/>
        <v/>
      </c>
      <c r="BQ391" s="180" t="str">
        <f t="shared" si="387"/>
        <v/>
      </c>
      <c r="BR391" s="178" t="str">
        <f t="shared" si="387"/>
        <v/>
      </c>
      <c r="BS391" s="178" t="str">
        <f t="shared" si="387"/>
        <v/>
      </c>
      <c r="BT391" s="179" t="str">
        <f t="shared" si="387"/>
        <v/>
      </c>
      <c r="BU391" s="180" t="str">
        <f t="shared" si="387"/>
        <v/>
      </c>
      <c r="BV391" s="179" t="str">
        <f t="shared" si="387"/>
        <v/>
      </c>
      <c r="BW391" s="178" t="str">
        <f t="shared" si="387"/>
        <v/>
      </c>
      <c r="BX391" s="180" t="str">
        <f t="shared" si="387"/>
        <v/>
      </c>
      <c r="BY391" s="178" t="str">
        <f t="shared" si="387"/>
        <v/>
      </c>
      <c r="BZ391" s="178" t="str">
        <f t="shared" si="387"/>
        <v/>
      </c>
      <c r="CA391" s="181" t="str">
        <f t="shared" si="387"/>
        <v/>
      </c>
      <c r="CB391" s="178" t="str">
        <f t="shared" si="387"/>
        <v/>
      </c>
      <c r="CC391" s="178" t="str">
        <f t="shared" si="387"/>
        <v/>
      </c>
      <c r="CD391" s="178" t="str">
        <f t="shared" si="387"/>
        <v/>
      </c>
      <c r="CE391" s="178" t="str">
        <f t="shared" si="387"/>
        <v/>
      </c>
      <c r="CF391" s="180" t="str">
        <f t="shared" si="387"/>
        <v/>
      </c>
      <c r="CG391" s="178" t="str">
        <f t="shared" si="387"/>
        <v/>
      </c>
      <c r="CH391" s="178" t="str">
        <f t="shared" si="387"/>
        <v/>
      </c>
      <c r="CI391" s="179" t="str">
        <f t="shared" si="387"/>
        <v/>
      </c>
      <c r="CJ391" s="180" t="str">
        <f t="shared" si="387"/>
        <v/>
      </c>
      <c r="CK391" s="179" t="str">
        <f t="shared" si="387"/>
        <v/>
      </c>
      <c r="CL391" s="178" t="str">
        <f t="shared" si="387"/>
        <v/>
      </c>
      <c r="CM391" s="180" t="str">
        <f t="shared" si="387"/>
        <v/>
      </c>
      <c r="CN391" s="178" t="str">
        <f t="shared" si="387"/>
        <v/>
      </c>
      <c r="CO391" s="178" t="str">
        <f t="shared" si="387"/>
        <v/>
      </c>
      <c r="CP391" s="181" t="str">
        <f t="shared" si="387"/>
        <v/>
      </c>
      <c r="CQ391" s="178" t="str">
        <f t="shared" si="387"/>
        <v/>
      </c>
      <c r="CR391" s="178" t="str">
        <f t="shared" si="387"/>
        <v/>
      </c>
      <c r="CS391" s="178" t="str">
        <f t="shared" si="387"/>
        <v/>
      </c>
      <c r="CT391" s="178" t="str">
        <f t="shared" si="387"/>
        <v/>
      </c>
      <c r="CU391" s="180" t="str">
        <f t="shared" si="387"/>
        <v/>
      </c>
      <c r="CV391" s="178" t="str">
        <f t="shared" si="387"/>
        <v/>
      </c>
      <c r="CW391" s="178" t="str">
        <f t="shared" si="387"/>
        <v/>
      </c>
      <c r="CX391" s="179" t="str">
        <f t="shared" si="387"/>
        <v/>
      </c>
      <c r="CY391" s="180" t="str">
        <f t="shared" si="387"/>
        <v/>
      </c>
      <c r="CZ391" s="179" t="str">
        <f t="shared" si="387"/>
        <v/>
      </c>
      <c r="DA391" s="178" t="str">
        <f t="shared" si="387"/>
        <v/>
      </c>
      <c r="DB391" s="180" t="str">
        <f t="shared" si="387"/>
        <v/>
      </c>
      <c r="DC391" s="178" t="str">
        <f t="shared" si="387"/>
        <v/>
      </c>
      <c r="DD391" s="178" t="str">
        <f t="shared" si="387"/>
        <v/>
      </c>
      <c r="DE391" s="181" t="str">
        <f t="shared" si="387"/>
        <v/>
      </c>
      <c r="DF391" s="178" t="str">
        <f t="shared" si="387"/>
        <v/>
      </c>
      <c r="DG391" s="178" t="str">
        <f t="shared" si="387"/>
        <v/>
      </c>
      <c r="DH391" s="178" t="str">
        <f t="shared" si="387"/>
        <v/>
      </c>
      <c r="DI391" s="178" t="str">
        <f t="shared" si="387"/>
        <v/>
      </c>
      <c r="DJ391" s="180" t="str">
        <f t="shared" si="387"/>
        <v/>
      </c>
      <c r="DK391" s="178" t="str">
        <f t="shared" si="387"/>
        <v/>
      </c>
      <c r="DL391" s="178" t="str">
        <f t="shared" si="387"/>
        <v/>
      </c>
      <c r="DM391" s="179" t="str">
        <f t="shared" si="387"/>
        <v/>
      </c>
      <c r="DN391" s="180" t="str">
        <f t="shared" si="387"/>
        <v/>
      </c>
      <c r="DO391" s="179" t="str">
        <f t="shared" si="387"/>
        <v/>
      </c>
      <c r="DP391" s="178" t="str">
        <f t="shared" si="387"/>
        <v/>
      </c>
      <c r="DQ391" s="180" t="str">
        <f t="shared" si="387"/>
        <v/>
      </c>
      <c r="DR391" s="178" t="str">
        <f t="shared" si="387"/>
        <v/>
      </c>
      <c r="DS391" s="178" t="str">
        <f t="shared" si="387"/>
        <v/>
      </c>
      <c r="DT391" s="178"/>
      <c r="DU391" s="178"/>
      <c r="DV391" s="178"/>
      <c r="DW391" s="178"/>
      <c r="DX391" s="178"/>
      <c r="DY391" s="178"/>
    </row>
    <row r="392">
      <c r="A392" s="176" t="str">
        <f>IF(A391="","",IF(B391+1&gt;EndDate,"",B391))</f>
        <v/>
      </c>
      <c r="B392" s="176" t="str">
        <f>IF(A392="","",SWITCH(Seg,"Daily",A392+1,"Weekly",A392+7,"Monthly",DATE(YEAR(A392),MONTH(A392)+1,1),"Quarterly",DATE(YEAR(A392),MONTH(A392)+3,1),"Yearly",DATE(YEAR(A392)+1,1,1)))</f>
        <v/>
      </c>
      <c r="C392" s="177" t="str">
        <f>IF(A392="","",SWITCH(Seg,"Daily",TEXT(A392,"dd/MM/YYYY"),"Weekly","W"&amp;WEEKNUM(A392,2)&amp;" "&amp;YEAR(A392),"Monthly",PROPER(TEXT(A392,"MMM yyyy")),"Quarterly","Q"&amp;ROUNDUP(MONTH($A392)/3,0)&amp;" "&amp;YEAR($A392),"Yearly",YEAR(A392),TEXT(A392,"dd/MM/YYYY")))</f>
        <v/>
      </c>
      <c r="D392" s="178" t="str">
        <f>IF(OR($A392="",D$2="Percentage"),"",SUMIFS(Data!B$4:B500,Data!$A$4:$A500,"&gt;="&amp;$A392,Data!$A$4:$A500,"&lt;="&amp;$B392))</f>
        <v>#REF!</v>
      </c>
      <c r="E392" s="179" t="str">
        <f>IF(OR($A392="",E$2="Percentage"),"",SUMIFS(Data!C$4:C500,Data!$A$4:$A500,"&gt;="&amp;$A392,Data!$A$4:$A500,"&lt;="&amp;$B392))</f>
        <v/>
      </c>
      <c r="F392" s="179" t="str">
        <f>IF(OR($A392="",F$2="Percentage"),"",SUMIFS(Data!D$4:D500,Data!$A$4:$A500,"&gt;="&amp;$A392,Data!$A$4:$A500,"&lt;="&amp;$B392))</f>
        <v/>
      </c>
      <c r="G392" s="179" t="str">
        <f>IF(OR($A392="",G$2="Percentage"),"",SUMIFS(Data!F$4:F500,Data!$A$4:$A500,"&gt;="&amp;$A392,Data!$A$4:$A500,"&lt;="&amp;$B392))</f>
        <v/>
      </c>
      <c r="H392" s="180" t="str">
        <f>IF(OR($A392="",H$2="Percentage"),"",SUMIFS(Data!G$4:G500,Data!$A$4:$A500,"&gt;="&amp;$A392,Data!$A$4:$A500,"&lt;="&amp;$B392))</f>
        <v/>
      </c>
      <c r="I392" s="180" t="str">
        <f>IF(OR($A392="",I$2="Percentage"),"",SUMIFS(Data!H$4:H500,Data!$A$4:$A500,"&gt;="&amp;$A392,Data!$A$4:$A500,"&lt;="&amp;$B392))</f>
        <v/>
      </c>
      <c r="J392" s="178" t="str">
        <f>IF(OR($A392="",J$2="Percentage"),"",SUMIFS(Data!I$4:I500,Data!$A$4:$A500,"&gt;="&amp;$A392,Data!$A$4:$A500,"&lt;="&amp;$B392))</f>
        <v/>
      </c>
      <c r="K392" s="178" t="str">
        <f>IF(OR($A392="",K$2="Percentage"),"",SUMIFS(Data!J$4:J500,Data!$A$4:$A500,"&gt;="&amp;$A392,Data!$A$4:$A500,"&lt;="&amp;$B392))</f>
        <v/>
      </c>
      <c r="L392" s="179" t="str">
        <f>IF(OR($A392="",L$2="Percentage"),"",SUMIFS(Data!K$4:K500,Data!$A$4:$A500,"&gt;="&amp;$A392,Data!$A$4:$A500,"&lt;="&amp;$B392))</f>
        <v/>
      </c>
      <c r="M392" s="180" t="str">
        <f>IF(OR($A392="",M$2="Percentage"),"",SUMIFS(Data!L$4:L500,Data!$A$4:$A500,"&gt;="&amp;$A392,Data!$A$4:$A500,"&lt;="&amp;$B392))</f>
        <v/>
      </c>
      <c r="N392" s="179" t="str">
        <f>IF(OR($A392="",N$2="Percentage"),"",SUMIFS(Data!M$4:M500,Data!$A$4:$A500,"&gt;="&amp;$A392,Data!$A$4:$A500,"&lt;="&amp;$B392))</f>
        <v/>
      </c>
      <c r="O392" s="178" t="str">
        <f>IF(OR($A392="",O$2="Percentage"),"",SUMIFS(Data!N$4:N500,Data!$A$4:$A500,"&gt;="&amp;$A392,Data!$A$4:$A500,"&lt;="&amp;$B392))</f>
        <v/>
      </c>
      <c r="P392" s="180" t="str">
        <f>IF(OR($A392="",P$2="Percentage"),"",SUMIFS(Data!O$4:O500,Data!$A$4:$A500,"&gt;="&amp;$A392,Data!$A$4:$A500,"&lt;="&amp;$B392))</f>
        <v/>
      </c>
      <c r="Q392" s="178" t="str">
        <f>IF(OR($A392="",Q$2="Percentage"),"",SUMIFS(Data!P$4:P500,Data!$A$4:$A500,"&gt;="&amp;$A392,Data!$A$4:$A500,"&lt;="&amp;$B392))</f>
        <v/>
      </c>
      <c r="R392" s="178" t="str">
        <f>IF(OR($A392="",R$2="Percentage"),"",SUMIFS(Data!Q$4:Q500,Data!$A$4:$A500,"&gt;="&amp;$A392,Data!$A$4:$A500,"&lt;="&amp;$B392))</f>
        <v/>
      </c>
      <c r="S392" s="181" t="str">
        <f>IF($A392="","",IFERROR(AVERAGEIFS(Data!B$4:B500,Data!$A$4:$A500,"&gt;="&amp;$A392,Data!$A$4:$A500,"&lt;="&amp;$B392),0))</f>
        <v/>
      </c>
      <c r="T392" s="178" t="str">
        <f>IF($A392="","",IFERROR(AVERAGEIFS(Data!C$4:C500,Data!$A$4:$A500,"&gt;="&amp;$A392,Data!$A$4:$A500,"&lt;="&amp;$B392),0))</f>
        <v/>
      </c>
      <c r="U392" s="178" t="str">
        <f>IF($A392="","",IFERROR(AVERAGEIFS(Data!D$4:D500,Data!$A$4:$A500,"&gt;="&amp;$A392,Data!$A$4:$A500,"&lt;="&amp;$B392),0))</f>
        <v/>
      </c>
      <c r="V392" s="178" t="str">
        <f>IF($A392="","",IFERROR(AVERAGEIFS(Data!F$4:F500,Data!$A$4:$A500,"&gt;="&amp;$A392,Data!$A$4:$A500,"&lt;="&amp;$B392),0))</f>
        <v/>
      </c>
      <c r="W392" s="178" t="str">
        <f>IF($A392="","",IFERROR(AVERAGEIFS(Data!G$4:G500,Data!$A$4:$A500,"&gt;="&amp;$A392,Data!$A$4:$A500,"&lt;="&amp;$B392),0))</f>
        <v/>
      </c>
      <c r="X392" s="180" t="str">
        <f>IF($A392="","",IFERROR(AVERAGEIFS(Data!H$4:H500,Data!$A$4:$A500,"&gt;="&amp;$A392,Data!$A$4:$A500,"&lt;="&amp;$B392),0))</f>
        <v/>
      </c>
      <c r="Y392" s="178" t="str">
        <f>IF($A392="","",IFERROR(AVERAGEIFS(Data!I$4:I500,Data!$A$4:$A500,"&gt;="&amp;$A392,Data!$A$4:$A500,"&lt;="&amp;$B392),0))</f>
        <v/>
      </c>
      <c r="Z392" s="178" t="str">
        <f>IF($A392="","",IFERROR(AVERAGEIFS(Data!J$4:J500,Data!$A$4:$A500,"&gt;="&amp;$A392,Data!$A$4:$A500,"&lt;="&amp;$B392),0))</f>
        <v/>
      </c>
      <c r="AA392" s="179" t="str">
        <f>IF($A392="","",IFERROR(AVERAGEIFS(Data!K$4:K500,Data!$A$4:$A500,"&gt;="&amp;$A392,Data!$A$4:$A500,"&lt;="&amp;$B392),0))</f>
        <v/>
      </c>
      <c r="AB392" s="180" t="str">
        <f>IF($A392="","",IFERROR(AVERAGEIFS(Data!L$4:L500,Data!$A$4:$A500,"&gt;="&amp;$A392,Data!$A$4:$A500,"&lt;="&amp;$B392),0))</f>
        <v/>
      </c>
      <c r="AC392" s="179" t="str">
        <f>IF($A392="","",IFERROR(AVERAGEIFS(Data!M$4:M500,Data!$A$4:$A500,"&gt;="&amp;$A392,Data!$A$4:$A500,"&lt;="&amp;$B392),0))</f>
        <v/>
      </c>
      <c r="AD392" s="178" t="str">
        <f>IF($A392="","",IFERROR(AVERAGEIFS(Data!N$4:N500,Data!$A$4:$A500,"&gt;="&amp;$A392,Data!$A$4:$A500,"&lt;="&amp;$B392),0))</f>
        <v/>
      </c>
      <c r="AE392" s="180" t="str">
        <f>IF($A392="","",IFERROR(AVERAGEIFS(Data!O$4:O500,Data!$A$4:$A500,"&gt;="&amp;$A392,Data!$A$4:$A500,"&lt;="&amp;$B392),0))</f>
        <v/>
      </c>
      <c r="AF392" s="178" t="str">
        <f>IF($A392="","",IFERROR(AVERAGEIFS(Data!P$4:P500,Data!$A$4:$A500,"&gt;="&amp;$A392,Data!$A$4:$A500,"&lt;="&amp;$B392),0))</f>
        <v/>
      </c>
      <c r="AG392" s="178" t="str">
        <f>IF($A392="","",IFERROR(AVERAGEIFS(Data!Q$4:Q500,Data!$A$4:$A500,"&gt;="&amp;$A392,Data!$A$4:$A500,"&lt;="&amp;$B392),0))</f>
        <v/>
      </c>
      <c r="AH392" s="181" t="str">
        <f t="shared" ref="AH392:DS392" si="388">IF($A392="","",AH391)</f>
        <v/>
      </c>
      <c r="AI392" s="178" t="str">
        <f t="shared" si="388"/>
        <v/>
      </c>
      <c r="AJ392" s="178" t="str">
        <f t="shared" si="388"/>
        <v/>
      </c>
      <c r="AK392" s="178" t="str">
        <f t="shared" si="388"/>
        <v/>
      </c>
      <c r="AL392" s="178" t="str">
        <f t="shared" si="388"/>
        <v/>
      </c>
      <c r="AM392" s="180" t="str">
        <f t="shared" si="388"/>
        <v/>
      </c>
      <c r="AN392" s="178" t="str">
        <f t="shared" si="388"/>
        <v/>
      </c>
      <c r="AO392" s="178" t="str">
        <f t="shared" si="388"/>
        <v/>
      </c>
      <c r="AP392" s="179" t="str">
        <f t="shared" si="388"/>
        <v/>
      </c>
      <c r="AQ392" s="180" t="str">
        <f t="shared" si="388"/>
        <v/>
      </c>
      <c r="AR392" s="179" t="str">
        <f t="shared" si="388"/>
        <v/>
      </c>
      <c r="AS392" s="178" t="str">
        <f t="shared" si="388"/>
        <v/>
      </c>
      <c r="AT392" s="180" t="str">
        <f t="shared" si="388"/>
        <v/>
      </c>
      <c r="AU392" s="178" t="str">
        <f t="shared" si="388"/>
        <v/>
      </c>
      <c r="AV392" s="178" t="str">
        <f t="shared" si="388"/>
        <v/>
      </c>
      <c r="AW392" s="181" t="str">
        <f t="shared" si="388"/>
        <v/>
      </c>
      <c r="AX392" s="178" t="str">
        <f t="shared" si="388"/>
        <v/>
      </c>
      <c r="AY392" s="178" t="str">
        <f t="shared" si="388"/>
        <v/>
      </c>
      <c r="AZ392" s="178" t="str">
        <f t="shared" si="388"/>
        <v/>
      </c>
      <c r="BA392" s="178" t="str">
        <f t="shared" si="388"/>
        <v/>
      </c>
      <c r="BB392" s="180" t="str">
        <f t="shared" si="388"/>
        <v/>
      </c>
      <c r="BC392" s="178" t="str">
        <f t="shared" si="388"/>
        <v/>
      </c>
      <c r="BD392" s="178" t="str">
        <f t="shared" si="388"/>
        <v/>
      </c>
      <c r="BE392" s="179" t="str">
        <f t="shared" si="388"/>
        <v/>
      </c>
      <c r="BF392" s="180" t="str">
        <f t="shared" si="388"/>
        <v/>
      </c>
      <c r="BG392" s="179" t="str">
        <f t="shared" si="388"/>
        <v/>
      </c>
      <c r="BH392" s="178" t="str">
        <f t="shared" si="388"/>
        <v/>
      </c>
      <c r="BI392" s="180" t="str">
        <f t="shared" si="388"/>
        <v/>
      </c>
      <c r="BJ392" s="178" t="str">
        <f t="shared" si="388"/>
        <v/>
      </c>
      <c r="BK392" s="178" t="str">
        <f t="shared" si="388"/>
        <v/>
      </c>
      <c r="BL392" s="181" t="str">
        <f t="shared" si="388"/>
        <v/>
      </c>
      <c r="BM392" s="178" t="str">
        <f t="shared" si="388"/>
        <v/>
      </c>
      <c r="BN392" s="178" t="str">
        <f t="shared" si="388"/>
        <v/>
      </c>
      <c r="BO392" s="178" t="str">
        <f t="shared" si="388"/>
        <v/>
      </c>
      <c r="BP392" s="178" t="str">
        <f t="shared" si="388"/>
        <v/>
      </c>
      <c r="BQ392" s="180" t="str">
        <f t="shared" si="388"/>
        <v/>
      </c>
      <c r="BR392" s="178" t="str">
        <f t="shared" si="388"/>
        <v/>
      </c>
      <c r="BS392" s="178" t="str">
        <f t="shared" si="388"/>
        <v/>
      </c>
      <c r="BT392" s="179" t="str">
        <f t="shared" si="388"/>
        <v/>
      </c>
      <c r="BU392" s="180" t="str">
        <f t="shared" si="388"/>
        <v/>
      </c>
      <c r="BV392" s="179" t="str">
        <f t="shared" si="388"/>
        <v/>
      </c>
      <c r="BW392" s="178" t="str">
        <f t="shared" si="388"/>
        <v/>
      </c>
      <c r="BX392" s="180" t="str">
        <f t="shared" si="388"/>
        <v/>
      </c>
      <c r="BY392" s="178" t="str">
        <f t="shared" si="388"/>
        <v/>
      </c>
      <c r="BZ392" s="178" t="str">
        <f t="shared" si="388"/>
        <v/>
      </c>
      <c r="CA392" s="181" t="str">
        <f t="shared" si="388"/>
        <v/>
      </c>
      <c r="CB392" s="178" t="str">
        <f t="shared" si="388"/>
        <v/>
      </c>
      <c r="CC392" s="178" t="str">
        <f t="shared" si="388"/>
        <v/>
      </c>
      <c r="CD392" s="178" t="str">
        <f t="shared" si="388"/>
        <v/>
      </c>
      <c r="CE392" s="178" t="str">
        <f t="shared" si="388"/>
        <v/>
      </c>
      <c r="CF392" s="180" t="str">
        <f t="shared" si="388"/>
        <v/>
      </c>
      <c r="CG392" s="178" t="str">
        <f t="shared" si="388"/>
        <v/>
      </c>
      <c r="CH392" s="178" t="str">
        <f t="shared" si="388"/>
        <v/>
      </c>
      <c r="CI392" s="179" t="str">
        <f t="shared" si="388"/>
        <v/>
      </c>
      <c r="CJ392" s="180" t="str">
        <f t="shared" si="388"/>
        <v/>
      </c>
      <c r="CK392" s="179" t="str">
        <f t="shared" si="388"/>
        <v/>
      </c>
      <c r="CL392" s="178" t="str">
        <f t="shared" si="388"/>
        <v/>
      </c>
      <c r="CM392" s="180" t="str">
        <f t="shared" si="388"/>
        <v/>
      </c>
      <c r="CN392" s="178" t="str">
        <f t="shared" si="388"/>
        <v/>
      </c>
      <c r="CO392" s="178" t="str">
        <f t="shared" si="388"/>
        <v/>
      </c>
      <c r="CP392" s="181" t="str">
        <f t="shared" si="388"/>
        <v/>
      </c>
      <c r="CQ392" s="178" t="str">
        <f t="shared" si="388"/>
        <v/>
      </c>
      <c r="CR392" s="178" t="str">
        <f t="shared" si="388"/>
        <v/>
      </c>
      <c r="CS392" s="178" t="str">
        <f t="shared" si="388"/>
        <v/>
      </c>
      <c r="CT392" s="178" t="str">
        <f t="shared" si="388"/>
        <v/>
      </c>
      <c r="CU392" s="180" t="str">
        <f t="shared" si="388"/>
        <v/>
      </c>
      <c r="CV392" s="178" t="str">
        <f t="shared" si="388"/>
        <v/>
      </c>
      <c r="CW392" s="178" t="str">
        <f t="shared" si="388"/>
        <v/>
      </c>
      <c r="CX392" s="179" t="str">
        <f t="shared" si="388"/>
        <v/>
      </c>
      <c r="CY392" s="180" t="str">
        <f t="shared" si="388"/>
        <v/>
      </c>
      <c r="CZ392" s="179" t="str">
        <f t="shared" si="388"/>
        <v/>
      </c>
      <c r="DA392" s="178" t="str">
        <f t="shared" si="388"/>
        <v/>
      </c>
      <c r="DB392" s="180" t="str">
        <f t="shared" si="388"/>
        <v/>
      </c>
      <c r="DC392" s="178" t="str">
        <f t="shared" si="388"/>
        <v/>
      </c>
      <c r="DD392" s="178" t="str">
        <f t="shared" si="388"/>
        <v/>
      </c>
      <c r="DE392" s="181" t="str">
        <f t="shared" si="388"/>
        <v/>
      </c>
      <c r="DF392" s="178" t="str">
        <f t="shared" si="388"/>
        <v/>
      </c>
      <c r="DG392" s="178" t="str">
        <f t="shared" si="388"/>
        <v/>
      </c>
      <c r="DH392" s="178" t="str">
        <f t="shared" si="388"/>
        <v/>
      </c>
      <c r="DI392" s="178" t="str">
        <f t="shared" si="388"/>
        <v/>
      </c>
      <c r="DJ392" s="180" t="str">
        <f t="shared" si="388"/>
        <v/>
      </c>
      <c r="DK392" s="178" t="str">
        <f t="shared" si="388"/>
        <v/>
      </c>
      <c r="DL392" s="178" t="str">
        <f t="shared" si="388"/>
        <v/>
      </c>
      <c r="DM392" s="179" t="str">
        <f t="shared" si="388"/>
        <v/>
      </c>
      <c r="DN392" s="180" t="str">
        <f t="shared" si="388"/>
        <v/>
      </c>
      <c r="DO392" s="179" t="str">
        <f t="shared" si="388"/>
        <v/>
      </c>
      <c r="DP392" s="178" t="str">
        <f t="shared" si="388"/>
        <v/>
      </c>
      <c r="DQ392" s="180" t="str">
        <f t="shared" si="388"/>
        <v/>
      </c>
      <c r="DR392" s="178" t="str">
        <f t="shared" si="388"/>
        <v/>
      </c>
      <c r="DS392" s="178" t="str">
        <f t="shared" si="388"/>
        <v/>
      </c>
      <c r="DT392" s="178"/>
      <c r="DU392" s="178"/>
      <c r="DV392" s="178"/>
      <c r="DW392" s="178"/>
      <c r="DX392" s="178"/>
      <c r="DY392" s="178"/>
    </row>
    <row r="393">
      <c r="A393" s="176" t="str">
        <f>IF(A392="","",IF(B392+1&gt;EndDate,"",B392))</f>
        <v/>
      </c>
      <c r="B393" s="176" t="str">
        <f>IF(A393="","",SWITCH(Seg,"Daily",A393+1,"Weekly",A393+7,"Monthly",DATE(YEAR(A393),MONTH(A393)+1,1),"Quarterly",DATE(YEAR(A393),MONTH(A393)+3,1),"Yearly",DATE(YEAR(A393)+1,1,1)))</f>
        <v/>
      </c>
      <c r="C393" s="177" t="str">
        <f>IF(A393="","",SWITCH(Seg,"Daily",TEXT(A393,"dd/MM/YYYY"),"Weekly","W"&amp;WEEKNUM(A393,2)&amp;" "&amp;YEAR(A393),"Monthly",PROPER(TEXT(A393,"MMM yyyy")),"Quarterly","Q"&amp;ROUNDUP(MONTH($A393)/3,0)&amp;" "&amp;YEAR($A393),"Yearly",YEAR(A393),TEXT(A393,"dd/MM/YYYY")))</f>
        <v/>
      </c>
      <c r="D393" s="178" t="str">
        <f>IF(OR($A393="",D$2="Percentage"),"",SUMIFS(Data!B$4:B500,Data!$A$4:$A500,"&gt;="&amp;$A393,Data!$A$4:$A500,"&lt;="&amp;$B393))</f>
        <v>#REF!</v>
      </c>
      <c r="E393" s="179" t="str">
        <f>IF(OR($A393="",E$2="Percentage"),"",SUMIFS(Data!C$4:C500,Data!$A$4:$A500,"&gt;="&amp;$A393,Data!$A$4:$A500,"&lt;="&amp;$B393))</f>
        <v/>
      </c>
      <c r="F393" s="179" t="str">
        <f>IF(OR($A393="",F$2="Percentage"),"",SUMIFS(Data!D$4:D500,Data!$A$4:$A500,"&gt;="&amp;$A393,Data!$A$4:$A500,"&lt;="&amp;$B393))</f>
        <v/>
      </c>
      <c r="G393" s="179" t="str">
        <f>IF(OR($A393="",G$2="Percentage"),"",SUMIFS(Data!F$4:F500,Data!$A$4:$A500,"&gt;="&amp;$A393,Data!$A$4:$A500,"&lt;="&amp;$B393))</f>
        <v/>
      </c>
      <c r="H393" s="180" t="str">
        <f>IF(OR($A393="",H$2="Percentage"),"",SUMIFS(Data!G$4:G500,Data!$A$4:$A500,"&gt;="&amp;$A393,Data!$A$4:$A500,"&lt;="&amp;$B393))</f>
        <v/>
      </c>
      <c r="I393" s="180" t="str">
        <f>IF(OR($A393="",I$2="Percentage"),"",SUMIFS(Data!H$4:H500,Data!$A$4:$A500,"&gt;="&amp;$A393,Data!$A$4:$A500,"&lt;="&amp;$B393))</f>
        <v/>
      </c>
      <c r="J393" s="178" t="str">
        <f>IF(OR($A393="",J$2="Percentage"),"",SUMIFS(Data!I$4:I500,Data!$A$4:$A500,"&gt;="&amp;$A393,Data!$A$4:$A500,"&lt;="&amp;$B393))</f>
        <v/>
      </c>
      <c r="K393" s="178" t="str">
        <f>IF(OR($A393="",K$2="Percentage"),"",SUMIFS(Data!J$4:J500,Data!$A$4:$A500,"&gt;="&amp;$A393,Data!$A$4:$A500,"&lt;="&amp;$B393))</f>
        <v/>
      </c>
      <c r="L393" s="179" t="str">
        <f>IF(OR($A393="",L$2="Percentage"),"",SUMIFS(Data!K$4:K500,Data!$A$4:$A500,"&gt;="&amp;$A393,Data!$A$4:$A500,"&lt;="&amp;$B393))</f>
        <v/>
      </c>
      <c r="M393" s="180" t="str">
        <f>IF(OR($A393="",M$2="Percentage"),"",SUMIFS(Data!L$4:L500,Data!$A$4:$A500,"&gt;="&amp;$A393,Data!$A$4:$A500,"&lt;="&amp;$B393))</f>
        <v/>
      </c>
      <c r="N393" s="179" t="str">
        <f>IF(OR($A393="",N$2="Percentage"),"",SUMIFS(Data!M$4:M500,Data!$A$4:$A500,"&gt;="&amp;$A393,Data!$A$4:$A500,"&lt;="&amp;$B393))</f>
        <v/>
      </c>
      <c r="O393" s="178" t="str">
        <f>IF(OR($A393="",O$2="Percentage"),"",SUMIFS(Data!N$4:N500,Data!$A$4:$A500,"&gt;="&amp;$A393,Data!$A$4:$A500,"&lt;="&amp;$B393))</f>
        <v/>
      </c>
      <c r="P393" s="180" t="str">
        <f>IF(OR($A393="",P$2="Percentage"),"",SUMIFS(Data!O$4:O500,Data!$A$4:$A500,"&gt;="&amp;$A393,Data!$A$4:$A500,"&lt;="&amp;$B393))</f>
        <v/>
      </c>
      <c r="Q393" s="178" t="str">
        <f>IF(OR($A393="",Q$2="Percentage"),"",SUMIFS(Data!P$4:P500,Data!$A$4:$A500,"&gt;="&amp;$A393,Data!$A$4:$A500,"&lt;="&amp;$B393))</f>
        <v/>
      </c>
      <c r="R393" s="178" t="str">
        <f>IF(OR($A393="",R$2="Percentage"),"",SUMIFS(Data!Q$4:Q500,Data!$A$4:$A500,"&gt;="&amp;$A393,Data!$A$4:$A500,"&lt;="&amp;$B393))</f>
        <v/>
      </c>
      <c r="S393" s="181" t="str">
        <f>IF($A393="","",IFERROR(AVERAGEIFS(Data!B$4:B500,Data!$A$4:$A500,"&gt;="&amp;$A393,Data!$A$4:$A500,"&lt;="&amp;$B393),0))</f>
        <v/>
      </c>
      <c r="T393" s="178" t="str">
        <f>IF($A393="","",IFERROR(AVERAGEIFS(Data!C$4:C500,Data!$A$4:$A500,"&gt;="&amp;$A393,Data!$A$4:$A500,"&lt;="&amp;$B393),0))</f>
        <v/>
      </c>
      <c r="U393" s="178" t="str">
        <f>IF($A393="","",IFERROR(AVERAGEIFS(Data!D$4:D500,Data!$A$4:$A500,"&gt;="&amp;$A393,Data!$A$4:$A500,"&lt;="&amp;$B393),0))</f>
        <v/>
      </c>
      <c r="V393" s="178" t="str">
        <f>IF($A393="","",IFERROR(AVERAGEIFS(Data!F$4:F500,Data!$A$4:$A500,"&gt;="&amp;$A393,Data!$A$4:$A500,"&lt;="&amp;$B393),0))</f>
        <v/>
      </c>
      <c r="W393" s="178" t="str">
        <f>IF($A393="","",IFERROR(AVERAGEIFS(Data!G$4:G500,Data!$A$4:$A500,"&gt;="&amp;$A393,Data!$A$4:$A500,"&lt;="&amp;$B393),0))</f>
        <v/>
      </c>
      <c r="X393" s="180" t="str">
        <f>IF($A393="","",IFERROR(AVERAGEIFS(Data!H$4:H500,Data!$A$4:$A500,"&gt;="&amp;$A393,Data!$A$4:$A500,"&lt;="&amp;$B393),0))</f>
        <v/>
      </c>
      <c r="Y393" s="178" t="str">
        <f>IF($A393="","",IFERROR(AVERAGEIFS(Data!I$4:I500,Data!$A$4:$A500,"&gt;="&amp;$A393,Data!$A$4:$A500,"&lt;="&amp;$B393),0))</f>
        <v/>
      </c>
      <c r="Z393" s="178" t="str">
        <f>IF($A393="","",IFERROR(AVERAGEIFS(Data!J$4:J500,Data!$A$4:$A500,"&gt;="&amp;$A393,Data!$A$4:$A500,"&lt;="&amp;$B393),0))</f>
        <v/>
      </c>
      <c r="AA393" s="179" t="str">
        <f>IF($A393="","",IFERROR(AVERAGEIFS(Data!K$4:K500,Data!$A$4:$A500,"&gt;="&amp;$A393,Data!$A$4:$A500,"&lt;="&amp;$B393),0))</f>
        <v/>
      </c>
      <c r="AB393" s="180" t="str">
        <f>IF($A393="","",IFERROR(AVERAGEIFS(Data!L$4:L500,Data!$A$4:$A500,"&gt;="&amp;$A393,Data!$A$4:$A500,"&lt;="&amp;$B393),0))</f>
        <v/>
      </c>
      <c r="AC393" s="179" t="str">
        <f>IF($A393="","",IFERROR(AVERAGEIFS(Data!M$4:M500,Data!$A$4:$A500,"&gt;="&amp;$A393,Data!$A$4:$A500,"&lt;="&amp;$B393),0))</f>
        <v/>
      </c>
      <c r="AD393" s="178" t="str">
        <f>IF($A393="","",IFERROR(AVERAGEIFS(Data!N$4:N500,Data!$A$4:$A500,"&gt;="&amp;$A393,Data!$A$4:$A500,"&lt;="&amp;$B393),0))</f>
        <v/>
      </c>
      <c r="AE393" s="180" t="str">
        <f>IF($A393="","",IFERROR(AVERAGEIFS(Data!O$4:O500,Data!$A$4:$A500,"&gt;="&amp;$A393,Data!$A$4:$A500,"&lt;="&amp;$B393),0))</f>
        <v/>
      </c>
      <c r="AF393" s="178" t="str">
        <f>IF($A393="","",IFERROR(AVERAGEIFS(Data!P$4:P500,Data!$A$4:$A500,"&gt;="&amp;$A393,Data!$A$4:$A500,"&lt;="&amp;$B393),0))</f>
        <v/>
      </c>
      <c r="AG393" s="178" t="str">
        <f>IF($A393="","",IFERROR(AVERAGEIFS(Data!Q$4:Q500,Data!$A$4:$A500,"&gt;="&amp;$A393,Data!$A$4:$A500,"&lt;="&amp;$B393),0))</f>
        <v/>
      </c>
      <c r="AH393" s="181" t="str">
        <f t="shared" ref="AH393:DS393" si="389">IF($A393="","",AH392)</f>
        <v/>
      </c>
      <c r="AI393" s="178" t="str">
        <f t="shared" si="389"/>
        <v/>
      </c>
      <c r="AJ393" s="178" t="str">
        <f t="shared" si="389"/>
        <v/>
      </c>
      <c r="AK393" s="178" t="str">
        <f t="shared" si="389"/>
        <v/>
      </c>
      <c r="AL393" s="178" t="str">
        <f t="shared" si="389"/>
        <v/>
      </c>
      <c r="AM393" s="180" t="str">
        <f t="shared" si="389"/>
        <v/>
      </c>
      <c r="AN393" s="178" t="str">
        <f t="shared" si="389"/>
        <v/>
      </c>
      <c r="AO393" s="178" t="str">
        <f t="shared" si="389"/>
        <v/>
      </c>
      <c r="AP393" s="179" t="str">
        <f t="shared" si="389"/>
        <v/>
      </c>
      <c r="AQ393" s="180" t="str">
        <f t="shared" si="389"/>
        <v/>
      </c>
      <c r="AR393" s="179" t="str">
        <f t="shared" si="389"/>
        <v/>
      </c>
      <c r="AS393" s="178" t="str">
        <f t="shared" si="389"/>
        <v/>
      </c>
      <c r="AT393" s="180" t="str">
        <f t="shared" si="389"/>
        <v/>
      </c>
      <c r="AU393" s="178" t="str">
        <f t="shared" si="389"/>
        <v/>
      </c>
      <c r="AV393" s="178" t="str">
        <f t="shared" si="389"/>
        <v/>
      </c>
      <c r="AW393" s="181" t="str">
        <f t="shared" si="389"/>
        <v/>
      </c>
      <c r="AX393" s="178" t="str">
        <f t="shared" si="389"/>
        <v/>
      </c>
      <c r="AY393" s="178" t="str">
        <f t="shared" si="389"/>
        <v/>
      </c>
      <c r="AZ393" s="178" t="str">
        <f t="shared" si="389"/>
        <v/>
      </c>
      <c r="BA393" s="178" t="str">
        <f t="shared" si="389"/>
        <v/>
      </c>
      <c r="BB393" s="180" t="str">
        <f t="shared" si="389"/>
        <v/>
      </c>
      <c r="BC393" s="178" t="str">
        <f t="shared" si="389"/>
        <v/>
      </c>
      <c r="BD393" s="178" t="str">
        <f t="shared" si="389"/>
        <v/>
      </c>
      <c r="BE393" s="179" t="str">
        <f t="shared" si="389"/>
        <v/>
      </c>
      <c r="BF393" s="180" t="str">
        <f t="shared" si="389"/>
        <v/>
      </c>
      <c r="BG393" s="179" t="str">
        <f t="shared" si="389"/>
        <v/>
      </c>
      <c r="BH393" s="178" t="str">
        <f t="shared" si="389"/>
        <v/>
      </c>
      <c r="BI393" s="180" t="str">
        <f t="shared" si="389"/>
        <v/>
      </c>
      <c r="BJ393" s="178" t="str">
        <f t="shared" si="389"/>
        <v/>
      </c>
      <c r="BK393" s="178" t="str">
        <f t="shared" si="389"/>
        <v/>
      </c>
      <c r="BL393" s="181" t="str">
        <f t="shared" si="389"/>
        <v/>
      </c>
      <c r="BM393" s="178" t="str">
        <f t="shared" si="389"/>
        <v/>
      </c>
      <c r="BN393" s="178" t="str">
        <f t="shared" si="389"/>
        <v/>
      </c>
      <c r="BO393" s="178" t="str">
        <f t="shared" si="389"/>
        <v/>
      </c>
      <c r="BP393" s="178" t="str">
        <f t="shared" si="389"/>
        <v/>
      </c>
      <c r="BQ393" s="180" t="str">
        <f t="shared" si="389"/>
        <v/>
      </c>
      <c r="BR393" s="178" t="str">
        <f t="shared" si="389"/>
        <v/>
      </c>
      <c r="BS393" s="178" t="str">
        <f t="shared" si="389"/>
        <v/>
      </c>
      <c r="BT393" s="179" t="str">
        <f t="shared" si="389"/>
        <v/>
      </c>
      <c r="BU393" s="180" t="str">
        <f t="shared" si="389"/>
        <v/>
      </c>
      <c r="BV393" s="179" t="str">
        <f t="shared" si="389"/>
        <v/>
      </c>
      <c r="BW393" s="178" t="str">
        <f t="shared" si="389"/>
        <v/>
      </c>
      <c r="BX393" s="180" t="str">
        <f t="shared" si="389"/>
        <v/>
      </c>
      <c r="BY393" s="178" t="str">
        <f t="shared" si="389"/>
        <v/>
      </c>
      <c r="BZ393" s="178" t="str">
        <f t="shared" si="389"/>
        <v/>
      </c>
      <c r="CA393" s="181" t="str">
        <f t="shared" si="389"/>
        <v/>
      </c>
      <c r="CB393" s="178" t="str">
        <f t="shared" si="389"/>
        <v/>
      </c>
      <c r="CC393" s="178" t="str">
        <f t="shared" si="389"/>
        <v/>
      </c>
      <c r="CD393" s="178" t="str">
        <f t="shared" si="389"/>
        <v/>
      </c>
      <c r="CE393" s="178" t="str">
        <f t="shared" si="389"/>
        <v/>
      </c>
      <c r="CF393" s="180" t="str">
        <f t="shared" si="389"/>
        <v/>
      </c>
      <c r="CG393" s="178" t="str">
        <f t="shared" si="389"/>
        <v/>
      </c>
      <c r="CH393" s="178" t="str">
        <f t="shared" si="389"/>
        <v/>
      </c>
      <c r="CI393" s="179" t="str">
        <f t="shared" si="389"/>
        <v/>
      </c>
      <c r="CJ393" s="180" t="str">
        <f t="shared" si="389"/>
        <v/>
      </c>
      <c r="CK393" s="179" t="str">
        <f t="shared" si="389"/>
        <v/>
      </c>
      <c r="CL393" s="178" t="str">
        <f t="shared" si="389"/>
        <v/>
      </c>
      <c r="CM393" s="180" t="str">
        <f t="shared" si="389"/>
        <v/>
      </c>
      <c r="CN393" s="178" t="str">
        <f t="shared" si="389"/>
        <v/>
      </c>
      <c r="CO393" s="178" t="str">
        <f t="shared" si="389"/>
        <v/>
      </c>
      <c r="CP393" s="181" t="str">
        <f t="shared" si="389"/>
        <v/>
      </c>
      <c r="CQ393" s="178" t="str">
        <f t="shared" si="389"/>
        <v/>
      </c>
      <c r="CR393" s="178" t="str">
        <f t="shared" si="389"/>
        <v/>
      </c>
      <c r="CS393" s="178" t="str">
        <f t="shared" si="389"/>
        <v/>
      </c>
      <c r="CT393" s="178" t="str">
        <f t="shared" si="389"/>
        <v/>
      </c>
      <c r="CU393" s="180" t="str">
        <f t="shared" si="389"/>
        <v/>
      </c>
      <c r="CV393" s="178" t="str">
        <f t="shared" si="389"/>
        <v/>
      </c>
      <c r="CW393" s="178" t="str">
        <f t="shared" si="389"/>
        <v/>
      </c>
      <c r="CX393" s="179" t="str">
        <f t="shared" si="389"/>
        <v/>
      </c>
      <c r="CY393" s="180" t="str">
        <f t="shared" si="389"/>
        <v/>
      </c>
      <c r="CZ393" s="179" t="str">
        <f t="shared" si="389"/>
        <v/>
      </c>
      <c r="DA393" s="178" t="str">
        <f t="shared" si="389"/>
        <v/>
      </c>
      <c r="DB393" s="180" t="str">
        <f t="shared" si="389"/>
        <v/>
      </c>
      <c r="DC393" s="178" t="str">
        <f t="shared" si="389"/>
        <v/>
      </c>
      <c r="DD393" s="178" t="str">
        <f t="shared" si="389"/>
        <v/>
      </c>
      <c r="DE393" s="181" t="str">
        <f t="shared" si="389"/>
        <v/>
      </c>
      <c r="DF393" s="178" t="str">
        <f t="shared" si="389"/>
        <v/>
      </c>
      <c r="DG393" s="178" t="str">
        <f t="shared" si="389"/>
        <v/>
      </c>
      <c r="DH393" s="178" t="str">
        <f t="shared" si="389"/>
        <v/>
      </c>
      <c r="DI393" s="178" t="str">
        <f t="shared" si="389"/>
        <v/>
      </c>
      <c r="DJ393" s="180" t="str">
        <f t="shared" si="389"/>
        <v/>
      </c>
      <c r="DK393" s="178" t="str">
        <f t="shared" si="389"/>
        <v/>
      </c>
      <c r="DL393" s="178" t="str">
        <f t="shared" si="389"/>
        <v/>
      </c>
      <c r="DM393" s="179" t="str">
        <f t="shared" si="389"/>
        <v/>
      </c>
      <c r="DN393" s="180" t="str">
        <f t="shared" si="389"/>
        <v/>
      </c>
      <c r="DO393" s="179" t="str">
        <f t="shared" si="389"/>
        <v/>
      </c>
      <c r="DP393" s="178" t="str">
        <f t="shared" si="389"/>
        <v/>
      </c>
      <c r="DQ393" s="180" t="str">
        <f t="shared" si="389"/>
        <v/>
      </c>
      <c r="DR393" s="178" t="str">
        <f t="shared" si="389"/>
        <v/>
      </c>
      <c r="DS393" s="178" t="str">
        <f t="shared" si="389"/>
        <v/>
      </c>
      <c r="DT393" s="178"/>
      <c r="DU393" s="178"/>
      <c r="DV393" s="178"/>
      <c r="DW393" s="178"/>
      <c r="DX393" s="178"/>
      <c r="DY393" s="178"/>
    </row>
    <row r="394">
      <c r="A394" s="176" t="str">
        <f>IF(A393="","",IF(B393+1&gt;EndDate,"",B393))</f>
        <v/>
      </c>
      <c r="B394" s="176" t="str">
        <f>IF(A394="","",SWITCH(Seg,"Daily",A394+1,"Weekly",A394+7,"Monthly",DATE(YEAR(A394),MONTH(A394)+1,1),"Quarterly",DATE(YEAR(A394),MONTH(A394)+3,1),"Yearly",DATE(YEAR(A394)+1,1,1)))</f>
        <v/>
      </c>
      <c r="C394" s="177" t="str">
        <f>IF(A394="","",SWITCH(Seg,"Daily",TEXT(A394,"dd/MM/YYYY"),"Weekly","W"&amp;WEEKNUM(A394,2)&amp;" "&amp;YEAR(A394),"Monthly",PROPER(TEXT(A394,"MMM yyyy")),"Quarterly","Q"&amp;ROUNDUP(MONTH($A394)/3,0)&amp;" "&amp;YEAR($A394),"Yearly",YEAR(A394),TEXT(A394,"dd/MM/YYYY")))</f>
        <v/>
      </c>
      <c r="D394" s="178" t="str">
        <f>IF(OR($A394="",D$2="Percentage"),"",SUMIFS(Data!B$4:B500,Data!$A$4:$A500,"&gt;="&amp;$A394,Data!$A$4:$A500,"&lt;="&amp;$B394))</f>
        <v>#REF!</v>
      </c>
      <c r="E394" s="179" t="str">
        <f>IF(OR($A394="",E$2="Percentage"),"",SUMIFS(Data!C$4:C500,Data!$A$4:$A500,"&gt;="&amp;$A394,Data!$A$4:$A500,"&lt;="&amp;$B394))</f>
        <v/>
      </c>
      <c r="F394" s="179" t="str">
        <f>IF(OR($A394="",F$2="Percentage"),"",SUMIFS(Data!D$4:D500,Data!$A$4:$A500,"&gt;="&amp;$A394,Data!$A$4:$A500,"&lt;="&amp;$B394))</f>
        <v/>
      </c>
      <c r="G394" s="179" t="str">
        <f>IF(OR($A394="",G$2="Percentage"),"",SUMIFS(Data!F$4:F500,Data!$A$4:$A500,"&gt;="&amp;$A394,Data!$A$4:$A500,"&lt;="&amp;$B394))</f>
        <v/>
      </c>
      <c r="H394" s="180" t="str">
        <f>IF(OR($A394="",H$2="Percentage"),"",SUMIFS(Data!G$4:G500,Data!$A$4:$A500,"&gt;="&amp;$A394,Data!$A$4:$A500,"&lt;="&amp;$B394))</f>
        <v/>
      </c>
      <c r="I394" s="180" t="str">
        <f>IF(OR($A394="",I$2="Percentage"),"",SUMIFS(Data!H$4:H500,Data!$A$4:$A500,"&gt;="&amp;$A394,Data!$A$4:$A500,"&lt;="&amp;$B394))</f>
        <v/>
      </c>
      <c r="J394" s="178" t="str">
        <f>IF(OR($A394="",J$2="Percentage"),"",SUMIFS(Data!I$4:I500,Data!$A$4:$A500,"&gt;="&amp;$A394,Data!$A$4:$A500,"&lt;="&amp;$B394))</f>
        <v/>
      </c>
      <c r="K394" s="178" t="str">
        <f>IF(OR($A394="",K$2="Percentage"),"",SUMIFS(Data!J$4:J500,Data!$A$4:$A500,"&gt;="&amp;$A394,Data!$A$4:$A500,"&lt;="&amp;$B394))</f>
        <v/>
      </c>
      <c r="L394" s="179" t="str">
        <f>IF(OR($A394="",L$2="Percentage"),"",SUMIFS(Data!K$4:K500,Data!$A$4:$A500,"&gt;="&amp;$A394,Data!$A$4:$A500,"&lt;="&amp;$B394))</f>
        <v/>
      </c>
      <c r="M394" s="180" t="str">
        <f>IF(OR($A394="",M$2="Percentage"),"",SUMIFS(Data!L$4:L500,Data!$A$4:$A500,"&gt;="&amp;$A394,Data!$A$4:$A500,"&lt;="&amp;$B394))</f>
        <v/>
      </c>
      <c r="N394" s="179" t="str">
        <f>IF(OR($A394="",N$2="Percentage"),"",SUMIFS(Data!M$4:M500,Data!$A$4:$A500,"&gt;="&amp;$A394,Data!$A$4:$A500,"&lt;="&amp;$B394))</f>
        <v/>
      </c>
      <c r="O394" s="178" t="str">
        <f>IF(OR($A394="",O$2="Percentage"),"",SUMIFS(Data!N$4:N500,Data!$A$4:$A500,"&gt;="&amp;$A394,Data!$A$4:$A500,"&lt;="&amp;$B394))</f>
        <v/>
      </c>
      <c r="P394" s="180" t="str">
        <f>IF(OR($A394="",P$2="Percentage"),"",SUMIFS(Data!O$4:O500,Data!$A$4:$A500,"&gt;="&amp;$A394,Data!$A$4:$A500,"&lt;="&amp;$B394))</f>
        <v/>
      </c>
      <c r="Q394" s="178" t="str">
        <f>IF(OR($A394="",Q$2="Percentage"),"",SUMIFS(Data!P$4:P500,Data!$A$4:$A500,"&gt;="&amp;$A394,Data!$A$4:$A500,"&lt;="&amp;$B394))</f>
        <v/>
      </c>
      <c r="R394" s="178" t="str">
        <f>IF(OR($A394="",R$2="Percentage"),"",SUMIFS(Data!Q$4:Q500,Data!$A$4:$A500,"&gt;="&amp;$A394,Data!$A$4:$A500,"&lt;="&amp;$B394))</f>
        <v/>
      </c>
      <c r="S394" s="181" t="str">
        <f>IF($A394="","",IFERROR(AVERAGEIFS(Data!B$4:B500,Data!$A$4:$A500,"&gt;="&amp;$A394,Data!$A$4:$A500,"&lt;="&amp;$B394),0))</f>
        <v/>
      </c>
      <c r="T394" s="178" t="str">
        <f>IF($A394="","",IFERROR(AVERAGEIFS(Data!C$4:C500,Data!$A$4:$A500,"&gt;="&amp;$A394,Data!$A$4:$A500,"&lt;="&amp;$B394),0))</f>
        <v/>
      </c>
      <c r="U394" s="178" t="str">
        <f>IF($A394="","",IFERROR(AVERAGEIFS(Data!D$4:D500,Data!$A$4:$A500,"&gt;="&amp;$A394,Data!$A$4:$A500,"&lt;="&amp;$B394),0))</f>
        <v/>
      </c>
      <c r="V394" s="178" t="str">
        <f>IF($A394="","",IFERROR(AVERAGEIFS(Data!F$4:F500,Data!$A$4:$A500,"&gt;="&amp;$A394,Data!$A$4:$A500,"&lt;="&amp;$B394),0))</f>
        <v/>
      </c>
      <c r="W394" s="178" t="str">
        <f>IF($A394="","",IFERROR(AVERAGEIFS(Data!G$4:G500,Data!$A$4:$A500,"&gt;="&amp;$A394,Data!$A$4:$A500,"&lt;="&amp;$B394),0))</f>
        <v/>
      </c>
      <c r="X394" s="180" t="str">
        <f>IF($A394="","",IFERROR(AVERAGEIFS(Data!H$4:H500,Data!$A$4:$A500,"&gt;="&amp;$A394,Data!$A$4:$A500,"&lt;="&amp;$B394),0))</f>
        <v/>
      </c>
      <c r="Y394" s="178" t="str">
        <f>IF($A394="","",IFERROR(AVERAGEIFS(Data!I$4:I500,Data!$A$4:$A500,"&gt;="&amp;$A394,Data!$A$4:$A500,"&lt;="&amp;$B394),0))</f>
        <v/>
      </c>
      <c r="Z394" s="178" t="str">
        <f>IF($A394="","",IFERROR(AVERAGEIFS(Data!J$4:J500,Data!$A$4:$A500,"&gt;="&amp;$A394,Data!$A$4:$A500,"&lt;="&amp;$B394),0))</f>
        <v/>
      </c>
      <c r="AA394" s="179" t="str">
        <f>IF($A394="","",IFERROR(AVERAGEIFS(Data!K$4:K500,Data!$A$4:$A500,"&gt;="&amp;$A394,Data!$A$4:$A500,"&lt;="&amp;$B394),0))</f>
        <v/>
      </c>
      <c r="AB394" s="180" t="str">
        <f>IF($A394="","",IFERROR(AVERAGEIFS(Data!L$4:L500,Data!$A$4:$A500,"&gt;="&amp;$A394,Data!$A$4:$A500,"&lt;="&amp;$B394),0))</f>
        <v/>
      </c>
      <c r="AC394" s="179" t="str">
        <f>IF($A394="","",IFERROR(AVERAGEIFS(Data!M$4:M500,Data!$A$4:$A500,"&gt;="&amp;$A394,Data!$A$4:$A500,"&lt;="&amp;$B394),0))</f>
        <v/>
      </c>
      <c r="AD394" s="178" t="str">
        <f>IF($A394="","",IFERROR(AVERAGEIFS(Data!N$4:N500,Data!$A$4:$A500,"&gt;="&amp;$A394,Data!$A$4:$A500,"&lt;="&amp;$B394),0))</f>
        <v/>
      </c>
      <c r="AE394" s="180" t="str">
        <f>IF($A394="","",IFERROR(AVERAGEIFS(Data!O$4:O500,Data!$A$4:$A500,"&gt;="&amp;$A394,Data!$A$4:$A500,"&lt;="&amp;$B394),0))</f>
        <v/>
      </c>
      <c r="AF394" s="178" t="str">
        <f>IF($A394="","",IFERROR(AVERAGEIFS(Data!P$4:P500,Data!$A$4:$A500,"&gt;="&amp;$A394,Data!$A$4:$A500,"&lt;="&amp;$B394),0))</f>
        <v/>
      </c>
      <c r="AG394" s="178" t="str">
        <f>IF($A394="","",IFERROR(AVERAGEIFS(Data!Q$4:Q500,Data!$A$4:$A500,"&gt;="&amp;$A394,Data!$A$4:$A500,"&lt;="&amp;$B394),0))</f>
        <v/>
      </c>
      <c r="AH394" s="181" t="str">
        <f t="shared" ref="AH394:DS394" si="390">IF($A394="","",AH393)</f>
        <v/>
      </c>
      <c r="AI394" s="178" t="str">
        <f t="shared" si="390"/>
        <v/>
      </c>
      <c r="AJ394" s="178" t="str">
        <f t="shared" si="390"/>
        <v/>
      </c>
      <c r="AK394" s="178" t="str">
        <f t="shared" si="390"/>
        <v/>
      </c>
      <c r="AL394" s="178" t="str">
        <f t="shared" si="390"/>
        <v/>
      </c>
      <c r="AM394" s="180" t="str">
        <f t="shared" si="390"/>
        <v/>
      </c>
      <c r="AN394" s="178" t="str">
        <f t="shared" si="390"/>
        <v/>
      </c>
      <c r="AO394" s="178" t="str">
        <f t="shared" si="390"/>
        <v/>
      </c>
      <c r="AP394" s="179" t="str">
        <f t="shared" si="390"/>
        <v/>
      </c>
      <c r="AQ394" s="180" t="str">
        <f t="shared" si="390"/>
        <v/>
      </c>
      <c r="AR394" s="179" t="str">
        <f t="shared" si="390"/>
        <v/>
      </c>
      <c r="AS394" s="178" t="str">
        <f t="shared" si="390"/>
        <v/>
      </c>
      <c r="AT394" s="180" t="str">
        <f t="shared" si="390"/>
        <v/>
      </c>
      <c r="AU394" s="178" t="str">
        <f t="shared" si="390"/>
        <v/>
      </c>
      <c r="AV394" s="178" t="str">
        <f t="shared" si="390"/>
        <v/>
      </c>
      <c r="AW394" s="181" t="str">
        <f t="shared" si="390"/>
        <v/>
      </c>
      <c r="AX394" s="178" t="str">
        <f t="shared" si="390"/>
        <v/>
      </c>
      <c r="AY394" s="178" t="str">
        <f t="shared" si="390"/>
        <v/>
      </c>
      <c r="AZ394" s="178" t="str">
        <f t="shared" si="390"/>
        <v/>
      </c>
      <c r="BA394" s="178" t="str">
        <f t="shared" si="390"/>
        <v/>
      </c>
      <c r="BB394" s="180" t="str">
        <f t="shared" si="390"/>
        <v/>
      </c>
      <c r="BC394" s="178" t="str">
        <f t="shared" si="390"/>
        <v/>
      </c>
      <c r="BD394" s="178" t="str">
        <f t="shared" si="390"/>
        <v/>
      </c>
      <c r="BE394" s="179" t="str">
        <f t="shared" si="390"/>
        <v/>
      </c>
      <c r="BF394" s="180" t="str">
        <f t="shared" si="390"/>
        <v/>
      </c>
      <c r="BG394" s="179" t="str">
        <f t="shared" si="390"/>
        <v/>
      </c>
      <c r="BH394" s="178" t="str">
        <f t="shared" si="390"/>
        <v/>
      </c>
      <c r="BI394" s="180" t="str">
        <f t="shared" si="390"/>
        <v/>
      </c>
      <c r="BJ394" s="178" t="str">
        <f t="shared" si="390"/>
        <v/>
      </c>
      <c r="BK394" s="178" t="str">
        <f t="shared" si="390"/>
        <v/>
      </c>
      <c r="BL394" s="181" t="str">
        <f t="shared" si="390"/>
        <v/>
      </c>
      <c r="BM394" s="178" t="str">
        <f t="shared" si="390"/>
        <v/>
      </c>
      <c r="BN394" s="178" t="str">
        <f t="shared" si="390"/>
        <v/>
      </c>
      <c r="BO394" s="178" t="str">
        <f t="shared" si="390"/>
        <v/>
      </c>
      <c r="BP394" s="178" t="str">
        <f t="shared" si="390"/>
        <v/>
      </c>
      <c r="BQ394" s="180" t="str">
        <f t="shared" si="390"/>
        <v/>
      </c>
      <c r="BR394" s="178" t="str">
        <f t="shared" si="390"/>
        <v/>
      </c>
      <c r="BS394" s="178" t="str">
        <f t="shared" si="390"/>
        <v/>
      </c>
      <c r="BT394" s="179" t="str">
        <f t="shared" si="390"/>
        <v/>
      </c>
      <c r="BU394" s="180" t="str">
        <f t="shared" si="390"/>
        <v/>
      </c>
      <c r="BV394" s="179" t="str">
        <f t="shared" si="390"/>
        <v/>
      </c>
      <c r="BW394" s="178" t="str">
        <f t="shared" si="390"/>
        <v/>
      </c>
      <c r="BX394" s="180" t="str">
        <f t="shared" si="390"/>
        <v/>
      </c>
      <c r="BY394" s="178" t="str">
        <f t="shared" si="390"/>
        <v/>
      </c>
      <c r="BZ394" s="178" t="str">
        <f t="shared" si="390"/>
        <v/>
      </c>
      <c r="CA394" s="181" t="str">
        <f t="shared" si="390"/>
        <v/>
      </c>
      <c r="CB394" s="178" t="str">
        <f t="shared" si="390"/>
        <v/>
      </c>
      <c r="CC394" s="178" t="str">
        <f t="shared" si="390"/>
        <v/>
      </c>
      <c r="CD394" s="178" t="str">
        <f t="shared" si="390"/>
        <v/>
      </c>
      <c r="CE394" s="178" t="str">
        <f t="shared" si="390"/>
        <v/>
      </c>
      <c r="CF394" s="180" t="str">
        <f t="shared" si="390"/>
        <v/>
      </c>
      <c r="CG394" s="178" t="str">
        <f t="shared" si="390"/>
        <v/>
      </c>
      <c r="CH394" s="178" t="str">
        <f t="shared" si="390"/>
        <v/>
      </c>
      <c r="CI394" s="179" t="str">
        <f t="shared" si="390"/>
        <v/>
      </c>
      <c r="CJ394" s="180" t="str">
        <f t="shared" si="390"/>
        <v/>
      </c>
      <c r="CK394" s="179" t="str">
        <f t="shared" si="390"/>
        <v/>
      </c>
      <c r="CL394" s="178" t="str">
        <f t="shared" si="390"/>
        <v/>
      </c>
      <c r="CM394" s="180" t="str">
        <f t="shared" si="390"/>
        <v/>
      </c>
      <c r="CN394" s="178" t="str">
        <f t="shared" si="390"/>
        <v/>
      </c>
      <c r="CO394" s="178" t="str">
        <f t="shared" si="390"/>
        <v/>
      </c>
      <c r="CP394" s="181" t="str">
        <f t="shared" si="390"/>
        <v/>
      </c>
      <c r="CQ394" s="178" t="str">
        <f t="shared" si="390"/>
        <v/>
      </c>
      <c r="CR394" s="178" t="str">
        <f t="shared" si="390"/>
        <v/>
      </c>
      <c r="CS394" s="178" t="str">
        <f t="shared" si="390"/>
        <v/>
      </c>
      <c r="CT394" s="178" t="str">
        <f t="shared" si="390"/>
        <v/>
      </c>
      <c r="CU394" s="180" t="str">
        <f t="shared" si="390"/>
        <v/>
      </c>
      <c r="CV394" s="178" t="str">
        <f t="shared" si="390"/>
        <v/>
      </c>
      <c r="CW394" s="178" t="str">
        <f t="shared" si="390"/>
        <v/>
      </c>
      <c r="CX394" s="179" t="str">
        <f t="shared" si="390"/>
        <v/>
      </c>
      <c r="CY394" s="180" t="str">
        <f t="shared" si="390"/>
        <v/>
      </c>
      <c r="CZ394" s="179" t="str">
        <f t="shared" si="390"/>
        <v/>
      </c>
      <c r="DA394" s="178" t="str">
        <f t="shared" si="390"/>
        <v/>
      </c>
      <c r="DB394" s="180" t="str">
        <f t="shared" si="390"/>
        <v/>
      </c>
      <c r="DC394" s="178" t="str">
        <f t="shared" si="390"/>
        <v/>
      </c>
      <c r="DD394" s="178" t="str">
        <f t="shared" si="390"/>
        <v/>
      </c>
      <c r="DE394" s="181" t="str">
        <f t="shared" si="390"/>
        <v/>
      </c>
      <c r="DF394" s="178" t="str">
        <f t="shared" si="390"/>
        <v/>
      </c>
      <c r="DG394" s="178" t="str">
        <f t="shared" si="390"/>
        <v/>
      </c>
      <c r="DH394" s="178" t="str">
        <f t="shared" si="390"/>
        <v/>
      </c>
      <c r="DI394" s="178" t="str">
        <f t="shared" si="390"/>
        <v/>
      </c>
      <c r="DJ394" s="180" t="str">
        <f t="shared" si="390"/>
        <v/>
      </c>
      <c r="DK394" s="178" t="str">
        <f t="shared" si="390"/>
        <v/>
      </c>
      <c r="DL394" s="178" t="str">
        <f t="shared" si="390"/>
        <v/>
      </c>
      <c r="DM394" s="179" t="str">
        <f t="shared" si="390"/>
        <v/>
      </c>
      <c r="DN394" s="180" t="str">
        <f t="shared" si="390"/>
        <v/>
      </c>
      <c r="DO394" s="179" t="str">
        <f t="shared" si="390"/>
        <v/>
      </c>
      <c r="DP394" s="178" t="str">
        <f t="shared" si="390"/>
        <v/>
      </c>
      <c r="DQ394" s="180" t="str">
        <f t="shared" si="390"/>
        <v/>
      </c>
      <c r="DR394" s="178" t="str">
        <f t="shared" si="390"/>
        <v/>
      </c>
      <c r="DS394" s="178" t="str">
        <f t="shared" si="390"/>
        <v/>
      </c>
      <c r="DT394" s="178"/>
      <c r="DU394" s="178"/>
      <c r="DV394" s="178"/>
      <c r="DW394" s="178"/>
      <c r="DX394" s="178"/>
      <c r="DY394" s="178"/>
    </row>
    <row r="395">
      <c r="A395" s="176" t="str">
        <f>IF(A394="","",IF(B394+1&gt;EndDate,"",B394))</f>
        <v/>
      </c>
      <c r="B395" s="176" t="str">
        <f>IF(A395="","",SWITCH(Seg,"Daily",A395+1,"Weekly",A395+7,"Monthly",DATE(YEAR(A395),MONTH(A395)+1,1),"Quarterly",DATE(YEAR(A395),MONTH(A395)+3,1),"Yearly",DATE(YEAR(A395)+1,1,1)))</f>
        <v/>
      </c>
      <c r="C395" s="177" t="str">
        <f>IF(A395="","",SWITCH(Seg,"Daily",TEXT(A395,"dd/MM/YYYY"),"Weekly","W"&amp;WEEKNUM(A395,2)&amp;" "&amp;YEAR(A395),"Monthly",PROPER(TEXT(A395,"MMM yyyy")),"Quarterly","Q"&amp;ROUNDUP(MONTH($A395)/3,0)&amp;" "&amp;YEAR($A395),"Yearly",YEAR(A395),TEXT(A395,"dd/MM/YYYY")))</f>
        <v/>
      </c>
      <c r="D395" s="178" t="str">
        <f>IF(OR($A395="",D$2="Percentage"),"",SUMIFS(Data!B$4:B500,Data!$A$4:$A500,"&gt;="&amp;$A395,Data!$A$4:$A500,"&lt;="&amp;$B395))</f>
        <v>#REF!</v>
      </c>
      <c r="E395" s="179" t="str">
        <f>IF(OR($A395="",E$2="Percentage"),"",SUMIFS(Data!C$4:C500,Data!$A$4:$A500,"&gt;="&amp;$A395,Data!$A$4:$A500,"&lt;="&amp;$B395))</f>
        <v/>
      </c>
      <c r="F395" s="179" t="str">
        <f>IF(OR($A395="",F$2="Percentage"),"",SUMIFS(Data!D$4:D500,Data!$A$4:$A500,"&gt;="&amp;$A395,Data!$A$4:$A500,"&lt;="&amp;$B395))</f>
        <v/>
      </c>
      <c r="G395" s="179" t="str">
        <f>IF(OR($A395="",G$2="Percentage"),"",SUMIFS(Data!F$4:F500,Data!$A$4:$A500,"&gt;="&amp;$A395,Data!$A$4:$A500,"&lt;="&amp;$B395))</f>
        <v/>
      </c>
      <c r="H395" s="180" t="str">
        <f>IF(OR($A395="",H$2="Percentage"),"",SUMIFS(Data!G$4:G500,Data!$A$4:$A500,"&gt;="&amp;$A395,Data!$A$4:$A500,"&lt;="&amp;$B395))</f>
        <v/>
      </c>
      <c r="I395" s="180" t="str">
        <f>IF(OR($A395="",I$2="Percentage"),"",SUMIFS(Data!H$4:H500,Data!$A$4:$A500,"&gt;="&amp;$A395,Data!$A$4:$A500,"&lt;="&amp;$B395))</f>
        <v/>
      </c>
      <c r="J395" s="178" t="str">
        <f>IF(OR($A395="",J$2="Percentage"),"",SUMIFS(Data!I$4:I500,Data!$A$4:$A500,"&gt;="&amp;$A395,Data!$A$4:$A500,"&lt;="&amp;$B395))</f>
        <v/>
      </c>
      <c r="K395" s="178" t="str">
        <f>IF(OR($A395="",K$2="Percentage"),"",SUMIFS(Data!J$4:J500,Data!$A$4:$A500,"&gt;="&amp;$A395,Data!$A$4:$A500,"&lt;="&amp;$B395))</f>
        <v/>
      </c>
      <c r="L395" s="179" t="str">
        <f>IF(OR($A395="",L$2="Percentage"),"",SUMIFS(Data!K$4:K500,Data!$A$4:$A500,"&gt;="&amp;$A395,Data!$A$4:$A500,"&lt;="&amp;$B395))</f>
        <v/>
      </c>
      <c r="M395" s="180" t="str">
        <f>IF(OR($A395="",M$2="Percentage"),"",SUMIFS(Data!L$4:L500,Data!$A$4:$A500,"&gt;="&amp;$A395,Data!$A$4:$A500,"&lt;="&amp;$B395))</f>
        <v/>
      </c>
      <c r="N395" s="179" t="str">
        <f>IF(OR($A395="",N$2="Percentage"),"",SUMIFS(Data!M$4:M500,Data!$A$4:$A500,"&gt;="&amp;$A395,Data!$A$4:$A500,"&lt;="&amp;$B395))</f>
        <v/>
      </c>
      <c r="O395" s="178" t="str">
        <f>IF(OR($A395="",O$2="Percentage"),"",SUMIFS(Data!N$4:N500,Data!$A$4:$A500,"&gt;="&amp;$A395,Data!$A$4:$A500,"&lt;="&amp;$B395))</f>
        <v/>
      </c>
      <c r="P395" s="180" t="str">
        <f>IF(OR($A395="",P$2="Percentage"),"",SUMIFS(Data!O$4:O500,Data!$A$4:$A500,"&gt;="&amp;$A395,Data!$A$4:$A500,"&lt;="&amp;$B395))</f>
        <v/>
      </c>
      <c r="Q395" s="178" t="str">
        <f>IF(OR($A395="",Q$2="Percentage"),"",SUMIFS(Data!P$4:P500,Data!$A$4:$A500,"&gt;="&amp;$A395,Data!$A$4:$A500,"&lt;="&amp;$B395))</f>
        <v/>
      </c>
      <c r="R395" s="178" t="str">
        <f>IF(OR($A395="",R$2="Percentage"),"",SUMIFS(Data!Q$4:Q500,Data!$A$4:$A500,"&gt;="&amp;$A395,Data!$A$4:$A500,"&lt;="&amp;$B395))</f>
        <v/>
      </c>
      <c r="S395" s="181" t="str">
        <f>IF($A395="","",IFERROR(AVERAGEIFS(Data!B$4:B500,Data!$A$4:$A500,"&gt;="&amp;$A395,Data!$A$4:$A500,"&lt;="&amp;$B395),0))</f>
        <v/>
      </c>
      <c r="T395" s="178" t="str">
        <f>IF($A395="","",IFERROR(AVERAGEIFS(Data!C$4:C500,Data!$A$4:$A500,"&gt;="&amp;$A395,Data!$A$4:$A500,"&lt;="&amp;$B395),0))</f>
        <v/>
      </c>
      <c r="U395" s="178" t="str">
        <f>IF($A395="","",IFERROR(AVERAGEIFS(Data!D$4:D500,Data!$A$4:$A500,"&gt;="&amp;$A395,Data!$A$4:$A500,"&lt;="&amp;$B395),0))</f>
        <v/>
      </c>
      <c r="V395" s="178" t="str">
        <f>IF($A395="","",IFERROR(AVERAGEIFS(Data!F$4:F500,Data!$A$4:$A500,"&gt;="&amp;$A395,Data!$A$4:$A500,"&lt;="&amp;$B395),0))</f>
        <v/>
      </c>
      <c r="W395" s="178" t="str">
        <f>IF($A395="","",IFERROR(AVERAGEIFS(Data!G$4:G500,Data!$A$4:$A500,"&gt;="&amp;$A395,Data!$A$4:$A500,"&lt;="&amp;$B395),0))</f>
        <v/>
      </c>
      <c r="X395" s="180" t="str">
        <f>IF($A395="","",IFERROR(AVERAGEIFS(Data!H$4:H500,Data!$A$4:$A500,"&gt;="&amp;$A395,Data!$A$4:$A500,"&lt;="&amp;$B395),0))</f>
        <v/>
      </c>
      <c r="Y395" s="178" t="str">
        <f>IF($A395="","",IFERROR(AVERAGEIFS(Data!I$4:I500,Data!$A$4:$A500,"&gt;="&amp;$A395,Data!$A$4:$A500,"&lt;="&amp;$B395),0))</f>
        <v/>
      </c>
      <c r="Z395" s="178" t="str">
        <f>IF($A395="","",IFERROR(AVERAGEIFS(Data!J$4:J500,Data!$A$4:$A500,"&gt;="&amp;$A395,Data!$A$4:$A500,"&lt;="&amp;$B395),0))</f>
        <v/>
      </c>
      <c r="AA395" s="179" t="str">
        <f>IF($A395="","",IFERROR(AVERAGEIFS(Data!K$4:K500,Data!$A$4:$A500,"&gt;="&amp;$A395,Data!$A$4:$A500,"&lt;="&amp;$B395),0))</f>
        <v/>
      </c>
      <c r="AB395" s="180" t="str">
        <f>IF($A395="","",IFERROR(AVERAGEIFS(Data!L$4:L500,Data!$A$4:$A500,"&gt;="&amp;$A395,Data!$A$4:$A500,"&lt;="&amp;$B395),0))</f>
        <v/>
      </c>
      <c r="AC395" s="179" t="str">
        <f>IF($A395="","",IFERROR(AVERAGEIFS(Data!M$4:M500,Data!$A$4:$A500,"&gt;="&amp;$A395,Data!$A$4:$A500,"&lt;="&amp;$B395),0))</f>
        <v/>
      </c>
      <c r="AD395" s="178" t="str">
        <f>IF($A395="","",IFERROR(AVERAGEIFS(Data!N$4:N500,Data!$A$4:$A500,"&gt;="&amp;$A395,Data!$A$4:$A500,"&lt;="&amp;$B395),0))</f>
        <v/>
      </c>
      <c r="AE395" s="180" t="str">
        <f>IF($A395="","",IFERROR(AVERAGEIFS(Data!O$4:O500,Data!$A$4:$A500,"&gt;="&amp;$A395,Data!$A$4:$A500,"&lt;="&amp;$B395),0))</f>
        <v/>
      </c>
      <c r="AF395" s="178" t="str">
        <f>IF($A395="","",IFERROR(AVERAGEIFS(Data!P$4:P500,Data!$A$4:$A500,"&gt;="&amp;$A395,Data!$A$4:$A500,"&lt;="&amp;$B395),0))</f>
        <v/>
      </c>
      <c r="AG395" s="178" t="str">
        <f>IF($A395="","",IFERROR(AVERAGEIFS(Data!Q$4:Q500,Data!$A$4:$A500,"&gt;="&amp;$A395,Data!$A$4:$A500,"&lt;="&amp;$B395),0))</f>
        <v/>
      </c>
      <c r="AH395" s="181" t="str">
        <f t="shared" ref="AH395:DS395" si="391">IF($A395="","",AH394)</f>
        <v/>
      </c>
      <c r="AI395" s="178" t="str">
        <f t="shared" si="391"/>
        <v/>
      </c>
      <c r="AJ395" s="178" t="str">
        <f t="shared" si="391"/>
        <v/>
      </c>
      <c r="AK395" s="178" t="str">
        <f t="shared" si="391"/>
        <v/>
      </c>
      <c r="AL395" s="178" t="str">
        <f t="shared" si="391"/>
        <v/>
      </c>
      <c r="AM395" s="180" t="str">
        <f t="shared" si="391"/>
        <v/>
      </c>
      <c r="AN395" s="178" t="str">
        <f t="shared" si="391"/>
        <v/>
      </c>
      <c r="AO395" s="178" t="str">
        <f t="shared" si="391"/>
        <v/>
      </c>
      <c r="AP395" s="179" t="str">
        <f t="shared" si="391"/>
        <v/>
      </c>
      <c r="AQ395" s="180" t="str">
        <f t="shared" si="391"/>
        <v/>
      </c>
      <c r="AR395" s="179" t="str">
        <f t="shared" si="391"/>
        <v/>
      </c>
      <c r="AS395" s="178" t="str">
        <f t="shared" si="391"/>
        <v/>
      </c>
      <c r="AT395" s="180" t="str">
        <f t="shared" si="391"/>
        <v/>
      </c>
      <c r="AU395" s="178" t="str">
        <f t="shared" si="391"/>
        <v/>
      </c>
      <c r="AV395" s="178" t="str">
        <f t="shared" si="391"/>
        <v/>
      </c>
      <c r="AW395" s="181" t="str">
        <f t="shared" si="391"/>
        <v/>
      </c>
      <c r="AX395" s="178" t="str">
        <f t="shared" si="391"/>
        <v/>
      </c>
      <c r="AY395" s="178" t="str">
        <f t="shared" si="391"/>
        <v/>
      </c>
      <c r="AZ395" s="178" t="str">
        <f t="shared" si="391"/>
        <v/>
      </c>
      <c r="BA395" s="178" t="str">
        <f t="shared" si="391"/>
        <v/>
      </c>
      <c r="BB395" s="180" t="str">
        <f t="shared" si="391"/>
        <v/>
      </c>
      <c r="BC395" s="178" t="str">
        <f t="shared" si="391"/>
        <v/>
      </c>
      <c r="BD395" s="178" t="str">
        <f t="shared" si="391"/>
        <v/>
      </c>
      <c r="BE395" s="179" t="str">
        <f t="shared" si="391"/>
        <v/>
      </c>
      <c r="BF395" s="180" t="str">
        <f t="shared" si="391"/>
        <v/>
      </c>
      <c r="BG395" s="179" t="str">
        <f t="shared" si="391"/>
        <v/>
      </c>
      <c r="BH395" s="178" t="str">
        <f t="shared" si="391"/>
        <v/>
      </c>
      <c r="BI395" s="180" t="str">
        <f t="shared" si="391"/>
        <v/>
      </c>
      <c r="BJ395" s="178" t="str">
        <f t="shared" si="391"/>
        <v/>
      </c>
      <c r="BK395" s="178" t="str">
        <f t="shared" si="391"/>
        <v/>
      </c>
      <c r="BL395" s="181" t="str">
        <f t="shared" si="391"/>
        <v/>
      </c>
      <c r="BM395" s="178" t="str">
        <f t="shared" si="391"/>
        <v/>
      </c>
      <c r="BN395" s="178" t="str">
        <f t="shared" si="391"/>
        <v/>
      </c>
      <c r="BO395" s="178" t="str">
        <f t="shared" si="391"/>
        <v/>
      </c>
      <c r="BP395" s="178" t="str">
        <f t="shared" si="391"/>
        <v/>
      </c>
      <c r="BQ395" s="180" t="str">
        <f t="shared" si="391"/>
        <v/>
      </c>
      <c r="BR395" s="178" t="str">
        <f t="shared" si="391"/>
        <v/>
      </c>
      <c r="BS395" s="178" t="str">
        <f t="shared" si="391"/>
        <v/>
      </c>
      <c r="BT395" s="179" t="str">
        <f t="shared" si="391"/>
        <v/>
      </c>
      <c r="BU395" s="180" t="str">
        <f t="shared" si="391"/>
        <v/>
      </c>
      <c r="BV395" s="179" t="str">
        <f t="shared" si="391"/>
        <v/>
      </c>
      <c r="BW395" s="178" t="str">
        <f t="shared" si="391"/>
        <v/>
      </c>
      <c r="BX395" s="180" t="str">
        <f t="shared" si="391"/>
        <v/>
      </c>
      <c r="BY395" s="178" t="str">
        <f t="shared" si="391"/>
        <v/>
      </c>
      <c r="BZ395" s="178" t="str">
        <f t="shared" si="391"/>
        <v/>
      </c>
      <c r="CA395" s="181" t="str">
        <f t="shared" si="391"/>
        <v/>
      </c>
      <c r="CB395" s="178" t="str">
        <f t="shared" si="391"/>
        <v/>
      </c>
      <c r="CC395" s="178" t="str">
        <f t="shared" si="391"/>
        <v/>
      </c>
      <c r="CD395" s="178" t="str">
        <f t="shared" si="391"/>
        <v/>
      </c>
      <c r="CE395" s="178" t="str">
        <f t="shared" si="391"/>
        <v/>
      </c>
      <c r="CF395" s="180" t="str">
        <f t="shared" si="391"/>
        <v/>
      </c>
      <c r="CG395" s="178" t="str">
        <f t="shared" si="391"/>
        <v/>
      </c>
      <c r="CH395" s="178" t="str">
        <f t="shared" si="391"/>
        <v/>
      </c>
      <c r="CI395" s="179" t="str">
        <f t="shared" si="391"/>
        <v/>
      </c>
      <c r="CJ395" s="180" t="str">
        <f t="shared" si="391"/>
        <v/>
      </c>
      <c r="CK395" s="179" t="str">
        <f t="shared" si="391"/>
        <v/>
      </c>
      <c r="CL395" s="178" t="str">
        <f t="shared" si="391"/>
        <v/>
      </c>
      <c r="CM395" s="180" t="str">
        <f t="shared" si="391"/>
        <v/>
      </c>
      <c r="CN395" s="178" t="str">
        <f t="shared" si="391"/>
        <v/>
      </c>
      <c r="CO395" s="178" t="str">
        <f t="shared" si="391"/>
        <v/>
      </c>
      <c r="CP395" s="181" t="str">
        <f t="shared" si="391"/>
        <v/>
      </c>
      <c r="CQ395" s="178" t="str">
        <f t="shared" si="391"/>
        <v/>
      </c>
      <c r="CR395" s="178" t="str">
        <f t="shared" si="391"/>
        <v/>
      </c>
      <c r="CS395" s="178" t="str">
        <f t="shared" si="391"/>
        <v/>
      </c>
      <c r="CT395" s="178" t="str">
        <f t="shared" si="391"/>
        <v/>
      </c>
      <c r="CU395" s="180" t="str">
        <f t="shared" si="391"/>
        <v/>
      </c>
      <c r="CV395" s="178" t="str">
        <f t="shared" si="391"/>
        <v/>
      </c>
      <c r="CW395" s="178" t="str">
        <f t="shared" si="391"/>
        <v/>
      </c>
      <c r="CX395" s="179" t="str">
        <f t="shared" si="391"/>
        <v/>
      </c>
      <c r="CY395" s="180" t="str">
        <f t="shared" si="391"/>
        <v/>
      </c>
      <c r="CZ395" s="179" t="str">
        <f t="shared" si="391"/>
        <v/>
      </c>
      <c r="DA395" s="178" t="str">
        <f t="shared" si="391"/>
        <v/>
      </c>
      <c r="DB395" s="180" t="str">
        <f t="shared" si="391"/>
        <v/>
      </c>
      <c r="DC395" s="178" t="str">
        <f t="shared" si="391"/>
        <v/>
      </c>
      <c r="DD395" s="178" t="str">
        <f t="shared" si="391"/>
        <v/>
      </c>
      <c r="DE395" s="181" t="str">
        <f t="shared" si="391"/>
        <v/>
      </c>
      <c r="DF395" s="178" t="str">
        <f t="shared" si="391"/>
        <v/>
      </c>
      <c r="DG395" s="178" t="str">
        <f t="shared" si="391"/>
        <v/>
      </c>
      <c r="DH395" s="178" t="str">
        <f t="shared" si="391"/>
        <v/>
      </c>
      <c r="DI395" s="178" t="str">
        <f t="shared" si="391"/>
        <v/>
      </c>
      <c r="DJ395" s="180" t="str">
        <f t="shared" si="391"/>
        <v/>
      </c>
      <c r="DK395" s="178" t="str">
        <f t="shared" si="391"/>
        <v/>
      </c>
      <c r="DL395" s="178" t="str">
        <f t="shared" si="391"/>
        <v/>
      </c>
      <c r="DM395" s="179" t="str">
        <f t="shared" si="391"/>
        <v/>
      </c>
      <c r="DN395" s="180" t="str">
        <f t="shared" si="391"/>
        <v/>
      </c>
      <c r="DO395" s="179" t="str">
        <f t="shared" si="391"/>
        <v/>
      </c>
      <c r="DP395" s="178" t="str">
        <f t="shared" si="391"/>
        <v/>
      </c>
      <c r="DQ395" s="180" t="str">
        <f t="shared" si="391"/>
        <v/>
      </c>
      <c r="DR395" s="178" t="str">
        <f t="shared" si="391"/>
        <v/>
      </c>
      <c r="DS395" s="178" t="str">
        <f t="shared" si="391"/>
        <v/>
      </c>
      <c r="DT395" s="178"/>
      <c r="DU395" s="178"/>
      <c r="DV395" s="178"/>
      <c r="DW395" s="178"/>
      <c r="DX395" s="178"/>
      <c r="DY395" s="178"/>
    </row>
    <row r="396">
      <c r="A396" s="176" t="str">
        <f>IF(A395="","",IF(B395+1&gt;EndDate,"",B395))</f>
        <v/>
      </c>
      <c r="B396" s="176" t="str">
        <f>IF(A396="","",SWITCH(Seg,"Daily",A396+1,"Weekly",A396+7,"Monthly",DATE(YEAR(A396),MONTH(A396)+1,1),"Quarterly",DATE(YEAR(A396),MONTH(A396)+3,1),"Yearly",DATE(YEAR(A396)+1,1,1)))</f>
        <v/>
      </c>
      <c r="C396" s="177" t="str">
        <f>IF(A396="","",SWITCH(Seg,"Daily",TEXT(A396,"dd/MM/YYYY"),"Weekly","W"&amp;WEEKNUM(A396,2)&amp;" "&amp;YEAR(A396),"Monthly",PROPER(TEXT(A396,"MMM yyyy")),"Quarterly","Q"&amp;ROUNDUP(MONTH($A396)/3,0)&amp;" "&amp;YEAR($A396),"Yearly",YEAR(A396),TEXT(A396,"dd/MM/YYYY")))</f>
        <v/>
      </c>
      <c r="D396" s="178" t="str">
        <f>IF(OR($A396="",D$2="Percentage"),"",SUMIFS(Data!B$4:B500,Data!$A$4:$A500,"&gt;="&amp;$A396,Data!$A$4:$A500,"&lt;="&amp;$B396))</f>
        <v>#REF!</v>
      </c>
      <c r="E396" s="179" t="str">
        <f>IF(OR($A396="",E$2="Percentage"),"",SUMIFS(Data!C$4:C500,Data!$A$4:$A500,"&gt;="&amp;$A396,Data!$A$4:$A500,"&lt;="&amp;$B396))</f>
        <v/>
      </c>
      <c r="F396" s="179" t="str">
        <f>IF(OR($A396="",F$2="Percentage"),"",SUMIFS(Data!D$4:D500,Data!$A$4:$A500,"&gt;="&amp;$A396,Data!$A$4:$A500,"&lt;="&amp;$B396))</f>
        <v/>
      </c>
      <c r="G396" s="179" t="str">
        <f>IF(OR($A396="",G$2="Percentage"),"",SUMIFS(Data!F$4:F500,Data!$A$4:$A500,"&gt;="&amp;$A396,Data!$A$4:$A500,"&lt;="&amp;$B396))</f>
        <v/>
      </c>
      <c r="H396" s="180" t="str">
        <f>IF(OR($A396="",H$2="Percentage"),"",SUMIFS(Data!G$4:G500,Data!$A$4:$A500,"&gt;="&amp;$A396,Data!$A$4:$A500,"&lt;="&amp;$B396))</f>
        <v/>
      </c>
      <c r="I396" s="180" t="str">
        <f>IF(OR($A396="",I$2="Percentage"),"",SUMIFS(Data!H$4:H500,Data!$A$4:$A500,"&gt;="&amp;$A396,Data!$A$4:$A500,"&lt;="&amp;$B396))</f>
        <v/>
      </c>
      <c r="J396" s="178" t="str">
        <f>IF(OR($A396="",J$2="Percentage"),"",SUMIFS(Data!I$4:I500,Data!$A$4:$A500,"&gt;="&amp;$A396,Data!$A$4:$A500,"&lt;="&amp;$B396))</f>
        <v/>
      </c>
      <c r="K396" s="178" t="str">
        <f>IF(OR($A396="",K$2="Percentage"),"",SUMIFS(Data!J$4:J500,Data!$A$4:$A500,"&gt;="&amp;$A396,Data!$A$4:$A500,"&lt;="&amp;$B396))</f>
        <v/>
      </c>
      <c r="L396" s="179" t="str">
        <f>IF(OR($A396="",L$2="Percentage"),"",SUMIFS(Data!K$4:K500,Data!$A$4:$A500,"&gt;="&amp;$A396,Data!$A$4:$A500,"&lt;="&amp;$B396))</f>
        <v/>
      </c>
      <c r="M396" s="180" t="str">
        <f>IF(OR($A396="",M$2="Percentage"),"",SUMIFS(Data!L$4:L500,Data!$A$4:$A500,"&gt;="&amp;$A396,Data!$A$4:$A500,"&lt;="&amp;$B396))</f>
        <v/>
      </c>
      <c r="N396" s="179" t="str">
        <f>IF(OR($A396="",N$2="Percentage"),"",SUMIFS(Data!M$4:M500,Data!$A$4:$A500,"&gt;="&amp;$A396,Data!$A$4:$A500,"&lt;="&amp;$B396))</f>
        <v/>
      </c>
      <c r="O396" s="178" t="str">
        <f>IF(OR($A396="",O$2="Percentage"),"",SUMIFS(Data!N$4:N500,Data!$A$4:$A500,"&gt;="&amp;$A396,Data!$A$4:$A500,"&lt;="&amp;$B396))</f>
        <v/>
      </c>
      <c r="P396" s="180" t="str">
        <f>IF(OR($A396="",P$2="Percentage"),"",SUMIFS(Data!O$4:O500,Data!$A$4:$A500,"&gt;="&amp;$A396,Data!$A$4:$A500,"&lt;="&amp;$B396))</f>
        <v/>
      </c>
      <c r="Q396" s="178" t="str">
        <f>IF(OR($A396="",Q$2="Percentage"),"",SUMIFS(Data!P$4:P500,Data!$A$4:$A500,"&gt;="&amp;$A396,Data!$A$4:$A500,"&lt;="&amp;$B396))</f>
        <v/>
      </c>
      <c r="R396" s="178" t="str">
        <f>IF(OR($A396="",R$2="Percentage"),"",SUMIFS(Data!Q$4:Q500,Data!$A$4:$A500,"&gt;="&amp;$A396,Data!$A$4:$A500,"&lt;="&amp;$B396))</f>
        <v/>
      </c>
      <c r="S396" s="181" t="str">
        <f>IF($A396="","",IFERROR(AVERAGEIFS(Data!B$4:B500,Data!$A$4:$A500,"&gt;="&amp;$A396,Data!$A$4:$A500,"&lt;="&amp;$B396),0))</f>
        <v/>
      </c>
      <c r="T396" s="178" t="str">
        <f>IF($A396="","",IFERROR(AVERAGEIFS(Data!C$4:C500,Data!$A$4:$A500,"&gt;="&amp;$A396,Data!$A$4:$A500,"&lt;="&amp;$B396),0))</f>
        <v/>
      </c>
      <c r="U396" s="178" t="str">
        <f>IF($A396="","",IFERROR(AVERAGEIFS(Data!D$4:D500,Data!$A$4:$A500,"&gt;="&amp;$A396,Data!$A$4:$A500,"&lt;="&amp;$B396),0))</f>
        <v/>
      </c>
      <c r="V396" s="178" t="str">
        <f>IF($A396="","",IFERROR(AVERAGEIFS(Data!F$4:F500,Data!$A$4:$A500,"&gt;="&amp;$A396,Data!$A$4:$A500,"&lt;="&amp;$B396),0))</f>
        <v/>
      </c>
      <c r="W396" s="178" t="str">
        <f>IF($A396="","",IFERROR(AVERAGEIFS(Data!G$4:G500,Data!$A$4:$A500,"&gt;="&amp;$A396,Data!$A$4:$A500,"&lt;="&amp;$B396),0))</f>
        <v/>
      </c>
      <c r="X396" s="180" t="str">
        <f>IF($A396="","",IFERROR(AVERAGEIFS(Data!H$4:H500,Data!$A$4:$A500,"&gt;="&amp;$A396,Data!$A$4:$A500,"&lt;="&amp;$B396),0))</f>
        <v/>
      </c>
      <c r="Y396" s="178" t="str">
        <f>IF($A396="","",IFERROR(AVERAGEIFS(Data!I$4:I500,Data!$A$4:$A500,"&gt;="&amp;$A396,Data!$A$4:$A500,"&lt;="&amp;$B396),0))</f>
        <v/>
      </c>
      <c r="Z396" s="178" t="str">
        <f>IF($A396="","",IFERROR(AVERAGEIFS(Data!J$4:J500,Data!$A$4:$A500,"&gt;="&amp;$A396,Data!$A$4:$A500,"&lt;="&amp;$B396),0))</f>
        <v/>
      </c>
      <c r="AA396" s="179" t="str">
        <f>IF($A396="","",IFERROR(AVERAGEIFS(Data!K$4:K500,Data!$A$4:$A500,"&gt;="&amp;$A396,Data!$A$4:$A500,"&lt;="&amp;$B396),0))</f>
        <v/>
      </c>
      <c r="AB396" s="180" t="str">
        <f>IF($A396="","",IFERROR(AVERAGEIFS(Data!L$4:L500,Data!$A$4:$A500,"&gt;="&amp;$A396,Data!$A$4:$A500,"&lt;="&amp;$B396),0))</f>
        <v/>
      </c>
      <c r="AC396" s="179" t="str">
        <f>IF($A396="","",IFERROR(AVERAGEIFS(Data!M$4:M500,Data!$A$4:$A500,"&gt;="&amp;$A396,Data!$A$4:$A500,"&lt;="&amp;$B396),0))</f>
        <v/>
      </c>
      <c r="AD396" s="178" t="str">
        <f>IF($A396="","",IFERROR(AVERAGEIFS(Data!N$4:N500,Data!$A$4:$A500,"&gt;="&amp;$A396,Data!$A$4:$A500,"&lt;="&amp;$B396),0))</f>
        <v/>
      </c>
      <c r="AE396" s="180" t="str">
        <f>IF($A396="","",IFERROR(AVERAGEIFS(Data!O$4:O500,Data!$A$4:$A500,"&gt;="&amp;$A396,Data!$A$4:$A500,"&lt;="&amp;$B396),0))</f>
        <v/>
      </c>
      <c r="AF396" s="178" t="str">
        <f>IF($A396="","",IFERROR(AVERAGEIFS(Data!P$4:P500,Data!$A$4:$A500,"&gt;="&amp;$A396,Data!$A$4:$A500,"&lt;="&amp;$B396),0))</f>
        <v/>
      </c>
      <c r="AG396" s="178" t="str">
        <f>IF($A396="","",IFERROR(AVERAGEIFS(Data!Q$4:Q500,Data!$A$4:$A500,"&gt;="&amp;$A396,Data!$A$4:$A500,"&lt;="&amp;$B396),0))</f>
        <v/>
      </c>
      <c r="AH396" s="181" t="str">
        <f t="shared" ref="AH396:DS396" si="392">IF($A396="","",AH395)</f>
        <v/>
      </c>
      <c r="AI396" s="178" t="str">
        <f t="shared" si="392"/>
        <v/>
      </c>
      <c r="AJ396" s="178" t="str">
        <f t="shared" si="392"/>
        <v/>
      </c>
      <c r="AK396" s="178" t="str">
        <f t="shared" si="392"/>
        <v/>
      </c>
      <c r="AL396" s="178" t="str">
        <f t="shared" si="392"/>
        <v/>
      </c>
      <c r="AM396" s="180" t="str">
        <f t="shared" si="392"/>
        <v/>
      </c>
      <c r="AN396" s="178" t="str">
        <f t="shared" si="392"/>
        <v/>
      </c>
      <c r="AO396" s="178" t="str">
        <f t="shared" si="392"/>
        <v/>
      </c>
      <c r="AP396" s="179" t="str">
        <f t="shared" si="392"/>
        <v/>
      </c>
      <c r="AQ396" s="180" t="str">
        <f t="shared" si="392"/>
        <v/>
      </c>
      <c r="AR396" s="179" t="str">
        <f t="shared" si="392"/>
        <v/>
      </c>
      <c r="AS396" s="178" t="str">
        <f t="shared" si="392"/>
        <v/>
      </c>
      <c r="AT396" s="180" t="str">
        <f t="shared" si="392"/>
        <v/>
      </c>
      <c r="AU396" s="178" t="str">
        <f t="shared" si="392"/>
        <v/>
      </c>
      <c r="AV396" s="178" t="str">
        <f t="shared" si="392"/>
        <v/>
      </c>
      <c r="AW396" s="181" t="str">
        <f t="shared" si="392"/>
        <v/>
      </c>
      <c r="AX396" s="178" t="str">
        <f t="shared" si="392"/>
        <v/>
      </c>
      <c r="AY396" s="178" t="str">
        <f t="shared" si="392"/>
        <v/>
      </c>
      <c r="AZ396" s="178" t="str">
        <f t="shared" si="392"/>
        <v/>
      </c>
      <c r="BA396" s="178" t="str">
        <f t="shared" si="392"/>
        <v/>
      </c>
      <c r="BB396" s="180" t="str">
        <f t="shared" si="392"/>
        <v/>
      </c>
      <c r="BC396" s="178" t="str">
        <f t="shared" si="392"/>
        <v/>
      </c>
      <c r="BD396" s="178" t="str">
        <f t="shared" si="392"/>
        <v/>
      </c>
      <c r="BE396" s="179" t="str">
        <f t="shared" si="392"/>
        <v/>
      </c>
      <c r="BF396" s="180" t="str">
        <f t="shared" si="392"/>
        <v/>
      </c>
      <c r="BG396" s="179" t="str">
        <f t="shared" si="392"/>
        <v/>
      </c>
      <c r="BH396" s="178" t="str">
        <f t="shared" si="392"/>
        <v/>
      </c>
      <c r="BI396" s="180" t="str">
        <f t="shared" si="392"/>
        <v/>
      </c>
      <c r="BJ396" s="178" t="str">
        <f t="shared" si="392"/>
        <v/>
      </c>
      <c r="BK396" s="178" t="str">
        <f t="shared" si="392"/>
        <v/>
      </c>
      <c r="BL396" s="181" t="str">
        <f t="shared" si="392"/>
        <v/>
      </c>
      <c r="BM396" s="178" t="str">
        <f t="shared" si="392"/>
        <v/>
      </c>
      <c r="BN396" s="178" t="str">
        <f t="shared" si="392"/>
        <v/>
      </c>
      <c r="BO396" s="178" t="str">
        <f t="shared" si="392"/>
        <v/>
      </c>
      <c r="BP396" s="178" t="str">
        <f t="shared" si="392"/>
        <v/>
      </c>
      <c r="BQ396" s="180" t="str">
        <f t="shared" si="392"/>
        <v/>
      </c>
      <c r="BR396" s="178" t="str">
        <f t="shared" si="392"/>
        <v/>
      </c>
      <c r="BS396" s="178" t="str">
        <f t="shared" si="392"/>
        <v/>
      </c>
      <c r="BT396" s="179" t="str">
        <f t="shared" si="392"/>
        <v/>
      </c>
      <c r="BU396" s="180" t="str">
        <f t="shared" si="392"/>
        <v/>
      </c>
      <c r="BV396" s="179" t="str">
        <f t="shared" si="392"/>
        <v/>
      </c>
      <c r="BW396" s="178" t="str">
        <f t="shared" si="392"/>
        <v/>
      </c>
      <c r="BX396" s="180" t="str">
        <f t="shared" si="392"/>
        <v/>
      </c>
      <c r="BY396" s="178" t="str">
        <f t="shared" si="392"/>
        <v/>
      </c>
      <c r="BZ396" s="178" t="str">
        <f t="shared" si="392"/>
        <v/>
      </c>
      <c r="CA396" s="181" t="str">
        <f t="shared" si="392"/>
        <v/>
      </c>
      <c r="CB396" s="178" t="str">
        <f t="shared" si="392"/>
        <v/>
      </c>
      <c r="CC396" s="178" t="str">
        <f t="shared" si="392"/>
        <v/>
      </c>
      <c r="CD396" s="178" t="str">
        <f t="shared" si="392"/>
        <v/>
      </c>
      <c r="CE396" s="178" t="str">
        <f t="shared" si="392"/>
        <v/>
      </c>
      <c r="CF396" s="180" t="str">
        <f t="shared" si="392"/>
        <v/>
      </c>
      <c r="CG396" s="178" t="str">
        <f t="shared" si="392"/>
        <v/>
      </c>
      <c r="CH396" s="178" t="str">
        <f t="shared" si="392"/>
        <v/>
      </c>
      <c r="CI396" s="179" t="str">
        <f t="shared" si="392"/>
        <v/>
      </c>
      <c r="CJ396" s="180" t="str">
        <f t="shared" si="392"/>
        <v/>
      </c>
      <c r="CK396" s="179" t="str">
        <f t="shared" si="392"/>
        <v/>
      </c>
      <c r="CL396" s="178" t="str">
        <f t="shared" si="392"/>
        <v/>
      </c>
      <c r="CM396" s="180" t="str">
        <f t="shared" si="392"/>
        <v/>
      </c>
      <c r="CN396" s="178" t="str">
        <f t="shared" si="392"/>
        <v/>
      </c>
      <c r="CO396" s="178" t="str">
        <f t="shared" si="392"/>
        <v/>
      </c>
      <c r="CP396" s="181" t="str">
        <f t="shared" si="392"/>
        <v/>
      </c>
      <c r="CQ396" s="178" t="str">
        <f t="shared" si="392"/>
        <v/>
      </c>
      <c r="CR396" s="178" t="str">
        <f t="shared" si="392"/>
        <v/>
      </c>
      <c r="CS396" s="178" t="str">
        <f t="shared" si="392"/>
        <v/>
      </c>
      <c r="CT396" s="178" t="str">
        <f t="shared" si="392"/>
        <v/>
      </c>
      <c r="CU396" s="180" t="str">
        <f t="shared" si="392"/>
        <v/>
      </c>
      <c r="CV396" s="178" t="str">
        <f t="shared" si="392"/>
        <v/>
      </c>
      <c r="CW396" s="178" t="str">
        <f t="shared" si="392"/>
        <v/>
      </c>
      <c r="CX396" s="179" t="str">
        <f t="shared" si="392"/>
        <v/>
      </c>
      <c r="CY396" s="180" t="str">
        <f t="shared" si="392"/>
        <v/>
      </c>
      <c r="CZ396" s="179" t="str">
        <f t="shared" si="392"/>
        <v/>
      </c>
      <c r="DA396" s="178" t="str">
        <f t="shared" si="392"/>
        <v/>
      </c>
      <c r="DB396" s="180" t="str">
        <f t="shared" si="392"/>
        <v/>
      </c>
      <c r="DC396" s="178" t="str">
        <f t="shared" si="392"/>
        <v/>
      </c>
      <c r="DD396" s="178" t="str">
        <f t="shared" si="392"/>
        <v/>
      </c>
      <c r="DE396" s="181" t="str">
        <f t="shared" si="392"/>
        <v/>
      </c>
      <c r="DF396" s="178" t="str">
        <f t="shared" si="392"/>
        <v/>
      </c>
      <c r="DG396" s="178" t="str">
        <f t="shared" si="392"/>
        <v/>
      </c>
      <c r="DH396" s="178" t="str">
        <f t="shared" si="392"/>
        <v/>
      </c>
      <c r="DI396" s="178" t="str">
        <f t="shared" si="392"/>
        <v/>
      </c>
      <c r="DJ396" s="180" t="str">
        <f t="shared" si="392"/>
        <v/>
      </c>
      <c r="DK396" s="178" t="str">
        <f t="shared" si="392"/>
        <v/>
      </c>
      <c r="DL396" s="178" t="str">
        <f t="shared" si="392"/>
        <v/>
      </c>
      <c r="DM396" s="179" t="str">
        <f t="shared" si="392"/>
        <v/>
      </c>
      <c r="DN396" s="180" t="str">
        <f t="shared" si="392"/>
        <v/>
      </c>
      <c r="DO396" s="179" t="str">
        <f t="shared" si="392"/>
        <v/>
      </c>
      <c r="DP396" s="178" t="str">
        <f t="shared" si="392"/>
        <v/>
      </c>
      <c r="DQ396" s="180" t="str">
        <f t="shared" si="392"/>
        <v/>
      </c>
      <c r="DR396" s="178" t="str">
        <f t="shared" si="392"/>
        <v/>
      </c>
      <c r="DS396" s="178" t="str">
        <f t="shared" si="392"/>
        <v/>
      </c>
      <c r="DT396" s="178"/>
      <c r="DU396" s="178"/>
      <c r="DV396" s="178"/>
      <c r="DW396" s="178"/>
      <c r="DX396" s="178"/>
      <c r="DY396" s="178"/>
    </row>
    <row r="397">
      <c r="A397" s="176" t="str">
        <f>IF(A396="","",IF(B396+1&gt;EndDate,"",B396))</f>
        <v/>
      </c>
      <c r="B397" s="176" t="str">
        <f>IF(A397="","",SWITCH(Seg,"Daily",A397+1,"Weekly",A397+7,"Monthly",DATE(YEAR(A397),MONTH(A397)+1,1),"Quarterly",DATE(YEAR(A397),MONTH(A397)+3,1),"Yearly",DATE(YEAR(A397)+1,1,1)))</f>
        <v/>
      </c>
      <c r="C397" s="177" t="str">
        <f>IF(A397="","",SWITCH(Seg,"Daily",TEXT(A397,"dd/MM/YYYY"),"Weekly","W"&amp;WEEKNUM(A397,2)&amp;" "&amp;YEAR(A397),"Monthly",PROPER(TEXT(A397,"MMM yyyy")),"Quarterly","Q"&amp;ROUNDUP(MONTH($A397)/3,0)&amp;" "&amp;YEAR($A397),"Yearly",YEAR(A397),TEXT(A397,"dd/MM/YYYY")))</f>
        <v/>
      </c>
      <c r="D397" s="178" t="str">
        <f>IF(OR($A397="",D$2="Percentage"),"",SUMIFS(Data!B$4:B500,Data!$A$4:$A500,"&gt;="&amp;$A397,Data!$A$4:$A500,"&lt;="&amp;$B397))</f>
        <v>#REF!</v>
      </c>
      <c r="E397" s="179" t="str">
        <f>IF(OR($A397="",E$2="Percentage"),"",SUMIFS(Data!C$4:C500,Data!$A$4:$A500,"&gt;="&amp;$A397,Data!$A$4:$A500,"&lt;="&amp;$B397))</f>
        <v/>
      </c>
      <c r="F397" s="179" t="str">
        <f>IF(OR($A397="",F$2="Percentage"),"",SUMIFS(Data!D$4:D500,Data!$A$4:$A500,"&gt;="&amp;$A397,Data!$A$4:$A500,"&lt;="&amp;$B397))</f>
        <v/>
      </c>
      <c r="G397" s="179" t="str">
        <f>IF(OR($A397="",G$2="Percentage"),"",SUMIFS(Data!F$4:F500,Data!$A$4:$A500,"&gt;="&amp;$A397,Data!$A$4:$A500,"&lt;="&amp;$B397))</f>
        <v/>
      </c>
      <c r="H397" s="180" t="str">
        <f>IF(OR($A397="",H$2="Percentage"),"",SUMIFS(Data!G$4:G500,Data!$A$4:$A500,"&gt;="&amp;$A397,Data!$A$4:$A500,"&lt;="&amp;$B397))</f>
        <v/>
      </c>
      <c r="I397" s="180" t="str">
        <f>IF(OR($A397="",I$2="Percentage"),"",SUMIFS(Data!H$4:H500,Data!$A$4:$A500,"&gt;="&amp;$A397,Data!$A$4:$A500,"&lt;="&amp;$B397))</f>
        <v/>
      </c>
      <c r="J397" s="178" t="str">
        <f>IF(OR($A397="",J$2="Percentage"),"",SUMIFS(Data!I$4:I500,Data!$A$4:$A500,"&gt;="&amp;$A397,Data!$A$4:$A500,"&lt;="&amp;$B397))</f>
        <v/>
      </c>
      <c r="K397" s="178" t="str">
        <f>IF(OR($A397="",K$2="Percentage"),"",SUMIFS(Data!J$4:J500,Data!$A$4:$A500,"&gt;="&amp;$A397,Data!$A$4:$A500,"&lt;="&amp;$B397))</f>
        <v/>
      </c>
      <c r="L397" s="179" t="str">
        <f>IF(OR($A397="",L$2="Percentage"),"",SUMIFS(Data!K$4:K500,Data!$A$4:$A500,"&gt;="&amp;$A397,Data!$A$4:$A500,"&lt;="&amp;$B397))</f>
        <v/>
      </c>
      <c r="M397" s="180" t="str">
        <f>IF(OR($A397="",M$2="Percentage"),"",SUMIFS(Data!L$4:L500,Data!$A$4:$A500,"&gt;="&amp;$A397,Data!$A$4:$A500,"&lt;="&amp;$B397))</f>
        <v/>
      </c>
      <c r="N397" s="179" t="str">
        <f>IF(OR($A397="",N$2="Percentage"),"",SUMIFS(Data!M$4:M500,Data!$A$4:$A500,"&gt;="&amp;$A397,Data!$A$4:$A500,"&lt;="&amp;$B397))</f>
        <v/>
      </c>
      <c r="O397" s="178" t="str">
        <f>IF(OR($A397="",O$2="Percentage"),"",SUMIFS(Data!N$4:N500,Data!$A$4:$A500,"&gt;="&amp;$A397,Data!$A$4:$A500,"&lt;="&amp;$B397))</f>
        <v/>
      </c>
      <c r="P397" s="180" t="str">
        <f>IF(OR($A397="",P$2="Percentage"),"",SUMIFS(Data!O$4:O500,Data!$A$4:$A500,"&gt;="&amp;$A397,Data!$A$4:$A500,"&lt;="&amp;$B397))</f>
        <v/>
      </c>
      <c r="Q397" s="178" t="str">
        <f>IF(OR($A397="",Q$2="Percentage"),"",SUMIFS(Data!P$4:P500,Data!$A$4:$A500,"&gt;="&amp;$A397,Data!$A$4:$A500,"&lt;="&amp;$B397))</f>
        <v/>
      </c>
      <c r="R397" s="178" t="str">
        <f>IF(OR($A397="",R$2="Percentage"),"",SUMIFS(Data!Q$4:Q500,Data!$A$4:$A500,"&gt;="&amp;$A397,Data!$A$4:$A500,"&lt;="&amp;$B397))</f>
        <v/>
      </c>
      <c r="S397" s="181" t="str">
        <f>IF($A397="","",IFERROR(AVERAGEIFS(Data!B$4:B500,Data!$A$4:$A500,"&gt;="&amp;$A397,Data!$A$4:$A500,"&lt;="&amp;$B397),0))</f>
        <v/>
      </c>
      <c r="T397" s="178" t="str">
        <f>IF($A397="","",IFERROR(AVERAGEIFS(Data!C$4:C500,Data!$A$4:$A500,"&gt;="&amp;$A397,Data!$A$4:$A500,"&lt;="&amp;$B397),0))</f>
        <v/>
      </c>
      <c r="U397" s="178" t="str">
        <f>IF($A397="","",IFERROR(AVERAGEIFS(Data!D$4:D500,Data!$A$4:$A500,"&gt;="&amp;$A397,Data!$A$4:$A500,"&lt;="&amp;$B397),0))</f>
        <v/>
      </c>
      <c r="V397" s="178" t="str">
        <f>IF($A397="","",IFERROR(AVERAGEIFS(Data!F$4:F500,Data!$A$4:$A500,"&gt;="&amp;$A397,Data!$A$4:$A500,"&lt;="&amp;$B397),0))</f>
        <v/>
      </c>
      <c r="W397" s="178" t="str">
        <f>IF($A397="","",IFERROR(AVERAGEIFS(Data!G$4:G500,Data!$A$4:$A500,"&gt;="&amp;$A397,Data!$A$4:$A500,"&lt;="&amp;$B397),0))</f>
        <v/>
      </c>
      <c r="X397" s="180" t="str">
        <f>IF($A397="","",IFERROR(AVERAGEIFS(Data!H$4:H500,Data!$A$4:$A500,"&gt;="&amp;$A397,Data!$A$4:$A500,"&lt;="&amp;$B397),0))</f>
        <v/>
      </c>
      <c r="Y397" s="178" t="str">
        <f>IF($A397="","",IFERROR(AVERAGEIFS(Data!I$4:I500,Data!$A$4:$A500,"&gt;="&amp;$A397,Data!$A$4:$A500,"&lt;="&amp;$B397),0))</f>
        <v/>
      </c>
      <c r="Z397" s="178" t="str">
        <f>IF($A397="","",IFERROR(AVERAGEIFS(Data!J$4:J500,Data!$A$4:$A500,"&gt;="&amp;$A397,Data!$A$4:$A500,"&lt;="&amp;$B397),0))</f>
        <v/>
      </c>
      <c r="AA397" s="179" t="str">
        <f>IF($A397="","",IFERROR(AVERAGEIFS(Data!K$4:K500,Data!$A$4:$A500,"&gt;="&amp;$A397,Data!$A$4:$A500,"&lt;="&amp;$B397),0))</f>
        <v/>
      </c>
      <c r="AB397" s="180" t="str">
        <f>IF($A397="","",IFERROR(AVERAGEIFS(Data!L$4:L500,Data!$A$4:$A500,"&gt;="&amp;$A397,Data!$A$4:$A500,"&lt;="&amp;$B397),0))</f>
        <v/>
      </c>
      <c r="AC397" s="179" t="str">
        <f>IF($A397="","",IFERROR(AVERAGEIFS(Data!M$4:M500,Data!$A$4:$A500,"&gt;="&amp;$A397,Data!$A$4:$A500,"&lt;="&amp;$B397),0))</f>
        <v/>
      </c>
      <c r="AD397" s="178" t="str">
        <f>IF($A397="","",IFERROR(AVERAGEIFS(Data!N$4:N500,Data!$A$4:$A500,"&gt;="&amp;$A397,Data!$A$4:$A500,"&lt;="&amp;$B397),0))</f>
        <v/>
      </c>
      <c r="AE397" s="180" t="str">
        <f>IF($A397="","",IFERROR(AVERAGEIFS(Data!O$4:O500,Data!$A$4:$A500,"&gt;="&amp;$A397,Data!$A$4:$A500,"&lt;="&amp;$B397),0))</f>
        <v/>
      </c>
      <c r="AF397" s="178" t="str">
        <f>IF($A397="","",IFERROR(AVERAGEIFS(Data!P$4:P500,Data!$A$4:$A500,"&gt;="&amp;$A397,Data!$A$4:$A500,"&lt;="&amp;$B397),0))</f>
        <v/>
      </c>
      <c r="AG397" s="178" t="str">
        <f>IF($A397="","",IFERROR(AVERAGEIFS(Data!Q$4:Q500,Data!$A$4:$A500,"&gt;="&amp;$A397,Data!$A$4:$A500,"&lt;="&amp;$B397),0))</f>
        <v/>
      </c>
      <c r="AH397" s="181" t="str">
        <f t="shared" ref="AH397:DS397" si="393">IF($A397="","",AH396)</f>
        <v/>
      </c>
      <c r="AI397" s="178" t="str">
        <f t="shared" si="393"/>
        <v/>
      </c>
      <c r="AJ397" s="178" t="str">
        <f t="shared" si="393"/>
        <v/>
      </c>
      <c r="AK397" s="178" t="str">
        <f t="shared" si="393"/>
        <v/>
      </c>
      <c r="AL397" s="178" t="str">
        <f t="shared" si="393"/>
        <v/>
      </c>
      <c r="AM397" s="180" t="str">
        <f t="shared" si="393"/>
        <v/>
      </c>
      <c r="AN397" s="178" t="str">
        <f t="shared" si="393"/>
        <v/>
      </c>
      <c r="AO397" s="178" t="str">
        <f t="shared" si="393"/>
        <v/>
      </c>
      <c r="AP397" s="179" t="str">
        <f t="shared" si="393"/>
        <v/>
      </c>
      <c r="AQ397" s="180" t="str">
        <f t="shared" si="393"/>
        <v/>
      </c>
      <c r="AR397" s="179" t="str">
        <f t="shared" si="393"/>
        <v/>
      </c>
      <c r="AS397" s="178" t="str">
        <f t="shared" si="393"/>
        <v/>
      </c>
      <c r="AT397" s="180" t="str">
        <f t="shared" si="393"/>
        <v/>
      </c>
      <c r="AU397" s="178" t="str">
        <f t="shared" si="393"/>
        <v/>
      </c>
      <c r="AV397" s="178" t="str">
        <f t="shared" si="393"/>
        <v/>
      </c>
      <c r="AW397" s="181" t="str">
        <f t="shared" si="393"/>
        <v/>
      </c>
      <c r="AX397" s="178" t="str">
        <f t="shared" si="393"/>
        <v/>
      </c>
      <c r="AY397" s="178" t="str">
        <f t="shared" si="393"/>
        <v/>
      </c>
      <c r="AZ397" s="178" t="str">
        <f t="shared" si="393"/>
        <v/>
      </c>
      <c r="BA397" s="178" t="str">
        <f t="shared" si="393"/>
        <v/>
      </c>
      <c r="BB397" s="180" t="str">
        <f t="shared" si="393"/>
        <v/>
      </c>
      <c r="BC397" s="178" t="str">
        <f t="shared" si="393"/>
        <v/>
      </c>
      <c r="BD397" s="178" t="str">
        <f t="shared" si="393"/>
        <v/>
      </c>
      <c r="BE397" s="179" t="str">
        <f t="shared" si="393"/>
        <v/>
      </c>
      <c r="BF397" s="180" t="str">
        <f t="shared" si="393"/>
        <v/>
      </c>
      <c r="BG397" s="179" t="str">
        <f t="shared" si="393"/>
        <v/>
      </c>
      <c r="BH397" s="178" t="str">
        <f t="shared" si="393"/>
        <v/>
      </c>
      <c r="BI397" s="180" t="str">
        <f t="shared" si="393"/>
        <v/>
      </c>
      <c r="BJ397" s="178" t="str">
        <f t="shared" si="393"/>
        <v/>
      </c>
      <c r="BK397" s="178" t="str">
        <f t="shared" si="393"/>
        <v/>
      </c>
      <c r="BL397" s="181" t="str">
        <f t="shared" si="393"/>
        <v/>
      </c>
      <c r="BM397" s="178" t="str">
        <f t="shared" si="393"/>
        <v/>
      </c>
      <c r="BN397" s="178" t="str">
        <f t="shared" si="393"/>
        <v/>
      </c>
      <c r="BO397" s="178" t="str">
        <f t="shared" si="393"/>
        <v/>
      </c>
      <c r="BP397" s="178" t="str">
        <f t="shared" si="393"/>
        <v/>
      </c>
      <c r="BQ397" s="180" t="str">
        <f t="shared" si="393"/>
        <v/>
      </c>
      <c r="BR397" s="178" t="str">
        <f t="shared" si="393"/>
        <v/>
      </c>
      <c r="BS397" s="178" t="str">
        <f t="shared" si="393"/>
        <v/>
      </c>
      <c r="BT397" s="179" t="str">
        <f t="shared" si="393"/>
        <v/>
      </c>
      <c r="BU397" s="180" t="str">
        <f t="shared" si="393"/>
        <v/>
      </c>
      <c r="BV397" s="179" t="str">
        <f t="shared" si="393"/>
        <v/>
      </c>
      <c r="BW397" s="178" t="str">
        <f t="shared" si="393"/>
        <v/>
      </c>
      <c r="BX397" s="180" t="str">
        <f t="shared" si="393"/>
        <v/>
      </c>
      <c r="BY397" s="178" t="str">
        <f t="shared" si="393"/>
        <v/>
      </c>
      <c r="BZ397" s="178" t="str">
        <f t="shared" si="393"/>
        <v/>
      </c>
      <c r="CA397" s="181" t="str">
        <f t="shared" si="393"/>
        <v/>
      </c>
      <c r="CB397" s="178" t="str">
        <f t="shared" si="393"/>
        <v/>
      </c>
      <c r="CC397" s="178" t="str">
        <f t="shared" si="393"/>
        <v/>
      </c>
      <c r="CD397" s="178" t="str">
        <f t="shared" si="393"/>
        <v/>
      </c>
      <c r="CE397" s="178" t="str">
        <f t="shared" si="393"/>
        <v/>
      </c>
      <c r="CF397" s="180" t="str">
        <f t="shared" si="393"/>
        <v/>
      </c>
      <c r="CG397" s="178" t="str">
        <f t="shared" si="393"/>
        <v/>
      </c>
      <c r="CH397" s="178" t="str">
        <f t="shared" si="393"/>
        <v/>
      </c>
      <c r="CI397" s="179" t="str">
        <f t="shared" si="393"/>
        <v/>
      </c>
      <c r="CJ397" s="180" t="str">
        <f t="shared" si="393"/>
        <v/>
      </c>
      <c r="CK397" s="179" t="str">
        <f t="shared" si="393"/>
        <v/>
      </c>
      <c r="CL397" s="178" t="str">
        <f t="shared" si="393"/>
        <v/>
      </c>
      <c r="CM397" s="180" t="str">
        <f t="shared" si="393"/>
        <v/>
      </c>
      <c r="CN397" s="178" t="str">
        <f t="shared" si="393"/>
        <v/>
      </c>
      <c r="CO397" s="178" t="str">
        <f t="shared" si="393"/>
        <v/>
      </c>
      <c r="CP397" s="181" t="str">
        <f t="shared" si="393"/>
        <v/>
      </c>
      <c r="CQ397" s="178" t="str">
        <f t="shared" si="393"/>
        <v/>
      </c>
      <c r="CR397" s="178" t="str">
        <f t="shared" si="393"/>
        <v/>
      </c>
      <c r="CS397" s="178" t="str">
        <f t="shared" si="393"/>
        <v/>
      </c>
      <c r="CT397" s="178" t="str">
        <f t="shared" si="393"/>
        <v/>
      </c>
      <c r="CU397" s="180" t="str">
        <f t="shared" si="393"/>
        <v/>
      </c>
      <c r="CV397" s="178" t="str">
        <f t="shared" si="393"/>
        <v/>
      </c>
      <c r="CW397" s="178" t="str">
        <f t="shared" si="393"/>
        <v/>
      </c>
      <c r="CX397" s="179" t="str">
        <f t="shared" si="393"/>
        <v/>
      </c>
      <c r="CY397" s="180" t="str">
        <f t="shared" si="393"/>
        <v/>
      </c>
      <c r="CZ397" s="179" t="str">
        <f t="shared" si="393"/>
        <v/>
      </c>
      <c r="DA397" s="178" t="str">
        <f t="shared" si="393"/>
        <v/>
      </c>
      <c r="DB397" s="180" t="str">
        <f t="shared" si="393"/>
        <v/>
      </c>
      <c r="DC397" s="178" t="str">
        <f t="shared" si="393"/>
        <v/>
      </c>
      <c r="DD397" s="178" t="str">
        <f t="shared" si="393"/>
        <v/>
      </c>
      <c r="DE397" s="181" t="str">
        <f t="shared" si="393"/>
        <v/>
      </c>
      <c r="DF397" s="178" t="str">
        <f t="shared" si="393"/>
        <v/>
      </c>
      <c r="DG397" s="178" t="str">
        <f t="shared" si="393"/>
        <v/>
      </c>
      <c r="DH397" s="178" t="str">
        <f t="shared" si="393"/>
        <v/>
      </c>
      <c r="DI397" s="178" t="str">
        <f t="shared" si="393"/>
        <v/>
      </c>
      <c r="DJ397" s="180" t="str">
        <f t="shared" si="393"/>
        <v/>
      </c>
      <c r="DK397" s="178" t="str">
        <f t="shared" si="393"/>
        <v/>
      </c>
      <c r="DL397" s="178" t="str">
        <f t="shared" si="393"/>
        <v/>
      </c>
      <c r="DM397" s="179" t="str">
        <f t="shared" si="393"/>
        <v/>
      </c>
      <c r="DN397" s="180" t="str">
        <f t="shared" si="393"/>
        <v/>
      </c>
      <c r="DO397" s="179" t="str">
        <f t="shared" si="393"/>
        <v/>
      </c>
      <c r="DP397" s="178" t="str">
        <f t="shared" si="393"/>
        <v/>
      </c>
      <c r="DQ397" s="180" t="str">
        <f t="shared" si="393"/>
        <v/>
      </c>
      <c r="DR397" s="178" t="str">
        <f t="shared" si="393"/>
        <v/>
      </c>
      <c r="DS397" s="178" t="str">
        <f t="shared" si="393"/>
        <v/>
      </c>
      <c r="DT397" s="178"/>
      <c r="DU397" s="178"/>
      <c r="DV397" s="178"/>
      <c r="DW397" s="178"/>
      <c r="DX397" s="178"/>
      <c r="DY397" s="178"/>
    </row>
    <row r="398">
      <c r="A398" s="176" t="str">
        <f>IF(A397="","",IF(B397+1&gt;EndDate,"",B397))</f>
        <v/>
      </c>
      <c r="B398" s="176" t="str">
        <f>IF(A398="","",SWITCH(Seg,"Daily",A398+1,"Weekly",A398+7,"Monthly",DATE(YEAR(A398),MONTH(A398)+1,1),"Quarterly",DATE(YEAR(A398),MONTH(A398)+3,1),"Yearly",DATE(YEAR(A398)+1,1,1)))</f>
        <v/>
      </c>
      <c r="C398" s="177" t="str">
        <f>IF(A398="","",SWITCH(Seg,"Daily",TEXT(A398,"dd/MM/YYYY"),"Weekly","W"&amp;WEEKNUM(A398,2)&amp;" "&amp;YEAR(A398),"Monthly",PROPER(TEXT(A398,"MMM yyyy")),"Quarterly","Q"&amp;ROUNDUP(MONTH($A398)/3,0)&amp;" "&amp;YEAR($A398),"Yearly",YEAR(A398),TEXT(A398,"dd/MM/YYYY")))</f>
        <v/>
      </c>
      <c r="D398" s="178" t="str">
        <f>IF(OR($A398="",D$2="Percentage"),"",SUMIFS(Data!B$4:B500,Data!$A$4:$A500,"&gt;="&amp;$A398,Data!$A$4:$A500,"&lt;="&amp;$B398))</f>
        <v>#REF!</v>
      </c>
      <c r="E398" s="179" t="str">
        <f>IF(OR($A398="",E$2="Percentage"),"",SUMIFS(Data!C$4:C500,Data!$A$4:$A500,"&gt;="&amp;$A398,Data!$A$4:$A500,"&lt;="&amp;$B398))</f>
        <v/>
      </c>
      <c r="F398" s="179" t="str">
        <f>IF(OR($A398="",F$2="Percentage"),"",SUMIFS(Data!D$4:D500,Data!$A$4:$A500,"&gt;="&amp;$A398,Data!$A$4:$A500,"&lt;="&amp;$B398))</f>
        <v/>
      </c>
      <c r="G398" s="179" t="str">
        <f>IF(OR($A398="",G$2="Percentage"),"",SUMIFS(Data!F$4:F500,Data!$A$4:$A500,"&gt;="&amp;$A398,Data!$A$4:$A500,"&lt;="&amp;$B398))</f>
        <v/>
      </c>
      <c r="H398" s="180" t="str">
        <f>IF(OR($A398="",H$2="Percentage"),"",SUMIFS(Data!G$4:G500,Data!$A$4:$A500,"&gt;="&amp;$A398,Data!$A$4:$A500,"&lt;="&amp;$B398))</f>
        <v/>
      </c>
      <c r="I398" s="180" t="str">
        <f>IF(OR($A398="",I$2="Percentage"),"",SUMIFS(Data!H$4:H500,Data!$A$4:$A500,"&gt;="&amp;$A398,Data!$A$4:$A500,"&lt;="&amp;$B398))</f>
        <v/>
      </c>
      <c r="J398" s="178" t="str">
        <f>IF(OR($A398="",J$2="Percentage"),"",SUMIFS(Data!I$4:I500,Data!$A$4:$A500,"&gt;="&amp;$A398,Data!$A$4:$A500,"&lt;="&amp;$B398))</f>
        <v/>
      </c>
      <c r="K398" s="178" t="str">
        <f>IF(OR($A398="",K$2="Percentage"),"",SUMIFS(Data!J$4:J500,Data!$A$4:$A500,"&gt;="&amp;$A398,Data!$A$4:$A500,"&lt;="&amp;$B398))</f>
        <v/>
      </c>
      <c r="L398" s="179" t="str">
        <f>IF(OR($A398="",L$2="Percentage"),"",SUMIFS(Data!K$4:K500,Data!$A$4:$A500,"&gt;="&amp;$A398,Data!$A$4:$A500,"&lt;="&amp;$B398))</f>
        <v/>
      </c>
      <c r="M398" s="180" t="str">
        <f>IF(OR($A398="",M$2="Percentage"),"",SUMIFS(Data!L$4:L500,Data!$A$4:$A500,"&gt;="&amp;$A398,Data!$A$4:$A500,"&lt;="&amp;$B398))</f>
        <v/>
      </c>
      <c r="N398" s="179" t="str">
        <f>IF(OR($A398="",N$2="Percentage"),"",SUMIFS(Data!M$4:M500,Data!$A$4:$A500,"&gt;="&amp;$A398,Data!$A$4:$A500,"&lt;="&amp;$B398))</f>
        <v/>
      </c>
      <c r="O398" s="178" t="str">
        <f>IF(OR($A398="",O$2="Percentage"),"",SUMIFS(Data!N$4:N500,Data!$A$4:$A500,"&gt;="&amp;$A398,Data!$A$4:$A500,"&lt;="&amp;$B398))</f>
        <v/>
      </c>
      <c r="P398" s="180" t="str">
        <f>IF(OR($A398="",P$2="Percentage"),"",SUMIFS(Data!O$4:O500,Data!$A$4:$A500,"&gt;="&amp;$A398,Data!$A$4:$A500,"&lt;="&amp;$B398))</f>
        <v/>
      </c>
      <c r="Q398" s="178" t="str">
        <f>IF(OR($A398="",Q$2="Percentage"),"",SUMIFS(Data!P$4:P500,Data!$A$4:$A500,"&gt;="&amp;$A398,Data!$A$4:$A500,"&lt;="&amp;$B398))</f>
        <v/>
      </c>
      <c r="R398" s="178" t="str">
        <f>IF(OR($A398="",R$2="Percentage"),"",SUMIFS(Data!Q$4:Q500,Data!$A$4:$A500,"&gt;="&amp;$A398,Data!$A$4:$A500,"&lt;="&amp;$B398))</f>
        <v/>
      </c>
      <c r="S398" s="181" t="str">
        <f>IF($A398="","",IFERROR(AVERAGEIFS(Data!B$4:B500,Data!$A$4:$A500,"&gt;="&amp;$A398,Data!$A$4:$A500,"&lt;="&amp;$B398),0))</f>
        <v/>
      </c>
      <c r="T398" s="178" t="str">
        <f>IF($A398="","",IFERROR(AVERAGEIFS(Data!C$4:C500,Data!$A$4:$A500,"&gt;="&amp;$A398,Data!$A$4:$A500,"&lt;="&amp;$B398),0))</f>
        <v/>
      </c>
      <c r="U398" s="178" t="str">
        <f>IF($A398="","",IFERROR(AVERAGEIFS(Data!D$4:D500,Data!$A$4:$A500,"&gt;="&amp;$A398,Data!$A$4:$A500,"&lt;="&amp;$B398),0))</f>
        <v/>
      </c>
      <c r="V398" s="178" t="str">
        <f>IF($A398="","",IFERROR(AVERAGEIFS(Data!F$4:F500,Data!$A$4:$A500,"&gt;="&amp;$A398,Data!$A$4:$A500,"&lt;="&amp;$B398),0))</f>
        <v/>
      </c>
      <c r="W398" s="178" t="str">
        <f>IF($A398="","",IFERROR(AVERAGEIFS(Data!G$4:G500,Data!$A$4:$A500,"&gt;="&amp;$A398,Data!$A$4:$A500,"&lt;="&amp;$B398),0))</f>
        <v/>
      </c>
      <c r="X398" s="180" t="str">
        <f>IF($A398="","",IFERROR(AVERAGEIFS(Data!H$4:H500,Data!$A$4:$A500,"&gt;="&amp;$A398,Data!$A$4:$A500,"&lt;="&amp;$B398),0))</f>
        <v/>
      </c>
      <c r="Y398" s="178" t="str">
        <f>IF($A398="","",IFERROR(AVERAGEIFS(Data!I$4:I500,Data!$A$4:$A500,"&gt;="&amp;$A398,Data!$A$4:$A500,"&lt;="&amp;$B398),0))</f>
        <v/>
      </c>
      <c r="Z398" s="178" t="str">
        <f>IF($A398="","",IFERROR(AVERAGEIFS(Data!J$4:J500,Data!$A$4:$A500,"&gt;="&amp;$A398,Data!$A$4:$A500,"&lt;="&amp;$B398),0))</f>
        <v/>
      </c>
      <c r="AA398" s="179" t="str">
        <f>IF($A398="","",IFERROR(AVERAGEIFS(Data!K$4:K500,Data!$A$4:$A500,"&gt;="&amp;$A398,Data!$A$4:$A500,"&lt;="&amp;$B398),0))</f>
        <v/>
      </c>
      <c r="AB398" s="180" t="str">
        <f>IF($A398="","",IFERROR(AVERAGEIFS(Data!L$4:L500,Data!$A$4:$A500,"&gt;="&amp;$A398,Data!$A$4:$A500,"&lt;="&amp;$B398),0))</f>
        <v/>
      </c>
      <c r="AC398" s="179" t="str">
        <f>IF($A398="","",IFERROR(AVERAGEIFS(Data!M$4:M500,Data!$A$4:$A500,"&gt;="&amp;$A398,Data!$A$4:$A500,"&lt;="&amp;$B398),0))</f>
        <v/>
      </c>
      <c r="AD398" s="178" t="str">
        <f>IF($A398="","",IFERROR(AVERAGEIFS(Data!N$4:N500,Data!$A$4:$A500,"&gt;="&amp;$A398,Data!$A$4:$A500,"&lt;="&amp;$B398),0))</f>
        <v/>
      </c>
      <c r="AE398" s="180" t="str">
        <f>IF($A398="","",IFERROR(AVERAGEIFS(Data!O$4:O500,Data!$A$4:$A500,"&gt;="&amp;$A398,Data!$A$4:$A500,"&lt;="&amp;$B398),0))</f>
        <v/>
      </c>
      <c r="AF398" s="178" t="str">
        <f>IF($A398="","",IFERROR(AVERAGEIFS(Data!P$4:P500,Data!$A$4:$A500,"&gt;="&amp;$A398,Data!$A$4:$A500,"&lt;="&amp;$B398),0))</f>
        <v/>
      </c>
      <c r="AG398" s="178" t="str">
        <f>IF($A398="","",IFERROR(AVERAGEIFS(Data!Q$4:Q500,Data!$A$4:$A500,"&gt;="&amp;$A398,Data!$A$4:$A500,"&lt;="&amp;$B398),0))</f>
        <v/>
      </c>
      <c r="AH398" s="181" t="str">
        <f t="shared" ref="AH398:DS398" si="394">IF($A398="","",AH397)</f>
        <v/>
      </c>
      <c r="AI398" s="178" t="str">
        <f t="shared" si="394"/>
        <v/>
      </c>
      <c r="AJ398" s="178" t="str">
        <f t="shared" si="394"/>
        <v/>
      </c>
      <c r="AK398" s="178" t="str">
        <f t="shared" si="394"/>
        <v/>
      </c>
      <c r="AL398" s="178" t="str">
        <f t="shared" si="394"/>
        <v/>
      </c>
      <c r="AM398" s="180" t="str">
        <f t="shared" si="394"/>
        <v/>
      </c>
      <c r="AN398" s="178" t="str">
        <f t="shared" si="394"/>
        <v/>
      </c>
      <c r="AO398" s="178" t="str">
        <f t="shared" si="394"/>
        <v/>
      </c>
      <c r="AP398" s="179" t="str">
        <f t="shared" si="394"/>
        <v/>
      </c>
      <c r="AQ398" s="180" t="str">
        <f t="shared" si="394"/>
        <v/>
      </c>
      <c r="AR398" s="179" t="str">
        <f t="shared" si="394"/>
        <v/>
      </c>
      <c r="AS398" s="178" t="str">
        <f t="shared" si="394"/>
        <v/>
      </c>
      <c r="AT398" s="180" t="str">
        <f t="shared" si="394"/>
        <v/>
      </c>
      <c r="AU398" s="178" t="str">
        <f t="shared" si="394"/>
        <v/>
      </c>
      <c r="AV398" s="178" t="str">
        <f t="shared" si="394"/>
        <v/>
      </c>
      <c r="AW398" s="181" t="str">
        <f t="shared" si="394"/>
        <v/>
      </c>
      <c r="AX398" s="178" t="str">
        <f t="shared" si="394"/>
        <v/>
      </c>
      <c r="AY398" s="178" t="str">
        <f t="shared" si="394"/>
        <v/>
      </c>
      <c r="AZ398" s="178" t="str">
        <f t="shared" si="394"/>
        <v/>
      </c>
      <c r="BA398" s="178" t="str">
        <f t="shared" si="394"/>
        <v/>
      </c>
      <c r="BB398" s="180" t="str">
        <f t="shared" si="394"/>
        <v/>
      </c>
      <c r="BC398" s="178" t="str">
        <f t="shared" si="394"/>
        <v/>
      </c>
      <c r="BD398" s="178" t="str">
        <f t="shared" si="394"/>
        <v/>
      </c>
      <c r="BE398" s="179" t="str">
        <f t="shared" si="394"/>
        <v/>
      </c>
      <c r="BF398" s="180" t="str">
        <f t="shared" si="394"/>
        <v/>
      </c>
      <c r="BG398" s="179" t="str">
        <f t="shared" si="394"/>
        <v/>
      </c>
      <c r="BH398" s="178" t="str">
        <f t="shared" si="394"/>
        <v/>
      </c>
      <c r="BI398" s="180" t="str">
        <f t="shared" si="394"/>
        <v/>
      </c>
      <c r="BJ398" s="178" t="str">
        <f t="shared" si="394"/>
        <v/>
      </c>
      <c r="BK398" s="178" t="str">
        <f t="shared" si="394"/>
        <v/>
      </c>
      <c r="BL398" s="181" t="str">
        <f t="shared" si="394"/>
        <v/>
      </c>
      <c r="BM398" s="178" t="str">
        <f t="shared" si="394"/>
        <v/>
      </c>
      <c r="BN398" s="178" t="str">
        <f t="shared" si="394"/>
        <v/>
      </c>
      <c r="BO398" s="178" t="str">
        <f t="shared" si="394"/>
        <v/>
      </c>
      <c r="BP398" s="178" t="str">
        <f t="shared" si="394"/>
        <v/>
      </c>
      <c r="BQ398" s="180" t="str">
        <f t="shared" si="394"/>
        <v/>
      </c>
      <c r="BR398" s="178" t="str">
        <f t="shared" si="394"/>
        <v/>
      </c>
      <c r="BS398" s="178" t="str">
        <f t="shared" si="394"/>
        <v/>
      </c>
      <c r="BT398" s="179" t="str">
        <f t="shared" si="394"/>
        <v/>
      </c>
      <c r="BU398" s="180" t="str">
        <f t="shared" si="394"/>
        <v/>
      </c>
      <c r="BV398" s="179" t="str">
        <f t="shared" si="394"/>
        <v/>
      </c>
      <c r="BW398" s="178" t="str">
        <f t="shared" si="394"/>
        <v/>
      </c>
      <c r="BX398" s="180" t="str">
        <f t="shared" si="394"/>
        <v/>
      </c>
      <c r="BY398" s="178" t="str">
        <f t="shared" si="394"/>
        <v/>
      </c>
      <c r="BZ398" s="178" t="str">
        <f t="shared" si="394"/>
        <v/>
      </c>
      <c r="CA398" s="181" t="str">
        <f t="shared" si="394"/>
        <v/>
      </c>
      <c r="CB398" s="178" t="str">
        <f t="shared" si="394"/>
        <v/>
      </c>
      <c r="CC398" s="178" t="str">
        <f t="shared" si="394"/>
        <v/>
      </c>
      <c r="CD398" s="178" t="str">
        <f t="shared" si="394"/>
        <v/>
      </c>
      <c r="CE398" s="178" t="str">
        <f t="shared" si="394"/>
        <v/>
      </c>
      <c r="CF398" s="180" t="str">
        <f t="shared" si="394"/>
        <v/>
      </c>
      <c r="CG398" s="178" t="str">
        <f t="shared" si="394"/>
        <v/>
      </c>
      <c r="CH398" s="178" t="str">
        <f t="shared" si="394"/>
        <v/>
      </c>
      <c r="CI398" s="179" t="str">
        <f t="shared" si="394"/>
        <v/>
      </c>
      <c r="CJ398" s="180" t="str">
        <f t="shared" si="394"/>
        <v/>
      </c>
      <c r="CK398" s="179" t="str">
        <f t="shared" si="394"/>
        <v/>
      </c>
      <c r="CL398" s="178" t="str">
        <f t="shared" si="394"/>
        <v/>
      </c>
      <c r="CM398" s="180" t="str">
        <f t="shared" si="394"/>
        <v/>
      </c>
      <c r="CN398" s="178" t="str">
        <f t="shared" si="394"/>
        <v/>
      </c>
      <c r="CO398" s="178" t="str">
        <f t="shared" si="394"/>
        <v/>
      </c>
      <c r="CP398" s="181" t="str">
        <f t="shared" si="394"/>
        <v/>
      </c>
      <c r="CQ398" s="178" t="str">
        <f t="shared" si="394"/>
        <v/>
      </c>
      <c r="CR398" s="178" t="str">
        <f t="shared" si="394"/>
        <v/>
      </c>
      <c r="CS398" s="178" t="str">
        <f t="shared" si="394"/>
        <v/>
      </c>
      <c r="CT398" s="178" t="str">
        <f t="shared" si="394"/>
        <v/>
      </c>
      <c r="CU398" s="180" t="str">
        <f t="shared" si="394"/>
        <v/>
      </c>
      <c r="CV398" s="178" t="str">
        <f t="shared" si="394"/>
        <v/>
      </c>
      <c r="CW398" s="178" t="str">
        <f t="shared" si="394"/>
        <v/>
      </c>
      <c r="CX398" s="179" t="str">
        <f t="shared" si="394"/>
        <v/>
      </c>
      <c r="CY398" s="180" t="str">
        <f t="shared" si="394"/>
        <v/>
      </c>
      <c r="CZ398" s="179" t="str">
        <f t="shared" si="394"/>
        <v/>
      </c>
      <c r="DA398" s="178" t="str">
        <f t="shared" si="394"/>
        <v/>
      </c>
      <c r="DB398" s="180" t="str">
        <f t="shared" si="394"/>
        <v/>
      </c>
      <c r="DC398" s="178" t="str">
        <f t="shared" si="394"/>
        <v/>
      </c>
      <c r="DD398" s="178" t="str">
        <f t="shared" si="394"/>
        <v/>
      </c>
      <c r="DE398" s="181" t="str">
        <f t="shared" si="394"/>
        <v/>
      </c>
      <c r="DF398" s="178" t="str">
        <f t="shared" si="394"/>
        <v/>
      </c>
      <c r="DG398" s="178" t="str">
        <f t="shared" si="394"/>
        <v/>
      </c>
      <c r="DH398" s="178" t="str">
        <f t="shared" si="394"/>
        <v/>
      </c>
      <c r="DI398" s="178" t="str">
        <f t="shared" si="394"/>
        <v/>
      </c>
      <c r="DJ398" s="180" t="str">
        <f t="shared" si="394"/>
        <v/>
      </c>
      <c r="DK398" s="178" t="str">
        <f t="shared" si="394"/>
        <v/>
      </c>
      <c r="DL398" s="178" t="str">
        <f t="shared" si="394"/>
        <v/>
      </c>
      <c r="DM398" s="179" t="str">
        <f t="shared" si="394"/>
        <v/>
      </c>
      <c r="DN398" s="180" t="str">
        <f t="shared" si="394"/>
        <v/>
      </c>
      <c r="DO398" s="179" t="str">
        <f t="shared" si="394"/>
        <v/>
      </c>
      <c r="DP398" s="178" t="str">
        <f t="shared" si="394"/>
        <v/>
      </c>
      <c r="DQ398" s="180" t="str">
        <f t="shared" si="394"/>
        <v/>
      </c>
      <c r="DR398" s="178" t="str">
        <f t="shared" si="394"/>
        <v/>
      </c>
      <c r="DS398" s="178" t="str">
        <f t="shared" si="394"/>
        <v/>
      </c>
      <c r="DT398" s="178"/>
      <c r="DU398" s="178"/>
      <c r="DV398" s="178"/>
      <c r="DW398" s="178"/>
      <c r="DX398" s="178"/>
      <c r="DY398" s="178"/>
    </row>
    <row r="399">
      <c r="A399" s="176" t="str">
        <f>IF(A398="","",IF(B398+1&gt;EndDate,"",B398))</f>
        <v/>
      </c>
      <c r="B399" s="176" t="str">
        <f>IF(A399="","",SWITCH(Seg,"Daily",A399+1,"Weekly",A399+7,"Monthly",DATE(YEAR(A399),MONTH(A399)+1,1),"Quarterly",DATE(YEAR(A399),MONTH(A399)+3,1),"Yearly",DATE(YEAR(A399)+1,1,1)))</f>
        <v/>
      </c>
      <c r="C399" s="177" t="str">
        <f>IF(A399="","",SWITCH(Seg,"Daily",TEXT(A399,"dd/MM/YYYY"),"Weekly","W"&amp;WEEKNUM(A399,2)&amp;" "&amp;YEAR(A399),"Monthly",PROPER(TEXT(A399,"MMM yyyy")),"Quarterly","Q"&amp;ROUNDUP(MONTH($A399)/3,0)&amp;" "&amp;YEAR($A399),"Yearly",YEAR(A399),TEXT(A399,"dd/MM/YYYY")))</f>
        <v/>
      </c>
      <c r="D399" s="178" t="str">
        <f>IF(OR($A399="",D$2="Percentage"),"",SUMIFS(Data!B$4:B500,Data!$A$4:$A500,"&gt;="&amp;$A399,Data!$A$4:$A500,"&lt;="&amp;$B399))</f>
        <v>#REF!</v>
      </c>
      <c r="E399" s="179" t="str">
        <f>IF(OR($A399="",E$2="Percentage"),"",SUMIFS(Data!C$4:C500,Data!$A$4:$A500,"&gt;="&amp;$A399,Data!$A$4:$A500,"&lt;="&amp;$B399))</f>
        <v/>
      </c>
      <c r="F399" s="179" t="str">
        <f>IF(OR($A399="",F$2="Percentage"),"",SUMIFS(Data!D$4:D500,Data!$A$4:$A500,"&gt;="&amp;$A399,Data!$A$4:$A500,"&lt;="&amp;$B399))</f>
        <v/>
      </c>
      <c r="G399" s="179" t="str">
        <f>IF(OR($A399="",G$2="Percentage"),"",SUMIFS(Data!F$4:F500,Data!$A$4:$A500,"&gt;="&amp;$A399,Data!$A$4:$A500,"&lt;="&amp;$B399))</f>
        <v/>
      </c>
      <c r="H399" s="180" t="str">
        <f>IF(OR($A399="",H$2="Percentage"),"",SUMIFS(Data!G$4:G500,Data!$A$4:$A500,"&gt;="&amp;$A399,Data!$A$4:$A500,"&lt;="&amp;$B399))</f>
        <v/>
      </c>
      <c r="I399" s="180" t="str">
        <f>IF(OR($A399="",I$2="Percentage"),"",SUMIFS(Data!H$4:H500,Data!$A$4:$A500,"&gt;="&amp;$A399,Data!$A$4:$A500,"&lt;="&amp;$B399))</f>
        <v/>
      </c>
      <c r="J399" s="178" t="str">
        <f>IF(OR($A399="",J$2="Percentage"),"",SUMIFS(Data!I$4:I500,Data!$A$4:$A500,"&gt;="&amp;$A399,Data!$A$4:$A500,"&lt;="&amp;$B399))</f>
        <v/>
      </c>
      <c r="K399" s="178" t="str">
        <f>IF(OR($A399="",K$2="Percentage"),"",SUMIFS(Data!J$4:J500,Data!$A$4:$A500,"&gt;="&amp;$A399,Data!$A$4:$A500,"&lt;="&amp;$B399))</f>
        <v/>
      </c>
      <c r="L399" s="179" t="str">
        <f>IF(OR($A399="",L$2="Percentage"),"",SUMIFS(Data!K$4:K500,Data!$A$4:$A500,"&gt;="&amp;$A399,Data!$A$4:$A500,"&lt;="&amp;$B399))</f>
        <v/>
      </c>
      <c r="M399" s="180" t="str">
        <f>IF(OR($A399="",M$2="Percentage"),"",SUMIFS(Data!L$4:L500,Data!$A$4:$A500,"&gt;="&amp;$A399,Data!$A$4:$A500,"&lt;="&amp;$B399))</f>
        <v/>
      </c>
      <c r="N399" s="179" t="str">
        <f>IF(OR($A399="",N$2="Percentage"),"",SUMIFS(Data!M$4:M500,Data!$A$4:$A500,"&gt;="&amp;$A399,Data!$A$4:$A500,"&lt;="&amp;$B399))</f>
        <v/>
      </c>
      <c r="O399" s="178" t="str">
        <f>IF(OR($A399="",O$2="Percentage"),"",SUMIFS(Data!N$4:N500,Data!$A$4:$A500,"&gt;="&amp;$A399,Data!$A$4:$A500,"&lt;="&amp;$B399))</f>
        <v/>
      </c>
      <c r="P399" s="180" t="str">
        <f>IF(OR($A399="",P$2="Percentage"),"",SUMIFS(Data!O$4:O500,Data!$A$4:$A500,"&gt;="&amp;$A399,Data!$A$4:$A500,"&lt;="&amp;$B399))</f>
        <v/>
      </c>
      <c r="Q399" s="178" t="str">
        <f>IF(OR($A399="",Q$2="Percentage"),"",SUMIFS(Data!P$4:P500,Data!$A$4:$A500,"&gt;="&amp;$A399,Data!$A$4:$A500,"&lt;="&amp;$B399))</f>
        <v/>
      </c>
      <c r="R399" s="178" t="str">
        <f>IF(OR($A399="",R$2="Percentage"),"",SUMIFS(Data!Q$4:Q500,Data!$A$4:$A500,"&gt;="&amp;$A399,Data!$A$4:$A500,"&lt;="&amp;$B399))</f>
        <v/>
      </c>
      <c r="S399" s="181" t="str">
        <f>IF($A399="","",IFERROR(AVERAGEIFS(Data!B$4:B500,Data!$A$4:$A500,"&gt;="&amp;$A399,Data!$A$4:$A500,"&lt;="&amp;$B399),0))</f>
        <v/>
      </c>
      <c r="T399" s="178" t="str">
        <f>IF($A399="","",IFERROR(AVERAGEIFS(Data!C$4:C500,Data!$A$4:$A500,"&gt;="&amp;$A399,Data!$A$4:$A500,"&lt;="&amp;$B399),0))</f>
        <v/>
      </c>
      <c r="U399" s="178" t="str">
        <f>IF($A399="","",IFERROR(AVERAGEIFS(Data!D$4:D500,Data!$A$4:$A500,"&gt;="&amp;$A399,Data!$A$4:$A500,"&lt;="&amp;$B399),0))</f>
        <v/>
      </c>
      <c r="V399" s="178" t="str">
        <f>IF($A399="","",IFERROR(AVERAGEIFS(Data!F$4:F500,Data!$A$4:$A500,"&gt;="&amp;$A399,Data!$A$4:$A500,"&lt;="&amp;$B399),0))</f>
        <v/>
      </c>
      <c r="W399" s="178" t="str">
        <f>IF($A399="","",IFERROR(AVERAGEIFS(Data!G$4:G500,Data!$A$4:$A500,"&gt;="&amp;$A399,Data!$A$4:$A500,"&lt;="&amp;$B399),0))</f>
        <v/>
      </c>
      <c r="X399" s="180" t="str">
        <f>IF($A399="","",IFERROR(AVERAGEIFS(Data!H$4:H500,Data!$A$4:$A500,"&gt;="&amp;$A399,Data!$A$4:$A500,"&lt;="&amp;$B399),0))</f>
        <v/>
      </c>
      <c r="Y399" s="178" t="str">
        <f>IF($A399="","",IFERROR(AVERAGEIFS(Data!I$4:I500,Data!$A$4:$A500,"&gt;="&amp;$A399,Data!$A$4:$A500,"&lt;="&amp;$B399),0))</f>
        <v/>
      </c>
      <c r="Z399" s="178" t="str">
        <f>IF($A399="","",IFERROR(AVERAGEIFS(Data!J$4:J500,Data!$A$4:$A500,"&gt;="&amp;$A399,Data!$A$4:$A500,"&lt;="&amp;$B399),0))</f>
        <v/>
      </c>
      <c r="AA399" s="179" t="str">
        <f>IF($A399="","",IFERROR(AVERAGEIFS(Data!K$4:K500,Data!$A$4:$A500,"&gt;="&amp;$A399,Data!$A$4:$A500,"&lt;="&amp;$B399),0))</f>
        <v/>
      </c>
      <c r="AB399" s="180" t="str">
        <f>IF($A399="","",IFERROR(AVERAGEIFS(Data!L$4:L500,Data!$A$4:$A500,"&gt;="&amp;$A399,Data!$A$4:$A500,"&lt;="&amp;$B399),0))</f>
        <v/>
      </c>
      <c r="AC399" s="179" t="str">
        <f>IF($A399="","",IFERROR(AVERAGEIFS(Data!M$4:M500,Data!$A$4:$A500,"&gt;="&amp;$A399,Data!$A$4:$A500,"&lt;="&amp;$B399),0))</f>
        <v/>
      </c>
      <c r="AD399" s="178" t="str">
        <f>IF($A399="","",IFERROR(AVERAGEIFS(Data!N$4:N500,Data!$A$4:$A500,"&gt;="&amp;$A399,Data!$A$4:$A500,"&lt;="&amp;$B399),0))</f>
        <v/>
      </c>
      <c r="AE399" s="180" t="str">
        <f>IF($A399="","",IFERROR(AVERAGEIFS(Data!O$4:O500,Data!$A$4:$A500,"&gt;="&amp;$A399,Data!$A$4:$A500,"&lt;="&amp;$B399),0))</f>
        <v/>
      </c>
      <c r="AF399" s="178" t="str">
        <f>IF($A399="","",IFERROR(AVERAGEIFS(Data!P$4:P500,Data!$A$4:$A500,"&gt;="&amp;$A399,Data!$A$4:$A500,"&lt;="&amp;$B399),0))</f>
        <v/>
      </c>
      <c r="AG399" s="178" t="str">
        <f>IF($A399="","",IFERROR(AVERAGEIFS(Data!Q$4:Q500,Data!$A$4:$A500,"&gt;="&amp;$A399,Data!$A$4:$A500,"&lt;="&amp;$B399),0))</f>
        <v/>
      </c>
      <c r="AH399" s="181" t="str">
        <f t="shared" ref="AH399:DS399" si="395">IF($A399="","",AH398)</f>
        <v/>
      </c>
      <c r="AI399" s="178" t="str">
        <f t="shared" si="395"/>
        <v/>
      </c>
      <c r="AJ399" s="178" t="str">
        <f t="shared" si="395"/>
        <v/>
      </c>
      <c r="AK399" s="178" t="str">
        <f t="shared" si="395"/>
        <v/>
      </c>
      <c r="AL399" s="178" t="str">
        <f t="shared" si="395"/>
        <v/>
      </c>
      <c r="AM399" s="180" t="str">
        <f t="shared" si="395"/>
        <v/>
      </c>
      <c r="AN399" s="178" t="str">
        <f t="shared" si="395"/>
        <v/>
      </c>
      <c r="AO399" s="178" t="str">
        <f t="shared" si="395"/>
        <v/>
      </c>
      <c r="AP399" s="179" t="str">
        <f t="shared" si="395"/>
        <v/>
      </c>
      <c r="AQ399" s="180" t="str">
        <f t="shared" si="395"/>
        <v/>
      </c>
      <c r="AR399" s="179" t="str">
        <f t="shared" si="395"/>
        <v/>
      </c>
      <c r="AS399" s="178" t="str">
        <f t="shared" si="395"/>
        <v/>
      </c>
      <c r="AT399" s="180" t="str">
        <f t="shared" si="395"/>
        <v/>
      </c>
      <c r="AU399" s="178" t="str">
        <f t="shared" si="395"/>
        <v/>
      </c>
      <c r="AV399" s="178" t="str">
        <f t="shared" si="395"/>
        <v/>
      </c>
      <c r="AW399" s="181" t="str">
        <f t="shared" si="395"/>
        <v/>
      </c>
      <c r="AX399" s="178" t="str">
        <f t="shared" si="395"/>
        <v/>
      </c>
      <c r="AY399" s="178" t="str">
        <f t="shared" si="395"/>
        <v/>
      </c>
      <c r="AZ399" s="178" t="str">
        <f t="shared" si="395"/>
        <v/>
      </c>
      <c r="BA399" s="178" t="str">
        <f t="shared" si="395"/>
        <v/>
      </c>
      <c r="BB399" s="180" t="str">
        <f t="shared" si="395"/>
        <v/>
      </c>
      <c r="BC399" s="178" t="str">
        <f t="shared" si="395"/>
        <v/>
      </c>
      <c r="BD399" s="178" t="str">
        <f t="shared" si="395"/>
        <v/>
      </c>
      <c r="BE399" s="179" t="str">
        <f t="shared" si="395"/>
        <v/>
      </c>
      <c r="BF399" s="180" t="str">
        <f t="shared" si="395"/>
        <v/>
      </c>
      <c r="BG399" s="179" t="str">
        <f t="shared" si="395"/>
        <v/>
      </c>
      <c r="BH399" s="178" t="str">
        <f t="shared" si="395"/>
        <v/>
      </c>
      <c r="BI399" s="180" t="str">
        <f t="shared" si="395"/>
        <v/>
      </c>
      <c r="BJ399" s="178" t="str">
        <f t="shared" si="395"/>
        <v/>
      </c>
      <c r="BK399" s="178" t="str">
        <f t="shared" si="395"/>
        <v/>
      </c>
      <c r="BL399" s="181" t="str">
        <f t="shared" si="395"/>
        <v/>
      </c>
      <c r="BM399" s="178" t="str">
        <f t="shared" si="395"/>
        <v/>
      </c>
      <c r="BN399" s="178" t="str">
        <f t="shared" si="395"/>
        <v/>
      </c>
      <c r="BO399" s="178" t="str">
        <f t="shared" si="395"/>
        <v/>
      </c>
      <c r="BP399" s="178" t="str">
        <f t="shared" si="395"/>
        <v/>
      </c>
      <c r="BQ399" s="180" t="str">
        <f t="shared" si="395"/>
        <v/>
      </c>
      <c r="BR399" s="178" t="str">
        <f t="shared" si="395"/>
        <v/>
      </c>
      <c r="BS399" s="178" t="str">
        <f t="shared" si="395"/>
        <v/>
      </c>
      <c r="BT399" s="179" t="str">
        <f t="shared" si="395"/>
        <v/>
      </c>
      <c r="BU399" s="180" t="str">
        <f t="shared" si="395"/>
        <v/>
      </c>
      <c r="BV399" s="179" t="str">
        <f t="shared" si="395"/>
        <v/>
      </c>
      <c r="BW399" s="178" t="str">
        <f t="shared" si="395"/>
        <v/>
      </c>
      <c r="BX399" s="180" t="str">
        <f t="shared" si="395"/>
        <v/>
      </c>
      <c r="BY399" s="178" t="str">
        <f t="shared" si="395"/>
        <v/>
      </c>
      <c r="BZ399" s="178" t="str">
        <f t="shared" si="395"/>
        <v/>
      </c>
      <c r="CA399" s="181" t="str">
        <f t="shared" si="395"/>
        <v/>
      </c>
      <c r="CB399" s="178" t="str">
        <f t="shared" si="395"/>
        <v/>
      </c>
      <c r="CC399" s="178" t="str">
        <f t="shared" si="395"/>
        <v/>
      </c>
      <c r="CD399" s="178" t="str">
        <f t="shared" si="395"/>
        <v/>
      </c>
      <c r="CE399" s="178" t="str">
        <f t="shared" si="395"/>
        <v/>
      </c>
      <c r="CF399" s="180" t="str">
        <f t="shared" si="395"/>
        <v/>
      </c>
      <c r="CG399" s="178" t="str">
        <f t="shared" si="395"/>
        <v/>
      </c>
      <c r="CH399" s="178" t="str">
        <f t="shared" si="395"/>
        <v/>
      </c>
      <c r="CI399" s="179" t="str">
        <f t="shared" si="395"/>
        <v/>
      </c>
      <c r="CJ399" s="180" t="str">
        <f t="shared" si="395"/>
        <v/>
      </c>
      <c r="CK399" s="179" t="str">
        <f t="shared" si="395"/>
        <v/>
      </c>
      <c r="CL399" s="178" t="str">
        <f t="shared" si="395"/>
        <v/>
      </c>
      <c r="CM399" s="180" t="str">
        <f t="shared" si="395"/>
        <v/>
      </c>
      <c r="CN399" s="178" t="str">
        <f t="shared" si="395"/>
        <v/>
      </c>
      <c r="CO399" s="178" t="str">
        <f t="shared" si="395"/>
        <v/>
      </c>
      <c r="CP399" s="181" t="str">
        <f t="shared" si="395"/>
        <v/>
      </c>
      <c r="CQ399" s="178" t="str">
        <f t="shared" si="395"/>
        <v/>
      </c>
      <c r="CR399" s="178" t="str">
        <f t="shared" si="395"/>
        <v/>
      </c>
      <c r="CS399" s="178" t="str">
        <f t="shared" si="395"/>
        <v/>
      </c>
      <c r="CT399" s="178" t="str">
        <f t="shared" si="395"/>
        <v/>
      </c>
      <c r="CU399" s="180" t="str">
        <f t="shared" si="395"/>
        <v/>
      </c>
      <c r="CV399" s="178" t="str">
        <f t="shared" si="395"/>
        <v/>
      </c>
      <c r="CW399" s="178" t="str">
        <f t="shared" si="395"/>
        <v/>
      </c>
      <c r="CX399" s="179" t="str">
        <f t="shared" si="395"/>
        <v/>
      </c>
      <c r="CY399" s="180" t="str">
        <f t="shared" si="395"/>
        <v/>
      </c>
      <c r="CZ399" s="179" t="str">
        <f t="shared" si="395"/>
        <v/>
      </c>
      <c r="DA399" s="178" t="str">
        <f t="shared" si="395"/>
        <v/>
      </c>
      <c r="DB399" s="180" t="str">
        <f t="shared" si="395"/>
        <v/>
      </c>
      <c r="DC399" s="178" t="str">
        <f t="shared" si="395"/>
        <v/>
      </c>
      <c r="DD399" s="178" t="str">
        <f t="shared" si="395"/>
        <v/>
      </c>
      <c r="DE399" s="181" t="str">
        <f t="shared" si="395"/>
        <v/>
      </c>
      <c r="DF399" s="178" t="str">
        <f t="shared" si="395"/>
        <v/>
      </c>
      <c r="DG399" s="178" t="str">
        <f t="shared" si="395"/>
        <v/>
      </c>
      <c r="DH399" s="178" t="str">
        <f t="shared" si="395"/>
        <v/>
      </c>
      <c r="DI399" s="178" t="str">
        <f t="shared" si="395"/>
        <v/>
      </c>
      <c r="DJ399" s="180" t="str">
        <f t="shared" si="395"/>
        <v/>
      </c>
      <c r="DK399" s="178" t="str">
        <f t="shared" si="395"/>
        <v/>
      </c>
      <c r="DL399" s="178" t="str">
        <f t="shared" si="395"/>
        <v/>
      </c>
      <c r="DM399" s="179" t="str">
        <f t="shared" si="395"/>
        <v/>
      </c>
      <c r="DN399" s="180" t="str">
        <f t="shared" si="395"/>
        <v/>
      </c>
      <c r="DO399" s="179" t="str">
        <f t="shared" si="395"/>
        <v/>
      </c>
      <c r="DP399" s="178" t="str">
        <f t="shared" si="395"/>
        <v/>
      </c>
      <c r="DQ399" s="180" t="str">
        <f t="shared" si="395"/>
        <v/>
      </c>
      <c r="DR399" s="178" t="str">
        <f t="shared" si="395"/>
        <v/>
      </c>
      <c r="DS399" s="178" t="str">
        <f t="shared" si="395"/>
        <v/>
      </c>
      <c r="DT399" s="178"/>
      <c r="DU399" s="178"/>
      <c r="DV399" s="178"/>
      <c r="DW399" s="178"/>
      <c r="DX399" s="178"/>
      <c r="DY399" s="178"/>
    </row>
    <row r="400">
      <c r="A400" s="176" t="str">
        <f>IF(A399="","",IF(B399+1&gt;EndDate,"",B399))</f>
        <v/>
      </c>
      <c r="B400" s="176" t="str">
        <f>IF(A400="","",SWITCH(Seg,"Daily",A400+1,"Weekly",A400+7,"Monthly",DATE(YEAR(A400),MONTH(A400)+1,1),"Quarterly",DATE(YEAR(A400),MONTH(A400)+3,1),"Yearly",DATE(YEAR(A400)+1,1,1)))</f>
        <v/>
      </c>
      <c r="C400" s="177" t="str">
        <f>IF(A400="","",SWITCH(Seg,"Daily",TEXT(A400,"dd/MM/YYYY"),"Weekly","W"&amp;WEEKNUM(A400,2)&amp;" "&amp;YEAR(A400),"Monthly",PROPER(TEXT(A400,"MMM yyyy")),"Quarterly","Q"&amp;ROUNDUP(MONTH($A400)/3,0)&amp;" "&amp;YEAR($A400),"Yearly",YEAR(A400),TEXT(A400,"dd/MM/YYYY")))</f>
        <v/>
      </c>
      <c r="D400" s="178" t="str">
        <f>IF(OR($A400="",D$2="Percentage"),"",SUMIFS(Data!B$4:B500,Data!$A$4:$A500,"&gt;="&amp;$A400,Data!$A$4:$A500,"&lt;="&amp;$B400))</f>
        <v>#REF!</v>
      </c>
      <c r="E400" s="179" t="str">
        <f>IF(OR($A400="",E$2="Percentage"),"",SUMIFS(Data!C$4:C500,Data!$A$4:$A500,"&gt;="&amp;$A400,Data!$A$4:$A500,"&lt;="&amp;$B400))</f>
        <v/>
      </c>
      <c r="F400" s="179" t="str">
        <f>IF(OR($A400="",F$2="Percentage"),"",SUMIFS(Data!D$4:D500,Data!$A$4:$A500,"&gt;="&amp;$A400,Data!$A$4:$A500,"&lt;="&amp;$B400))</f>
        <v/>
      </c>
      <c r="G400" s="179" t="str">
        <f>IF(OR($A400="",G$2="Percentage"),"",SUMIFS(Data!F$4:F500,Data!$A$4:$A500,"&gt;="&amp;$A400,Data!$A$4:$A500,"&lt;="&amp;$B400))</f>
        <v/>
      </c>
      <c r="H400" s="180" t="str">
        <f>IF(OR($A400="",H$2="Percentage"),"",SUMIFS(Data!G$4:G500,Data!$A$4:$A500,"&gt;="&amp;$A400,Data!$A$4:$A500,"&lt;="&amp;$B400))</f>
        <v/>
      </c>
      <c r="I400" s="180" t="str">
        <f>IF(OR($A400="",I$2="Percentage"),"",SUMIFS(Data!H$4:H500,Data!$A$4:$A500,"&gt;="&amp;$A400,Data!$A$4:$A500,"&lt;="&amp;$B400))</f>
        <v/>
      </c>
      <c r="J400" s="178" t="str">
        <f>IF(OR($A400="",J$2="Percentage"),"",SUMIFS(Data!I$4:I500,Data!$A$4:$A500,"&gt;="&amp;$A400,Data!$A$4:$A500,"&lt;="&amp;$B400))</f>
        <v/>
      </c>
      <c r="K400" s="178" t="str">
        <f>IF(OR($A400="",K$2="Percentage"),"",SUMIFS(Data!J$4:J500,Data!$A$4:$A500,"&gt;="&amp;$A400,Data!$A$4:$A500,"&lt;="&amp;$B400))</f>
        <v/>
      </c>
      <c r="L400" s="179" t="str">
        <f>IF(OR($A400="",L$2="Percentage"),"",SUMIFS(Data!K$4:K500,Data!$A$4:$A500,"&gt;="&amp;$A400,Data!$A$4:$A500,"&lt;="&amp;$B400))</f>
        <v/>
      </c>
      <c r="M400" s="180" t="str">
        <f>IF(OR($A400="",M$2="Percentage"),"",SUMIFS(Data!L$4:L500,Data!$A$4:$A500,"&gt;="&amp;$A400,Data!$A$4:$A500,"&lt;="&amp;$B400))</f>
        <v/>
      </c>
      <c r="N400" s="179" t="str">
        <f>IF(OR($A400="",N$2="Percentage"),"",SUMIFS(Data!M$4:M500,Data!$A$4:$A500,"&gt;="&amp;$A400,Data!$A$4:$A500,"&lt;="&amp;$B400))</f>
        <v/>
      </c>
      <c r="O400" s="178" t="str">
        <f>IF(OR($A400="",O$2="Percentage"),"",SUMIFS(Data!N$4:N500,Data!$A$4:$A500,"&gt;="&amp;$A400,Data!$A$4:$A500,"&lt;="&amp;$B400))</f>
        <v/>
      </c>
      <c r="P400" s="180" t="str">
        <f>IF(OR($A400="",P$2="Percentage"),"",SUMIFS(Data!O$4:O500,Data!$A$4:$A500,"&gt;="&amp;$A400,Data!$A$4:$A500,"&lt;="&amp;$B400))</f>
        <v/>
      </c>
      <c r="Q400" s="178" t="str">
        <f>IF(OR($A400="",Q$2="Percentage"),"",SUMIFS(Data!P$4:P500,Data!$A$4:$A500,"&gt;="&amp;$A400,Data!$A$4:$A500,"&lt;="&amp;$B400))</f>
        <v/>
      </c>
      <c r="R400" s="178" t="str">
        <f>IF(OR($A400="",R$2="Percentage"),"",SUMIFS(Data!Q$4:Q500,Data!$A$4:$A500,"&gt;="&amp;$A400,Data!$A$4:$A500,"&lt;="&amp;$B400))</f>
        <v/>
      </c>
      <c r="S400" s="181" t="str">
        <f>IF($A400="","",IFERROR(AVERAGEIFS(Data!B$4:B500,Data!$A$4:$A500,"&gt;="&amp;$A400,Data!$A$4:$A500,"&lt;="&amp;$B400),0))</f>
        <v/>
      </c>
      <c r="T400" s="178" t="str">
        <f>IF($A400="","",IFERROR(AVERAGEIFS(Data!C$4:C500,Data!$A$4:$A500,"&gt;="&amp;$A400,Data!$A$4:$A500,"&lt;="&amp;$B400),0))</f>
        <v/>
      </c>
      <c r="U400" s="178" t="str">
        <f>IF($A400="","",IFERROR(AVERAGEIFS(Data!D$4:D500,Data!$A$4:$A500,"&gt;="&amp;$A400,Data!$A$4:$A500,"&lt;="&amp;$B400),0))</f>
        <v/>
      </c>
      <c r="V400" s="178" t="str">
        <f>IF($A400="","",IFERROR(AVERAGEIFS(Data!F$4:F500,Data!$A$4:$A500,"&gt;="&amp;$A400,Data!$A$4:$A500,"&lt;="&amp;$B400),0))</f>
        <v/>
      </c>
      <c r="W400" s="178" t="str">
        <f>IF($A400="","",IFERROR(AVERAGEIFS(Data!G$4:G500,Data!$A$4:$A500,"&gt;="&amp;$A400,Data!$A$4:$A500,"&lt;="&amp;$B400),0))</f>
        <v/>
      </c>
      <c r="X400" s="180" t="str">
        <f>IF($A400="","",IFERROR(AVERAGEIFS(Data!H$4:H500,Data!$A$4:$A500,"&gt;="&amp;$A400,Data!$A$4:$A500,"&lt;="&amp;$B400),0))</f>
        <v/>
      </c>
      <c r="Y400" s="178" t="str">
        <f>IF($A400="","",IFERROR(AVERAGEIFS(Data!I$4:I500,Data!$A$4:$A500,"&gt;="&amp;$A400,Data!$A$4:$A500,"&lt;="&amp;$B400),0))</f>
        <v/>
      </c>
      <c r="Z400" s="178" t="str">
        <f>IF($A400="","",IFERROR(AVERAGEIFS(Data!J$4:J500,Data!$A$4:$A500,"&gt;="&amp;$A400,Data!$A$4:$A500,"&lt;="&amp;$B400),0))</f>
        <v/>
      </c>
      <c r="AA400" s="179" t="str">
        <f>IF($A400="","",IFERROR(AVERAGEIFS(Data!K$4:K500,Data!$A$4:$A500,"&gt;="&amp;$A400,Data!$A$4:$A500,"&lt;="&amp;$B400),0))</f>
        <v/>
      </c>
      <c r="AB400" s="180" t="str">
        <f>IF($A400="","",IFERROR(AVERAGEIFS(Data!L$4:L500,Data!$A$4:$A500,"&gt;="&amp;$A400,Data!$A$4:$A500,"&lt;="&amp;$B400),0))</f>
        <v/>
      </c>
      <c r="AC400" s="179" t="str">
        <f>IF($A400="","",IFERROR(AVERAGEIFS(Data!M$4:M500,Data!$A$4:$A500,"&gt;="&amp;$A400,Data!$A$4:$A500,"&lt;="&amp;$B400),0))</f>
        <v/>
      </c>
      <c r="AD400" s="178" t="str">
        <f>IF($A400="","",IFERROR(AVERAGEIFS(Data!N$4:N500,Data!$A$4:$A500,"&gt;="&amp;$A400,Data!$A$4:$A500,"&lt;="&amp;$B400),0))</f>
        <v/>
      </c>
      <c r="AE400" s="180" t="str">
        <f>IF($A400="","",IFERROR(AVERAGEIFS(Data!O$4:O500,Data!$A$4:$A500,"&gt;="&amp;$A400,Data!$A$4:$A500,"&lt;="&amp;$B400),0))</f>
        <v/>
      </c>
      <c r="AF400" s="178" t="str">
        <f>IF($A400="","",IFERROR(AVERAGEIFS(Data!P$4:P500,Data!$A$4:$A500,"&gt;="&amp;$A400,Data!$A$4:$A500,"&lt;="&amp;$B400),0))</f>
        <v/>
      </c>
      <c r="AG400" s="178" t="str">
        <f>IF($A400="","",IFERROR(AVERAGEIFS(Data!Q$4:Q500,Data!$A$4:$A500,"&gt;="&amp;$A400,Data!$A$4:$A500,"&lt;="&amp;$B400),0))</f>
        <v/>
      </c>
      <c r="AH400" s="181" t="str">
        <f t="shared" ref="AH400:DS400" si="396">IF($A400="","",AH399)</f>
        <v/>
      </c>
      <c r="AI400" s="178" t="str">
        <f t="shared" si="396"/>
        <v/>
      </c>
      <c r="AJ400" s="178" t="str">
        <f t="shared" si="396"/>
        <v/>
      </c>
      <c r="AK400" s="178" t="str">
        <f t="shared" si="396"/>
        <v/>
      </c>
      <c r="AL400" s="178" t="str">
        <f t="shared" si="396"/>
        <v/>
      </c>
      <c r="AM400" s="180" t="str">
        <f t="shared" si="396"/>
        <v/>
      </c>
      <c r="AN400" s="178" t="str">
        <f t="shared" si="396"/>
        <v/>
      </c>
      <c r="AO400" s="178" t="str">
        <f t="shared" si="396"/>
        <v/>
      </c>
      <c r="AP400" s="179" t="str">
        <f t="shared" si="396"/>
        <v/>
      </c>
      <c r="AQ400" s="180" t="str">
        <f t="shared" si="396"/>
        <v/>
      </c>
      <c r="AR400" s="179" t="str">
        <f t="shared" si="396"/>
        <v/>
      </c>
      <c r="AS400" s="178" t="str">
        <f t="shared" si="396"/>
        <v/>
      </c>
      <c r="AT400" s="180" t="str">
        <f t="shared" si="396"/>
        <v/>
      </c>
      <c r="AU400" s="178" t="str">
        <f t="shared" si="396"/>
        <v/>
      </c>
      <c r="AV400" s="178" t="str">
        <f t="shared" si="396"/>
        <v/>
      </c>
      <c r="AW400" s="181" t="str">
        <f t="shared" si="396"/>
        <v/>
      </c>
      <c r="AX400" s="178" t="str">
        <f t="shared" si="396"/>
        <v/>
      </c>
      <c r="AY400" s="178" t="str">
        <f t="shared" si="396"/>
        <v/>
      </c>
      <c r="AZ400" s="178" t="str">
        <f t="shared" si="396"/>
        <v/>
      </c>
      <c r="BA400" s="178" t="str">
        <f t="shared" si="396"/>
        <v/>
      </c>
      <c r="BB400" s="180" t="str">
        <f t="shared" si="396"/>
        <v/>
      </c>
      <c r="BC400" s="178" t="str">
        <f t="shared" si="396"/>
        <v/>
      </c>
      <c r="BD400" s="178" t="str">
        <f t="shared" si="396"/>
        <v/>
      </c>
      <c r="BE400" s="179" t="str">
        <f t="shared" si="396"/>
        <v/>
      </c>
      <c r="BF400" s="180" t="str">
        <f t="shared" si="396"/>
        <v/>
      </c>
      <c r="BG400" s="179" t="str">
        <f t="shared" si="396"/>
        <v/>
      </c>
      <c r="BH400" s="178" t="str">
        <f t="shared" si="396"/>
        <v/>
      </c>
      <c r="BI400" s="180" t="str">
        <f t="shared" si="396"/>
        <v/>
      </c>
      <c r="BJ400" s="178" t="str">
        <f t="shared" si="396"/>
        <v/>
      </c>
      <c r="BK400" s="178" t="str">
        <f t="shared" si="396"/>
        <v/>
      </c>
      <c r="BL400" s="181" t="str">
        <f t="shared" si="396"/>
        <v/>
      </c>
      <c r="BM400" s="178" t="str">
        <f t="shared" si="396"/>
        <v/>
      </c>
      <c r="BN400" s="178" t="str">
        <f t="shared" si="396"/>
        <v/>
      </c>
      <c r="BO400" s="178" t="str">
        <f t="shared" si="396"/>
        <v/>
      </c>
      <c r="BP400" s="178" t="str">
        <f t="shared" si="396"/>
        <v/>
      </c>
      <c r="BQ400" s="180" t="str">
        <f t="shared" si="396"/>
        <v/>
      </c>
      <c r="BR400" s="178" t="str">
        <f t="shared" si="396"/>
        <v/>
      </c>
      <c r="BS400" s="178" t="str">
        <f t="shared" si="396"/>
        <v/>
      </c>
      <c r="BT400" s="179" t="str">
        <f t="shared" si="396"/>
        <v/>
      </c>
      <c r="BU400" s="180" t="str">
        <f t="shared" si="396"/>
        <v/>
      </c>
      <c r="BV400" s="179" t="str">
        <f t="shared" si="396"/>
        <v/>
      </c>
      <c r="BW400" s="178" t="str">
        <f t="shared" si="396"/>
        <v/>
      </c>
      <c r="BX400" s="180" t="str">
        <f t="shared" si="396"/>
        <v/>
      </c>
      <c r="BY400" s="178" t="str">
        <f t="shared" si="396"/>
        <v/>
      </c>
      <c r="BZ400" s="178" t="str">
        <f t="shared" si="396"/>
        <v/>
      </c>
      <c r="CA400" s="181" t="str">
        <f t="shared" si="396"/>
        <v/>
      </c>
      <c r="CB400" s="178" t="str">
        <f t="shared" si="396"/>
        <v/>
      </c>
      <c r="CC400" s="178" t="str">
        <f t="shared" si="396"/>
        <v/>
      </c>
      <c r="CD400" s="178" t="str">
        <f t="shared" si="396"/>
        <v/>
      </c>
      <c r="CE400" s="178" t="str">
        <f t="shared" si="396"/>
        <v/>
      </c>
      <c r="CF400" s="180" t="str">
        <f t="shared" si="396"/>
        <v/>
      </c>
      <c r="CG400" s="178" t="str">
        <f t="shared" si="396"/>
        <v/>
      </c>
      <c r="CH400" s="178" t="str">
        <f t="shared" si="396"/>
        <v/>
      </c>
      <c r="CI400" s="179" t="str">
        <f t="shared" si="396"/>
        <v/>
      </c>
      <c r="CJ400" s="180" t="str">
        <f t="shared" si="396"/>
        <v/>
      </c>
      <c r="CK400" s="179" t="str">
        <f t="shared" si="396"/>
        <v/>
      </c>
      <c r="CL400" s="178" t="str">
        <f t="shared" si="396"/>
        <v/>
      </c>
      <c r="CM400" s="180" t="str">
        <f t="shared" si="396"/>
        <v/>
      </c>
      <c r="CN400" s="178" t="str">
        <f t="shared" si="396"/>
        <v/>
      </c>
      <c r="CO400" s="178" t="str">
        <f t="shared" si="396"/>
        <v/>
      </c>
      <c r="CP400" s="181" t="str">
        <f t="shared" si="396"/>
        <v/>
      </c>
      <c r="CQ400" s="178" t="str">
        <f t="shared" si="396"/>
        <v/>
      </c>
      <c r="CR400" s="178" t="str">
        <f t="shared" si="396"/>
        <v/>
      </c>
      <c r="CS400" s="178" t="str">
        <f t="shared" si="396"/>
        <v/>
      </c>
      <c r="CT400" s="178" t="str">
        <f t="shared" si="396"/>
        <v/>
      </c>
      <c r="CU400" s="180" t="str">
        <f t="shared" si="396"/>
        <v/>
      </c>
      <c r="CV400" s="178" t="str">
        <f t="shared" si="396"/>
        <v/>
      </c>
      <c r="CW400" s="178" t="str">
        <f t="shared" si="396"/>
        <v/>
      </c>
      <c r="CX400" s="179" t="str">
        <f t="shared" si="396"/>
        <v/>
      </c>
      <c r="CY400" s="180" t="str">
        <f t="shared" si="396"/>
        <v/>
      </c>
      <c r="CZ400" s="179" t="str">
        <f t="shared" si="396"/>
        <v/>
      </c>
      <c r="DA400" s="178" t="str">
        <f t="shared" si="396"/>
        <v/>
      </c>
      <c r="DB400" s="180" t="str">
        <f t="shared" si="396"/>
        <v/>
      </c>
      <c r="DC400" s="178" t="str">
        <f t="shared" si="396"/>
        <v/>
      </c>
      <c r="DD400" s="178" t="str">
        <f t="shared" si="396"/>
        <v/>
      </c>
      <c r="DE400" s="181" t="str">
        <f t="shared" si="396"/>
        <v/>
      </c>
      <c r="DF400" s="178" t="str">
        <f t="shared" si="396"/>
        <v/>
      </c>
      <c r="DG400" s="178" t="str">
        <f t="shared" si="396"/>
        <v/>
      </c>
      <c r="DH400" s="178" t="str">
        <f t="shared" si="396"/>
        <v/>
      </c>
      <c r="DI400" s="178" t="str">
        <f t="shared" si="396"/>
        <v/>
      </c>
      <c r="DJ400" s="180" t="str">
        <f t="shared" si="396"/>
        <v/>
      </c>
      <c r="DK400" s="178" t="str">
        <f t="shared" si="396"/>
        <v/>
      </c>
      <c r="DL400" s="178" t="str">
        <f t="shared" si="396"/>
        <v/>
      </c>
      <c r="DM400" s="179" t="str">
        <f t="shared" si="396"/>
        <v/>
      </c>
      <c r="DN400" s="180" t="str">
        <f t="shared" si="396"/>
        <v/>
      </c>
      <c r="DO400" s="179" t="str">
        <f t="shared" si="396"/>
        <v/>
      </c>
      <c r="DP400" s="178" t="str">
        <f t="shared" si="396"/>
        <v/>
      </c>
      <c r="DQ400" s="180" t="str">
        <f t="shared" si="396"/>
        <v/>
      </c>
      <c r="DR400" s="178" t="str">
        <f t="shared" si="396"/>
        <v/>
      </c>
      <c r="DS400" s="178" t="str">
        <f t="shared" si="396"/>
        <v/>
      </c>
      <c r="DT400" s="178"/>
      <c r="DU400" s="178"/>
      <c r="DV400" s="178"/>
      <c r="DW400" s="178"/>
      <c r="DX400" s="178"/>
      <c r="DY400" s="178"/>
    </row>
    <row r="401">
      <c r="A401" s="176" t="str">
        <f>IF(A400="","",IF(B400+1&gt;EndDate,"",B400))</f>
        <v/>
      </c>
      <c r="B401" s="176" t="str">
        <f>IF(A401="","",SWITCH(Seg,"Daily",A401+1,"Weekly",A401+7,"Monthly",DATE(YEAR(A401),MONTH(A401)+1,1),"Quarterly",DATE(YEAR(A401),MONTH(A401)+3,1),"Yearly",DATE(YEAR(A401)+1,1,1)))</f>
        <v/>
      </c>
      <c r="C401" s="177" t="str">
        <f>IF(A401="","",SWITCH(Seg,"Daily",TEXT(A401,"dd/MM/YYYY"),"Weekly","W"&amp;WEEKNUM(A401,2)&amp;" "&amp;YEAR(A401),"Monthly",PROPER(TEXT(A401,"MMM yyyy")),"Quarterly","Q"&amp;ROUNDUP(MONTH($A401)/3,0)&amp;" "&amp;YEAR($A401),"Yearly",YEAR(A401),TEXT(A401,"dd/MM/YYYY")))</f>
        <v/>
      </c>
      <c r="D401" s="178" t="str">
        <f>IF(OR($A401="",D$2="Percentage"),"",SUMIFS(Data!B$4:B500,Data!$A$4:$A500,"&gt;="&amp;$A401,Data!$A$4:$A500,"&lt;="&amp;$B401))</f>
        <v>#REF!</v>
      </c>
      <c r="E401" s="179" t="str">
        <f>IF(OR($A401="",E$2="Percentage"),"",SUMIFS(Data!C$4:C500,Data!$A$4:$A500,"&gt;="&amp;$A401,Data!$A$4:$A500,"&lt;="&amp;$B401))</f>
        <v/>
      </c>
      <c r="F401" s="179" t="str">
        <f>IF(OR($A401="",F$2="Percentage"),"",SUMIFS(Data!D$4:D500,Data!$A$4:$A500,"&gt;="&amp;$A401,Data!$A$4:$A500,"&lt;="&amp;$B401))</f>
        <v/>
      </c>
      <c r="G401" s="179" t="str">
        <f>IF(OR($A401="",G$2="Percentage"),"",SUMIFS(Data!F$4:F500,Data!$A$4:$A500,"&gt;="&amp;$A401,Data!$A$4:$A500,"&lt;="&amp;$B401))</f>
        <v/>
      </c>
      <c r="H401" s="180" t="str">
        <f>IF(OR($A401="",H$2="Percentage"),"",SUMIFS(Data!G$4:G500,Data!$A$4:$A500,"&gt;="&amp;$A401,Data!$A$4:$A500,"&lt;="&amp;$B401))</f>
        <v/>
      </c>
      <c r="I401" s="180" t="str">
        <f>IF(OR($A401="",I$2="Percentage"),"",SUMIFS(Data!H$4:H500,Data!$A$4:$A500,"&gt;="&amp;$A401,Data!$A$4:$A500,"&lt;="&amp;$B401))</f>
        <v/>
      </c>
      <c r="J401" s="178" t="str">
        <f>IF(OR($A401="",J$2="Percentage"),"",SUMIFS(Data!I$4:I500,Data!$A$4:$A500,"&gt;="&amp;$A401,Data!$A$4:$A500,"&lt;="&amp;$B401))</f>
        <v/>
      </c>
      <c r="K401" s="178" t="str">
        <f>IF(OR($A401="",K$2="Percentage"),"",SUMIFS(Data!J$4:J500,Data!$A$4:$A500,"&gt;="&amp;$A401,Data!$A$4:$A500,"&lt;="&amp;$B401))</f>
        <v/>
      </c>
      <c r="L401" s="179" t="str">
        <f>IF(OR($A401="",L$2="Percentage"),"",SUMIFS(Data!K$4:K500,Data!$A$4:$A500,"&gt;="&amp;$A401,Data!$A$4:$A500,"&lt;="&amp;$B401))</f>
        <v/>
      </c>
      <c r="M401" s="180" t="str">
        <f>IF(OR($A401="",M$2="Percentage"),"",SUMIFS(Data!L$4:L500,Data!$A$4:$A500,"&gt;="&amp;$A401,Data!$A$4:$A500,"&lt;="&amp;$B401))</f>
        <v/>
      </c>
      <c r="N401" s="179" t="str">
        <f>IF(OR($A401="",N$2="Percentage"),"",SUMIFS(Data!M$4:M500,Data!$A$4:$A500,"&gt;="&amp;$A401,Data!$A$4:$A500,"&lt;="&amp;$B401))</f>
        <v/>
      </c>
      <c r="O401" s="178" t="str">
        <f>IF(OR($A401="",O$2="Percentage"),"",SUMIFS(Data!N$4:N500,Data!$A$4:$A500,"&gt;="&amp;$A401,Data!$A$4:$A500,"&lt;="&amp;$B401))</f>
        <v/>
      </c>
      <c r="P401" s="180" t="str">
        <f>IF(OR($A401="",P$2="Percentage"),"",SUMIFS(Data!O$4:O500,Data!$A$4:$A500,"&gt;="&amp;$A401,Data!$A$4:$A500,"&lt;="&amp;$B401))</f>
        <v/>
      </c>
      <c r="Q401" s="178" t="str">
        <f>IF(OR($A401="",Q$2="Percentage"),"",SUMIFS(Data!P$4:P500,Data!$A$4:$A500,"&gt;="&amp;$A401,Data!$A$4:$A500,"&lt;="&amp;$B401))</f>
        <v/>
      </c>
      <c r="R401" s="178" t="str">
        <f>IF(OR($A401="",R$2="Percentage"),"",SUMIFS(Data!Q$4:Q500,Data!$A$4:$A500,"&gt;="&amp;$A401,Data!$A$4:$A500,"&lt;="&amp;$B401))</f>
        <v/>
      </c>
      <c r="S401" s="181" t="str">
        <f>IF($A401="","",IFERROR(AVERAGEIFS(Data!B$4:B500,Data!$A$4:$A500,"&gt;="&amp;$A401,Data!$A$4:$A500,"&lt;="&amp;$B401),0))</f>
        <v/>
      </c>
      <c r="T401" s="178" t="str">
        <f>IF($A401="","",IFERROR(AVERAGEIFS(Data!C$4:C500,Data!$A$4:$A500,"&gt;="&amp;$A401,Data!$A$4:$A500,"&lt;="&amp;$B401),0))</f>
        <v/>
      </c>
      <c r="U401" s="178" t="str">
        <f>IF($A401="","",IFERROR(AVERAGEIFS(Data!D$4:D500,Data!$A$4:$A500,"&gt;="&amp;$A401,Data!$A$4:$A500,"&lt;="&amp;$B401),0))</f>
        <v/>
      </c>
      <c r="V401" s="178" t="str">
        <f>IF($A401="","",IFERROR(AVERAGEIFS(Data!F$4:F500,Data!$A$4:$A500,"&gt;="&amp;$A401,Data!$A$4:$A500,"&lt;="&amp;$B401),0))</f>
        <v/>
      </c>
      <c r="W401" s="178" t="str">
        <f>IF($A401="","",IFERROR(AVERAGEIFS(Data!G$4:G500,Data!$A$4:$A500,"&gt;="&amp;$A401,Data!$A$4:$A500,"&lt;="&amp;$B401),0))</f>
        <v/>
      </c>
      <c r="X401" s="180" t="str">
        <f>IF($A401="","",IFERROR(AVERAGEIFS(Data!H$4:H500,Data!$A$4:$A500,"&gt;="&amp;$A401,Data!$A$4:$A500,"&lt;="&amp;$B401),0))</f>
        <v/>
      </c>
      <c r="Y401" s="178" t="str">
        <f>IF($A401="","",IFERROR(AVERAGEIFS(Data!I$4:I500,Data!$A$4:$A500,"&gt;="&amp;$A401,Data!$A$4:$A500,"&lt;="&amp;$B401),0))</f>
        <v/>
      </c>
      <c r="Z401" s="178" t="str">
        <f>IF($A401="","",IFERROR(AVERAGEIFS(Data!J$4:J500,Data!$A$4:$A500,"&gt;="&amp;$A401,Data!$A$4:$A500,"&lt;="&amp;$B401),0))</f>
        <v/>
      </c>
      <c r="AA401" s="179" t="str">
        <f>IF($A401="","",IFERROR(AVERAGEIFS(Data!K$4:K500,Data!$A$4:$A500,"&gt;="&amp;$A401,Data!$A$4:$A500,"&lt;="&amp;$B401),0))</f>
        <v/>
      </c>
      <c r="AB401" s="180" t="str">
        <f>IF($A401="","",IFERROR(AVERAGEIFS(Data!L$4:L500,Data!$A$4:$A500,"&gt;="&amp;$A401,Data!$A$4:$A500,"&lt;="&amp;$B401),0))</f>
        <v/>
      </c>
      <c r="AC401" s="179" t="str">
        <f>IF($A401="","",IFERROR(AVERAGEIFS(Data!M$4:M500,Data!$A$4:$A500,"&gt;="&amp;$A401,Data!$A$4:$A500,"&lt;="&amp;$B401),0))</f>
        <v/>
      </c>
      <c r="AD401" s="178" t="str">
        <f>IF($A401="","",IFERROR(AVERAGEIFS(Data!N$4:N500,Data!$A$4:$A500,"&gt;="&amp;$A401,Data!$A$4:$A500,"&lt;="&amp;$B401),0))</f>
        <v/>
      </c>
      <c r="AE401" s="180" t="str">
        <f>IF($A401="","",IFERROR(AVERAGEIFS(Data!O$4:O500,Data!$A$4:$A500,"&gt;="&amp;$A401,Data!$A$4:$A500,"&lt;="&amp;$B401),0))</f>
        <v/>
      </c>
      <c r="AF401" s="178" t="str">
        <f>IF($A401="","",IFERROR(AVERAGEIFS(Data!P$4:P500,Data!$A$4:$A500,"&gt;="&amp;$A401,Data!$A$4:$A500,"&lt;="&amp;$B401),0))</f>
        <v/>
      </c>
      <c r="AG401" s="178" t="str">
        <f>IF($A401="","",IFERROR(AVERAGEIFS(Data!Q$4:Q500,Data!$A$4:$A500,"&gt;="&amp;$A401,Data!$A$4:$A500,"&lt;="&amp;$B401),0))</f>
        <v/>
      </c>
      <c r="AH401" s="181" t="str">
        <f t="shared" ref="AH401:DS401" si="397">IF($A401="","",AH400)</f>
        <v/>
      </c>
      <c r="AI401" s="178" t="str">
        <f t="shared" si="397"/>
        <v/>
      </c>
      <c r="AJ401" s="178" t="str">
        <f t="shared" si="397"/>
        <v/>
      </c>
      <c r="AK401" s="178" t="str">
        <f t="shared" si="397"/>
        <v/>
      </c>
      <c r="AL401" s="178" t="str">
        <f t="shared" si="397"/>
        <v/>
      </c>
      <c r="AM401" s="180" t="str">
        <f t="shared" si="397"/>
        <v/>
      </c>
      <c r="AN401" s="178" t="str">
        <f t="shared" si="397"/>
        <v/>
      </c>
      <c r="AO401" s="178" t="str">
        <f t="shared" si="397"/>
        <v/>
      </c>
      <c r="AP401" s="179" t="str">
        <f t="shared" si="397"/>
        <v/>
      </c>
      <c r="AQ401" s="180" t="str">
        <f t="shared" si="397"/>
        <v/>
      </c>
      <c r="AR401" s="179" t="str">
        <f t="shared" si="397"/>
        <v/>
      </c>
      <c r="AS401" s="178" t="str">
        <f t="shared" si="397"/>
        <v/>
      </c>
      <c r="AT401" s="180" t="str">
        <f t="shared" si="397"/>
        <v/>
      </c>
      <c r="AU401" s="178" t="str">
        <f t="shared" si="397"/>
        <v/>
      </c>
      <c r="AV401" s="178" t="str">
        <f t="shared" si="397"/>
        <v/>
      </c>
      <c r="AW401" s="181" t="str">
        <f t="shared" si="397"/>
        <v/>
      </c>
      <c r="AX401" s="178" t="str">
        <f t="shared" si="397"/>
        <v/>
      </c>
      <c r="AY401" s="178" t="str">
        <f t="shared" si="397"/>
        <v/>
      </c>
      <c r="AZ401" s="178" t="str">
        <f t="shared" si="397"/>
        <v/>
      </c>
      <c r="BA401" s="178" t="str">
        <f t="shared" si="397"/>
        <v/>
      </c>
      <c r="BB401" s="180" t="str">
        <f t="shared" si="397"/>
        <v/>
      </c>
      <c r="BC401" s="178" t="str">
        <f t="shared" si="397"/>
        <v/>
      </c>
      <c r="BD401" s="178" t="str">
        <f t="shared" si="397"/>
        <v/>
      </c>
      <c r="BE401" s="179" t="str">
        <f t="shared" si="397"/>
        <v/>
      </c>
      <c r="BF401" s="180" t="str">
        <f t="shared" si="397"/>
        <v/>
      </c>
      <c r="BG401" s="179" t="str">
        <f t="shared" si="397"/>
        <v/>
      </c>
      <c r="BH401" s="178" t="str">
        <f t="shared" si="397"/>
        <v/>
      </c>
      <c r="BI401" s="180" t="str">
        <f t="shared" si="397"/>
        <v/>
      </c>
      <c r="BJ401" s="178" t="str">
        <f t="shared" si="397"/>
        <v/>
      </c>
      <c r="BK401" s="178" t="str">
        <f t="shared" si="397"/>
        <v/>
      </c>
      <c r="BL401" s="181" t="str">
        <f t="shared" si="397"/>
        <v/>
      </c>
      <c r="BM401" s="178" t="str">
        <f t="shared" si="397"/>
        <v/>
      </c>
      <c r="BN401" s="178" t="str">
        <f t="shared" si="397"/>
        <v/>
      </c>
      <c r="BO401" s="178" t="str">
        <f t="shared" si="397"/>
        <v/>
      </c>
      <c r="BP401" s="178" t="str">
        <f t="shared" si="397"/>
        <v/>
      </c>
      <c r="BQ401" s="180" t="str">
        <f t="shared" si="397"/>
        <v/>
      </c>
      <c r="BR401" s="178" t="str">
        <f t="shared" si="397"/>
        <v/>
      </c>
      <c r="BS401" s="178" t="str">
        <f t="shared" si="397"/>
        <v/>
      </c>
      <c r="BT401" s="179" t="str">
        <f t="shared" si="397"/>
        <v/>
      </c>
      <c r="BU401" s="180" t="str">
        <f t="shared" si="397"/>
        <v/>
      </c>
      <c r="BV401" s="179" t="str">
        <f t="shared" si="397"/>
        <v/>
      </c>
      <c r="BW401" s="178" t="str">
        <f t="shared" si="397"/>
        <v/>
      </c>
      <c r="BX401" s="180" t="str">
        <f t="shared" si="397"/>
        <v/>
      </c>
      <c r="BY401" s="178" t="str">
        <f t="shared" si="397"/>
        <v/>
      </c>
      <c r="BZ401" s="178" t="str">
        <f t="shared" si="397"/>
        <v/>
      </c>
      <c r="CA401" s="181" t="str">
        <f t="shared" si="397"/>
        <v/>
      </c>
      <c r="CB401" s="178" t="str">
        <f t="shared" si="397"/>
        <v/>
      </c>
      <c r="CC401" s="178" t="str">
        <f t="shared" si="397"/>
        <v/>
      </c>
      <c r="CD401" s="178" t="str">
        <f t="shared" si="397"/>
        <v/>
      </c>
      <c r="CE401" s="178" t="str">
        <f t="shared" si="397"/>
        <v/>
      </c>
      <c r="CF401" s="180" t="str">
        <f t="shared" si="397"/>
        <v/>
      </c>
      <c r="CG401" s="178" t="str">
        <f t="shared" si="397"/>
        <v/>
      </c>
      <c r="CH401" s="178" t="str">
        <f t="shared" si="397"/>
        <v/>
      </c>
      <c r="CI401" s="179" t="str">
        <f t="shared" si="397"/>
        <v/>
      </c>
      <c r="CJ401" s="180" t="str">
        <f t="shared" si="397"/>
        <v/>
      </c>
      <c r="CK401" s="179" t="str">
        <f t="shared" si="397"/>
        <v/>
      </c>
      <c r="CL401" s="178" t="str">
        <f t="shared" si="397"/>
        <v/>
      </c>
      <c r="CM401" s="180" t="str">
        <f t="shared" si="397"/>
        <v/>
      </c>
      <c r="CN401" s="178" t="str">
        <f t="shared" si="397"/>
        <v/>
      </c>
      <c r="CO401" s="178" t="str">
        <f t="shared" si="397"/>
        <v/>
      </c>
      <c r="CP401" s="181" t="str">
        <f t="shared" si="397"/>
        <v/>
      </c>
      <c r="CQ401" s="178" t="str">
        <f t="shared" si="397"/>
        <v/>
      </c>
      <c r="CR401" s="178" t="str">
        <f t="shared" si="397"/>
        <v/>
      </c>
      <c r="CS401" s="178" t="str">
        <f t="shared" si="397"/>
        <v/>
      </c>
      <c r="CT401" s="178" t="str">
        <f t="shared" si="397"/>
        <v/>
      </c>
      <c r="CU401" s="180" t="str">
        <f t="shared" si="397"/>
        <v/>
      </c>
      <c r="CV401" s="178" t="str">
        <f t="shared" si="397"/>
        <v/>
      </c>
      <c r="CW401" s="178" t="str">
        <f t="shared" si="397"/>
        <v/>
      </c>
      <c r="CX401" s="179" t="str">
        <f t="shared" si="397"/>
        <v/>
      </c>
      <c r="CY401" s="180" t="str">
        <f t="shared" si="397"/>
        <v/>
      </c>
      <c r="CZ401" s="179" t="str">
        <f t="shared" si="397"/>
        <v/>
      </c>
      <c r="DA401" s="178" t="str">
        <f t="shared" si="397"/>
        <v/>
      </c>
      <c r="DB401" s="180" t="str">
        <f t="shared" si="397"/>
        <v/>
      </c>
      <c r="DC401" s="178" t="str">
        <f t="shared" si="397"/>
        <v/>
      </c>
      <c r="DD401" s="178" t="str">
        <f t="shared" si="397"/>
        <v/>
      </c>
      <c r="DE401" s="181" t="str">
        <f t="shared" si="397"/>
        <v/>
      </c>
      <c r="DF401" s="178" t="str">
        <f t="shared" si="397"/>
        <v/>
      </c>
      <c r="DG401" s="178" t="str">
        <f t="shared" si="397"/>
        <v/>
      </c>
      <c r="DH401" s="178" t="str">
        <f t="shared" si="397"/>
        <v/>
      </c>
      <c r="DI401" s="178" t="str">
        <f t="shared" si="397"/>
        <v/>
      </c>
      <c r="DJ401" s="180" t="str">
        <f t="shared" si="397"/>
        <v/>
      </c>
      <c r="DK401" s="178" t="str">
        <f t="shared" si="397"/>
        <v/>
      </c>
      <c r="DL401" s="178" t="str">
        <f t="shared" si="397"/>
        <v/>
      </c>
      <c r="DM401" s="179" t="str">
        <f t="shared" si="397"/>
        <v/>
      </c>
      <c r="DN401" s="180" t="str">
        <f t="shared" si="397"/>
        <v/>
      </c>
      <c r="DO401" s="179" t="str">
        <f t="shared" si="397"/>
        <v/>
      </c>
      <c r="DP401" s="178" t="str">
        <f t="shared" si="397"/>
        <v/>
      </c>
      <c r="DQ401" s="180" t="str">
        <f t="shared" si="397"/>
        <v/>
      </c>
      <c r="DR401" s="178" t="str">
        <f t="shared" si="397"/>
        <v/>
      </c>
      <c r="DS401" s="178" t="str">
        <f t="shared" si="397"/>
        <v/>
      </c>
      <c r="DT401" s="178"/>
      <c r="DU401" s="178"/>
      <c r="DV401" s="178"/>
      <c r="DW401" s="178"/>
      <c r="DX401" s="178"/>
      <c r="DY401" s="178"/>
    </row>
    <row r="402">
      <c r="A402" s="176" t="str">
        <f>IF(A401="","",IF(B401+1&gt;EndDate,"",B401))</f>
        <v/>
      </c>
      <c r="B402" s="176" t="str">
        <f>IF(A402="","",SWITCH(Seg,"Daily",A402+1,"Weekly",A402+7,"Monthly",DATE(YEAR(A402),MONTH(A402)+1,1),"Quarterly",DATE(YEAR(A402),MONTH(A402)+3,1),"Yearly",DATE(YEAR(A402)+1,1,1)))</f>
        <v/>
      </c>
      <c r="C402" s="177" t="str">
        <f>IF(A402="","",SWITCH(Seg,"Daily",TEXT(A402,"dd/MM/YYYY"),"Weekly","W"&amp;WEEKNUM(A402,2)&amp;" "&amp;YEAR(A402),"Monthly",PROPER(TEXT(A402,"MMM yyyy")),"Quarterly","Q"&amp;ROUNDUP(MONTH($A402)/3,0)&amp;" "&amp;YEAR($A402),"Yearly",YEAR(A402),TEXT(A402,"dd/MM/YYYY")))</f>
        <v/>
      </c>
      <c r="D402" s="178" t="str">
        <f>IF(OR($A402="",D$2="Percentage"),"",SUMIFS(Data!B$4:B500,Data!$A$4:$A500,"&gt;="&amp;$A402,Data!$A$4:$A500,"&lt;="&amp;$B402))</f>
        <v>#REF!</v>
      </c>
      <c r="E402" s="179" t="str">
        <f>IF(OR($A402="",E$2="Percentage"),"",SUMIFS(Data!C$4:C500,Data!$A$4:$A500,"&gt;="&amp;$A402,Data!$A$4:$A500,"&lt;="&amp;$B402))</f>
        <v/>
      </c>
      <c r="F402" s="179" t="str">
        <f>IF(OR($A402="",F$2="Percentage"),"",SUMIFS(Data!D$4:D500,Data!$A$4:$A500,"&gt;="&amp;$A402,Data!$A$4:$A500,"&lt;="&amp;$B402))</f>
        <v/>
      </c>
      <c r="G402" s="179" t="str">
        <f>IF(OR($A402="",G$2="Percentage"),"",SUMIFS(Data!F$4:F500,Data!$A$4:$A500,"&gt;="&amp;$A402,Data!$A$4:$A500,"&lt;="&amp;$B402))</f>
        <v/>
      </c>
      <c r="H402" s="180" t="str">
        <f>IF(OR($A402="",H$2="Percentage"),"",SUMIFS(Data!G$4:G500,Data!$A$4:$A500,"&gt;="&amp;$A402,Data!$A$4:$A500,"&lt;="&amp;$B402))</f>
        <v/>
      </c>
      <c r="I402" s="180" t="str">
        <f>IF(OR($A402="",I$2="Percentage"),"",SUMIFS(Data!H$4:H500,Data!$A$4:$A500,"&gt;="&amp;$A402,Data!$A$4:$A500,"&lt;="&amp;$B402))</f>
        <v/>
      </c>
      <c r="J402" s="178" t="str">
        <f>IF(OR($A402="",J$2="Percentage"),"",SUMIFS(Data!I$4:I500,Data!$A$4:$A500,"&gt;="&amp;$A402,Data!$A$4:$A500,"&lt;="&amp;$B402))</f>
        <v/>
      </c>
      <c r="K402" s="178" t="str">
        <f>IF(OR($A402="",K$2="Percentage"),"",SUMIFS(Data!J$4:J500,Data!$A$4:$A500,"&gt;="&amp;$A402,Data!$A$4:$A500,"&lt;="&amp;$B402))</f>
        <v/>
      </c>
      <c r="L402" s="179" t="str">
        <f>IF(OR($A402="",L$2="Percentage"),"",SUMIFS(Data!K$4:K500,Data!$A$4:$A500,"&gt;="&amp;$A402,Data!$A$4:$A500,"&lt;="&amp;$B402))</f>
        <v/>
      </c>
      <c r="M402" s="180" t="str">
        <f>IF(OR($A402="",M$2="Percentage"),"",SUMIFS(Data!L$4:L500,Data!$A$4:$A500,"&gt;="&amp;$A402,Data!$A$4:$A500,"&lt;="&amp;$B402))</f>
        <v/>
      </c>
      <c r="N402" s="179" t="str">
        <f>IF(OR($A402="",N$2="Percentage"),"",SUMIFS(Data!M$4:M500,Data!$A$4:$A500,"&gt;="&amp;$A402,Data!$A$4:$A500,"&lt;="&amp;$B402))</f>
        <v/>
      </c>
      <c r="O402" s="178" t="str">
        <f>IF(OR($A402="",O$2="Percentage"),"",SUMIFS(Data!N$4:N500,Data!$A$4:$A500,"&gt;="&amp;$A402,Data!$A$4:$A500,"&lt;="&amp;$B402))</f>
        <v/>
      </c>
      <c r="P402" s="180" t="str">
        <f>IF(OR($A402="",P$2="Percentage"),"",SUMIFS(Data!O$4:O500,Data!$A$4:$A500,"&gt;="&amp;$A402,Data!$A$4:$A500,"&lt;="&amp;$B402))</f>
        <v/>
      </c>
      <c r="Q402" s="178" t="str">
        <f>IF(OR($A402="",Q$2="Percentage"),"",SUMIFS(Data!P$4:P500,Data!$A$4:$A500,"&gt;="&amp;$A402,Data!$A$4:$A500,"&lt;="&amp;$B402))</f>
        <v/>
      </c>
      <c r="R402" s="178" t="str">
        <f>IF(OR($A402="",R$2="Percentage"),"",SUMIFS(Data!Q$4:Q500,Data!$A$4:$A500,"&gt;="&amp;$A402,Data!$A$4:$A500,"&lt;="&amp;$B402))</f>
        <v/>
      </c>
      <c r="S402" s="181" t="str">
        <f>IF($A402="","",IFERROR(AVERAGEIFS(Data!B$4:B500,Data!$A$4:$A500,"&gt;="&amp;$A402,Data!$A$4:$A500,"&lt;="&amp;$B402),0))</f>
        <v/>
      </c>
      <c r="T402" s="178" t="str">
        <f>IF($A402="","",IFERROR(AVERAGEIFS(Data!C$4:C500,Data!$A$4:$A500,"&gt;="&amp;$A402,Data!$A$4:$A500,"&lt;="&amp;$B402),0))</f>
        <v/>
      </c>
      <c r="U402" s="178" t="str">
        <f>IF($A402="","",IFERROR(AVERAGEIFS(Data!D$4:D500,Data!$A$4:$A500,"&gt;="&amp;$A402,Data!$A$4:$A500,"&lt;="&amp;$B402),0))</f>
        <v/>
      </c>
      <c r="V402" s="178" t="str">
        <f>IF($A402="","",IFERROR(AVERAGEIFS(Data!F$4:F500,Data!$A$4:$A500,"&gt;="&amp;$A402,Data!$A$4:$A500,"&lt;="&amp;$B402),0))</f>
        <v/>
      </c>
      <c r="W402" s="178" t="str">
        <f>IF($A402="","",IFERROR(AVERAGEIFS(Data!G$4:G500,Data!$A$4:$A500,"&gt;="&amp;$A402,Data!$A$4:$A500,"&lt;="&amp;$B402),0))</f>
        <v/>
      </c>
      <c r="X402" s="180" t="str">
        <f>IF($A402="","",IFERROR(AVERAGEIFS(Data!H$4:H500,Data!$A$4:$A500,"&gt;="&amp;$A402,Data!$A$4:$A500,"&lt;="&amp;$B402),0))</f>
        <v/>
      </c>
      <c r="Y402" s="178" t="str">
        <f>IF($A402="","",IFERROR(AVERAGEIFS(Data!I$4:I500,Data!$A$4:$A500,"&gt;="&amp;$A402,Data!$A$4:$A500,"&lt;="&amp;$B402),0))</f>
        <v/>
      </c>
      <c r="Z402" s="178" t="str">
        <f>IF($A402="","",IFERROR(AVERAGEIFS(Data!J$4:J500,Data!$A$4:$A500,"&gt;="&amp;$A402,Data!$A$4:$A500,"&lt;="&amp;$B402),0))</f>
        <v/>
      </c>
      <c r="AA402" s="179" t="str">
        <f>IF($A402="","",IFERROR(AVERAGEIFS(Data!K$4:K500,Data!$A$4:$A500,"&gt;="&amp;$A402,Data!$A$4:$A500,"&lt;="&amp;$B402),0))</f>
        <v/>
      </c>
      <c r="AB402" s="180" t="str">
        <f>IF($A402="","",IFERROR(AVERAGEIFS(Data!L$4:L500,Data!$A$4:$A500,"&gt;="&amp;$A402,Data!$A$4:$A500,"&lt;="&amp;$B402),0))</f>
        <v/>
      </c>
      <c r="AC402" s="179" t="str">
        <f>IF($A402="","",IFERROR(AVERAGEIFS(Data!M$4:M500,Data!$A$4:$A500,"&gt;="&amp;$A402,Data!$A$4:$A500,"&lt;="&amp;$B402),0))</f>
        <v/>
      </c>
      <c r="AD402" s="178" t="str">
        <f>IF($A402="","",IFERROR(AVERAGEIFS(Data!N$4:N500,Data!$A$4:$A500,"&gt;="&amp;$A402,Data!$A$4:$A500,"&lt;="&amp;$B402),0))</f>
        <v/>
      </c>
      <c r="AE402" s="180" t="str">
        <f>IF($A402="","",IFERROR(AVERAGEIFS(Data!O$4:O500,Data!$A$4:$A500,"&gt;="&amp;$A402,Data!$A$4:$A500,"&lt;="&amp;$B402),0))</f>
        <v/>
      </c>
      <c r="AF402" s="178" t="str">
        <f>IF($A402="","",IFERROR(AVERAGEIFS(Data!P$4:P500,Data!$A$4:$A500,"&gt;="&amp;$A402,Data!$A$4:$A500,"&lt;="&amp;$B402),0))</f>
        <v/>
      </c>
      <c r="AG402" s="178" t="str">
        <f>IF($A402="","",IFERROR(AVERAGEIFS(Data!Q$4:Q500,Data!$A$4:$A500,"&gt;="&amp;$A402,Data!$A$4:$A500,"&lt;="&amp;$B402),0))</f>
        <v/>
      </c>
      <c r="AH402" s="181" t="str">
        <f t="shared" ref="AH402:DS402" si="398">IF($A402="","",AH401)</f>
        <v/>
      </c>
      <c r="AI402" s="178" t="str">
        <f t="shared" si="398"/>
        <v/>
      </c>
      <c r="AJ402" s="178" t="str">
        <f t="shared" si="398"/>
        <v/>
      </c>
      <c r="AK402" s="178" t="str">
        <f t="shared" si="398"/>
        <v/>
      </c>
      <c r="AL402" s="178" t="str">
        <f t="shared" si="398"/>
        <v/>
      </c>
      <c r="AM402" s="180" t="str">
        <f t="shared" si="398"/>
        <v/>
      </c>
      <c r="AN402" s="178" t="str">
        <f t="shared" si="398"/>
        <v/>
      </c>
      <c r="AO402" s="178" t="str">
        <f t="shared" si="398"/>
        <v/>
      </c>
      <c r="AP402" s="179" t="str">
        <f t="shared" si="398"/>
        <v/>
      </c>
      <c r="AQ402" s="180" t="str">
        <f t="shared" si="398"/>
        <v/>
      </c>
      <c r="AR402" s="179" t="str">
        <f t="shared" si="398"/>
        <v/>
      </c>
      <c r="AS402" s="178" t="str">
        <f t="shared" si="398"/>
        <v/>
      </c>
      <c r="AT402" s="180" t="str">
        <f t="shared" si="398"/>
        <v/>
      </c>
      <c r="AU402" s="178" t="str">
        <f t="shared" si="398"/>
        <v/>
      </c>
      <c r="AV402" s="178" t="str">
        <f t="shared" si="398"/>
        <v/>
      </c>
      <c r="AW402" s="181" t="str">
        <f t="shared" si="398"/>
        <v/>
      </c>
      <c r="AX402" s="178" t="str">
        <f t="shared" si="398"/>
        <v/>
      </c>
      <c r="AY402" s="178" t="str">
        <f t="shared" si="398"/>
        <v/>
      </c>
      <c r="AZ402" s="178" t="str">
        <f t="shared" si="398"/>
        <v/>
      </c>
      <c r="BA402" s="178" t="str">
        <f t="shared" si="398"/>
        <v/>
      </c>
      <c r="BB402" s="180" t="str">
        <f t="shared" si="398"/>
        <v/>
      </c>
      <c r="BC402" s="178" t="str">
        <f t="shared" si="398"/>
        <v/>
      </c>
      <c r="BD402" s="178" t="str">
        <f t="shared" si="398"/>
        <v/>
      </c>
      <c r="BE402" s="179" t="str">
        <f t="shared" si="398"/>
        <v/>
      </c>
      <c r="BF402" s="180" t="str">
        <f t="shared" si="398"/>
        <v/>
      </c>
      <c r="BG402" s="179" t="str">
        <f t="shared" si="398"/>
        <v/>
      </c>
      <c r="BH402" s="178" t="str">
        <f t="shared" si="398"/>
        <v/>
      </c>
      <c r="BI402" s="180" t="str">
        <f t="shared" si="398"/>
        <v/>
      </c>
      <c r="BJ402" s="178" t="str">
        <f t="shared" si="398"/>
        <v/>
      </c>
      <c r="BK402" s="178" t="str">
        <f t="shared" si="398"/>
        <v/>
      </c>
      <c r="BL402" s="181" t="str">
        <f t="shared" si="398"/>
        <v/>
      </c>
      <c r="BM402" s="178" t="str">
        <f t="shared" si="398"/>
        <v/>
      </c>
      <c r="BN402" s="178" t="str">
        <f t="shared" si="398"/>
        <v/>
      </c>
      <c r="BO402" s="178" t="str">
        <f t="shared" si="398"/>
        <v/>
      </c>
      <c r="BP402" s="178" t="str">
        <f t="shared" si="398"/>
        <v/>
      </c>
      <c r="BQ402" s="180" t="str">
        <f t="shared" si="398"/>
        <v/>
      </c>
      <c r="BR402" s="178" t="str">
        <f t="shared" si="398"/>
        <v/>
      </c>
      <c r="BS402" s="178" t="str">
        <f t="shared" si="398"/>
        <v/>
      </c>
      <c r="BT402" s="179" t="str">
        <f t="shared" si="398"/>
        <v/>
      </c>
      <c r="BU402" s="180" t="str">
        <f t="shared" si="398"/>
        <v/>
      </c>
      <c r="BV402" s="179" t="str">
        <f t="shared" si="398"/>
        <v/>
      </c>
      <c r="BW402" s="178" t="str">
        <f t="shared" si="398"/>
        <v/>
      </c>
      <c r="BX402" s="180" t="str">
        <f t="shared" si="398"/>
        <v/>
      </c>
      <c r="BY402" s="178" t="str">
        <f t="shared" si="398"/>
        <v/>
      </c>
      <c r="BZ402" s="178" t="str">
        <f t="shared" si="398"/>
        <v/>
      </c>
      <c r="CA402" s="181" t="str">
        <f t="shared" si="398"/>
        <v/>
      </c>
      <c r="CB402" s="178" t="str">
        <f t="shared" si="398"/>
        <v/>
      </c>
      <c r="CC402" s="178" t="str">
        <f t="shared" si="398"/>
        <v/>
      </c>
      <c r="CD402" s="178" t="str">
        <f t="shared" si="398"/>
        <v/>
      </c>
      <c r="CE402" s="178" t="str">
        <f t="shared" si="398"/>
        <v/>
      </c>
      <c r="CF402" s="180" t="str">
        <f t="shared" si="398"/>
        <v/>
      </c>
      <c r="CG402" s="178" t="str">
        <f t="shared" si="398"/>
        <v/>
      </c>
      <c r="CH402" s="178" t="str">
        <f t="shared" si="398"/>
        <v/>
      </c>
      <c r="CI402" s="179" t="str">
        <f t="shared" si="398"/>
        <v/>
      </c>
      <c r="CJ402" s="180" t="str">
        <f t="shared" si="398"/>
        <v/>
      </c>
      <c r="CK402" s="179" t="str">
        <f t="shared" si="398"/>
        <v/>
      </c>
      <c r="CL402" s="178" t="str">
        <f t="shared" si="398"/>
        <v/>
      </c>
      <c r="CM402" s="180" t="str">
        <f t="shared" si="398"/>
        <v/>
      </c>
      <c r="CN402" s="178" t="str">
        <f t="shared" si="398"/>
        <v/>
      </c>
      <c r="CO402" s="178" t="str">
        <f t="shared" si="398"/>
        <v/>
      </c>
      <c r="CP402" s="181" t="str">
        <f t="shared" si="398"/>
        <v/>
      </c>
      <c r="CQ402" s="178" t="str">
        <f t="shared" si="398"/>
        <v/>
      </c>
      <c r="CR402" s="178" t="str">
        <f t="shared" si="398"/>
        <v/>
      </c>
      <c r="CS402" s="178" t="str">
        <f t="shared" si="398"/>
        <v/>
      </c>
      <c r="CT402" s="178" t="str">
        <f t="shared" si="398"/>
        <v/>
      </c>
      <c r="CU402" s="180" t="str">
        <f t="shared" si="398"/>
        <v/>
      </c>
      <c r="CV402" s="178" t="str">
        <f t="shared" si="398"/>
        <v/>
      </c>
      <c r="CW402" s="178" t="str">
        <f t="shared" si="398"/>
        <v/>
      </c>
      <c r="CX402" s="179" t="str">
        <f t="shared" si="398"/>
        <v/>
      </c>
      <c r="CY402" s="180" t="str">
        <f t="shared" si="398"/>
        <v/>
      </c>
      <c r="CZ402" s="179" t="str">
        <f t="shared" si="398"/>
        <v/>
      </c>
      <c r="DA402" s="178" t="str">
        <f t="shared" si="398"/>
        <v/>
      </c>
      <c r="DB402" s="180" t="str">
        <f t="shared" si="398"/>
        <v/>
      </c>
      <c r="DC402" s="178" t="str">
        <f t="shared" si="398"/>
        <v/>
      </c>
      <c r="DD402" s="178" t="str">
        <f t="shared" si="398"/>
        <v/>
      </c>
      <c r="DE402" s="181" t="str">
        <f t="shared" si="398"/>
        <v/>
      </c>
      <c r="DF402" s="178" t="str">
        <f t="shared" si="398"/>
        <v/>
      </c>
      <c r="DG402" s="178" t="str">
        <f t="shared" si="398"/>
        <v/>
      </c>
      <c r="DH402" s="178" t="str">
        <f t="shared" si="398"/>
        <v/>
      </c>
      <c r="DI402" s="178" t="str">
        <f t="shared" si="398"/>
        <v/>
      </c>
      <c r="DJ402" s="180" t="str">
        <f t="shared" si="398"/>
        <v/>
      </c>
      <c r="DK402" s="178" t="str">
        <f t="shared" si="398"/>
        <v/>
      </c>
      <c r="DL402" s="178" t="str">
        <f t="shared" si="398"/>
        <v/>
      </c>
      <c r="DM402" s="179" t="str">
        <f t="shared" si="398"/>
        <v/>
      </c>
      <c r="DN402" s="180" t="str">
        <f t="shared" si="398"/>
        <v/>
      </c>
      <c r="DO402" s="179" t="str">
        <f t="shared" si="398"/>
        <v/>
      </c>
      <c r="DP402" s="178" t="str">
        <f t="shared" si="398"/>
        <v/>
      </c>
      <c r="DQ402" s="180" t="str">
        <f t="shared" si="398"/>
        <v/>
      </c>
      <c r="DR402" s="178" t="str">
        <f t="shared" si="398"/>
        <v/>
      </c>
      <c r="DS402" s="178" t="str">
        <f t="shared" si="398"/>
        <v/>
      </c>
      <c r="DT402" s="178"/>
      <c r="DU402" s="178"/>
      <c r="DV402" s="178"/>
      <c r="DW402" s="178"/>
      <c r="DX402" s="178"/>
      <c r="DY402" s="178"/>
    </row>
    <row r="403">
      <c r="A403" s="176" t="str">
        <f>IF(A402="","",IF(B402+1&gt;EndDate,"",B402))</f>
        <v/>
      </c>
      <c r="B403" s="176" t="str">
        <f>IF(A403="","",SWITCH(Seg,"Daily",A403+1,"Weekly",A403+7,"Monthly",DATE(YEAR(A403),MONTH(A403)+1,1),"Quarterly",DATE(YEAR(A403),MONTH(A403)+3,1),"Yearly",DATE(YEAR(A403)+1,1,1)))</f>
        <v/>
      </c>
      <c r="C403" s="177" t="str">
        <f>IF(A403="","",SWITCH(Seg,"Daily",TEXT(A403,"dd/MM/YYYY"),"Weekly","W"&amp;WEEKNUM(A403,2)&amp;" "&amp;YEAR(A403),"Monthly",PROPER(TEXT(A403,"MMM yyyy")),"Quarterly","Q"&amp;ROUNDUP(MONTH($A403)/3,0)&amp;" "&amp;YEAR($A403),"Yearly",YEAR(A403),TEXT(A403,"dd/MM/YYYY")))</f>
        <v/>
      </c>
      <c r="D403" s="178" t="str">
        <f>IF(OR($A403="",D$2="Percentage"),"",SUMIFS(Data!B$4:B500,Data!$A$4:$A500,"&gt;="&amp;$A403,Data!$A$4:$A500,"&lt;="&amp;$B403))</f>
        <v>#REF!</v>
      </c>
      <c r="E403" s="179" t="str">
        <f>IF(OR($A403="",E$2="Percentage"),"",SUMIFS(Data!C$4:C500,Data!$A$4:$A500,"&gt;="&amp;$A403,Data!$A$4:$A500,"&lt;="&amp;$B403))</f>
        <v/>
      </c>
      <c r="F403" s="179" t="str">
        <f>IF(OR($A403="",F$2="Percentage"),"",SUMIFS(Data!D$4:D500,Data!$A$4:$A500,"&gt;="&amp;$A403,Data!$A$4:$A500,"&lt;="&amp;$B403))</f>
        <v/>
      </c>
      <c r="G403" s="179" t="str">
        <f>IF(OR($A403="",G$2="Percentage"),"",SUMIFS(Data!F$4:F500,Data!$A$4:$A500,"&gt;="&amp;$A403,Data!$A$4:$A500,"&lt;="&amp;$B403))</f>
        <v/>
      </c>
      <c r="H403" s="180" t="str">
        <f>IF(OR($A403="",H$2="Percentage"),"",SUMIFS(Data!G$4:G500,Data!$A$4:$A500,"&gt;="&amp;$A403,Data!$A$4:$A500,"&lt;="&amp;$B403))</f>
        <v/>
      </c>
      <c r="I403" s="180" t="str">
        <f>IF(OR($A403="",I$2="Percentage"),"",SUMIFS(Data!H$4:H500,Data!$A$4:$A500,"&gt;="&amp;$A403,Data!$A$4:$A500,"&lt;="&amp;$B403))</f>
        <v/>
      </c>
      <c r="J403" s="178" t="str">
        <f>IF(OR($A403="",J$2="Percentage"),"",SUMIFS(Data!I$4:I500,Data!$A$4:$A500,"&gt;="&amp;$A403,Data!$A$4:$A500,"&lt;="&amp;$B403))</f>
        <v/>
      </c>
      <c r="K403" s="178" t="str">
        <f>IF(OR($A403="",K$2="Percentage"),"",SUMIFS(Data!J$4:J500,Data!$A$4:$A500,"&gt;="&amp;$A403,Data!$A$4:$A500,"&lt;="&amp;$B403))</f>
        <v/>
      </c>
      <c r="L403" s="179" t="str">
        <f>IF(OR($A403="",L$2="Percentage"),"",SUMIFS(Data!K$4:K500,Data!$A$4:$A500,"&gt;="&amp;$A403,Data!$A$4:$A500,"&lt;="&amp;$B403))</f>
        <v/>
      </c>
      <c r="M403" s="180" t="str">
        <f>IF(OR($A403="",M$2="Percentage"),"",SUMIFS(Data!L$4:L500,Data!$A$4:$A500,"&gt;="&amp;$A403,Data!$A$4:$A500,"&lt;="&amp;$B403))</f>
        <v/>
      </c>
      <c r="N403" s="179" t="str">
        <f>IF(OR($A403="",N$2="Percentage"),"",SUMIFS(Data!M$4:M500,Data!$A$4:$A500,"&gt;="&amp;$A403,Data!$A$4:$A500,"&lt;="&amp;$B403))</f>
        <v/>
      </c>
      <c r="O403" s="178" t="str">
        <f>IF(OR($A403="",O$2="Percentage"),"",SUMIFS(Data!N$4:N500,Data!$A$4:$A500,"&gt;="&amp;$A403,Data!$A$4:$A500,"&lt;="&amp;$B403))</f>
        <v/>
      </c>
      <c r="P403" s="180" t="str">
        <f>IF(OR($A403="",P$2="Percentage"),"",SUMIFS(Data!O$4:O500,Data!$A$4:$A500,"&gt;="&amp;$A403,Data!$A$4:$A500,"&lt;="&amp;$B403))</f>
        <v/>
      </c>
      <c r="Q403" s="178" t="str">
        <f>IF(OR($A403="",Q$2="Percentage"),"",SUMIFS(Data!P$4:P500,Data!$A$4:$A500,"&gt;="&amp;$A403,Data!$A$4:$A500,"&lt;="&amp;$B403))</f>
        <v/>
      </c>
      <c r="R403" s="178" t="str">
        <f>IF(OR($A403="",R$2="Percentage"),"",SUMIFS(Data!Q$4:Q500,Data!$A$4:$A500,"&gt;="&amp;$A403,Data!$A$4:$A500,"&lt;="&amp;$B403))</f>
        <v/>
      </c>
      <c r="S403" s="181" t="str">
        <f>IF($A403="","",IFERROR(AVERAGEIFS(Data!B$4:B500,Data!$A$4:$A500,"&gt;="&amp;$A403,Data!$A$4:$A500,"&lt;="&amp;$B403),0))</f>
        <v/>
      </c>
      <c r="T403" s="178" t="str">
        <f>IF($A403="","",IFERROR(AVERAGEIFS(Data!C$4:C500,Data!$A$4:$A500,"&gt;="&amp;$A403,Data!$A$4:$A500,"&lt;="&amp;$B403),0))</f>
        <v/>
      </c>
      <c r="U403" s="178" t="str">
        <f>IF($A403="","",IFERROR(AVERAGEIFS(Data!D$4:D500,Data!$A$4:$A500,"&gt;="&amp;$A403,Data!$A$4:$A500,"&lt;="&amp;$B403),0))</f>
        <v/>
      </c>
      <c r="V403" s="178" t="str">
        <f>IF($A403="","",IFERROR(AVERAGEIFS(Data!F$4:F500,Data!$A$4:$A500,"&gt;="&amp;$A403,Data!$A$4:$A500,"&lt;="&amp;$B403),0))</f>
        <v/>
      </c>
      <c r="W403" s="178" t="str">
        <f>IF($A403="","",IFERROR(AVERAGEIFS(Data!G$4:G500,Data!$A$4:$A500,"&gt;="&amp;$A403,Data!$A$4:$A500,"&lt;="&amp;$B403),0))</f>
        <v/>
      </c>
      <c r="X403" s="180" t="str">
        <f>IF($A403="","",IFERROR(AVERAGEIFS(Data!H$4:H500,Data!$A$4:$A500,"&gt;="&amp;$A403,Data!$A$4:$A500,"&lt;="&amp;$B403),0))</f>
        <v/>
      </c>
      <c r="Y403" s="178" t="str">
        <f>IF($A403="","",IFERROR(AVERAGEIFS(Data!I$4:I500,Data!$A$4:$A500,"&gt;="&amp;$A403,Data!$A$4:$A500,"&lt;="&amp;$B403),0))</f>
        <v/>
      </c>
      <c r="Z403" s="178" t="str">
        <f>IF($A403="","",IFERROR(AVERAGEIFS(Data!J$4:J500,Data!$A$4:$A500,"&gt;="&amp;$A403,Data!$A$4:$A500,"&lt;="&amp;$B403),0))</f>
        <v/>
      </c>
      <c r="AA403" s="179" t="str">
        <f>IF($A403="","",IFERROR(AVERAGEIFS(Data!K$4:K500,Data!$A$4:$A500,"&gt;="&amp;$A403,Data!$A$4:$A500,"&lt;="&amp;$B403),0))</f>
        <v/>
      </c>
      <c r="AB403" s="180" t="str">
        <f>IF($A403="","",IFERROR(AVERAGEIFS(Data!L$4:L500,Data!$A$4:$A500,"&gt;="&amp;$A403,Data!$A$4:$A500,"&lt;="&amp;$B403),0))</f>
        <v/>
      </c>
      <c r="AC403" s="179" t="str">
        <f>IF($A403="","",IFERROR(AVERAGEIFS(Data!M$4:M500,Data!$A$4:$A500,"&gt;="&amp;$A403,Data!$A$4:$A500,"&lt;="&amp;$B403),0))</f>
        <v/>
      </c>
      <c r="AD403" s="178" t="str">
        <f>IF($A403="","",IFERROR(AVERAGEIFS(Data!N$4:N500,Data!$A$4:$A500,"&gt;="&amp;$A403,Data!$A$4:$A500,"&lt;="&amp;$B403),0))</f>
        <v/>
      </c>
      <c r="AE403" s="180" t="str">
        <f>IF($A403="","",IFERROR(AVERAGEIFS(Data!O$4:O500,Data!$A$4:$A500,"&gt;="&amp;$A403,Data!$A$4:$A500,"&lt;="&amp;$B403),0))</f>
        <v/>
      </c>
      <c r="AF403" s="178" t="str">
        <f>IF($A403="","",IFERROR(AVERAGEIFS(Data!P$4:P500,Data!$A$4:$A500,"&gt;="&amp;$A403,Data!$A$4:$A500,"&lt;="&amp;$B403),0))</f>
        <v/>
      </c>
      <c r="AG403" s="178" t="str">
        <f>IF($A403="","",IFERROR(AVERAGEIFS(Data!Q$4:Q500,Data!$A$4:$A500,"&gt;="&amp;$A403,Data!$A$4:$A500,"&lt;="&amp;$B403),0))</f>
        <v/>
      </c>
      <c r="AH403" s="181" t="str">
        <f t="shared" ref="AH403:DS403" si="399">IF($A403="","",AH402)</f>
        <v/>
      </c>
      <c r="AI403" s="178" t="str">
        <f t="shared" si="399"/>
        <v/>
      </c>
      <c r="AJ403" s="178" t="str">
        <f t="shared" si="399"/>
        <v/>
      </c>
      <c r="AK403" s="178" t="str">
        <f t="shared" si="399"/>
        <v/>
      </c>
      <c r="AL403" s="178" t="str">
        <f t="shared" si="399"/>
        <v/>
      </c>
      <c r="AM403" s="180" t="str">
        <f t="shared" si="399"/>
        <v/>
      </c>
      <c r="AN403" s="178" t="str">
        <f t="shared" si="399"/>
        <v/>
      </c>
      <c r="AO403" s="178" t="str">
        <f t="shared" si="399"/>
        <v/>
      </c>
      <c r="AP403" s="179" t="str">
        <f t="shared" si="399"/>
        <v/>
      </c>
      <c r="AQ403" s="180" t="str">
        <f t="shared" si="399"/>
        <v/>
      </c>
      <c r="AR403" s="179" t="str">
        <f t="shared" si="399"/>
        <v/>
      </c>
      <c r="AS403" s="178" t="str">
        <f t="shared" si="399"/>
        <v/>
      </c>
      <c r="AT403" s="180" t="str">
        <f t="shared" si="399"/>
        <v/>
      </c>
      <c r="AU403" s="178" t="str">
        <f t="shared" si="399"/>
        <v/>
      </c>
      <c r="AV403" s="178" t="str">
        <f t="shared" si="399"/>
        <v/>
      </c>
      <c r="AW403" s="181" t="str">
        <f t="shared" si="399"/>
        <v/>
      </c>
      <c r="AX403" s="178" t="str">
        <f t="shared" si="399"/>
        <v/>
      </c>
      <c r="AY403" s="178" t="str">
        <f t="shared" si="399"/>
        <v/>
      </c>
      <c r="AZ403" s="178" t="str">
        <f t="shared" si="399"/>
        <v/>
      </c>
      <c r="BA403" s="178" t="str">
        <f t="shared" si="399"/>
        <v/>
      </c>
      <c r="BB403" s="180" t="str">
        <f t="shared" si="399"/>
        <v/>
      </c>
      <c r="BC403" s="178" t="str">
        <f t="shared" si="399"/>
        <v/>
      </c>
      <c r="BD403" s="178" t="str">
        <f t="shared" si="399"/>
        <v/>
      </c>
      <c r="BE403" s="179" t="str">
        <f t="shared" si="399"/>
        <v/>
      </c>
      <c r="BF403" s="180" t="str">
        <f t="shared" si="399"/>
        <v/>
      </c>
      <c r="BG403" s="179" t="str">
        <f t="shared" si="399"/>
        <v/>
      </c>
      <c r="BH403" s="178" t="str">
        <f t="shared" si="399"/>
        <v/>
      </c>
      <c r="BI403" s="180" t="str">
        <f t="shared" si="399"/>
        <v/>
      </c>
      <c r="BJ403" s="178" t="str">
        <f t="shared" si="399"/>
        <v/>
      </c>
      <c r="BK403" s="178" t="str">
        <f t="shared" si="399"/>
        <v/>
      </c>
      <c r="BL403" s="181" t="str">
        <f t="shared" si="399"/>
        <v/>
      </c>
      <c r="BM403" s="178" t="str">
        <f t="shared" si="399"/>
        <v/>
      </c>
      <c r="BN403" s="178" t="str">
        <f t="shared" si="399"/>
        <v/>
      </c>
      <c r="BO403" s="178" t="str">
        <f t="shared" si="399"/>
        <v/>
      </c>
      <c r="BP403" s="178" t="str">
        <f t="shared" si="399"/>
        <v/>
      </c>
      <c r="BQ403" s="180" t="str">
        <f t="shared" si="399"/>
        <v/>
      </c>
      <c r="BR403" s="178" t="str">
        <f t="shared" si="399"/>
        <v/>
      </c>
      <c r="BS403" s="178" t="str">
        <f t="shared" si="399"/>
        <v/>
      </c>
      <c r="BT403" s="179" t="str">
        <f t="shared" si="399"/>
        <v/>
      </c>
      <c r="BU403" s="180" t="str">
        <f t="shared" si="399"/>
        <v/>
      </c>
      <c r="BV403" s="179" t="str">
        <f t="shared" si="399"/>
        <v/>
      </c>
      <c r="BW403" s="178" t="str">
        <f t="shared" si="399"/>
        <v/>
      </c>
      <c r="BX403" s="180" t="str">
        <f t="shared" si="399"/>
        <v/>
      </c>
      <c r="BY403" s="178" t="str">
        <f t="shared" si="399"/>
        <v/>
      </c>
      <c r="BZ403" s="178" t="str">
        <f t="shared" si="399"/>
        <v/>
      </c>
      <c r="CA403" s="181" t="str">
        <f t="shared" si="399"/>
        <v/>
      </c>
      <c r="CB403" s="178" t="str">
        <f t="shared" si="399"/>
        <v/>
      </c>
      <c r="CC403" s="178" t="str">
        <f t="shared" si="399"/>
        <v/>
      </c>
      <c r="CD403" s="178" t="str">
        <f t="shared" si="399"/>
        <v/>
      </c>
      <c r="CE403" s="178" t="str">
        <f t="shared" si="399"/>
        <v/>
      </c>
      <c r="CF403" s="180" t="str">
        <f t="shared" si="399"/>
        <v/>
      </c>
      <c r="CG403" s="178" t="str">
        <f t="shared" si="399"/>
        <v/>
      </c>
      <c r="CH403" s="178" t="str">
        <f t="shared" si="399"/>
        <v/>
      </c>
      <c r="CI403" s="179" t="str">
        <f t="shared" si="399"/>
        <v/>
      </c>
      <c r="CJ403" s="180" t="str">
        <f t="shared" si="399"/>
        <v/>
      </c>
      <c r="CK403" s="179" t="str">
        <f t="shared" si="399"/>
        <v/>
      </c>
      <c r="CL403" s="178" t="str">
        <f t="shared" si="399"/>
        <v/>
      </c>
      <c r="CM403" s="180" t="str">
        <f t="shared" si="399"/>
        <v/>
      </c>
      <c r="CN403" s="178" t="str">
        <f t="shared" si="399"/>
        <v/>
      </c>
      <c r="CO403" s="178" t="str">
        <f t="shared" si="399"/>
        <v/>
      </c>
      <c r="CP403" s="181" t="str">
        <f t="shared" si="399"/>
        <v/>
      </c>
      <c r="CQ403" s="178" t="str">
        <f t="shared" si="399"/>
        <v/>
      </c>
      <c r="CR403" s="178" t="str">
        <f t="shared" si="399"/>
        <v/>
      </c>
      <c r="CS403" s="178" t="str">
        <f t="shared" si="399"/>
        <v/>
      </c>
      <c r="CT403" s="178" t="str">
        <f t="shared" si="399"/>
        <v/>
      </c>
      <c r="CU403" s="180" t="str">
        <f t="shared" si="399"/>
        <v/>
      </c>
      <c r="CV403" s="178" t="str">
        <f t="shared" si="399"/>
        <v/>
      </c>
      <c r="CW403" s="178" t="str">
        <f t="shared" si="399"/>
        <v/>
      </c>
      <c r="CX403" s="179" t="str">
        <f t="shared" si="399"/>
        <v/>
      </c>
      <c r="CY403" s="180" t="str">
        <f t="shared" si="399"/>
        <v/>
      </c>
      <c r="CZ403" s="179" t="str">
        <f t="shared" si="399"/>
        <v/>
      </c>
      <c r="DA403" s="178" t="str">
        <f t="shared" si="399"/>
        <v/>
      </c>
      <c r="DB403" s="180" t="str">
        <f t="shared" si="399"/>
        <v/>
      </c>
      <c r="DC403" s="178" t="str">
        <f t="shared" si="399"/>
        <v/>
      </c>
      <c r="DD403" s="178" t="str">
        <f t="shared" si="399"/>
        <v/>
      </c>
      <c r="DE403" s="181" t="str">
        <f t="shared" si="399"/>
        <v/>
      </c>
      <c r="DF403" s="178" t="str">
        <f t="shared" si="399"/>
        <v/>
      </c>
      <c r="DG403" s="178" t="str">
        <f t="shared" si="399"/>
        <v/>
      </c>
      <c r="DH403" s="178" t="str">
        <f t="shared" si="399"/>
        <v/>
      </c>
      <c r="DI403" s="178" t="str">
        <f t="shared" si="399"/>
        <v/>
      </c>
      <c r="DJ403" s="180" t="str">
        <f t="shared" si="399"/>
        <v/>
      </c>
      <c r="DK403" s="178" t="str">
        <f t="shared" si="399"/>
        <v/>
      </c>
      <c r="DL403" s="178" t="str">
        <f t="shared" si="399"/>
        <v/>
      </c>
      <c r="DM403" s="179" t="str">
        <f t="shared" si="399"/>
        <v/>
      </c>
      <c r="DN403" s="180" t="str">
        <f t="shared" si="399"/>
        <v/>
      </c>
      <c r="DO403" s="179" t="str">
        <f t="shared" si="399"/>
        <v/>
      </c>
      <c r="DP403" s="178" t="str">
        <f t="shared" si="399"/>
        <v/>
      </c>
      <c r="DQ403" s="180" t="str">
        <f t="shared" si="399"/>
        <v/>
      </c>
      <c r="DR403" s="178" t="str">
        <f t="shared" si="399"/>
        <v/>
      </c>
      <c r="DS403" s="178" t="str">
        <f t="shared" si="399"/>
        <v/>
      </c>
      <c r="DT403" s="178"/>
      <c r="DU403" s="178"/>
      <c r="DV403" s="178"/>
      <c r="DW403" s="178"/>
      <c r="DX403" s="178"/>
      <c r="DY403" s="178"/>
    </row>
    <row r="404">
      <c r="A404" s="176" t="str">
        <f>IF(A403="","",IF(B403+1&gt;EndDate,"",B403))</f>
        <v/>
      </c>
      <c r="B404" s="176" t="str">
        <f>IF(A404="","",SWITCH(Seg,"Daily",A404+1,"Weekly",A404+7,"Monthly",DATE(YEAR(A404),MONTH(A404)+1,1),"Quarterly",DATE(YEAR(A404),MONTH(A404)+3,1),"Yearly",DATE(YEAR(A404)+1,1,1)))</f>
        <v/>
      </c>
      <c r="C404" s="177" t="str">
        <f>IF(A404="","",SWITCH(Seg,"Daily",TEXT(A404,"dd/MM/YYYY"),"Weekly","W"&amp;WEEKNUM(A404,2)&amp;" "&amp;YEAR(A404),"Monthly",PROPER(TEXT(A404,"MMM yyyy")),"Quarterly","Q"&amp;ROUNDUP(MONTH($A404)/3,0)&amp;" "&amp;YEAR($A404),"Yearly",YEAR(A404),TEXT(A404,"dd/MM/YYYY")))</f>
        <v/>
      </c>
      <c r="D404" s="178" t="str">
        <f>IF(OR($A404="",D$2="Percentage"),"",SUMIFS(Data!B$4:B500,Data!$A$4:$A500,"&gt;="&amp;$A404,Data!$A$4:$A500,"&lt;="&amp;$B404))</f>
        <v>#REF!</v>
      </c>
      <c r="E404" s="179" t="str">
        <f>IF(OR($A404="",E$2="Percentage"),"",SUMIFS(Data!C$4:C500,Data!$A$4:$A500,"&gt;="&amp;$A404,Data!$A$4:$A500,"&lt;="&amp;$B404))</f>
        <v/>
      </c>
      <c r="F404" s="179" t="str">
        <f>IF(OR($A404="",F$2="Percentage"),"",SUMIFS(Data!D$4:D500,Data!$A$4:$A500,"&gt;="&amp;$A404,Data!$A$4:$A500,"&lt;="&amp;$B404))</f>
        <v/>
      </c>
      <c r="G404" s="179" t="str">
        <f>IF(OR($A404="",G$2="Percentage"),"",SUMIFS(Data!F$4:F500,Data!$A$4:$A500,"&gt;="&amp;$A404,Data!$A$4:$A500,"&lt;="&amp;$B404))</f>
        <v/>
      </c>
      <c r="H404" s="180" t="str">
        <f>IF(OR($A404="",H$2="Percentage"),"",SUMIFS(Data!G$4:G500,Data!$A$4:$A500,"&gt;="&amp;$A404,Data!$A$4:$A500,"&lt;="&amp;$B404))</f>
        <v/>
      </c>
      <c r="I404" s="180" t="str">
        <f>IF(OR($A404="",I$2="Percentage"),"",SUMIFS(Data!H$4:H500,Data!$A$4:$A500,"&gt;="&amp;$A404,Data!$A$4:$A500,"&lt;="&amp;$B404))</f>
        <v/>
      </c>
      <c r="J404" s="178" t="str">
        <f>IF(OR($A404="",J$2="Percentage"),"",SUMIFS(Data!I$4:I500,Data!$A$4:$A500,"&gt;="&amp;$A404,Data!$A$4:$A500,"&lt;="&amp;$B404))</f>
        <v/>
      </c>
      <c r="K404" s="178" t="str">
        <f>IF(OR($A404="",K$2="Percentage"),"",SUMIFS(Data!J$4:J500,Data!$A$4:$A500,"&gt;="&amp;$A404,Data!$A$4:$A500,"&lt;="&amp;$B404))</f>
        <v/>
      </c>
      <c r="L404" s="179" t="str">
        <f>IF(OR($A404="",L$2="Percentage"),"",SUMIFS(Data!K$4:K500,Data!$A$4:$A500,"&gt;="&amp;$A404,Data!$A$4:$A500,"&lt;="&amp;$B404))</f>
        <v/>
      </c>
      <c r="M404" s="180" t="str">
        <f>IF(OR($A404="",M$2="Percentage"),"",SUMIFS(Data!L$4:L500,Data!$A$4:$A500,"&gt;="&amp;$A404,Data!$A$4:$A500,"&lt;="&amp;$B404))</f>
        <v/>
      </c>
      <c r="N404" s="179" t="str">
        <f>IF(OR($A404="",N$2="Percentage"),"",SUMIFS(Data!M$4:M500,Data!$A$4:$A500,"&gt;="&amp;$A404,Data!$A$4:$A500,"&lt;="&amp;$B404))</f>
        <v/>
      </c>
      <c r="O404" s="178" t="str">
        <f>IF(OR($A404="",O$2="Percentage"),"",SUMIFS(Data!N$4:N500,Data!$A$4:$A500,"&gt;="&amp;$A404,Data!$A$4:$A500,"&lt;="&amp;$B404))</f>
        <v/>
      </c>
      <c r="P404" s="180" t="str">
        <f>IF(OR($A404="",P$2="Percentage"),"",SUMIFS(Data!O$4:O500,Data!$A$4:$A500,"&gt;="&amp;$A404,Data!$A$4:$A500,"&lt;="&amp;$B404))</f>
        <v/>
      </c>
      <c r="Q404" s="178" t="str">
        <f>IF(OR($A404="",Q$2="Percentage"),"",SUMIFS(Data!P$4:P500,Data!$A$4:$A500,"&gt;="&amp;$A404,Data!$A$4:$A500,"&lt;="&amp;$B404))</f>
        <v/>
      </c>
      <c r="R404" s="178" t="str">
        <f>IF(OR($A404="",R$2="Percentage"),"",SUMIFS(Data!Q$4:Q500,Data!$A$4:$A500,"&gt;="&amp;$A404,Data!$A$4:$A500,"&lt;="&amp;$B404))</f>
        <v/>
      </c>
      <c r="S404" s="181" t="str">
        <f>IF($A404="","",IFERROR(AVERAGEIFS(Data!B$4:B500,Data!$A$4:$A500,"&gt;="&amp;$A404,Data!$A$4:$A500,"&lt;="&amp;$B404),0))</f>
        <v/>
      </c>
      <c r="T404" s="178" t="str">
        <f>IF($A404="","",IFERROR(AVERAGEIFS(Data!C$4:C500,Data!$A$4:$A500,"&gt;="&amp;$A404,Data!$A$4:$A500,"&lt;="&amp;$B404),0))</f>
        <v/>
      </c>
      <c r="U404" s="178" t="str">
        <f>IF($A404="","",IFERROR(AVERAGEIFS(Data!D$4:D500,Data!$A$4:$A500,"&gt;="&amp;$A404,Data!$A$4:$A500,"&lt;="&amp;$B404),0))</f>
        <v/>
      </c>
      <c r="V404" s="178" t="str">
        <f>IF($A404="","",IFERROR(AVERAGEIFS(Data!F$4:F500,Data!$A$4:$A500,"&gt;="&amp;$A404,Data!$A$4:$A500,"&lt;="&amp;$B404),0))</f>
        <v/>
      </c>
      <c r="W404" s="178" t="str">
        <f>IF($A404="","",IFERROR(AVERAGEIFS(Data!G$4:G500,Data!$A$4:$A500,"&gt;="&amp;$A404,Data!$A$4:$A500,"&lt;="&amp;$B404),0))</f>
        <v/>
      </c>
      <c r="X404" s="180" t="str">
        <f>IF($A404="","",IFERROR(AVERAGEIFS(Data!H$4:H500,Data!$A$4:$A500,"&gt;="&amp;$A404,Data!$A$4:$A500,"&lt;="&amp;$B404),0))</f>
        <v/>
      </c>
      <c r="Y404" s="178" t="str">
        <f>IF($A404="","",IFERROR(AVERAGEIFS(Data!I$4:I500,Data!$A$4:$A500,"&gt;="&amp;$A404,Data!$A$4:$A500,"&lt;="&amp;$B404),0))</f>
        <v/>
      </c>
      <c r="Z404" s="178" t="str">
        <f>IF($A404="","",IFERROR(AVERAGEIFS(Data!J$4:J500,Data!$A$4:$A500,"&gt;="&amp;$A404,Data!$A$4:$A500,"&lt;="&amp;$B404),0))</f>
        <v/>
      </c>
      <c r="AA404" s="179" t="str">
        <f>IF($A404="","",IFERROR(AVERAGEIFS(Data!K$4:K500,Data!$A$4:$A500,"&gt;="&amp;$A404,Data!$A$4:$A500,"&lt;="&amp;$B404),0))</f>
        <v/>
      </c>
      <c r="AB404" s="180" t="str">
        <f>IF($A404="","",IFERROR(AVERAGEIFS(Data!L$4:L500,Data!$A$4:$A500,"&gt;="&amp;$A404,Data!$A$4:$A500,"&lt;="&amp;$B404),0))</f>
        <v/>
      </c>
      <c r="AC404" s="179" t="str">
        <f>IF($A404="","",IFERROR(AVERAGEIFS(Data!M$4:M500,Data!$A$4:$A500,"&gt;="&amp;$A404,Data!$A$4:$A500,"&lt;="&amp;$B404),0))</f>
        <v/>
      </c>
      <c r="AD404" s="178" t="str">
        <f>IF($A404="","",IFERROR(AVERAGEIFS(Data!N$4:N500,Data!$A$4:$A500,"&gt;="&amp;$A404,Data!$A$4:$A500,"&lt;="&amp;$B404),0))</f>
        <v/>
      </c>
      <c r="AE404" s="180" t="str">
        <f>IF($A404="","",IFERROR(AVERAGEIFS(Data!O$4:O500,Data!$A$4:$A500,"&gt;="&amp;$A404,Data!$A$4:$A500,"&lt;="&amp;$B404),0))</f>
        <v/>
      </c>
      <c r="AF404" s="178" t="str">
        <f>IF($A404="","",IFERROR(AVERAGEIFS(Data!P$4:P500,Data!$A$4:$A500,"&gt;="&amp;$A404,Data!$A$4:$A500,"&lt;="&amp;$B404),0))</f>
        <v/>
      </c>
      <c r="AG404" s="178" t="str">
        <f>IF($A404="","",IFERROR(AVERAGEIFS(Data!Q$4:Q500,Data!$A$4:$A500,"&gt;="&amp;$A404,Data!$A$4:$A500,"&lt;="&amp;$B404),0))</f>
        <v/>
      </c>
      <c r="AH404" s="181" t="str">
        <f t="shared" ref="AH404:DS404" si="400">IF($A404="","",AH403)</f>
        <v/>
      </c>
      <c r="AI404" s="178" t="str">
        <f t="shared" si="400"/>
        <v/>
      </c>
      <c r="AJ404" s="178" t="str">
        <f t="shared" si="400"/>
        <v/>
      </c>
      <c r="AK404" s="178" t="str">
        <f t="shared" si="400"/>
        <v/>
      </c>
      <c r="AL404" s="178" t="str">
        <f t="shared" si="400"/>
        <v/>
      </c>
      <c r="AM404" s="180" t="str">
        <f t="shared" si="400"/>
        <v/>
      </c>
      <c r="AN404" s="178" t="str">
        <f t="shared" si="400"/>
        <v/>
      </c>
      <c r="AO404" s="178" t="str">
        <f t="shared" si="400"/>
        <v/>
      </c>
      <c r="AP404" s="179" t="str">
        <f t="shared" si="400"/>
        <v/>
      </c>
      <c r="AQ404" s="180" t="str">
        <f t="shared" si="400"/>
        <v/>
      </c>
      <c r="AR404" s="179" t="str">
        <f t="shared" si="400"/>
        <v/>
      </c>
      <c r="AS404" s="178" t="str">
        <f t="shared" si="400"/>
        <v/>
      </c>
      <c r="AT404" s="180" t="str">
        <f t="shared" si="400"/>
        <v/>
      </c>
      <c r="AU404" s="178" t="str">
        <f t="shared" si="400"/>
        <v/>
      </c>
      <c r="AV404" s="178" t="str">
        <f t="shared" si="400"/>
        <v/>
      </c>
      <c r="AW404" s="181" t="str">
        <f t="shared" si="400"/>
        <v/>
      </c>
      <c r="AX404" s="178" t="str">
        <f t="shared" si="400"/>
        <v/>
      </c>
      <c r="AY404" s="178" t="str">
        <f t="shared" si="400"/>
        <v/>
      </c>
      <c r="AZ404" s="178" t="str">
        <f t="shared" si="400"/>
        <v/>
      </c>
      <c r="BA404" s="178" t="str">
        <f t="shared" si="400"/>
        <v/>
      </c>
      <c r="BB404" s="180" t="str">
        <f t="shared" si="400"/>
        <v/>
      </c>
      <c r="BC404" s="178" t="str">
        <f t="shared" si="400"/>
        <v/>
      </c>
      <c r="BD404" s="178" t="str">
        <f t="shared" si="400"/>
        <v/>
      </c>
      <c r="BE404" s="179" t="str">
        <f t="shared" si="400"/>
        <v/>
      </c>
      <c r="BF404" s="180" t="str">
        <f t="shared" si="400"/>
        <v/>
      </c>
      <c r="BG404" s="179" t="str">
        <f t="shared" si="400"/>
        <v/>
      </c>
      <c r="BH404" s="178" t="str">
        <f t="shared" si="400"/>
        <v/>
      </c>
      <c r="BI404" s="180" t="str">
        <f t="shared" si="400"/>
        <v/>
      </c>
      <c r="BJ404" s="178" t="str">
        <f t="shared" si="400"/>
        <v/>
      </c>
      <c r="BK404" s="178" t="str">
        <f t="shared" si="400"/>
        <v/>
      </c>
      <c r="BL404" s="181" t="str">
        <f t="shared" si="400"/>
        <v/>
      </c>
      <c r="BM404" s="178" t="str">
        <f t="shared" si="400"/>
        <v/>
      </c>
      <c r="BN404" s="178" t="str">
        <f t="shared" si="400"/>
        <v/>
      </c>
      <c r="BO404" s="178" t="str">
        <f t="shared" si="400"/>
        <v/>
      </c>
      <c r="BP404" s="178" t="str">
        <f t="shared" si="400"/>
        <v/>
      </c>
      <c r="BQ404" s="180" t="str">
        <f t="shared" si="400"/>
        <v/>
      </c>
      <c r="BR404" s="178" t="str">
        <f t="shared" si="400"/>
        <v/>
      </c>
      <c r="BS404" s="178" t="str">
        <f t="shared" si="400"/>
        <v/>
      </c>
      <c r="BT404" s="179" t="str">
        <f t="shared" si="400"/>
        <v/>
      </c>
      <c r="BU404" s="180" t="str">
        <f t="shared" si="400"/>
        <v/>
      </c>
      <c r="BV404" s="179" t="str">
        <f t="shared" si="400"/>
        <v/>
      </c>
      <c r="BW404" s="178" t="str">
        <f t="shared" si="400"/>
        <v/>
      </c>
      <c r="BX404" s="180" t="str">
        <f t="shared" si="400"/>
        <v/>
      </c>
      <c r="BY404" s="178" t="str">
        <f t="shared" si="400"/>
        <v/>
      </c>
      <c r="BZ404" s="178" t="str">
        <f t="shared" si="400"/>
        <v/>
      </c>
      <c r="CA404" s="181" t="str">
        <f t="shared" si="400"/>
        <v/>
      </c>
      <c r="CB404" s="178" t="str">
        <f t="shared" si="400"/>
        <v/>
      </c>
      <c r="CC404" s="178" t="str">
        <f t="shared" si="400"/>
        <v/>
      </c>
      <c r="CD404" s="178" t="str">
        <f t="shared" si="400"/>
        <v/>
      </c>
      <c r="CE404" s="178" t="str">
        <f t="shared" si="400"/>
        <v/>
      </c>
      <c r="CF404" s="180" t="str">
        <f t="shared" si="400"/>
        <v/>
      </c>
      <c r="CG404" s="178" t="str">
        <f t="shared" si="400"/>
        <v/>
      </c>
      <c r="CH404" s="178" t="str">
        <f t="shared" si="400"/>
        <v/>
      </c>
      <c r="CI404" s="179" t="str">
        <f t="shared" si="400"/>
        <v/>
      </c>
      <c r="CJ404" s="180" t="str">
        <f t="shared" si="400"/>
        <v/>
      </c>
      <c r="CK404" s="179" t="str">
        <f t="shared" si="400"/>
        <v/>
      </c>
      <c r="CL404" s="178" t="str">
        <f t="shared" si="400"/>
        <v/>
      </c>
      <c r="CM404" s="180" t="str">
        <f t="shared" si="400"/>
        <v/>
      </c>
      <c r="CN404" s="178" t="str">
        <f t="shared" si="400"/>
        <v/>
      </c>
      <c r="CO404" s="178" t="str">
        <f t="shared" si="400"/>
        <v/>
      </c>
      <c r="CP404" s="181" t="str">
        <f t="shared" si="400"/>
        <v/>
      </c>
      <c r="CQ404" s="178" t="str">
        <f t="shared" si="400"/>
        <v/>
      </c>
      <c r="CR404" s="178" t="str">
        <f t="shared" si="400"/>
        <v/>
      </c>
      <c r="CS404" s="178" t="str">
        <f t="shared" si="400"/>
        <v/>
      </c>
      <c r="CT404" s="178" t="str">
        <f t="shared" si="400"/>
        <v/>
      </c>
      <c r="CU404" s="180" t="str">
        <f t="shared" si="400"/>
        <v/>
      </c>
      <c r="CV404" s="178" t="str">
        <f t="shared" si="400"/>
        <v/>
      </c>
      <c r="CW404" s="178" t="str">
        <f t="shared" si="400"/>
        <v/>
      </c>
      <c r="CX404" s="179" t="str">
        <f t="shared" si="400"/>
        <v/>
      </c>
      <c r="CY404" s="180" t="str">
        <f t="shared" si="400"/>
        <v/>
      </c>
      <c r="CZ404" s="179" t="str">
        <f t="shared" si="400"/>
        <v/>
      </c>
      <c r="DA404" s="178" t="str">
        <f t="shared" si="400"/>
        <v/>
      </c>
      <c r="DB404" s="180" t="str">
        <f t="shared" si="400"/>
        <v/>
      </c>
      <c r="DC404" s="178" t="str">
        <f t="shared" si="400"/>
        <v/>
      </c>
      <c r="DD404" s="178" t="str">
        <f t="shared" si="400"/>
        <v/>
      </c>
      <c r="DE404" s="181" t="str">
        <f t="shared" si="400"/>
        <v/>
      </c>
      <c r="DF404" s="178" t="str">
        <f t="shared" si="400"/>
        <v/>
      </c>
      <c r="DG404" s="178" t="str">
        <f t="shared" si="400"/>
        <v/>
      </c>
      <c r="DH404" s="178" t="str">
        <f t="shared" si="400"/>
        <v/>
      </c>
      <c r="DI404" s="178" t="str">
        <f t="shared" si="400"/>
        <v/>
      </c>
      <c r="DJ404" s="180" t="str">
        <f t="shared" si="400"/>
        <v/>
      </c>
      <c r="DK404" s="178" t="str">
        <f t="shared" si="400"/>
        <v/>
      </c>
      <c r="DL404" s="178" t="str">
        <f t="shared" si="400"/>
        <v/>
      </c>
      <c r="DM404" s="179" t="str">
        <f t="shared" si="400"/>
        <v/>
      </c>
      <c r="DN404" s="180" t="str">
        <f t="shared" si="400"/>
        <v/>
      </c>
      <c r="DO404" s="179" t="str">
        <f t="shared" si="400"/>
        <v/>
      </c>
      <c r="DP404" s="178" t="str">
        <f t="shared" si="400"/>
        <v/>
      </c>
      <c r="DQ404" s="180" t="str">
        <f t="shared" si="400"/>
        <v/>
      </c>
      <c r="DR404" s="178" t="str">
        <f t="shared" si="400"/>
        <v/>
      </c>
      <c r="DS404" s="178" t="str">
        <f t="shared" si="400"/>
        <v/>
      </c>
      <c r="DT404" s="178"/>
      <c r="DU404" s="178"/>
      <c r="DV404" s="178"/>
      <c r="DW404" s="178"/>
      <c r="DX404" s="178"/>
      <c r="DY404" s="178"/>
    </row>
    <row r="405">
      <c r="A405" s="176" t="str">
        <f>IF(A404="","",IF(B404+1&gt;EndDate,"",B404))</f>
        <v/>
      </c>
      <c r="B405" s="176" t="str">
        <f>IF(A405="","",SWITCH(Seg,"Daily",A405+1,"Weekly",A405+7,"Monthly",DATE(YEAR(A405),MONTH(A405)+1,1),"Quarterly",DATE(YEAR(A405),MONTH(A405)+3,1),"Yearly",DATE(YEAR(A405)+1,1,1)))</f>
        <v/>
      </c>
      <c r="C405" s="177" t="str">
        <f>IF(A405="","",SWITCH(Seg,"Daily",TEXT(A405,"dd/MM/YYYY"),"Weekly","W"&amp;WEEKNUM(A405,2)&amp;" "&amp;YEAR(A405),"Monthly",PROPER(TEXT(A405,"MMM yyyy")),"Quarterly","Q"&amp;ROUNDUP(MONTH($A405)/3,0)&amp;" "&amp;YEAR($A405),"Yearly",YEAR(A405),TEXT(A405,"dd/MM/YYYY")))</f>
        <v/>
      </c>
      <c r="D405" s="178" t="str">
        <f>IF(OR($A405="",D$2="Percentage"),"",SUMIFS(Data!B$4:B500,Data!$A$4:$A500,"&gt;="&amp;$A405,Data!$A$4:$A500,"&lt;="&amp;$B405))</f>
        <v>#REF!</v>
      </c>
      <c r="E405" s="179" t="str">
        <f>IF(OR($A405="",E$2="Percentage"),"",SUMIFS(Data!C$4:C500,Data!$A$4:$A500,"&gt;="&amp;$A405,Data!$A$4:$A500,"&lt;="&amp;$B405))</f>
        <v/>
      </c>
      <c r="F405" s="179" t="str">
        <f>IF(OR($A405="",F$2="Percentage"),"",SUMIFS(Data!D$4:D500,Data!$A$4:$A500,"&gt;="&amp;$A405,Data!$A$4:$A500,"&lt;="&amp;$B405))</f>
        <v/>
      </c>
      <c r="G405" s="179" t="str">
        <f>IF(OR($A405="",G$2="Percentage"),"",SUMIFS(Data!F$4:F500,Data!$A$4:$A500,"&gt;="&amp;$A405,Data!$A$4:$A500,"&lt;="&amp;$B405))</f>
        <v/>
      </c>
      <c r="H405" s="180" t="str">
        <f>IF(OR($A405="",H$2="Percentage"),"",SUMIFS(Data!G$4:G500,Data!$A$4:$A500,"&gt;="&amp;$A405,Data!$A$4:$A500,"&lt;="&amp;$B405))</f>
        <v/>
      </c>
      <c r="I405" s="180" t="str">
        <f>IF(OR($A405="",I$2="Percentage"),"",SUMIFS(Data!H$4:H500,Data!$A$4:$A500,"&gt;="&amp;$A405,Data!$A$4:$A500,"&lt;="&amp;$B405))</f>
        <v/>
      </c>
      <c r="J405" s="178" t="str">
        <f>IF(OR($A405="",J$2="Percentage"),"",SUMIFS(Data!I$4:I500,Data!$A$4:$A500,"&gt;="&amp;$A405,Data!$A$4:$A500,"&lt;="&amp;$B405))</f>
        <v/>
      </c>
      <c r="K405" s="178" t="str">
        <f>IF(OR($A405="",K$2="Percentage"),"",SUMIFS(Data!J$4:J500,Data!$A$4:$A500,"&gt;="&amp;$A405,Data!$A$4:$A500,"&lt;="&amp;$B405))</f>
        <v/>
      </c>
      <c r="L405" s="179" t="str">
        <f>IF(OR($A405="",L$2="Percentage"),"",SUMIFS(Data!K$4:K500,Data!$A$4:$A500,"&gt;="&amp;$A405,Data!$A$4:$A500,"&lt;="&amp;$B405))</f>
        <v/>
      </c>
      <c r="M405" s="180" t="str">
        <f>IF(OR($A405="",M$2="Percentage"),"",SUMIFS(Data!L$4:L500,Data!$A$4:$A500,"&gt;="&amp;$A405,Data!$A$4:$A500,"&lt;="&amp;$B405))</f>
        <v/>
      </c>
      <c r="N405" s="179" t="str">
        <f>IF(OR($A405="",N$2="Percentage"),"",SUMIFS(Data!M$4:M500,Data!$A$4:$A500,"&gt;="&amp;$A405,Data!$A$4:$A500,"&lt;="&amp;$B405))</f>
        <v/>
      </c>
      <c r="O405" s="178" t="str">
        <f>IF(OR($A405="",O$2="Percentage"),"",SUMIFS(Data!N$4:N500,Data!$A$4:$A500,"&gt;="&amp;$A405,Data!$A$4:$A500,"&lt;="&amp;$B405))</f>
        <v/>
      </c>
      <c r="P405" s="180" t="str">
        <f>IF(OR($A405="",P$2="Percentage"),"",SUMIFS(Data!O$4:O500,Data!$A$4:$A500,"&gt;="&amp;$A405,Data!$A$4:$A500,"&lt;="&amp;$B405))</f>
        <v/>
      </c>
      <c r="Q405" s="178" t="str">
        <f>IF(OR($A405="",Q$2="Percentage"),"",SUMIFS(Data!P$4:P500,Data!$A$4:$A500,"&gt;="&amp;$A405,Data!$A$4:$A500,"&lt;="&amp;$B405))</f>
        <v/>
      </c>
      <c r="R405" s="178" t="str">
        <f>IF(OR($A405="",R$2="Percentage"),"",SUMIFS(Data!Q$4:Q500,Data!$A$4:$A500,"&gt;="&amp;$A405,Data!$A$4:$A500,"&lt;="&amp;$B405))</f>
        <v/>
      </c>
      <c r="S405" s="181" t="str">
        <f>IF($A405="","",IFERROR(AVERAGEIFS(Data!B$4:B500,Data!$A$4:$A500,"&gt;="&amp;$A405,Data!$A$4:$A500,"&lt;="&amp;$B405),0))</f>
        <v/>
      </c>
      <c r="T405" s="178" t="str">
        <f>IF($A405="","",IFERROR(AVERAGEIFS(Data!C$4:C500,Data!$A$4:$A500,"&gt;="&amp;$A405,Data!$A$4:$A500,"&lt;="&amp;$B405),0))</f>
        <v/>
      </c>
      <c r="U405" s="178" t="str">
        <f>IF($A405="","",IFERROR(AVERAGEIFS(Data!D$4:D500,Data!$A$4:$A500,"&gt;="&amp;$A405,Data!$A$4:$A500,"&lt;="&amp;$B405),0))</f>
        <v/>
      </c>
      <c r="V405" s="178" t="str">
        <f>IF($A405="","",IFERROR(AVERAGEIFS(Data!F$4:F500,Data!$A$4:$A500,"&gt;="&amp;$A405,Data!$A$4:$A500,"&lt;="&amp;$B405),0))</f>
        <v/>
      </c>
      <c r="W405" s="178" t="str">
        <f>IF($A405="","",IFERROR(AVERAGEIFS(Data!G$4:G500,Data!$A$4:$A500,"&gt;="&amp;$A405,Data!$A$4:$A500,"&lt;="&amp;$B405),0))</f>
        <v/>
      </c>
      <c r="X405" s="180" t="str">
        <f>IF($A405="","",IFERROR(AVERAGEIFS(Data!H$4:H500,Data!$A$4:$A500,"&gt;="&amp;$A405,Data!$A$4:$A500,"&lt;="&amp;$B405),0))</f>
        <v/>
      </c>
      <c r="Y405" s="178" t="str">
        <f>IF($A405="","",IFERROR(AVERAGEIFS(Data!I$4:I500,Data!$A$4:$A500,"&gt;="&amp;$A405,Data!$A$4:$A500,"&lt;="&amp;$B405),0))</f>
        <v/>
      </c>
      <c r="Z405" s="178" t="str">
        <f>IF($A405="","",IFERROR(AVERAGEIFS(Data!J$4:J500,Data!$A$4:$A500,"&gt;="&amp;$A405,Data!$A$4:$A500,"&lt;="&amp;$B405),0))</f>
        <v/>
      </c>
      <c r="AA405" s="179" t="str">
        <f>IF($A405="","",IFERROR(AVERAGEIFS(Data!K$4:K500,Data!$A$4:$A500,"&gt;="&amp;$A405,Data!$A$4:$A500,"&lt;="&amp;$B405),0))</f>
        <v/>
      </c>
      <c r="AB405" s="180" t="str">
        <f>IF($A405="","",IFERROR(AVERAGEIFS(Data!L$4:L500,Data!$A$4:$A500,"&gt;="&amp;$A405,Data!$A$4:$A500,"&lt;="&amp;$B405),0))</f>
        <v/>
      </c>
      <c r="AC405" s="179" t="str">
        <f>IF($A405="","",IFERROR(AVERAGEIFS(Data!M$4:M500,Data!$A$4:$A500,"&gt;="&amp;$A405,Data!$A$4:$A500,"&lt;="&amp;$B405),0))</f>
        <v/>
      </c>
      <c r="AD405" s="178" t="str">
        <f>IF($A405="","",IFERROR(AVERAGEIFS(Data!N$4:N500,Data!$A$4:$A500,"&gt;="&amp;$A405,Data!$A$4:$A500,"&lt;="&amp;$B405),0))</f>
        <v/>
      </c>
      <c r="AE405" s="180" t="str">
        <f>IF($A405="","",IFERROR(AVERAGEIFS(Data!O$4:O500,Data!$A$4:$A500,"&gt;="&amp;$A405,Data!$A$4:$A500,"&lt;="&amp;$B405),0))</f>
        <v/>
      </c>
      <c r="AF405" s="178" t="str">
        <f>IF($A405="","",IFERROR(AVERAGEIFS(Data!P$4:P500,Data!$A$4:$A500,"&gt;="&amp;$A405,Data!$A$4:$A500,"&lt;="&amp;$B405),0))</f>
        <v/>
      </c>
      <c r="AG405" s="178" t="str">
        <f>IF($A405="","",IFERROR(AVERAGEIFS(Data!Q$4:Q500,Data!$A$4:$A500,"&gt;="&amp;$A405,Data!$A$4:$A500,"&lt;="&amp;$B405),0))</f>
        <v/>
      </c>
      <c r="AH405" s="181" t="str">
        <f t="shared" ref="AH405:DS405" si="401">IF($A405="","",AH404)</f>
        <v/>
      </c>
      <c r="AI405" s="178" t="str">
        <f t="shared" si="401"/>
        <v/>
      </c>
      <c r="AJ405" s="178" t="str">
        <f t="shared" si="401"/>
        <v/>
      </c>
      <c r="AK405" s="178" t="str">
        <f t="shared" si="401"/>
        <v/>
      </c>
      <c r="AL405" s="178" t="str">
        <f t="shared" si="401"/>
        <v/>
      </c>
      <c r="AM405" s="180" t="str">
        <f t="shared" si="401"/>
        <v/>
      </c>
      <c r="AN405" s="178" t="str">
        <f t="shared" si="401"/>
        <v/>
      </c>
      <c r="AO405" s="178" t="str">
        <f t="shared" si="401"/>
        <v/>
      </c>
      <c r="AP405" s="179" t="str">
        <f t="shared" si="401"/>
        <v/>
      </c>
      <c r="AQ405" s="180" t="str">
        <f t="shared" si="401"/>
        <v/>
      </c>
      <c r="AR405" s="179" t="str">
        <f t="shared" si="401"/>
        <v/>
      </c>
      <c r="AS405" s="178" t="str">
        <f t="shared" si="401"/>
        <v/>
      </c>
      <c r="AT405" s="180" t="str">
        <f t="shared" si="401"/>
        <v/>
      </c>
      <c r="AU405" s="178" t="str">
        <f t="shared" si="401"/>
        <v/>
      </c>
      <c r="AV405" s="178" t="str">
        <f t="shared" si="401"/>
        <v/>
      </c>
      <c r="AW405" s="181" t="str">
        <f t="shared" si="401"/>
        <v/>
      </c>
      <c r="AX405" s="178" t="str">
        <f t="shared" si="401"/>
        <v/>
      </c>
      <c r="AY405" s="178" t="str">
        <f t="shared" si="401"/>
        <v/>
      </c>
      <c r="AZ405" s="178" t="str">
        <f t="shared" si="401"/>
        <v/>
      </c>
      <c r="BA405" s="178" t="str">
        <f t="shared" si="401"/>
        <v/>
      </c>
      <c r="BB405" s="180" t="str">
        <f t="shared" si="401"/>
        <v/>
      </c>
      <c r="BC405" s="178" t="str">
        <f t="shared" si="401"/>
        <v/>
      </c>
      <c r="BD405" s="178" t="str">
        <f t="shared" si="401"/>
        <v/>
      </c>
      <c r="BE405" s="179" t="str">
        <f t="shared" si="401"/>
        <v/>
      </c>
      <c r="BF405" s="180" t="str">
        <f t="shared" si="401"/>
        <v/>
      </c>
      <c r="BG405" s="179" t="str">
        <f t="shared" si="401"/>
        <v/>
      </c>
      <c r="BH405" s="178" t="str">
        <f t="shared" si="401"/>
        <v/>
      </c>
      <c r="BI405" s="180" t="str">
        <f t="shared" si="401"/>
        <v/>
      </c>
      <c r="BJ405" s="178" t="str">
        <f t="shared" si="401"/>
        <v/>
      </c>
      <c r="BK405" s="178" t="str">
        <f t="shared" si="401"/>
        <v/>
      </c>
      <c r="BL405" s="181" t="str">
        <f t="shared" si="401"/>
        <v/>
      </c>
      <c r="BM405" s="178" t="str">
        <f t="shared" si="401"/>
        <v/>
      </c>
      <c r="BN405" s="178" t="str">
        <f t="shared" si="401"/>
        <v/>
      </c>
      <c r="BO405" s="178" t="str">
        <f t="shared" si="401"/>
        <v/>
      </c>
      <c r="BP405" s="178" t="str">
        <f t="shared" si="401"/>
        <v/>
      </c>
      <c r="BQ405" s="180" t="str">
        <f t="shared" si="401"/>
        <v/>
      </c>
      <c r="BR405" s="178" t="str">
        <f t="shared" si="401"/>
        <v/>
      </c>
      <c r="BS405" s="178" t="str">
        <f t="shared" si="401"/>
        <v/>
      </c>
      <c r="BT405" s="179" t="str">
        <f t="shared" si="401"/>
        <v/>
      </c>
      <c r="BU405" s="180" t="str">
        <f t="shared" si="401"/>
        <v/>
      </c>
      <c r="BV405" s="179" t="str">
        <f t="shared" si="401"/>
        <v/>
      </c>
      <c r="BW405" s="178" t="str">
        <f t="shared" si="401"/>
        <v/>
      </c>
      <c r="BX405" s="180" t="str">
        <f t="shared" si="401"/>
        <v/>
      </c>
      <c r="BY405" s="178" t="str">
        <f t="shared" si="401"/>
        <v/>
      </c>
      <c r="BZ405" s="178" t="str">
        <f t="shared" si="401"/>
        <v/>
      </c>
      <c r="CA405" s="181" t="str">
        <f t="shared" si="401"/>
        <v/>
      </c>
      <c r="CB405" s="178" t="str">
        <f t="shared" si="401"/>
        <v/>
      </c>
      <c r="CC405" s="178" t="str">
        <f t="shared" si="401"/>
        <v/>
      </c>
      <c r="CD405" s="178" t="str">
        <f t="shared" si="401"/>
        <v/>
      </c>
      <c r="CE405" s="178" t="str">
        <f t="shared" si="401"/>
        <v/>
      </c>
      <c r="CF405" s="180" t="str">
        <f t="shared" si="401"/>
        <v/>
      </c>
      <c r="CG405" s="178" t="str">
        <f t="shared" si="401"/>
        <v/>
      </c>
      <c r="CH405" s="178" t="str">
        <f t="shared" si="401"/>
        <v/>
      </c>
      <c r="CI405" s="179" t="str">
        <f t="shared" si="401"/>
        <v/>
      </c>
      <c r="CJ405" s="180" t="str">
        <f t="shared" si="401"/>
        <v/>
      </c>
      <c r="CK405" s="179" t="str">
        <f t="shared" si="401"/>
        <v/>
      </c>
      <c r="CL405" s="178" t="str">
        <f t="shared" si="401"/>
        <v/>
      </c>
      <c r="CM405" s="180" t="str">
        <f t="shared" si="401"/>
        <v/>
      </c>
      <c r="CN405" s="178" t="str">
        <f t="shared" si="401"/>
        <v/>
      </c>
      <c r="CO405" s="178" t="str">
        <f t="shared" si="401"/>
        <v/>
      </c>
      <c r="CP405" s="181" t="str">
        <f t="shared" si="401"/>
        <v/>
      </c>
      <c r="CQ405" s="178" t="str">
        <f t="shared" si="401"/>
        <v/>
      </c>
      <c r="CR405" s="178" t="str">
        <f t="shared" si="401"/>
        <v/>
      </c>
      <c r="CS405" s="178" t="str">
        <f t="shared" si="401"/>
        <v/>
      </c>
      <c r="CT405" s="178" t="str">
        <f t="shared" si="401"/>
        <v/>
      </c>
      <c r="CU405" s="180" t="str">
        <f t="shared" si="401"/>
        <v/>
      </c>
      <c r="CV405" s="178" t="str">
        <f t="shared" si="401"/>
        <v/>
      </c>
      <c r="CW405" s="178" t="str">
        <f t="shared" si="401"/>
        <v/>
      </c>
      <c r="CX405" s="179" t="str">
        <f t="shared" si="401"/>
        <v/>
      </c>
      <c r="CY405" s="180" t="str">
        <f t="shared" si="401"/>
        <v/>
      </c>
      <c r="CZ405" s="179" t="str">
        <f t="shared" si="401"/>
        <v/>
      </c>
      <c r="DA405" s="178" t="str">
        <f t="shared" si="401"/>
        <v/>
      </c>
      <c r="DB405" s="180" t="str">
        <f t="shared" si="401"/>
        <v/>
      </c>
      <c r="DC405" s="178" t="str">
        <f t="shared" si="401"/>
        <v/>
      </c>
      <c r="DD405" s="178" t="str">
        <f t="shared" si="401"/>
        <v/>
      </c>
      <c r="DE405" s="181" t="str">
        <f t="shared" si="401"/>
        <v/>
      </c>
      <c r="DF405" s="178" t="str">
        <f t="shared" si="401"/>
        <v/>
      </c>
      <c r="DG405" s="178" t="str">
        <f t="shared" si="401"/>
        <v/>
      </c>
      <c r="DH405" s="178" t="str">
        <f t="shared" si="401"/>
        <v/>
      </c>
      <c r="DI405" s="178" t="str">
        <f t="shared" si="401"/>
        <v/>
      </c>
      <c r="DJ405" s="180" t="str">
        <f t="shared" si="401"/>
        <v/>
      </c>
      <c r="DK405" s="178" t="str">
        <f t="shared" si="401"/>
        <v/>
      </c>
      <c r="DL405" s="178" t="str">
        <f t="shared" si="401"/>
        <v/>
      </c>
      <c r="DM405" s="179" t="str">
        <f t="shared" si="401"/>
        <v/>
      </c>
      <c r="DN405" s="180" t="str">
        <f t="shared" si="401"/>
        <v/>
      </c>
      <c r="DO405" s="179" t="str">
        <f t="shared" si="401"/>
        <v/>
      </c>
      <c r="DP405" s="178" t="str">
        <f t="shared" si="401"/>
        <v/>
      </c>
      <c r="DQ405" s="180" t="str">
        <f t="shared" si="401"/>
        <v/>
      </c>
      <c r="DR405" s="178" t="str">
        <f t="shared" si="401"/>
        <v/>
      </c>
      <c r="DS405" s="178" t="str">
        <f t="shared" si="401"/>
        <v/>
      </c>
      <c r="DT405" s="178"/>
      <c r="DU405" s="178"/>
      <c r="DV405" s="178"/>
      <c r="DW405" s="178"/>
      <c r="DX405" s="178"/>
      <c r="DY405" s="178"/>
    </row>
    <row r="406">
      <c r="A406" s="176" t="str">
        <f>IF(A405="","",IF(B405+1&gt;EndDate,"",B405))</f>
        <v/>
      </c>
      <c r="B406" s="176" t="str">
        <f>IF(A406="","",SWITCH(Seg,"Daily",A406+1,"Weekly",A406+7,"Monthly",DATE(YEAR(A406),MONTH(A406)+1,1),"Quarterly",DATE(YEAR(A406),MONTH(A406)+3,1),"Yearly",DATE(YEAR(A406)+1,1,1)))</f>
        <v/>
      </c>
      <c r="C406" s="177" t="str">
        <f>IF(A406="","",SWITCH(Seg,"Daily",TEXT(A406,"dd/MM/YYYY"),"Weekly","W"&amp;WEEKNUM(A406,2)&amp;" "&amp;YEAR(A406),"Monthly",PROPER(TEXT(A406,"MMM yyyy")),"Quarterly","Q"&amp;ROUNDUP(MONTH($A406)/3,0)&amp;" "&amp;YEAR($A406),"Yearly",YEAR(A406),TEXT(A406,"dd/MM/YYYY")))</f>
        <v/>
      </c>
      <c r="D406" s="178" t="str">
        <f>IF(OR($A406="",D$2="Percentage"),"",SUMIFS(Data!B$4:B500,Data!$A$4:$A500,"&gt;="&amp;$A406,Data!$A$4:$A500,"&lt;="&amp;$B406))</f>
        <v>#REF!</v>
      </c>
      <c r="E406" s="179" t="str">
        <f>IF(OR($A406="",E$2="Percentage"),"",SUMIFS(Data!C$4:C500,Data!$A$4:$A500,"&gt;="&amp;$A406,Data!$A$4:$A500,"&lt;="&amp;$B406))</f>
        <v/>
      </c>
      <c r="F406" s="179" t="str">
        <f>IF(OR($A406="",F$2="Percentage"),"",SUMIFS(Data!D$4:D500,Data!$A$4:$A500,"&gt;="&amp;$A406,Data!$A$4:$A500,"&lt;="&amp;$B406))</f>
        <v/>
      </c>
      <c r="G406" s="179" t="str">
        <f>IF(OR($A406="",G$2="Percentage"),"",SUMIFS(Data!F$4:F500,Data!$A$4:$A500,"&gt;="&amp;$A406,Data!$A$4:$A500,"&lt;="&amp;$B406))</f>
        <v/>
      </c>
      <c r="H406" s="180" t="str">
        <f>IF(OR($A406="",H$2="Percentage"),"",SUMIFS(Data!G$4:G500,Data!$A$4:$A500,"&gt;="&amp;$A406,Data!$A$4:$A500,"&lt;="&amp;$B406))</f>
        <v/>
      </c>
      <c r="I406" s="180" t="str">
        <f>IF(OR($A406="",I$2="Percentage"),"",SUMIFS(Data!H$4:H500,Data!$A$4:$A500,"&gt;="&amp;$A406,Data!$A$4:$A500,"&lt;="&amp;$B406))</f>
        <v/>
      </c>
      <c r="J406" s="178" t="str">
        <f>IF(OR($A406="",J$2="Percentage"),"",SUMIFS(Data!I$4:I500,Data!$A$4:$A500,"&gt;="&amp;$A406,Data!$A$4:$A500,"&lt;="&amp;$B406))</f>
        <v/>
      </c>
      <c r="K406" s="178" t="str">
        <f>IF(OR($A406="",K$2="Percentage"),"",SUMIFS(Data!J$4:J500,Data!$A$4:$A500,"&gt;="&amp;$A406,Data!$A$4:$A500,"&lt;="&amp;$B406))</f>
        <v/>
      </c>
      <c r="L406" s="179" t="str">
        <f>IF(OR($A406="",L$2="Percentage"),"",SUMIFS(Data!K$4:K500,Data!$A$4:$A500,"&gt;="&amp;$A406,Data!$A$4:$A500,"&lt;="&amp;$B406))</f>
        <v/>
      </c>
      <c r="M406" s="180" t="str">
        <f>IF(OR($A406="",M$2="Percentage"),"",SUMIFS(Data!L$4:L500,Data!$A$4:$A500,"&gt;="&amp;$A406,Data!$A$4:$A500,"&lt;="&amp;$B406))</f>
        <v/>
      </c>
      <c r="N406" s="179" t="str">
        <f>IF(OR($A406="",N$2="Percentage"),"",SUMIFS(Data!M$4:M500,Data!$A$4:$A500,"&gt;="&amp;$A406,Data!$A$4:$A500,"&lt;="&amp;$B406))</f>
        <v/>
      </c>
      <c r="O406" s="178" t="str">
        <f>IF(OR($A406="",O$2="Percentage"),"",SUMIFS(Data!N$4:N500,Data!$A$4:$A500,"&gt;="&amp;$A406,Data!$A$4:$A500,"&lt;="&amp;$B406))</f>
        <v/>
      </c>
      <c r="P406" s="180" t="str">
        <f>IF(OR($A406="",P$2="Percentage"),"",SUMIFS(Data!O$4:O500,Data!$A$4:$A500,"&gt;="&amp;$A406,Data!$A$4:$A500,"&lt;="&amp;$B406))</f>
        <v/>
      </c>
      <c r="Q406" s="178" t="str">
        <f>IF(OR($A406="",Q$2="Percentage"),"",SUMIFS(Data!P$4:P500,Data!$A$4:$A500,"&gt;="&amp;$A406,Data!$A$4:$A500,"&lt;="&amp;$B406))</f>
        <v/>
      </c>
      <c r="R406" s="178" t="str">
        <f>IF(OR($A406="",R$2="Percentage"),"",SUMIFS(Data!Q$4:Q500,Data!$A$4:$A500,"&gt;="&amp;$A406,Data!$A$4:$A500,"&lt;="&amp;$B406))</f>
        <v/>
      </c>
      <c r="S406" s="181" t="str">
        <f>IF($A406="","",IFERROR(AVERAGEIFS(Data!B$4:B500,Data!$A$4:$A500,"&gt;="&amp;$A406,Data!$A$4:$A500,"&lt;="&amp;$B406),0))</f>
        <v/>
      </c>
      <c r="T406" s="178" t="str">
        <f>IF($A406="","",IFERROR(AVERAGEIFS(Data!C$4:C500,Data!$A$4:$A500,"&gt;="&amp;$A406,Data!$A$4:$A500,"&lt;="&amp;$B406),0))</f>
        <v/>
      </c>
      <c r="U406" s="178" t="str">
        <f>IF($A406="","",IFERROR(AVERAGEIFS(Data!D$4:D500,Data!$A$4:$A500,"&gt;="&amp;$A406,Data!$A$4:$A500,"&lt;="&amp;$B406),0))</f>
        <v/>
      </c>
      <c r="V406" s="178" t="str">
        <f>IF($A406="","",IFERROR(AVERAGEIFS(Data!F$4:F500,Data!$A$4:$A500,"&gt;="&amp;$A406,Data!$A$4:$A500,"&lt;="&amp;$B406),0))</f>
        <v/>
      </c>
      <c r="W406" s="178" t="str">
        <f>IF($A406="","",IFERROR(AVERAGEIFS(Data!G$4:G500,Data!$A$4:$A500,"&gt;="&amp;$A406,Data!$A$4:$A500,"&lt;="&amp;$B406),0))</f>
        <v/>
      </c>
      <c r="X406" s="180" t="str">
        <f>IF($A406="","",IFERROR(AVERAGEIFS(Data!H$4:H500,Data!$A$4:$A500,"&gt;="&amp;$A406,Data!$A$4:$A500,"&lt;="&amp;$B406),0))</f>
        <v/>
      </c>
      <c r="Y406" s="178" t="str">
        <f>IF($A406="","",IFERROR(AVERAGEIFS(Data!I$4:I500,Data!$A$4:$A500,"&gt;="&amp;$A406,Data!$A$4:$A500,"&lt;="&amp;$B406),0))</f>
        <v/>
      </c>
      <c r="Z406" s="178" t="str">
        <f>IF($A406="","",IFERROR(AVERAGEIFS(Data!J$4:J500,Data!$A$4:$A500,"&gt;="&amp;$A406,Data!$A$4:$A500,"&lt;="&amp;$B406),0))</f>
        <v/>
      </c>
      <c r="AA406" s="179" t="str">
        <f>IF($A406="","",IFERROR(AVERAGEIFS(Data!K$4:K500,Data!$A$4:$A500,"&gt;="&amp;$A406,Data!$A$4:$A500,"&lt;="&amp;$B406),0))</f>
        <v/>
      </c>
      <c r="AB406" s="180" t="str">
        <f>IF($A406="","",IFERROR(AVERAGEIFS(Data!L$4:L500,Data!$A$4:$A500,"&gt;="&amp;$A406,Data!$A$4:$A500,"&lt;="&amp;$B406),0))</f>
        <v/>
      </c>
      <c r="AC406" s="179" t="str">
        <f>IF($A406="","",IFERROR(AVERAGEIFS(Data!M$4:M500,Data!$A$4:$A500,"&gt;="&amp;$A406,Data!$A$4:$A500,"&lt;="&amp;$B406),0))</f>
        <v/>
      </c>
      <c r="AD406" s="178" t="str">
        <f>IF($A406="","",IFERROR(AVERAGEIFS(Data!N$4:N500,Data!$A$4:$A500,"&gt;="&amp;$A406,Data!$A$4:$A500,"&lt;="&amp;$B406),0))</f>
        <v/>
      </c>
      <c r="AE406" s="180" t="str">
        <f>IF($A406="","",IFERROR(AVERAGEIFS(Data!O$4:O500,Data!$A$4:$A500,"&gt;="&amp;$A406,Data!$A$4:$A500,"&lt;="&amp;$B406),0))</f>
        <v/>
      </c>
      <c r="AF406" s="178" t="str">
        <f>IF($A406="","",IFERROR(AVERAGEIFS(Data!P$4:P500,Data!$A$4:$A500,"&gt;="&amp;$A406,Data!$A$4:$A500,"&lt;="&amp;$B406),0))</f>
        <v/>
      </c>
      <c r="AG406" s="178" t="str">
        <f>IF($A406="","",IFERROR(AVERAGEIFS(Data!Q$4:Q500,Data!$A$4:$A500,"&gt;="&amp;$A406,Data!$A$4:$A500,"&lt;="&amp;$B406),0))</f>
        <v/>
      </c>
      <c r="AH406" s="181" t="str">
        <f t="shared" ref="AH406:DS406" si="402">IF($A406="","",AH405)</f>
        <v/>
      </c>
      <c r="AI406" s="178" t="str">
        <f t="shared" si="402"/>
        <v/>
      </c>
      <c r="AJ406" s="178" t="str">
        <f t="shared" si="402"/>
        <v/>
      </c>
      <c r="AK406" s="178" t="str">
        <f t="shared" si="402"/>
        <v/>
      </c>
      <c r="AL406" s="178" t="str">
        <f t="shared" si="402"/>
        <v/>
      </c>
      <c r="AM406" s="180" t="str">
        <f t="shared" si="402"/>
        <v/>
      </c>
      <c r="AN406" s="178" t="str">
        <f t="shared" si="402"/>
        <v/>
      </c>
      <c r="AO406" s="178" t="str">
        <f t="shared" si="402"/>
        <v/>
      </c>
      <c r="AP406" s="179" t="str">
        <f t="shared" si="402"/>
        <v/>
      </c>
      <c r="AQ406" s="180" t="str">
        <f t="shared" si="402"/>
        <v/>
      </c>
      <c r="AR406" s="179" t="str">
        <f t="shared" si="402"/>
        <v/>
      </c>
      <c r="AS406" s="178" t="str">
        <f t="shared" si="402"/>
        <v/>
      </c>
      <c r="AT406" s="180" t="str">
        <f t="shared" si="402"/>
        <v/>
      </c>
      <c r="AU406" s="178" t="str">
        <f t="shared" si="402"/>
        <v/>
      </c>
      <c r="AV406" s="178" t="str">
        <f t="shared" si="402"/>
        <v/>
      </c>
      <c r="AW406" s="181" t="str">
        <f t="shared" si="402"/>
        <v/>
      </c>
      <c r="AX406" s="178" t="str">
        <f t="shared" si="402"/>
        <v/>
      </c>
      <c r="AY406" s="178" t="str">
        <f t="shared" si="402"/>
        <v/>
      </c>
      <c r="AZ406" s="178" t="str">
        <f t="shared" si="402"/>
        <v/>
      </c>
      <c r="BA406" s="178" t="str">
        <f t="shared" si="402"/>
        <v/>
      </c>
      <c r="BB406" s="180" t="str">
        <f t="shared" si="402"/>
        <v/>
      </c>
      <c r="BC406" s="178" t="str">
        <f t="shared" si="402"/>
        <v/>
      </c>
      <c r="BD406" s="178" t="str">
        <f t="shared" si="402"/>
        <v/>
      </c>
      <c r="BE406" s="179" t="str">
        <f t="shared" si="402"/>
        <v/>
      </c>
      <c r="BF406" s="180" t="str">
        <f t="shared" si="402"/>
        <v/>
      </c>
      <c r="BG406" s="179" t="str">
        <f t="shared" si="402"/>
        <v/>
      </c>
      <c r="BH406" s="178" t="str">
        <f t="shared" si="402"/>
        <v/>
      </c>
      <c r="BI406" s="180" t="str">
        <f t="shared" si="402"/>
        <v/>
      </c>
      <c r="BJ406" s="178" t="str">
        <f t="shared" si="402"/>
        <v/>
      </c>
      <c r="BK406" s="178" t="str">
        <f t="shared" si="402"/>
        <v/>
      </c>
      <c r="BL406" s="181" t="str">
        <f t="shared" si="402"/>
        <v/>
      </c>
      <c r="BM406" s="178" t="str">
        <f t="shared" si="402"/>
        <v/>
      </c>
      <c r="BN406" s="178" t="str">
        <f t="shared" si="402"/>
        <v/>
      </c>
      <c r="BO406" s="178" t="str">
        <f t="shared" si="402"/>
        <v/>
      </c>
      <c r="BP406" s="178" t="str">
        <f t="shared" si="402"/>
        <v/>
      </c>
      <c r="BQ406" s="180" t="str">
        <f t="shared" si="402"/>
        <v/>
      </c>
      <c r="BR406" s="178" t="str">
        <f t="shared" si="402"/>
        <v/>
      </c>
      <c r="BS406" s="178" t="str">
        <f t="shared" si="402"/>
        <v/>
      </c>
      <c r="BT406" s="179" t="str">
        <f t="shared" si="402"/>
        <v/>
      </c>
      <c r="BU406" s="180" t="str">
        <f t="shared" si="402"/>
        <v/>
      </c>
      <c r="BV406" s="179" t="str">
        <f t="shared" si="402"/>
        <v/>
      </c>
      <c r="BW406" s="178" t="str">
        <f t="shared" si="402"/>
        <v/>
      </c>
      <c r="BX406" s="180" t="str">
        <f t="shared" si="402"/>
        <v/>
      </c>
      <c r="BY406" s="178" t="str">
        <f t="shared" si="402"/>
        <v/>
      </c>
      <c r="BZ406" s="178" t="str">
        <f t="shared" si="402"/>
        <v/>
      </c>
      <c r="CA406" s="181" t="str">
        <f t="shared" si="402"/>
        <v/>
      </c>
      <c r="CB406" s="178" t="str">
        <f t="shared" si="402"/>
        <v/>
      </c>
      <c r="CC406" s="178" t="str">
        <f t="shared" si="402"/>
        <v/>
      </c>
      <c r="CD406" s="178" t="str">
        <f t="shared" si="402"/>
        <v/>
      </c>
      <c r="CE406" s="178" t="str">
        <f t="shared" si="402"/>
        <v/>
      </c>
      <c r="CF406" s="180" t="str">
        <f t="shared" si="402"/>
        <v/>
      </c>
      <c r="CG406" s="178" t="str">
        <f t="shared" si="402"/>
        <v/>
      </c>
      <c r="CH406" s="178" t="str">
        <f t="shared" si="402"/>
        <v/>
      </c>
      <c r="CI406" s="179" t="str">
        <f t="shared" si="402"/>
        <v/>
      </c>
      <c r="CJ406" s="180" t="str">
        <f t="shared" si="402"/>
        <v/>
      </c>
      <c r="CK406" s="179" t="str">
        <f t="shared" si="402"/>
        <v/>
      </c>
      <c r="CL406" s="178" t="str">
        <f t="shared" si="402"/>
        <v/>
      </c>
      <c r="CM406" s="180" t="str">
        <f t="shared" si="402"/>
        <v/>
      </c>
      <c r="CN406" s="178" t="str">
        <f t="shared" si="402"/>
        <v/>
      </c>
      <c r="CO406" s="178" t="str">
        <f t="shared" si="402"/>
        <v/>
      </c>
      <c r="CP406" s="181" t="str">
        <f t="shared" si="402"/>
        <v/>
      </c>
      <c r="CQ406" s="178" t="str">
        <f t="shared" si="402"/>
        <v/>
      </c>
      <c r="CR406" s="178" t="str">
        <f t="shared" si="402"/>
        <v/>
      </c>
      <c r="CS406" s="178" t="str">
        <f t="shared" si="402"/>
        <v/>
      </c>
      <c r="CT406" s="178" t="str">
        <f t="shared" si="402"/>
        <v/>
      </c>
      <c r="CU406" s="180" t="str">
        <f t="shared" si="402"/>
        <v/>
      </c>
      <c r="CV406" s="178" t="str">
        <f t="shared" si="402"/>
        <v/>
      </c>
      <c r="CW406" s="178" t="str">
        <f t="shared" si="402"/>
        <v/>
      </c>
      <c r="CX406" s="179" t="str">
        <f t="shared" si="402"/>
        <v/>
      </c>
      <c r="CY406" s="180" t="str">
        <f t="shared" si="402"/>
        <v/>
      </c>
      <c r="CZ406" s="179" t="str">
        <f t="shared" si="402"/>
        <v/>
      </c>
      <c r="DA406" s="178" t="str">
        <f t="shared" si="402"/>
        <v/>
      </c>
      <c r="DB406" s="180" t="str">
        <f t="shared" si="402"/>
        <v/>
      </c>
      <c r="DC406" s="178" t="str">
        <f t="shared" si="402"/>
        <v/>
      </c>
      <c r="DD406" s="178" t="str">
        <f t="shared" si="402"/>
        <v/>
      </c>
      <c r="DE406" s="181" t="str">
        <f t="shared" si="402"/>
        <v/>
      </c>
      <c r="DF406" s="178" t="str">
        <f t="shared" si="402"/>
        <v/>
      </c>
      <c r="DG406" s="178" t="str">
        <f t="shared" si="402"/>
        <v/>
      </c>
      <c r="DH406" s="178" t="str">
        <f t="shared" si="402"/>
        <v/>
      </c>
      <c r="DI406" s="178" t="str">
        <f t="shared" si="402"/>
        <v/>
      </c>
      <c r="DJ406" s="180" t="str">
        <f t="shared" si="402"/>
        <v/>
      </c>
      <c r="DK406" s="178" t="str">
        <f t="shared" si="402"/>
        <v/>
      </c>
      <c r="DL406" s="178" t="str">
        <f t="shared" si="402"/>
        <v/>
      </c>
      <c r="DM406" s="179" t="str">
        <f t="shared" si="402"/>
        <v/>
      </c>
      <c r="DN406" s="180" t="str">
        <f t="shared" si="402"/>
        <v/>
      </c>
      <c r="DO406" s="179" t="str">
        <f t="shared" si="402"/>
        <v/>
      </c>
      <c r="DP406" s="178" t="str">
        <f t="shared" si="402"/>
        <v/>
      </c>
      <c r="DQ406" s="180" t="str">
        <f t="shared" si="402"/>
        <v/>
      </c>
      <c r="DR406" s="178" t="str">
        <f t="shared" si="402"/>
        <v/>
      </c>
      <c r="DS406" s="178" t="str">
        <f t="shared" si="402"/>
        <v/>
      </c>
      <c r="DT406" s="178"/>
      <c r="DU406" s="178"/>
      <c r="DV406" s="178"/>
      <c r="DW406" s="178"/>
      <c r="DX406" s="178"/>
      <c r="DY406" s="178"/>
    </row>
    <row r="407">
      <c r="A407" s="176" t="str">
        <f>IF(A406="","",IF(B406+1&gt;EndDate,"",B406))</f>
        <v/>
      </c>
      <c r="B407" s="176" t="str">
        <f>IF(A407="","",SWITCH(Seg,"Daily",A407+1,"Weekly",A407+7,"Monthly",DATE(YEAR(A407),MONTH(A407)+1,1),"Quarterly",DATE(YEAR(A407),MONTH(A407)+3,1),"Yearly",DATE(YEAR(A407)+1,1,1)))</f>
        <v/>
      </c>
      <c r="C407" s="177" t="str">
        <f>IF(A407="","",SWITCH(Seg,"Daily",TEXT(A407,"dd/MM/YYYY"),"Weekly","W"&amp;WEEKNUM(A407,2)&amp;" "&amp;YEAR(A407),"Monthly",PROPER(TEXT(A407,"MMM yyyy")),"Quarterly","Q"&amp;ROUNDUP(MONTH($A407)/3,0)&amp;" "&amp;YEAR($A407),"Yearly",YEAR(A407),TEXT(A407,"dd/MM/YYYY")))</f>
        <v/>
      </c>
      <c r="D407" s="178" t="str">
        <f>IF(OR($A407="",D$2="Percentage"),"",SUMIFS(Data!B$4:B500,Data!$A$4:$A500,"&gt;="&amp;$A407,Data!$A$4:$A500,"&lt;="&amp;$B407))</f>
        <v>#REF!</v>
      </c>
      <c r="E407" s="179" t="str">
        <f>IF(OR($A407="",E$2="Percentage"),"",SUMIFS(Data!C$4:C500,Data!$A$4:$A500,"&gt;="&amp;$A407,Data!$A$4:$A500,"&lt;="&amp;$B407))</f>
        <v/>
      </c>
      <c r="F407" s="179" t="str">
        <f>IF(OR($A407="",F$2="Percentage"),"",SUMIFS(Data!D$4:D500,Data!$A$4:$A500,"&gt;="&amp;$A407,Data!$A$4:$A500,"&lt;="&amp;$B407))</f>
        <v/>
      </c>
      <c r="G407" s="179" t="str">
        <f>IF(OR($A407="",G$2="Percentage"),"",SUMIFS(Data!F$4:F500,Data!$A$4:$A500,"&gt;="&amp;$A407,Data!$A$4:$A500,"&lt;="&amp;$B407))</f>
        <v/>
      </c>
      <c r="H407" s="180" t="str">
        <f>IF(OR($A407="",H$2="Percentage"),"",SUMIFS(Data!G$4:G500,Data!$A$4:$A500,"&gt;="&amp;$A407,Data!$A$4:$A500,"&lt;="&amp;$B407))</f>
        <v/>
      </c>
      <c r="I407" s="180" t="str">
        <f>IF(OR($A407="",I$2="Percentage"),"",SUMIFS(Data!H$4:H500,Data!$A$4:$A500,"&gt;="&amp;$A407,Data!$A$4:$A500,"&lt;="&amp;$B407))</f>
        <v/>
      </c>
      <c r="J407" s="178" t="str">
        <f>IF(OR($A407="",J$2="Percentage"),"",SUMIFS(Data!I$4:I500,Data!$A$4:$A500,"&gt;="&amp;$A407,Data!$A$4:$A500,"&lt;="&amp;$B407))</f>
        <v/>
      </c>
      <c r="K407" s="178" t="str">
        <f>IF(OR($A407="",K$2="Percentage"),"",SUMIFS(Data!J$4:J500,Data!$A$4:$A500,"&gt;="&amp;$A407,Data!$A$4:$A500,"&lt;="&amp;$B407))</f>
        <v/>
      </c>
      <c r="L407" s="179" t="str">
        <f>IF(OR($A407="",L$2="Percentage"),"",SUMIFS(Data!K$4:K500,Data!$A$4:$A500,"&gt;="&amp;$A407,Data!$A$4:$A500,"&lt;="&amp;$B407))</f>
        <v/>
      </c>
      <c r="M407" s="180" t="str">
        <f>IF(OR($A407="",M$2="Percentage"),"",SUMIFS(Data!L$4:L500,Data!$A$4:$A500,"&gt;="&amp;$A407,Data!$A$4:$A500,"&lt;="&amp;$B407))</f>
        <v/>
      </c>
      <c r="N407" s="179" t="str">
        <f>IF(OR($A407="",N$2="Percentage"),"",SUMIFS(Data!M$4:M500,Data!$A$4:$A500,"&gt;="&amp;$A407,Data!$A$4:$A500,"&lt;="&amp;$B407))</f>
        <v/>
      </c>
      <c r="O407" s="178" t="str">
        <f>IF(OR($A407="",O$2="Percentage"),"",SUMIFS(Data!N$4:N500,Data!$A$4:$A500,"&gt;="&amp;$A407,Data!$A$4:$A500,"&lt;="&amp;$B407))</f>
        <v/>
      </c>
      <c r="P407" s="180" t="str">
        <f>IF(OR($A407="",P$2="Percentage"),"",SUMIFS(Data!O$4:O500,Data!$A$4:$A500,"&gt;="&amp;$A407,Data!$A$4:$A500,"&lt;="&amp;$B407))</f>
        <v/>
      </c>
      <c r="Q407" s="178" t="str">
        <f>IF(OR($A407="",Q$2="Percentage"),"",SUMIFS(Data!P$4:P500,Data!$A$4:$A500,"&gt;="&amp;$A407,Data!$A$4:$A500,"&lt;="&amp;$B407))</f>
        <v/>
      </c>
      <c r="R407" s="178" t="str">
        <f>IF(OR($A407="",R$2="Percentage"),"",SUMIFS(Data!Q$4:Q500,Data!$A$4:$A500,"&gt;="&amp;$A407,Data!$A$4:$A500,"&lt;="&amp;$B407))</f>
        <v/>
      </c>
      <c r="S407" s="181" t="str">
        <f>IF($A407="","",IFERROR(AVERAGEIFS(Data!B$4:B500,Data!$A$4:$A500,"&gt;="&amp;$A407,Data!$A$4:$A500,"&lt;="&amp;$B407),0))</f>
        <v/>
      </c>
      <c r="T407" s="178" t="str">
        <f>IF($A407="","",IFERROR(AVERAGEIFS(Data!C$4:C500,Data!$A$4:$A500,"&gt;="&amp;$A407,Data!$A$4:$A500,"&lt;="&amp;$B407),0))</f>
        <v/>
      </c>
      <c r="U407" s="178" t="str">
        <f>IF($A407="","",IFERROR(AVERAGEIFS(Data!D$4:D500,Data!$A$4:$A500,"&gt;="&amp;$A407,Data!$A$4:$A500,"&lt;="&amp;$B407),0))</f>
        <v/>
      </c>
      <c r="V407" s="178" t="str">
        <f>IF($A407="","",IFERROR(AVERAGEIFS(Data!F$4:F500,Data!$A$4:$A500,"&gt;="&amp;$A407,Data!$A$4:$A500,"&lt;="&amp;$B407),0))</f>
        <v/>
      </c>
      <c r="W407" s="178" t="str">
        <f>IF($A407="","",IFERROR(AVERAGEIFS(Data!G$4:G500,Data!$A$4:$A500,"&gt;="&amp;$A407,Data!$A$4:$A500,"&lt;="&amp;$B407),0))</f>
        <v/>
      </c>
      <c r="X407" s="180" t="str">
        <f>IF($A407="","",IFERROR(AVERAGEIFS(Data!H$4:H500,Data!$A$4:$A500,"&gt;="&amp;$A407,Data!$A$4:$A500,"&lt;="&amp;$B407),0))</f>
        <v/>
      </c>
      <c r="Y407" s="178" t="str">
        <f>IF($A407="","",IFERROR(AVERAGEIFS(Data!I$4:I500,Data!$A$4:$A500,"&gt;="&amp;$A407,Data!$A$4:$A500,"&lt;="&amp;$B407),0))</f>
        <v/>
      </c>
      <c r="Z407" s="178" t="str">
        <f>IF($A407="","",IFERROR(AVERAGEIFS(Data!J$4:J500,Data!$A$4:$A500,"&gt;="&amp;$A407,Data!$A$4:$A500,"&lt;="&amp;$B407),0))</f>
        <v/>
      </c>
      <c r="AA407" s="179" t="str">
        <f>IF($A407="","",IFERROR(AVERAGEIFS(Data!K$4:K500,Data!$A$4:$A500,"&gt;="&amp;$A407,Data!$A$4:$A500,"&lt;="&amp;$B407),0))</f>
        <v/>
      </c>
      <c r="AB407" s="180" t="str">
        <f>IF($A407="","",IFERROR(AVERAGEIFS(Data!L$4:L500,Data!$A$4:$A500,"&gt;="&amp;$A407,Data!$A$4:$A500,"&lt;="&amp;$B407),0))</f>
        <v/>
      </c>
      <c r="AC407" s="179" t="str">
        <f>IF($A407="","",IFERROR(AVERAGEIFS(Data!M$4:M500,Data!$A$4:$A500,"&gt;="&amp;$A407,Data!$A$4:$A500,"&lt;="&amp;$B407),0))</f>
        <v/>
      </c>
      <c r="AD407" s="178" t="str">
        <f>IF($A407="","",IFERROR(AVERAGEIFS(Data!N$4:N500,Data!$A$4:$A500,"&gt;="&amp;$A407,Data!$A$4:$A500,"&lt;="&amp;$B407),0))</f>
        <v/>
      </c>
      <c r="AE407" s="180" t="str">
        <f>IF($A407="","",IFERROR(AVERAGEIFS(Data!O$4:O500,Data!$A$4:$A500,"&gt;="&amp;$A407,Data!$A$4:$A500,"&lt;="&amp;$B407),0))</f>
        <v/>
      </c>
      <c r="AF407" s="178" t="str">
        <f>IF($A407="","",IFERROR(AVERAGEIFS(Data!P$4:P500,Data!$A$4:$A500,"&gt;="&amp;$A407,Data!$A$4:$A500,"&lt;="&amp;$B407),0))</f>
        <v/>
      </c>
      <c r="AG407" s="178" t="str">
        <f>IF($A407="","",IFERROR(AVERAGEIFS(Data!Q$4:Q500,Data!$A$4:$A500,"&gt;="&amp;$A407,Data!$A$4:$A500,"&lt;="&amp;$B407),0))</f>
        <v/>
      </c>
      <c r="AH407" s="181" t="str">
        <f t="shared" ref="AH407:DS407" si="403">IF($A407="","",AH406)</f>
        <v/>
      </c>
      <c r="AI407" s="178" t="str">
        <f t="shared" si="403"/>
        <v/>
      </c>
      <c r="AJ407" s="178" t="str">
        <f t="shared" si="403"/>
        <v/>
      </c>
      <c r="AK407" s="178" t="str">
        <f t="shared" si="403"/>
        <v/>
      </c>
      <c r="AL407" s="178" t="str">
        <f t="shared" si="403"/>
        <v/>
      </c>
      <c r="AM407" s="180" t="str">
        <f t="shared" si="403"/>
        <v/>
      </c>
      <c r="AN407" s="178" t="str">
        <f t="shared" si="403"/>
        <v/>
      </c>
      <c r="AO407" s="178" t="str">
        <f t="shared" si="403"/>
        <v/>
      </c>
      <c r="AP407" s="179" t="str">
        <f t="shared" si="403"/>
        <v/>
      </c>
      <c r="AQ407" s="180" t="str">
        <f t="shared" si="403"/>
        <v/>
      </c>
      <c r="AR407" s="179" t="str">
        <f t="shared" si="403"/>
        <v/>
      </c>
      <c r="AS407" s="178" t="str">
        <f t="shared" si="403"/>
        <v/>
      </c>
      <c r="AT407" s="180" t="str">
        <f t="shared" si="403"/>
        <v/>
      </c>
      <c r="AU407" s="178" t="str">
        <f t="shared" si="403"/>
        <v/>
      </c>
      <c r="AV407" s="178" t="str">
        <f t="shared" si="403"/>
        <v/>
      </c>
      <c r="AW407" s="181" t="str">
        <f t="shared" si="403"/>
        <v/>
      </c>
      <c r="AX407" s="178" t="str">
        <f t="shared" si="403"/>
        <v/>
      </c>
      <c r="AY407" s="178" t="str">
        <f t="shared" si="403"/>
        <v/>
      </c>
      <c r="AZ407" s="178" t="str">
        <f t="shared" si="403"/>
        <v/>
      </c>
      <c r="BA407" s="178" t="str">
        <f t="shared" si="403"/>
        <v/>
      </c>
      <c r="BB407" s="180" t="str">
        <f t="shared" si="403"/>
        <v/>
      </c>
      <c r="BC407" s="178" t="str">
        <f t="shared" si="403"/>
        <v/>
      </c>
      <c r="BD407" s="178" t="str">
        <f t="shared" si="403"/>
        <v/>
      </c>
      <c r="BE407" s="179" t="str">
        <f t="shared" si="403"/>
        <v/>
      </c>
      <c r="BF407" s="180" t="str">
        <f t="shared" si="403"/>
        <v/>
      </c>
      <c r="BG407" s="179" t="str">
        <f t="shared" si="403"/>
        <v/>
      </c>
      <c r="BH407" s="178" t="str">
        <f t="shared" si="403"/>
        <v/>
      </c>
      <c r="BI407" s="180" t="str">
        <f t="shared" si="403"/>
        <v/>
      </c>
      <c r="BJ407" s="178" t="str">
        <f t="shared" si="403"/>
        <v/>
      </c>
      <c r="BK407" s="178" t="str">
        <f t="shared" si="403"/>
        <v/>
      </c>
      <c r="BL407" s="181" t="str">
        <f t="shared" si="403"/>
        <v/>
      </c>
      <c r="BM407" s="178" t="str">
        <f t="shared" si="403"/>
        <v/>
      </c>
      <c r="BN407" s="178" t="str">
        <f t="shared" si="403"/>
        <v/>
      </c>
      <c r="BO407" s="178" t="str">
        <f t="shared" si="403"/>
        <v/>
      </c>
      <c r="BP407" s="178" t="str">
        <f t="shared" si="403"/>
        <v/>
      </c>
      <c r="BQ407" s="180" t="str">
        <f t="shared" si="403"/>
        <v/>
      </c>
      <c r="BR407" s="178" t="str">
        <f t="shared" si="403"/>
        <v/>
      </c>
      <c r="BS407" s="178" t="str">
        <f t="shared" si="403"/>
        <v/>
      </c>
      <c r="BT407" s="179" t="str">
        <f t="shared" si="403"/>
        <v/>
      </c>
      <c r="BU407" s="180" t="str">
        <f t="shared" si="403"/>
        <v/>
      </c>
      <c r="BV407" s="179" t="str">
        <f t="shared" si="403"/>
        <v/>
      </c>
      <c r="BW407" s="178" t="str">
        <f t="shared" si="403"/>
        <v/>
      </c>
      <c r="BX407" s="180" t="str">
        <f t="shared" si="403"/>
        <v/>
      </c>
      <c r="BY407" s="178" t="str">
        <f t="shared" si="403"/>
        <v/>
      </c>
      <c r="BZ407" s="178" t="str">
        <f t="shared" si="403"/>
        <v/>
      </c>
      <c r="CA407" s="181" t="str">
        <f t="shared" si="403"/>
        <v/>
      </c>
      <c r="CB407" s="178" t="str">
        <f t="shared" si="403"/>
        <v/>
      </c>
      <c r="CC407" s="178" t="str">
        <f t="shared" si="403"/>
        <v/>
      </c>
      <c r="CD407" s="178" t="str">
        <f t="shared" si="403"/>
        <v/>
      </c>
      <c r="CE407" s="178" t="str">
        <f t="shared" si="403"/>
        <v/>
      </c>
      <c r="CF407" s="180" t="str">
        <f t="shared" si="403"/>
        <v/>
      </c>
      <c r="CG407" s="178" t="str">
        <f t="shared" si="403"/>
        <v/>
      </c>
      <c r="CH407" s="178" t="str">
        <f t="shared" si="403"/>
        <v/>
      </c>
      <c r="CI407" s="179" t="str">
        <f t="shared" si="403"/>
        <v/>
      </c>
      <c r="CJ407" s="180" t="str">
        <f t="shared" si="403"/>
        <v/>
      </c>
      <c r="CK407" s="179" t="str">
        <f t="shared" si="403"/>
        <v/>
      </c>
      <c r="CL407" s="178" t="str">
        <f t="shared" si="403"/>
        <v/>
      </c>
      <c r="CM407" s="180" t="str">
        <f t="shared" si="403"/>
        <v/>
      </c>
      <c r="CN407" s="178" t="str">
        <f t="shared" si="403"/>
        <v/>
      </c>
      <c r="CO407" s="178" t="str">
        <f t="shared" si="403"/>
        <v/>
      </c>
      <c r="CP407" s="181" t="str">
        <f t="shared" si="403"/>
        <v/>
      </c>
      <c r="CQ407" s="178" t="str">
        <f t="shared" si="403"/>
        <v/>
      </c>
      <c r="CR407" s="178" t="str">
        <f t="shared" si="403"/>
        <v/>
      </c>
      <c r="CS407" s="178" t="str">
        <f t="shared" si="403"/>
        <v/>
      </c>
      <c r="CT407" s="178" t="str">
        <f t="shared" si="403"/>
        <v/>
      </c>
      <c r="CU407" s="180" t="str">
        <f t="shared" si="403"/>
        <v/>
      </c>
      <c r="CV407" s="178" t="str">
        <f t="shared" si="403"/>
        <v/>
      </c>
      <c r="CW407" s="178" t="str">
        <f t="shared" si="403"/>
        <v/>
      </c>
      <c r="CX407" s="179" t="str">
        <f t="shared" si="403"/>
        <v/>
      </c>
      <c r="CY407" s="180" t="str">
        <f t="shared" si="403"/>
        <v/>
      </c>
      <c r="CZ407" s="179" t="str">
        <f t="shared" si="403"/>
        <v/>
      </c>
      <c r="DA407" s="178" t="str">
        <f t="shared" si="403"/>
        <v/>
      </c>
      <c r="DB407" s="180" t="str">
        <f t="shared" si="403"/>
        <v/>
      </c>
      <c r="DC407" s="178" t="str">
        <f t="shared" si="403"/>
        <v/>
      </c>
      <c r="DD407" s="178" t="str">
        <f t="shared" si="403"/>
        <v/>
      </c>
      <c r="DE407" s="181" t="str">
        <f t="shared" si="403"/>
        <v/>
      </c>
      <c r="DF407" s="178" t="str">
        <f t="shared" si="403"/>
        <v/>
      </c>
      <c r="DG407" s="178" t="str">
        <f t="shared" si="403"/>
        <v/>
      </c>
      <c r="DH407" s="178" t="str">
        <f t="shared" si="403"/>
        <v/>
      </c>
      <c r="DI407" s="178" t="str">
        <f t="shared" si="403"/>
        <v/>
      </c>
      <c r="DJ407" s="180" t="str">
        <f t="shared" si="403"/>
        <v/>
      </c>
      <c r="DK407" s="178" t="str">
        <f t="shared" si="403"/>
        <v/>
      </c>
      <c r="DL407" s="178" t="str">
        <f t="shared" si="403"/>
        <v/>
      </c>
      <c r="DM407" s="179" t="str">
        <f t="shared" si="403"/>
        <v/>
      </c>
      <c r="DN407" s="180" t="str">
        <f t="shared" si="403"/>
        <v/>
      </c>
      <c r="DO407" s="179" t="str">
        <f t="shared" si="403"/>
        <v/>
      </c>
      <c r="DP407" s="178" t="str">
        <f t="shared" si="403"/>
        <v/>
      </c>
      <c r="DQ407" s="180" t="str">
        <f t="shared" si="403"/>
        <v/>
      </c>
      <c r="DR407" s="178" t="str">
        <f t="shared" si="403"/>
        <v/>
      </c>
      <c r="DS407" s="178" t="str">
        <f t="shared" si="403"/>
        <v/>
      </c>
      <c r="DT407" s="178"/>
      <c r="DU407" s="178"/>
      <c r="DV407" s="178"/>
      <c r="DW407" s="178"/>
      <c r="DX407" s="178"/>
      <c r="DY407" s="178"/>
    </row>
    <row r="408">
      <c r="A408" s="176" t="str">
        <f>IF(A407="","",IF(B407+1&gt;EndDate,"",B407))</f>
        <v/>
      </c>
      <c r="B408" s="176" t="str">
        <f>IF(A408="","",SWITCH(Seg,"Daily",A408+1,"Weekly",A408+7,"Monthly",DATE(YEAR(A408),MONTH(A408)+1,1),"Quarterly",DATE(YEAR(A408),MONTH(A408)+3,1),"Yearly",DATE(YEAR(A408)+1,1,1)))</f>
        <v/>
      </c>
      <c r="C408" s="177" t="str">
        <f>IF(A408="","",SWITCH(Seg,"Daily",TEXT(A408,"dd/MM/YYYY"),"Weekly","W"&amp;WEEKNUM(A408,2)&amp;" "&amp;YEAR(A408),"Monthly",PROPER(TEXT(A408,"MMM yyyy")),"Quarterly","Q"&amp;ROUNDUP(MONTH($A408)/3,0)&amp;" "&amp;YEAR($A408),"Yearly",YEAR(A408),TEXT(A408,"dd/MM/YYYY")))</f>
        <v/>
      </c>
      <c r="D408" s="178" t="str">
        <f>IF(OR($A408="",D$2="Percentage"),"",SUMIFS(Data!B$4:B500,Data!$A$4:$A500,"&gt;="&amp;$A408,Data!$A$4:$A500,"&lt;="&amp;$B408))</f>
        <v>#REF!</v>
      </c>
      <c r="E408" s="179" t="str">
        <f>IF(OR($A408="",E$2="Percentage"),"",SUMIFS(Data!C$4:C500,Data!$A$4:$A500,"&gt;="&amp;$A408,Data!$A$4:$A500,"&lt;="&amp;$B408))</f>
        <v/>
      </c>
      <c r="F408" s="179" t="str">
        <f>IF(OR($A408="",F$2="Percentage"),"",SUMIFS(Data!D$4:D500,Data!$A$4:$A500,"&gt;="&amp;$A408,Data!$A$4:$A500,"&lt;="&amp;$B408))</f>
        <v/>
      </c>
      <c r="G408" s="179" t="str">
        <f>IF(OR($A408="",G$2="Percentage"),"",SUMIFS(Data!F$4:F500,Data!$A$4:$A500,"&gt;="&amp;$A408,Data!$A$4:$A500,"&lt;="&amp;$B408))</f>
        <v/>
      </c>
      <c r="H408" s="180" t="str">
        <f>IF(OR($A408="",H$2="Percentage"),"",SUMIFS(Data!G$4:G500,Data!$A$4:$A500,"&gt;="&amp;$A408,Data!$A$4:$A500,"&lt;="&amp;$B408))</f>
        <v/>
      </c>
      <c r="I408" s="180" t="str">
        <f>IF(OR($A408="",I$2="Percentage"),"",SUMIFS(Data!H$4:H500,Data!$A$4:$A500,"&gt;="&amp;$A408,Data!$A$4:$A500,"&lt;="&amp;$B408))</f>
        <v/>
      </c>
      <c r="J408" s="178" t="str">
        <f>IF(OR($A408="",J$2="Percentage"),"",SUMIFS(Data!I$4:I500,Data!$A$4:$A500,"&gt;="&amp;$A408,Data!$A$4:$A500,"&lt;="&amp;$B408))</f>
        <v/>
      </c>
      <c r="K408" s="178" t="str">
        <f>IF(OR($A408="",K$2="Percentage"),"",SUMIFS(Data!J$4:J500,Data!$A$4:$A500,"&gt;="&amp;$A408,Data!$A$4:$A500,"&lt;="&amp;$B408))</f>
        <v/>
      </c>
      <c r="L408" s="179" t="str">
        <f>IF(OR($A408="",L$2="Percentage"),"",SUMIFS(Data!K$4:K500,Data!$A$4:$A500,"&gt;="&amp;$A408,Data!$A$4:$A500,"&lt;="&amp;$B408))</f>
        <v/>
      </c>
      <c r="M408" s="180" t="str">
        <f>IF(OR($A408="",M$2="Percentage"),"",SUMIFS(Data!L$4:L500,Data!$A$4:$A500,"&gt;="&amp;$A408,Data!$A$4:$A500,"&lt;="&amp;$B408))</f>
        <v/>
      </c>
      <c r="N408" s="179" t="str">
        <f>IF(OR($A408="",N$2="Percentage"),"",SUMIFS(Data!M$4:M500,Data!$A$4:$A500,"&gt;="&amp;$A408,Data!$A$4:$A500,"&lt;="&amp;$B408))</f>
        <v/>
      </c>
      <c r="O408" s="178" t="str">
        <f>IF(OR($A408="",O$2="Percentage"),"",SUMIFS(Data!N$4:N500,Data!$A$4:$A500,"&gt;="&amp;$A408,Data!$A$4:$A500,"&lt;="&amp;$B408))</f>
        <v/>
      </c>
      <c r="P408" s="180" t="str">
        <f>IF(OR($A408="",P$2="Percentage"),"",SUMIFS(Data!O$4:O500,Data!$A$4:$A500,"&gt;="&amp;$A408,Data!$A$4:$A500,"&lt;="&amp;$B408))</f>
        <v/>
      </c>
      <c r="Q408" s="178" t="str">
        <f>IF(OR($A408="",Q$2="Percentage"),"",SUMIFS(Data!P$4:P500,Data!$A$4:$A500,"&gt;="&amp;$A408,Data!$A$4:$A500,"&lt;="&amp;$B408))</f>
        <v/>
      </c>
      <c r="R408" s="178" t="str">
        <f>IF(OR($A408="",R$2="Percentage"),"",SUMIFS(Data!Q$4:Q500,Data!$A$4:$A500,"&gt;="&amp;$A408,Data!$A$4:$A500,"&lt;="&amp;$B408))</f>
        <v/>
      </c>
      <c r="S408" s="181" t="str">
        <f>IF($A408="","",IFERROR(AVERAGEIFS(Data!B$4:B500,Data!$A$4:$A500,"&gt;="&amp;$A408,Data!$A$4:$A500,"&lt;="&amp;$B408),0))</f>
        <v/>
      </c>
      <c r="T408" s="178" t="str">
        <f>IF($A408="","",IFERROR(AVERAGEIFS(Data!C$4:C500,Data!$A$4:$A500,"&gt;="&amp;$A408,Data!$A$4:$A500,"&lt;="&amp;$B408),0))</f>
        <v/>
      </c>
      <c r="U408" s="178" t="str">
        <f>IF($A408="","",IFERROR(AVERAGEIFS(Data!D$4:D500,Data!$A$4:$A500,"&gt;="&amp;$A408,Data!$A$4:$A500,"&lt;="&amp;$B408),0))</f>
        <v/>
      </c>
      <c r="V408" s="178" t="str">
        <f>IF($A408="","",IFERROR(AVERAGEIFS(Data!F$4:F500,Data!$A$4:$A500,"&gt;="&amp;$A408,Data!$A$4:$A500,"&lt;="&amp;$B408),0))</f>
        <v/>
      </c>
      <c r="W408" s="178" t="str">
        <f>IF($A408="","",IFERROR(AVERAGEIFS(Data!G$4:G500,Data!$A$4:$A500,"&gt;="&amp;$A408,Data!$A$4:$A500,"&lt;="&amp;$B408),0))</f>
        <v/>
      </c>
      <c r="X408" s="180" t="str">
        <f>IF($A408="","",IFERROR(AVERAGEIFS(Data!H$4:H500,Data!$A$4:$A500,"&gt;="&amp;$A408,Data!$A$4:$A500,"&lt;="&amp;$B408),0))</f>
        <v/>
      </c>
      <c r="Y408" s="178" t="str">
        <f>IF($A408="","",IFERROR(AVERAGEIFS(Data!I$4:I500,Data!$A$4:$A500,"&gt;="&amp;$A408,Data!$A$4:$A500,"&lt;="&amp;$B408),0))</f>
        <v/>
      </c>
      <c r="Z408" s="178" t="str">
        <f>IF($A408="","",IFERROR(AVERAGEIFS(Data!J$4:J500,Data!$A$4:$A500,"&gt;="&amp;$A408,Data!$A$4:$A500,"&lt;="&amp;$B408),0))</f>
        <v/>
      </c>
      <c r="AA408" s="179" t="str">
        <f>IF($A408="","",IFERROR(AVERAGEIFS(Data!K$4:K500,Data!$A$4:$A500,"&gt;="&amp;$A408,Data!$A$4:$A500,"&lt;="&amp;$B408),0))</f>
        <v/>
      </c>
      <c r="AB408" s="180" t="str">
        <f>IF($A408="","",IFERROR(AVERAGEIFS(Data!L$4:L500,Data!$A$4:$A500,"&gt;="&amp;$A408,Data!$A$4:$A500,"&lt;="&amp;$B408),0))</f>
        <v/>
      </c>
      <c r="AC408" s="179" t="str">
        <f>IF($A408="","",IFERROR(AVERAGEIFS(Data!M$4:M500,Data!$A$4:$A500,"&gt;="&amp;$A408,Data!$A$4:$A500,"&lt;="&amp;$B408),0))</f>
        <v/>
      </c>
      <c r="AD408" s="178" t="str">
        <f>IF($A408="","",IFERROR(AVERAGEIFS(Data!N$4:N500,Data!$A$4:$A500,"&gt;="&amp;$A408,Data!$A$4:$A500,"&lt;="&amp;$B408),0))</f>
        <v/>
      </c>
      <c r="AE408" s="180" t="str">
        <f>IF($A408="","",IFERROR(AVERAGEIFS(Data!O$4:O500,Data!$A$4:$A500,"&gt;="&amp;$A408,Data!$A$4:$A500,"&lt;="&amp;$B408),0))</f>
        <v/>
      </c>
      <c r="AF408" s="178" t="str">
        <f>IF($A408="","",IFERROR(AVERAGEIFS(Data!P$4:P500,Data!$A$4:$A500,"&gt;="&amp;$A408,Data!$A$4:$A500,"&lt;="&amp;$B408),0))</f>
        <v/>
      </c>
      <c r="AG408" s="178" t="str">
        <f>IF($A408="","",IFERROR(AVERAGEIFS(Data!Q$4:Q500,Data!$A$4:$A500,"&gt;="&amp;$A408,Data!$A$4:$A500,"&lt;="&amp;$B408),0))</f>
        <v/>
      </c>
      <c r="AH408" s="181" t="str">
        <f t="shared" ref="AH408:DS408" si="404">IF($A408="","",AH407)</f>
        <v/>
      </c>
      <c r="AI408" s="178" t="str">
        <f t="shared" si="404"/>
        <v/>
      </c>
      <c r="AJ408" s="178" t="str">
        <f t="shared" si="404"/>
        <v/>
      </c>
      <c r="AK408" s="178" t="str">
        <f t="shared" si="404"/>
        <v/>
      </c>
      <c r="AL408" s="178" t="str">
        <f t="shared" si="404"/>
        <v/>
      </c>
      <c r="AM408" s="180" t="str">
        <f t="shared" si="404"/>
        <v/>
      </c>
      <c r="AN408" s="178" t="str">
        <f t="shared" si="404"/>
        <v/>
      </c>
      <c r="AO408" s="178" t="str">
        <f t="shared" si="404"/>
        <v/>
      </c>
      <c r="AP408" s="179" t="str">
        <f t="shared" si="404"/>
        <v/>
      </c>
      <c r="AQ408" s="180" t="str">
        <f t="shared" si="404"/>
        <v/>
      </c>
      <c r="AR408" s="179" t="str">
        <f t="shared" si="404"/>
        <v/>
      </c>
      <c r="AS408" s="178" t="str">
        <f t="shared" si="404"/>
        <v/>
      </c>
      <c r="AT408" s="180" t="str">
        <f t="shared" si="404"/>
        <v/>
      </c>
      <c r="AU408" s="178" t="str">
        <f t="shared" si="404"/>
        <v/>
      </c>
      <c r="AV408" s="178" t="str">
        <f t="shared" si="404"/>
        <v/>
      </c>
      <c r="AW408" s="181" t="str">
        <f t="shared" si="404"/>
        <v/>
      </c>
      <c r="AX408" s="178" t="str">
        <f t="shared" si="404"/>
        <v/>
      </c>
      <c r="AY408" s="178" t="str">
        <f t="shared" si="404"/>
        <v/>
      </c>
      <c r="AZ408" s="178" t="str">
        <f t="shared" si="404"/>
        <v/>
      </c>
      <c r="BA408" s="178" t="str">
        <f t="shared" si="404"/>
        <v/>
      </c>
      <c r="BB408" s="180" t="str">
        <f t="shared" si="404"/>
        <v/>
      </c>
      <c r="BC408" s="178" t="str">
        <f t="shared" si="404"/>
        <v/>
      </c>
      <c r="BD408" s="178" t="str">
        <f t="shared" si="404"/>
        <v/>
      </c>
      <c r="BE408" s="179" t="str">
        <f t="shared" si="404"/>
        <v/>
      </c>
      <c r="BF408" s="180" t="str">
        <f t="shared" si="404"/>
        <v/>
      </c>
      <c r="BG408" s="179" t="str">
        <f t="shared" si="404"/>
        <v/>
      </c>
      <c r="BH408" s="178" t="str">
        <f t="shared" si="404"/>
        <v/>
      </c>
      <c r="BI408" s="180" t="str">
        <f t="shared" si="404"/>
        <v/>
      </c>
      <c r="BJ408" s="178" t="str">
        <f t="shared" si="404"/>
        <v/>
      </c>
      <c r="BK408" s="178" t="str">
        <f t="shared" si="404"/>
        <v/>
      </c>
      <c r="BL408" s="181" t="str">
        <f t="shared" si="404"/>
        <v/>
      </c>
      <c r="BM408" s="178" t="str">
        <f t="shared" si="404"/>
        <v/>
      </c>
      <c r="BN408" s="178" t="str">
        <f t="shared" si="404"/>
        <v/>
      </c>
      <c r="BO408" s="178" t="str">
        <f t="shared" si="404"/>
        <v/>
      </c>
      <c r="BP408" s="178" t="str">
        <f t="shared" si="404"/>
        <v/>
      </c>
      <c r="BQ408" s="180" t="str">
        <f t="shared" si="404"/>
        <v/>
      </c>
      <c r="BR408" s="178" t="str">
        <f t="shared" si="404"/>
        <v/>
      </c>
      <c r="BS408" s="178" t="str">
        <f t="shared" si="404"/>
        <v/>
      </c>
      <c r="BT408" s="179" t="str">
        <f t="shared" si="404"/>
        <v/>
      </c>
      <c r="BU408" s="180" t="str">
        <f t="shared" si="404"/>
        <v/>
      </c>
      <c r="BV408" s="179" t="str">
        <f t="shared" si="404"/>
        <v/>
      </c>
      <c r="BW408" s="178" t="str">
        <f t="shared" si="404"/>
        <v/>
      </c>
      <c r="BX408" s="180" t="str">
        <f t="shared" si="404"/>
        <v/>
      </c>
      <c r="BY408" s="178" t="str">
        <f t="shared" si="404"/>
        <v/>
      </c>
      <c r="BZ408" s="178" t="str">
        <f t="shared" si="404"/>
        <v/>
      </c>
      <c r="CA408" s="181" t="str">
        <f t="shared" si="404"/>
        <v/>
      </c>
      <c r="CB408" s="178" t="str">
        <f t="shared" si="404"/>
        <v/>
      </c>
      <c r="CC408" s="178" t="str">
        <f t="shared" si="404"/>
        <v/>
      </c>
      <c r="CD408" s="178" t="str">
        <f t="shared" si="404"/>
        <v/>
      </c>
      <c r="CE408" s="178" t="str">
        <f t="shared" si="404"/>
        <v/>
      </c>
      <c r="CF408" s="180" t="str">
        <f t="shared" si="404"/>
        <v/>
      </c>
      <c r="CG408" s="178" t="str">
        <f t="shared" si="404"/>
        <v/>
      </c>
      <c r="CH408" s="178" t="str">
        <f t="shared" si="404"/>
        <v/>
      </c>
      <c r="CI408" s="179" t="str">
        <f t="shared" si="404"/>
        <v/>
      </c>
      <c r="CJ408" s="180" t="str">
        <f t="shared" si="404"/>
        <v/>
      </c>
      <c r="CK408" s="179" t="str">
        <f t="shared" si="404"/>
        <v/>
      </c>
      <c r="CL408" s="178" t="str">
        <f t="shared" si="404"/>
        <v/>
      </c>
      <c r="CM408" s="180" t="str">
        <f t="shared" si="404"/>
        <v/>
      </c>
      <c r="CN408" s="178" t="str">
        <f t="shared" si="404"/>
        <v/>
      </c>
      <c r="CO408" s="178" t="str">
        <f t="shared" si="404"/>
        <v/>
      </c>
      <c r="CP408" s="181" t="str">
        <f t="shared" si="404"/>
        <v/>
      </c>
      <c r="CQ408" s="178" t="str">
        <f t="shared" si="404"/>
        <v/>
      </c>
      <c r="CR408" s="178" t="str">
        <f t="shared" si="404"/>
        <v/>
      </c>
      <c r="CS408" s="178" t="str">
        <f t="shared" si="404"/>
        <v/>
      </c>
      <c r="CT408" s="178" t="str">
        <f t="shared" si="404"/>
        <v/>
      </c>
      <c r="CU408" s="180" t="str">
        <f t="shared" si="404"/>
        <v/>
      </c>
      <c r="CV408" s="178" t="str">
        <f t="shared" si="404"/>
        <v/>
      </c>
      <c r="CW408" s="178" t="str">
        <f t="shared" si="404"/>
        <v/>
      </c>
      <c r="CX408" s="179" t="str">
        <f t="shared" si="404"/>
        <v/>
      </c>
      <c r="CY408" s="180" t="str">
        <f t="shared" si="404"/>
        <v/>
      </c>
      <c r="CZ408" s="179" t="str">
        <f t="shared" si="404"/>
        <v/>
      </c>
      <c r="DA408" s="178" t="str">
        <f t="shared" si="404"/>
        <v/>
      </c>
      <c r="DB408" s="180" t="str">
        <f t="shared" si="404"/>
        <v/>
      </c>
      <c r="DC408" s="178" t="str">
        <f t="shared" si="404"/>
        <v/>
      </c>
      <c r="DD408" s="178" t="str">
        <f t="shared" si="404"/>
        <v/>
      </c>
      <c r="DE408" s="181" t="str">
        <f t="shared" si="404"/>
        <v/>
      </c>
      <c r="DF408" s="178" t="str">
        <f t="shared" si="404"/>
        <v/>
      </c>
      <c r="DG408" s="178" t="str">
        <f t="shared" si="404"/>
        <v/>
      </c>
      <c r="DH408" s="178" t="str">
        <f t="shared" si="404"/>
        <v/>
      </c>
      <c r="DI408" s="178" t="str">
        <f t="shared" si="404"/>
        <v/>
      </c>
      <c r="DJ408" s="180" t="str">
        <f t="shared" si="404"/>
        <v/>
      </c>
      <c r="DK408" s="178" t="str">
        <f t="shared" si="404"/>
        <v/>
      </c>
      <c r="DL408" s="178" t="str">
        <f t="shared" si="404"/>
        <v/>
      </c>
      <c r="DM408" s="179" t="str">
        <f t="shared" si="404"/>
        <v/>
      </c>
      <c r="DN408" s="180" t="str">
        <f t="shared" si="404"/>
        <v/>
      </c>
      <c r="DO408" s="179" t="str">
        <f t="shared" si="404"/>
        <v/>
      </c>
      <c r="DP408" s="178" t="str">
        <f t="shared" si="404"/>
        <v/>
      </c>
      <c r="DQ408" s="180" t="str">
        <f t="shared" si="404"/>
        <v/>
      </c>
      <c r="DR408" s="178" t="str">
        <f t="shared" si="404"/>
        <v/>
      </c>
      <c r="DS408" s="178" t="str">
        <f t="shared" si="404"/>
        <v/>
      </c>
      <c r="DT408" s="178"/>
      <c r="DU408" s="178"/>
      <c r="DV408" s="178"/>
      <c r="DW408" s="178"/>
      <c r="DX408" s="178"/>
      <c r="DY408" s="178"/>
    </row>
    <row r="409">
      <c r="A409" s="176" t="str">
        <f>IF(A408="","",IF(B408+1&gt;EndDate,"",B408))</f>
        <v/>
      </c>
      <c r="B409" s="176" t="str">
        <f>IF(A409="","",SWITCH(Seg,"Daily",A409+1,"Weekly",A409+7,"Monthly",DATE(YEAR(A409),MONTH(A409)+1,1),"Quarterly",DATE(YEAR(A409),MONTH(A409)+3,1),"Yearly",DATE(YEAR(A409)+1,1,1)))</f>
        <v/>
      </c>
      <c r="C409" s="177" t="str">
        <f>IF(A409="","",SWITCH(Seg,"Daily",TEXT(A409,"dd/MM/YYYY"),"Weekly","W"&amp;WEEKNUM(A409,2)&amp;" "&amp;YEAR(A409),"Monthly",PROPER(TEXT(A409,"MMM yyyy")),"Quarterly","Q"&amp;ROUNDUP(MONTH($A409)/3,0)&amp;" "&amp;YEAR($A409),"Yearly",YEAR(A409),TEXT(A409,"dd/MM/YYYY")))</f>
        <v/>
      </c>
      <c r="D409" s="178" t="str">
        <f>IF(OR($A409="",D$2="Percentage"),"",SUMIFS(Data!B$4:B500,Data!$A$4:$A500,"&gt;="&amp;$A409,Data!$A$4:$A500,"&lt;="&amp;$B409))</f>
        <v>#REF!</v>
      </c>
      <c r="E409" s="179" t="str">
        <f>IF(OR($A409="",E$2="Percentage"),"",SUMIFS(Data!C$4:C500,Data!$A$4:$A500,"&gt;="&amp;$A409,Data!$A$4:$A500,"&lt;="&amp;$B409))</f>
        <v/>
      </c>
      <c r="F409" s="179" t="str">
        <f>IF(OR($A409="",F$2="Percentage"),"",SUMIFS(Data!D$4:D500,Data!$A$4:$A500,"&gt;="&amp;$A409,Data!$A$4:$A500,"&lt;="&amp;$B409))</f>
        <v/>
      </c>
      <c r="G409" s="179" t="str">
        <f>IF(OR($A409="",G$2="Percentage"),"",SUMIFS(Data!F$4:F500,Data!$A$4:$A500,"&gt;="&amp;$A409,Data!$A$4:$A500,"&lt;="&amp;$B409))</f>
        <v/>
      </c>
      <c r="H409" s="180" t="str">
        <f>IF(OR($A409="",H$2="Percentage"),"",SUMIFS(Data!G$4:G500,Data!$A$4:$A500,"&gt;="&amp;$A409,Data!$A$4:$A500,"&lt;="&amp;$B409))</f>
        <v/>
      </c>
      <c r="I409" s="180" t="str">
        <f>IF(OR($A409="",I$2="Percentage"),"",SUMIFS(Data!H$4:H500,Data!$A$4:$A500,"&gt;="&amp;$A409,Data!$A$4:$A500,"&lt;="&amp;$B409))</f>
        <v/>
      </c>
      <c r="J409" s="178" t="str">
        <f>IF(OR($A409="",J$2="Percentage"),"",SUMIFS(Data!I$4:I500,Data!$A$4:$A500,"&gt;="&amp;$A409,Data!$A$4:$A500,"&lt;="&amp;$B409))</f>
        <v/>
      </c>
      <c r="K409" s="178" t="str">
        <f>IF(OR($A409="",K$2="Percentage"),"",SUMIFS(Data!J$4:J500,Data!$A$4:$A500,"&gt;="&amp;$A409,Data!$A$4:$A500,"&lt;="&amp;$B409))</f>
        <v/>
      </c>
      <c r="L409" s="179" t="str">
        <f>IF(OR($A409="",L$2="Percentage"),"",SUMIFS(Data!K$4:K500,Data!$A$4:$A500,"&gt;="&amp;$A409,Data!$A$4:$A500,"&lt;="&amp;$B409))</f>
        <v/>
      </c>
      <c r="M409" s="180" t="str">
        <f>IF(OR($A409="",M$2="Percentage"),"",SUMIFS(Data!L$4:L500,Data!$A$4:$A500,"&gt;="&amp;$A409,Data!$A$4:$A500,"&lt;="&amp;$B409))</f>
        <v/>
      </c>
      <c r="N409" s="179" t="str">
        <f>IF(OR($A409="",N$2="Percentage"),"",SUMIFS(Data!M$4:M500,Data!$A$4:$A500,"&gt;="&amp;$A409,Data!$A$4:$A500,"&lt;="&amp;$B409))</f>
        <v/>
      </c>
      <c r="O409" s="178" t="str">
        <f>IF(OR($A409="",O$2="Percentage"),"",SUMIFS(Data!N$4:N500,Data!$A$4:$A500,"&gt;="&amp;$A409,Data!$A$4:$A500,"&lt;="&amp;$B409))</f>
        <v/>
      </c>
      <c r="P409" s="180" t="str">
        <f>IF(OR($A409="",P$2="Percentage"),"",SUMIFS(Data!O$4:O500,Data!$A$4:$A500,"&gt;="&amp;$A409,Data!$A$4:$A500,"&lt;="&amp;$B409))</f>
        <v/>
      </c>
      <c r="Q409" s="178" t="str">
        <f>IF(OR($A409="",Q$2="Percentage"),"",SUMIFS(Data!P$4:P500,Data!$A$4:$A500,"&gt;="&amp;$A409,Data!$A$4:$A500,"&lt;="&amp;$B409))</f>
        <v/>
      </c>
      <c r="R409" s="178" t="str">
        <f>IF(OR($A409="",R$2="Percentage"),"",SUMIFS(Data!Q$4:Q500,Data!$A$4:$A500,"&gt;="&amp;$A409,Data!$A$4:$A500,"&lt;="&amp;$B409))</f>
        <v/>
      </c>
      <c r="S409" s="181" t="str">
        <f>IF($A409="","",IFERROR(AVERAGEIFS(Data!B$4:B500,Data!$A$4:$A500,"&gt;="&amp;$A409,Data!$A$4:$A500,"&lt;="&amp;$B409),0))</f>
        <v/>
      </c>
      <c r="T409" s="178" t="str">
        <f>IF($A409="","",IFERROR(AVERAGEIFS(Data!C$4:C500,Data!$A$4:$A500,"&gt;="&amp;$A409,Data!$A$4:$A500,"&lt;="&amp;$B409),0))</f>
        <v/>
      </c>
      <c r="U409" s="178" t="str">
        <f>IF($A409="","",IFERROR(AVERAGEIFS(Data!D$4:D500,Data!$A$4:$A500,"&gt;="&amp;$A409,Data!$A$4:$A500,"&lt;="&amp;$B409),0))</f>
        <v/>
      </c>
      <c r="V409" s="178" t="str">
        <f>IF($A409="","",IFERROR(AVERAGEIFS(Data!F$4:F500,Data!$A$4:$A500,"&gt;="&amp;$A409,Data!$A$4:$A500,"&lt;="&amp;$B409),0))</f>
        <v/>
      </c>
      <c r="W409" s="178" t="str">
        <f>IF($A409="","",IFERROR(AVERAGEIFS(Data!G$4:G500,Data!$A$4:$A500,"&gt;="&amp;$A409,Data!$A$4:$A500,"&lt;="&amp;$B409),0))</f>
        <v/>
      </c>
      <c r="X409" s="180" t="str">
        <f>IF($A409="","",IFERROR(AVERAGEIFS(Data!H$4:H500,Data!$A$4:$A500,"&gt;="&amp;$A409,Data!$A$4:$A500,"&lt;="&amp;$B409),0))</f>
        <v/>
      </c>
      <c r="Y409" s="178" t="str">
        <f>IF($A409="","",IFERROR(AVERAGEIFS(Data!I$4:I500,Data!$A$4:$A500,"&gt;="&amp;$A409,Data!$A$4:$A500,"&lt;="&amp;$B409),0))</f>
        <v/>
      </c>
      <c r="Z409" s="178" t="str">
        <f>IF($A409="","",IFERROR(AVERAGEIFS(Data!J$4:J500,Data!$A$4:$A500,"&gt;="&amp;$A409,Data!$A$4:$A500,"&lt;="&amp;$B409),0))</f>
        <v/>
      </c>
      <c r="AA409" s="179" t="str">
        <f>IF($A409="","",IFERROR(AVERAGEIFS(Data!K$4:K500,Data!$A$4:$A500,"&gt;="&amp;$A409,Data!$A$4:$A500,"&lt;="&amp;$B409),0))</f>
        <v/>
      </c>
      <c r="AB409" s="180" t="str">
        <f>IF($A409="","",IFERROR(AVERAGEIFS(Data!L$4:L500,Data!$A$4:$A500,"&gt;="&amp;$A409,Data!$A$4:$A500,"&lt;="&amp;$B409),0))</f>
        <v/>
      </c>
      <c r="AC409" s="179" t="str">
        <f>IF($A409="","",IFERROR(AVERAGEIFS(Data!M$4:M500,Data!$A$4:$A500,"&gt;="&amp;$A409,Data!$A$4:$A500,"&lt;="&amp;$B409),0))</f>
        <v/>
      </c>
      <c r="AD409" s="178" t="str">
        <f>IF($A409="","",IFERROR(AVERAGEIFS(Data!N$4:N500,Data!$A$4:$A500,"&gt;="&amp;$A409,Data!$A$4:$A500,"&lt;="&amp;$B409),0))</f>
        <v/>
      </c>
      <c r="AE409" s="180" t="str">
        <f>IF($A409="","",IFERROR(AVERAGEIFS(Data!O$4:O500,Data!$A$4:$A500,"&gt;="&amp;$A409,Data!$A$4:$A500,"&lt;="&amp;$B409),0))</f>
        <v/>
      </c>
      <c r="AF409" s="178" t="str">
        <f>IF($A409="","",IFERROR(AVERAGEIFS(Data!P$4:P500,Data!$A$4:$A500,"&gt;="&amp;$A409,Data!$A$4:$A500,"&lt;="&amp;$B409),0))</f>
        <v/>
      </c>
      <c r="AG409" s="178" t="str">
        <f>IF($A409="","",IFERROR(AVERAGEIFS(Data!Q$4:Q500,Data!$A$4:$A500,"&gt;="&amp;$A409,Data!$A$4:$A500,"&lt;="&amp;$B409),0))</f>
        <v/>
      </c>
      <c r="AH409" s="181" t="str">
        <f t="shared" ref="AH409:DS409" si="405">IF($A409="","",AH408)</f>
        <v/>
      </c>
      <c r="AI409" s="178" t="str">
        <f t="shared" si="405"/>
        <v/>
      </c>
      <c r="AJ409" s="178" t="str">
        <f t="shared" si="405"/>
        <v/>
      </c>
      <c r="AK409" s="178" t="str">
        <f t="shared" si="405"/>
        <v/>
      </c>
      <c r="AL409" s="178" t="str">
        <f t="shared" si="405"/>
        <v/>
      </c>
      <c r="AM409" s="180" t="str">
        <f t="shared" si="405"/>
        <v/>
      </c>
      <c r="AN409" s="178" t="str">
        <f t="shared" si="405"/>
        <v/>
      </c>
      <c r="AO409" s="178" t="str">
        <f t="shared" si="405"/>
        <v/>
      </c>
      <c r="AP409" s="179" t="str">
        <f t="shared" si="405"/>
        <v/>
      </c>
      <c r="AQ409" s="180" t="str">
        <f t="shared" si="405"/>
        <v/>
      </c>
      <c r="AR409" s="179" t="str">
        <f t="shared" si="405"/>
        <v/>
      </c>
      <c r="AS409" s="178" t="str">
        <f t="shared" si="405"/>
        <v/>
      </c>
      <c r="AT409" s="180" t="str">
        <f t="shared" si="405"/>
        <v/>
      </c>
      <c r="AU409" s="178" t="str">
        <f t="shared" si="405"/>
        <v/>
      </c>
      <c r="AV409" s="178" t="str">
        <f t="shared" si="405"/>
        <v/>
      </c>
      <c r="AW409" s="181" t="str">
        <f t="shared" si="405"/>
        <v/>
      </c>
      <c r="AX409" s="178" t="str">
        <f t="shared" si="405"/>
        <v/>
      </c>
      <c r="AY409" s="178" t="str">
        <f t="shared" si="405"/>
        <v/>
      </c>
      <c r="AZ409" s="178" t="str">
        <f t="shared" si="405"/>
        <v/>
      </c>
      <c r="BA409" s="178" t="str">
        <f t="shared" si="405"/>
        <v/>
      </c>
      <c r="BB409" s="180" t="str">
        <f t="shared" si="405"/>
        <v/>
      </c>
      <c r="BC409" s="178" t="str">
        <f t="shared" si="405"/>
        <v/>
      </c>
      <c r="BD409" s="178" t="str">
        <f t="shared" si="405"/>
        <v/>
      </c>
      <c r="BE409" s="179" t="str">
        <f t="shared" si="405"/>
        <v/>
      </c>
      <c r="BF409" s="180" t="str">
        <f t="shared" si="405"/>
        <v/>
      </c>
      <c r="BG409" s="179" t="str">
        <f t="shared" si="405"/>
        <v/>
      </c>
      <c r="BH409" s="178" t="str">
        <f t="shared" si="405"/>
        <v/>
      </c>
      <c r="BI409" s="180" t="str">
        <f t="shared" si="405"/>
        <v/>
      </c>
      <c r="BJ409" s="178" t="str">
        <f t="shared" si="405"/>
        <v/>
      </c>
      <c r="BK409" s="178" t="str">
        <f t="shared" si="405"/>
        <v/>
      </c>
      <c r="BL409" s="181" t="str">
        <f t="shared" si="405"/>
        <v/>
      </c>
      <c r="BM409" s="178" t="str">
        <f t="shared" si="405"/>
        <v/>
      </c>
      <c r="BN409" s="178" t="str">
        <f t="shared" si="405"/>
        <v/>
      </c>
      <c r="BO409" s="178" t="str">
        <f t="shared" si="405"/>
        <v/>
      </c>
      <c r="BP409" s="178" t="str">
        <f t="shared" si="405"/>
        <v/>
      </c>
      <c r="BQ409" s="180" t="str">
        <f t="shared" si="405"/>
        <v/>
      </c>
      <c r="BR409" s="178" t="str">
        <f t="shared" si="405"/>
        <v/>
      </c>
      <c r="BS409" s="178" t="str">
        <f t="shared" si="405"/>
        <v/>
      </c>
      <c r="BT409" s="179" t="str">
        <f t="shared" si="405"/>
        <v/>
      </c>
      <c r="BU409" s="180" t="str">
        <f t="shared" si="405"/>
        <v/>
      </c>
      <c r="BV409" s="179" t="str">
        <f t="shared" si="405"/>
        <v/>
      </c>
      <c r="BW409" s="178" t="str">
        <f t="shared" si="405"/>
        <v/>
      </c>
      <c r="BX409" s="180" t="str">
        <f t="shared" si="405"/>
        <v/>
      </c>
      <c r="BY409" s="178" t="str">
        <f t="shared" si="405"/>
        <v/>
      </c>
      <c r="BZ409" s="178" t="str">
        <f t="shared" si="405"/>
        <v/>
      </c>
      <c r="CA409" s="181" t="str">
        <f t="shared" si="405"/>
        <v/>
      </c>
      <c r="CB409" s="178" t="str">
        <f t="shared" si="405"/>
        <v/>
      </c>
      <c r="CC409" s="178" t="str">
        <f t="shared" si="405"/>
        <v/>
      </c>
      <c r="CD409" s="178" t="str">
        <f t="shared" si="405"/>
        <v/>
      </c>
      <c r="CE409" s="178" t="str">
        <f t="shared" si="405"/>
        <v/>
      </c>
      <c r="CF409" s="180" t="str">
        <f t="shared" si="405"/>
        <v/>
      </c>
      <c r="CG409" s="178" t="str">
        <f t="shared" si="405"/>
        <v/>
      </c>
      <c r="CH409" s="178" t="str">
        <f t="shared" si="405"/>
        <v/>
      </c>
      <c r="CI409" s="179" t="str">
        <f t="shared" si="405"/>
        <v/>
      </c>
      <c r="CJ409" s="180" t="str">
        <f t="shared" si="405"/>
        <v/>
      </c>
      <c r="CK409" s="179" t="str">
        <f t="shared" si="405"/>
        <v/>
      </c>
      <c r="CL409" s="178" t="str">
        <f t="shared" si="405"/>
        <v/>
      </c>
      <c r="CM409" s="180" t="str">
        <f t="shared" si="405"/>
        <v/>
      </c>
      <c r="CN409" s="178" t="str">
        <f t="shared" si="405"/>
        <v/>
      </c>
      <c r="CO409" s="178" t="str">
        <f t="shared" si="405"/>
        <v/>
      </c>
      <c r="CP409" s="181" t="str">
        <f t="shared" si="405"/>
        <v/>
      </c>
      <c r="CQ409" s="178" t="str">
        <f t="shared" si="405"/>
        <v/>
      </c>
      <c r="CR409" s="178" t="str">
        <f t="shared" si="405"/>
        <v/>
      </c>
      <c r="CS409" s="178" t="str">
        <f t="shared" si="405"/>
        <v/>
      </c>
      <c r="CT409" s="178" t="str">
        <f t="shared" si="405"/>
        <v/>
      </c>
      <c r="CU409" s="180" t="str">
        <f t="shared" si="405"/>
        <v/>
      </c>
      <c r="CV409" s="178" t="str">
        <f t="shared" si="405"/>
        <v/>
      </c>
      <c r="CW409" s="178" t="str">
        <f t="shared" si="405"/>
        <v/>
      </c>
      <c r="CX409" s="179" t="str">
        <f t="shared" si="405"/>
        <v/>
      </c>
      <c r="CY409" s="180" t="str">
        <f t="shared" si="405"/>
        <v/>
      </c>
      <c r="CZ409" s="179" t="str">
        <f t="shared" si="405"/>
        <v/>
      </c>
      <c r="DA409" s="178" t="str">
        <f t="shared" si="405"/>
        <v/>
      </c>
      <c r="DB409" s="180" t="str">
        <f t="shared" si="405"/>
        <v/>
      </c>
      <c r="DC409" s="178" t="str">
        <f t="shared" si="405"/>
        <v/>
      </c>
      <c r="DD409" s="178" t="str">
        <f t="shared" si="405"/>
        <v/>
      </c>
      <c r="DE409" s="181" t="str">
        <f t="shared" si="405"/>
        <v/>
      </c>
      <c r="DF409" s="178" t="str">
        <f t="shared" si="405"/>
        <v/>
      </c>
      <c r="DG409" s="178" t="str">
        <f t="shared" si="405"/>
        <v/>
      </c>
      <c r="DH409" s="178" t="str">
        <f t="shared" si="405"/>
        <v/>
      </c>
      <c r="DI409" s="178" t="str">
        <f t="shared" si="405"/>
        <v/>
      </c>
      <c r="DJ409" s="180" t="str">
        <f t="shared" si="405"/>
        <v/>
      </c>
      <c r="DK409" s="178" t="str">
        <f t="shared" si="405"/>
        <v/>
      </c>
      <c r="DL409" s="178" t="str">
        <f t="shared" si="405"/>
        <v/>
      </c>
      <c r="DM409" s="179" t="str">
        <f t="shared" si="405"/>
        <v/>
      </c>
      <c r="DN409" s="180" t="str">
        <f t="shared" si="405"/>
        <v/>
      </c>
      <c r="DO409" s="179" t="str">
        <f t="shared" si="405"/>
        <v/>
      </c>
      <c r="DP409" s="178" t="str">
        <f t="shared" si="405"/>
        <v/>
      </c>
      <c r="DQ409" s="180" t="str">
        <f t="shared" si="405"/>
        <v/>
      </c>
      <c r="DR409" s="178" t="str">
        <f t="shared" si="405"/>
        <v/>
      </c>
      <c r="DS409" s="178" t="str">
        <f t="shared" si="405"/>
        <v/>
      </c>
      <c r="DT409" s="178"/>
      <c r="DU409" s="178"/>
      <c r="DV409" s="178"/>
      <c r="DW409" s="178"/>
      <c r="DX409" s="178"/>
      <c r="DY409" s="178"/>
    </row>
    <row r="410">
      <c r="A410" s="176" t="str">
        <f>IF(A409="","",IF(B409+1&gt;EndDate,"",B409))</f>
        <v/>
      </c>
      <c r="B410" s="176" t="str">
        <f>IF(A410="","",SWITCH(Seg,"Daily",A410+1,"Weekly",A410+7,"Monthly",DATE(YEAR(A410),MONTH(A410)+1,1),"Quarterly",DATE(YEAR(A410),MONTH(A410)+3,1),"Yearly",DATE(YEAR(A410)+1,1,1)))</f>
        <v/>
      </c>
      <c r="C410" s="177" t="str">
        <f>IF(A410="","",SWITCH(Seg,"Daily",TEXT(A410,"dd/MM/YYYY"),"Weekly","W"&amp;WEEKNUM(A410,2)&amp;" "&amp;YEAR(A410),"Monthly",PROPER(TEXT(A410,"MMM yyyy")),"Quarterly","Q"&amp;ROUNDUP(MONTH($A410)/3,0)&amp;" "&amp;YEAR($A410),"Yearly",YEAR(A410),TEXT(A410,"dd/MM/YYYY")))</f>
        <v/>
      </c>
      <c r="D410" s="178" t="str">
        <f>IF(OR($A410="",D$2="Percentage"),"",SUMIFS(Data!B$4:B500,Data!$A$4:$A500,"&gt;="&amp;$A410,Data!$A$4:$A500,"&lt;="&amp;$B410))</f>
        <v>#REF!</v>
      </c>
      <c r="E410" s="179" t="str">
        <f>IF(OR($A410="",E$2="Percentage"),"",SUMIFS(Data!C$4:C500,Data!$A$4:$A500,"&gt;="&amp;$A410,Data!$A$4:$A500,"&lt;="&amp;$B410))</f>
        <v/>
      </c>
      <c r="F410" s="179" t="str">
        <f>IF(OR($A410="",F$2="Percentage"),"",SUMIFS(Data!D$4:D500,Data!$A$4:$A500,"&gt;="&amp;$A410,Data!$A$4:$A500,"&lt;="&amp;$B410))</f>
        <v/>
      </c>
      <c r="G410" s="179" t="str">
        <f>IF(OR($A410="",G$2="Percentage"),"",SUMIFS(Data!F$4:F500,Data!$A$4:$A500,"&gt;="&amp;$A410,Data!$A$4:$A500,"&lt;="&amp;$B410))</f>
        <v/>
      </c>
      <c r="H410" s="180" t="str">
        <f>IF(OR($A410="",H$2="Percentage"),"",SUMIFS(Data!G$4:G500,Data!$A$4:$A500,"&gt;="&amp;$A410,Data!$A$4:$A500,"&lt;="&amp;$B410))</f>
        <v/>
      </c>
      <c r="I410" s="180" t="str">
        <f>IF(OR($A410="",I$2="Percentage"),"",SUMIFS(Data!H$4:H500,Data!$A$4:$A500,"&gt;="&amp;$A410,Data!$A$4:$A500,"&lt;="&amp;$B410))</f>
        <v/>
      </c>
      <c r="J410" s="178" t="str">
        <f>IF(OR($A410="",J$2="Percentage"),"",SUMIFS(Data!I$4:I500,Data!$A$4:$A500,"&gt;="&amp;$A410,Data!$A$4:$A500,"&lt;="&amp;$B410))</f>
        <v/>
      </c>
      <c r="K410" s="178" t="str">
        <f>IF(OR($A410="",K$2="Percentage"),"",SUMIFS(Data!J$4:J500,Data!$A$4:$A500,"&gt;="&amp;$A410,Data!$A$4:$A500,"&lt;="&amp;$B410))</f>
        <v/>
      </c>
      <c r="L410" s="179" t="str">
        <f>IF(OR($A410="",L$2="Percentage"),"",SUMIFS(Data!K$4:K500,Data!$A$4:$A500,"&gt;="&amp;$A410,Data!$A$4:$A500,"&lt;="&amp;$B410))</f>
        <v/>
      </c>
      <c r="M410" s="180" t="str">
        <f>IF(OR($A410="",M$2="Percentage"),"",SUMIFS(Data!L$4:L500,Data!$A$4:$A500,"&gt;="&amp;$A410,Data!$A$4:$A500,"&lt;="&amp;$B410))</f>
        <v/>
      </c>
      <c r="N410" s="179" t="str">
        <f>IF(OR($A410="",N$2="Percentage"),"",SUMIFS(Data!M$4:M500,Data!$A$4:$A500,"&gt;="&amp;$A410,Data!$A$4:$A500,"&lt;="&amp;$B410))</f>
        <v/>
      </c>
      <c r="O410" s="178" t="str">
        <f>IF(OR($A410="",O$2="Percentage"),"",SUMIFS(Data!N$4:N500,Data!$A$4:$A500,"&gt;="&amp;$A410,Data!$A$4:$A500,"&lt;="&amp;$B410))</f>
        <v/>
      </c>
      <c r="P410" s="180" t="str">
        <f>IF(OR($A410="",P$2="Percentage"),"",SUMIFS(Data!O$4:O500,Data!$A$4:$A500,"&gt;="&amp;$A410,Data!$A$4:$A500,"&lt;="&amp;$B410))</f>
        <v/>
      </c>
      <c r="Q410" s="178" t="str">
        <f>IF(OR($A410="",Q$2="Percentage"),"",SUMIFS(Data!P$4:P500,Data!$A$4:$A500,"&gt;="&amp;$A410,Data!$A$4:$A500,"&lt;="&amp;$B410))</f>
        <v/>
      </c>
      <c r="R410" s="178" t="str">
        <f>IF(OR($A410="",R$2="Percentage"),"",SUMIFS(Data!Q$4:Q500,Data!$A$4:$A500,"&gt;="&amp;$A410,Data!$A$4:$A500,"&lt;="&amp;$B410))</f>
        <v/>
      </c>
      <c r="S410" s="181" t="str">
        <f>IF($A410="","",IFERROR(AVERAGEIFS(Data!B$4:B500,Data!$A$4:$A500,"&gt;="&amp;$A410,Data!$A$4:$A500,"&lt;="&amp;$B410),0))</f>
        <v/>
      </c>
      <c r="T410" s="178" t="str">
        <f>IF($A410="","",IFERROR(AVERAGEIFS(Data!C$4:C500,Data!$A$4:$A500,"&gt;="&amp;$A410,Data!$A$4:$A500,"&lt;="&amp;$B410),0))</f>
        <v/>
      </c>
      <c r="U410" s="178" t="str">
        <f>IF($A410="","",IFERROR(AVERAGEIFS(Data!D$4:D500,Data!$A$4:$A500,"&gt;="&amp;$A410,Data!$A$4:$A500,"&lt;="&amp;$B410),0))</f>
        <v/>
      </c>
      <c r="V410" s="178" t="str">
        <f>IF($A410="","",IFERROR(AVERAGEIFS(Data!F$4:F500,Data!$A$4:$A500,"&gt;="&amp;$A410,Data!$A$4:$A500,"&lt;="&amp;$B410),0))</f>
        <v/>
      </c>
      <c r="W410" s="178" t="str">
        <f>IF($A410="","",IFERROR(AVERAGEIFS(Data!G$4:G500,Data!$A$4:$A500,"&gt;="&amp;$A410,Data!$A$4:$A500,"&lt;="&amp;$B410),0))</f>
        <v/>
      </c>
      <c r="X410" s="180" t="str">
        <f>IF($A410="","",IFERROR(AVERAGEIFS(Data!H$4:H500,Data!$A$4:$A500,"&gt;="&amp;$A410,Data!$A$4:$A500,"&lt;="&amp;$B410),0))</f>
        <v/>
      </c>
      <c r="Y410" s="178" t="str">
        <f>IF($A410="","",IFERROR(AVERAGEIFS(Data!I$4:I500,Data!$A$4:$A500,"&gt;="&amp;$A410,Data!$A$4:$A500,"&lt;="&amp;$B410),0))</f>
        <v/>
      </c>
      <c r="Z410" s="178" t="str">
        <f>IF($A410="","",IFERROR(AVERAGEIFS(Data!J$4:J500,Data!$A$4:$A500,"&gt;="&amp;$A410,Data!$A$4:$A500,"&lt;="&amp;$B410),0))</f>
        <v/>
      </c>
      <c r="AA410" s="179" t="str">
        <f>IF($A410="","",IFERROR(AVERAGEIFS(Data!K$4:K500,Data!$A$4:$A500,"&gt;="&amp;$A410,Data!$A$4:$A500,"&lt;="&amp;$B410),0))</f>
        <v/>
      </c>
      <c r="AB410" s="180" t="str">
        <f>IF($A410="","",IFERROR(AVERAGEIFS(Data!L$4:L500,Data!$A$4:$A500,"&gt;="&amp;$A410,Data!$A$4:$A500,"&lt;="&amp;$B410),0))</f>
        <v/>
      </c>
      <c r="AC410" s="179" t="str">
        <f>IF($A410="","",IFERROR(AVERAGEIFS(Data!M$4:M500,Data!$A$4:$A500,"&gt;="&amp;$A410,Data!$A$4:$A500,"&lt;="&amp;$B410),0))</f>
        <v/>
      </c>
      <c r="AD410" s="178" t="str">
        <f>IF($A410="","",IFERROR(AVERAGEIFS(Data!N$4:N500,Data!$A$4:$A500,"&gt;="&amp;$A410,Data!$A$4:$A500,"&lt;="&amp;$B410),0))</f>
        <v/>
      </c>
      <c r="AE410" s="180" t="str">
        <f>IF($A410="","",IFERROR(AVERAGEIFS(Data!O$4:O500,Data!$A$4:$A500,"&gt;="&amp;$A410,Data!$A$4:$A500,"&lt;="&amp;$B410),0))</f>
        <v/>
      </c>
      <c r="AF410" s="178" t="str">
        <f>IF($A410="","",IFERROR(AVERAGEIFS(Data!P$4:P500,Data!$A$4:$A500,"&gt;="&amp;$A410,Data!$A$4:$A500,"&lt;="&amp;$B410),0))</f>
        <v/>
      </c>
      <c r="AG410" s="178" t="str">
        <f>IF($A410="","",IFERROR(AVERAGEIFS(Data!Q$4:Q500,Data!$A$4:$A500,"&gt;="&amp;$A410,Data!$A$4:$A500,"&lt;="&amp;$B410),0))</f>
        <v/>
      </c>
      <c r="AH410" s="181" t="str">
        <f t="shared" ref="AH410:DS410" si="406">IF($A410="","",AH409)</f>
        <v/>
      </c>
      <c r="AI410" s="178" t="str">
        <f t="shared" si="406"/>
        <v/>
      </c>
      <c r="AJ410" s="178" t="str">
        <f t="shared" si="406"/>
        <v/>
      </c>
      <c r="AK410" s="178" t="str">
        <f t="shared" si="406"/>
        <v/>
      </c>
      <c r="AL410" s="178" t="str">
        <f t="shared" si="406"/>
        <v/>
      </c>
      <c r="AM410" s="180" t="str">
        <f t="shared" si="406"/>
        <v/>
      </c>
      <c r="AN410" s="178" t="str">
        <f t="shared" si="406"/>
        <v/>
      </c>
      <c r="AO410" s="178" t="str">
        <f t="shared" si="406"/>
        <v/>
      </c>
      <c r="AP410" s="179" t="str">
        <f t="shared" si="406"/>
        <v/>
      </c>
      <c r="AQ410" s="180" t="str">
        <f t="shared" si="406"/>
        <v/>
      </c>
      <c r="AR410" s="179" t="str">
        <f t="shared" si="406"/>
        <v/>
      </c>
      <c r="AS410" s="178" t="str">
        <f t="shared" si="406"/>
        <v/>
      </c>
      <c r="AT410" s="180" t="str">
        <f t="shared" si="406"/>
        <v/>
      </c>
      <c r="AU410" s="178" t="str">
        <f t="shared" si="406"/>
        <v/>
      </c>
      <c r="AV410" s="178" t="str">
        <f t="shared" si="406"/>
        <v/>
      </c>
      <c r="AW410" s="181" t="str">
        <f t="shared" si="406"/>
        <v/>
      </c>
      <c r="AX410" s="178" t="str">
        <f t="shared" si="406"/>
        <v/>
      </c>
      <c r="AY410" s="178" t="str">
        <f t="shared" si="406"/>
        <v/>
      </c>
      <c r="AZ410" s="178" t="str">
        <f t="shared" si="406"/>
        <v/>
      </c>
      <c r="BA410" s="178" t="str">
        <f t="shared" si="406"/>
        <v/>
      </c>
      <c r="BB410" s="180" t="str">
        <f t="shared" si="406"/>
        <v/>
      </c>
      <c r="BC410" s="178" t="str">
        <f t="shared" si="406"/>
        <v/>
      </c>
      <c r="BD410" s="178" t="str">
        <f t="shared" si="406"/>
        <v/>
      </c>
      <c r="BE410" s="179" t="str">
        <f t="shared" si="406"/>
        <v/>
      </c>
      <c r="BF410" s="180" t="str">
        <f t="shared" si="406"/>
        <v/>
      </c>
      <c r="BG410" s="179" t="str">
        <f t="shared" si="406"/>
        <v/>
      </c>
      <c r="BH410" s="178" t="str">
        <f t="shared" si="406"/>
        <v/>
      </c>
      <c r="BI410" s="180" t="str">
        <f t="shared" si="406"/>
        <v/>
      </c>
      <c r="BJ410" s="178" t="str">
        <f t="shared" si="406"/>
        <v/>
      </c>
      <c r="BK410" s="178" t="str">
        <f t="shared" si="406"/>
        <v/>
      </c>
      <c r="BL410" s="181" t="str">
        <f t="shared" si="406"/>
        <v/>
      </c>
      <c r="BM410" s="178" t="str">
        <f t="shared" si="406"/>
        <v/>
      </c>
      <c r="BN410" s="178" t="str">
        <f t="shared" si="406"/>
        <v/>
      </c>
      <c r="BO410" s="178" t="str">
        <f t="shared" si="406"/>
        <v/>
      </c>
      <c r="BP410" s="178" t="str">
        <f t="shared" si="406"/>
        <v/>
      </c>
      <c r="BQ410" s="180" t="str">
        <f t="shared" si="406"/>
        <v/>
      </c>
      <c r="BR410" s="178" t="str">
        <f t="shared" si="406"/>
        <v/>
      </c>
      <c r="BS410" s="178" t="str">
        <f t="shared" si="406"/>
        <v/>
      </c>
      <c r="BT410" s="179" t="str">
        <f t="shared" si="406"/>
        <v/>
      </c>
      <c r="BU410" s="180" t="str">
        <f t="shared" si="406"/>
        <v/>
      </c>
      <c r="BV410" s="179" t="str">
        <f t="shared" si="406"/>
        <v/>
      </c>
      <c r="BW410" s="178" t="str">
        <f t="shared" si="406"/>
        <v/>
      </c>
      <c r="BX410" s="180" t="str">
        <f t="shared" si="406"/>
        <v/>
      </c>
      <c r="BY410" s="178" t="str">
        <f t="shared" si="406"/>
        <v/>
      </c>
      <c r="BZ410" s="178" t="str">
        <f t="shared" si="406"/>
        <v/>
      </c>
      <c r="CA410" s="181" t="str">
        <f t="shared" si="406"/>
        <v/>
      </c>
      <c r="CB410" s="178" t="str">
        <f t="shared" si="406"/>
        <v/>
      </c>
      <c r="CC410" s="178" t="str">
        <f t="shared" si="406"/>
        <v/>
      </c>
      <c r="CD410" s="178" t="str">
        <f t="shared" si="406"/>
        <v/>
      </c>
      <c r="CE410" s="178" t="str">
        <f t="shared" si="406"/>
        <v/>
      </c>
      <c r="CF410" s="180" t="str">
        <f t="shared" si="406"/>
        <v/>
      </c>
      <c r="CG410" s="178" t="str">
        <f t="shared" si="406"/>
        <v/>
      </c>
      <c r="CH410" s="178" t="str">
        <f t="shared" si="406"/>
        <v/>
      </c>
      <c r="CI410" s="179" t="str">
        <f t="shared" si="406"/>
        <v/>
      </c>
      <c r="CJ410" s="180" t="str">
        <f t="shared" si="406"/>
        <v/>
      </c>
      <c r="CK410" s="179" t="str">
        <f t="shared" si="406"/>
        <v/>
      </c>
      <c r="CL410" s="178" t="str">
        <f t="shared" si="406"/>
        <v/>
      </c>
      <c r="CM410" s="180" t="str">
        <f t="shared" si="406"/>
        <v/>
      </c>
      <c r="CN410" s="178" t="str">
        <f t="shared" si="406"/>
        <v/>
      </c>
      <c r="CO410" s="178" t="str">
        <f t="shared" si="406"/>
        <v/>
      </c>
      <c r="CP410" s="181" t="str">
        <f t="shared" si="406"/>
        <v/>
      </c>
      <c r="CQ410" s="178" t="str">
        <f t="shared" si="406"/>
        <v/>
      </c>
      <c r="CR410" s="178" t="str">
        <f t="shared" si="406"/>
        <v/>
      </c>
      <c r="CS410" s="178" t="str">
        <f t="shared" si="406"/>
        <v/>
      </c>
      <c r="CT410" s="178" t="str">
        <f t="shared" si="406"/>
        <v/>
      </c>
      <c r="CU410" s="180" t="str">
        <f t="shared" si="406"/>
        <v/>
      </c>
      <c r="CV410" s="178" t="str">
        <f t="shared" si="406"/>
        <v/>
      </c>
      <c r="CW410" s="178" t="str">
        <f t="shared" si="406"/>
        <v/>
      </c>
      <c r="CX410" s="179" t="str">
        <f t="shared" si="406"/>
        <v/>
      </c>
      <c r="CY410" s="180" t="str">
        <f t="shared" si="406"/>
        <v/>
      </c>
      <c r="CZ410" s="179" t="str">
        <f t="shared" si="406"/>
        <v/>
      </c>
      <c r="DA410" s="178" t="str">
        <f t="shared" si="406"/>
        <v/>
      </c>
      <c r="DB410" s="180" t="str">
        <f t="shared" si="406"/>
        <v/>
      </c>
      <c r="DC410" s="178" t="str">
        <f t="shared" si="406"/>
        <v/>
      </c>
      <c r="DD410" s="178" t="str">
        <f t="shared" si="406"/>
        <v/>
      </c>
      <c r="DE410" s="181" t="str">
        <f t="shared" si="406"/>
        <v/>
      </c>
      <c r="DF410" s="178" t="str">
        <f t="shared" si="406"/>
        <v/>
      </c>
      <c r="DG410" s="178" t="str">
        <f t="shared" si="406"/>
        <v/>
      </c>
      <c r="DH410" s="178" t="str">
        <f t="shared" si="406"/>
        <v/>
      </c>
      <c r="DI410" s="178" t="str">
        <f t="shared" si="406"/>
        <v/>
      </c>
      <c r="DJ410" s="180" t="str">
        <f t="shared" si="406"/>
        <v/>
      </c>
      <c r="DK410" s="178" t="str">
        <f t="shared" si="406"/>
        <v/>
      </c>
      <c r="DL410" s="178" t="str">
        <f t="shared" si="406"/>
        <v/>
      </c>
      <c r="DM410" s="179" t="str">
        <f t="shared" si="406"/>
        <v/>
      </c>
      <c r="DN410" s="180" t="str">
        <f t="shared" si="406"/>
        <v/>
      </c>
      <c r="DO410" s="179" t="str">
        <f t="shared" si="406"/>
        <v/>
      </c>
      <c r="DP410" s="178" t="str">
        <f t="shared" si="406"/>
        <v/>
      </c>
      <c r="DQ410" s="180" t="str">
        <f t="shared" si="406"/>
        <v/>
      </c>
      <c r="DR410" s="178" t="str">
        <f t="shared" si="406"/>
        <v/>
      </c>
      <c r="DS410" s="178" t="str">
        <f t="shared" si="406"/>
        <v/>
      </c>
      <c r="DT410" s="178"/>
      <c r="DU410" s="178"/>
      <c r="DV410" s="178"/>
      <c r="DW410" s="178"/>
      <c r="DX410" s="178"/>
      <c r="DY410" s="178"/>
    </row>
    <row r="411">
      <c r="A411" s="176" t="str">
        <f>IF(A410="","",IF(B410+1&gt;EndDate,"",B410))</f>
        <v/>
      </c>
      <c r="B411" s="176" t="str">
        <f>IF(A411="","",SWITCH(Seg,"Daily",A411+1,"Weekly",A411+7,"Monthly",DATE(YEAR(A411),MONTH(A411)+1,1),"Quarterly",DATE(YEAR(A411),MONTH(A411)+3,1),"Yearly",DATE(YEAR(A411)+1,1,1)))</f>
        <v/>
      </c>
      <c r="C411" s="177" t="str">
        <f>IF(A411="","",SWITCH(Seg,"Daily",TEXT(A411,"dd/MM/YYYY"),"Weekly","W"&amp;WEEKNUM(A411,2)&amp;" "&amp;YEAR(A411),"Monthly",PROPER(TEXT(A411,"MMM yyyy")),"Quarterly","Q"&amp;ROUNDUP(MONTH($A411)/3,0)&amp;" "&amp;YEAR($A411),"Yearly",YEAR(A411),TEXT(A411,"dd/MM/YYYY")))</f>
        <v/>
      </c>
      <c r="D411" s="178" t="str">
        <f>IF(OR($A411="",D$2="Percentage"),"",SUMIFS(Data!B$4:B500,Data!$A$4:$A500,"&gt;="&amp;$A411,Data!$A$4:$A500,"&lt;="&amp;$B411))</f>
        <v>#REF!</v>
      </c>
      <c r="E411" s="179" t="str">
        <f>IF(OR($A411="",E$2="Percentage"),"",SUMIFS(Data!C$4:C500,Data!$A$4:$A500,"&gt;="&amp;$A411,Data!$A$4:$A500,"&lt;="&amp;$B411))</f>
        <v/>
      </c>
      <c r="F411" s="179" t="str">
        <f>IF(OR($A411="",F$2="Percentage"),"",SUMIFS(Data!D$4:D500,Data!$A$4:$A500,"&gt;="&amp;$A411,Data!$A$4:$A500,"&lt;="&amp;$B411))</f>
        <v/>
      </c>
      <c r="G411" s="179" t="str">
        <f>IF(OR($A411="",G$2="Percentage"),"",SUMIFS(Data!F$4:F500,Data!$A$4:$A500,"&gt;="&amp;$A411,Data!$A$4:$A500,"&lt;="&amp;$B411))</f>
        <v/>
      </c>
      <c r="H411" s="180" t="str">
        <f>IF(OR($A411="",H$2="Percentage"),"",SUMIFS(Data!G$4:G500,Data!$A$4:$A500,"&gt;="&amp;$A411,Data!$A$4:$A500,"&lt;="&amp;$B411))</f>
        <v/>
      </c>
      <c r="I411" s="180" t="str">
        <f>IF(OR($A411="",I$2="Percentage"),"",SUMIFS(Data!H$4:H500,Data!$A$4:$A500,"&gt;="&amp;$A411,Data!$A$4:$A500,"&lt;="&amp;$B411))</f>
        <v/>
      </c>
      <c r="J411" s="178" t="str">
        <f>IF(OR($A411="",J$2="Percentage"),"",SUMIFS(Data!I$4:I500,Data!$A$4:$A500,"&gt;="&amp;$A411,Data!$A$4:$A500,"&lt;="&amp;$B411))</f>
        <v/>
      </c>
      <c r="K411" s="178" t="str">
        <f>IF(OR($A411="",K$2="Percentage"),"",SUMIFS(Data!J$4:J500,Data!$A$4:$A500,"&gt;="&amp;$A411,Data!$A$4:$A500,"&lt;="&amp;$B411))</f>
        <v/>
      </c>
      <c r="L411" s="179" t="str">
        <f>IF(OR($A411="",L$2="Percentage"),"",SUMIFS(Data!K$4:K500,Data!$A$4:$A500,"&gt;="&amp;$A411,Data!$A$4:$A500,"&lt;="&amp;$B411))</f>
        <v/>
      </c>
      <c r="M411" s="180" t="str">
        <f>IF(OR($A411="",M$2="Percentage"),"",SUMIFS(Data!L$4:L500,Data!$A$4:$A500,"&gt;="&amp;$A411,Data!$A$4:$A500,"&lt;="&amp;$B411))</f>
        <v/>
      </c>
      <c r="N411" s="179" t="str">
        <f>IF(OR($A411="",N$2="Percentage"),"",SUMIFS(Data!M$4:M500,Data!$A$4:$A500,"&gt;="&amp;$A411,Data!$A$4:$A500,"&lt;="&amp;$B411))</f>
        <v/>
      </c>
      <c r="O411" s="178" t="str">
        <f>IF(OR($A411="",O$2="Percentage"),"",SUMIFS(Data!N$4:N500,Data!$A$4:$A500,"&gt;="&amp;$A411,Data!$A$4:$A500,"&lt;="&amp;$B411))</f>
        <v/>
      </c>
      <c r="P411" s="180" t="str">
        <f>IF(OR($A411="",P$2="Percentage"),"",SUMIFS(Data!O$4:O500,Data!$A$4:$A500,"&gt;="&amp;$A411,Data!$A$4:$A500,"&lt;="&amp;$B411))</f>
        <v/>
      </c>
      <c r="Q411" s="178" t="str">
        <f>IF(OR($A411="",Q$2="Percentage"),"",SUMIFS(Data!P$4:P500,Data!$A$4:$A500,"&gt;="&amp;$A411,Data!$A$4:$A500,"&lt;="&amp;$B411))</f>
        <v/>
      </c>
      <c r="R411" s="178" t="str">
        <f>IF(OR($A411="",R$2="Percentage"),"",SUMIFS(Data!Q$4:Q500,Data!$A$4:$A500,"&gt;="&amp;$A411,Data!$A$4:$A500,"&lt;="&amp;$B411))</f>
        <v/>
      </c>
      <c r="S411" s="181" t="str">
        <f>IF($A411="","",IFERROR(AVERAGEIFS(Data!B$4:B500,Data!$A$4:$A500,"&gt;="&amp;$A411,Data!$A$4:$A500,"&lt;="&amp;$B411),0))</f>
        <v/>
      </c>
      <c r="T411" s="178" t="str">
        <f>IF($A411="","",IFERROR(AVERAGEIFS(Data!C$4:C500,Data!$A$4:$A500,"&gt;="&amp;$A411,Data!$A$4:$A500,"&lt;="&amp;$B411),0))</f>
        <v/>
      </c>
      <c r="U411" s="178" t="str">
        <f>IF($A411="","",IFERROR(AVERAGEIFS(Data!D$4:D500,Data!$A$4:$A500,"&gt;="&amp;$A411,Data!$A$4:$A500,"&lt;="&amp;$B411),0))</f>
        <v/>
      </c>
      <c r="V411" s="178" t="str">
        <f>IF($A411="","",IFERROR(AVERAGEIFS(Data!F$4:F500,Data!$A$4:$A500,"&gt;="&amp;$A411,Data!$A$4:$A500,"&lt;="&amp;$B411),0))</f>
        <v/>
      </c>
      <c r="W411" s="178" t="str">
        <f>IF($A411="","",IFERROR(AVERAGEIFS(Data!G$4:G500,Data!$A$4:$A500,"&gt;="&amp;$A411,Data!$A$4:$A500,"&lt;="&amp;$B411),0))</f>
        <v/>
      </c>
      <c r="X411" s="180" t="str">
        <f>IF($A411="","",IFERROR(AVERAGEIFS(Data!H$4:H500,Data!$A$4:$A500,"&gt;="&amp;$A411,Data!$A$4:$A500,"&lt;="&amp;$B411),0))</f>
        <v/>
      </c>
      <c r="Y411" s="178" t="str">
        <f>IF($A411="","",IFERROR(AVERAGEIFS(Data!I$4:I500,Data!$A$4:$A500,"&gt;="&amp;$A411,Data!$A$4:$A500,"&lt;="&amp;$B411),0))</f>
        <v/>
      </c>
      <c r="Z411" s="178" t="str">
        <f>IF($A411="","",IFERROR(AVERAGEIFS(Data!J$4:J500,Data!$A$4:$A500,"&gt;="&amp;$A411,Data!$A$4:$A500,"&lt;="&amp;$B411),0))</f>
        <v/>
      </c>
      <c r="AA411" s="179" t="str">
        <f>IF($A411="","",IFERROR(AVERAGEIFS(Data!K$4:K500,Data!$A$4:$A500,"&gt;="&amp;$A411,Data!$A$4:$A500,"&lt;="&amp;$B411),0))</f>
        <v/>
      </c>
      <c r="AB411" s="180" t="str">
        <f>IF($A411="","",IFERROR(AVERAGEIFS(Data!L$4:L500,Data!$A$4:$A500,"&gt;="&amp;$A411,Data!$A$4:$A500,"&lt;="&amp;$B411),0))</f>
        <v/>
      </c>
      <c r="AC411" s="179" t="str">
        <f>IF($A411="","",IFERROR(AVERAGEIFS(Data!M$4:M500,Data!$A$4:$A500,"&gt;="&amp;$A411,Data!$A$4:$A500,"&lt;="&amp;$B411),0))</f>
        <v/>
      </c>
      <c r="AD411" s="178" t="str">
        <f>IF($A411="","",IFERROR(AVERAGEIFS(Data!N$4:N500,Data!$A$4:$A500,"&gt;="&amp;$A411,Data!$A$4:$A500,"&lt;="&amp;$B411),0))</f>
        <v/>
      </c>
      <c r="AE411" s="180" t="str">
        <f>IF($A411="","",IFERROR(AVERAGEIFS(Data!O$4:O500,Data!$A$4:$A500,"&gt;="&amp;$A411,Data!$A$4:$A500,"&lt;="&amp;$B411),0))</f>
        <v/>
      </c>
      <c r="AF411" s="178" t="str">
        <f>IF($A411="","",IFERROR(AVERAGEIFS(Data!P$4:P500,Data!$A$4:$A500,"&gt;="&amp;$A411,Data!$A$4:$A500,"&lt;="&amp;$B411),0))</f>
        <v/>
      </c>
      <c r="AG411" s="178" t="str">
        <f>IF($A411="","",IFERROR(AVERAGEIFS(Data!Q$4:Q500,Data!$A$4:$A500,"&gt;="&amp;$A411,Data!$A$4:$A500,"&lt;="&amp;$B411),0))</f>
        <v/>
      </c>
      <c r="AH411" s="181" t="str">
        <f t="shared" ref="AH411:DS411" si="407">IF($A411="","",AH410)</f>
        <v/>
      </c>
      <c r="AI411" s="178" t="str">
        <f t="shared" si="407"/>
        <v/>
      </c>
      <c r="AJ411" s="178" t="str">
        <f t="shared" si="407"/>
        <v/>
      </c>
      <c r="AK411" s="178" t="str">
        <f t="shared" si="407"/>
        <v/>
      </c>
      <c r="AL411" s="178" t="str">
        <f t="shared" si="407"/>
        <v/>
      </c>
      <c r="AM411" s="180" t="str">
        <f t="shared" si="407"/>
        <v/>
      </c>
      <c r="AN411" s="178" t="str">
        <f t="shared" si="407"/>
        <v/>
      </c>
      <c r="AO411" s="178" t="str">
        <f t="shared" si="407"/>
        <v/>
      </c>
      <c r="AP411" s="179" t="str">
        <f t="shared" si="407"/>
        <v/>
      </c>
      <c r="AQ411" s="180" t="str">
        <f t="shared" si="407"/>
        <v/>
      </c>
      <c r="AR411" s="179" t="str">
        <f t="shared" si="407"/>
        <v/>
      </c>
      <c r="AS411" s="178" t="str">
        <f t="shared" si="407"/>
        <v/>
      </c>
      <c r="AT411" s="180" t="str">
        <f t="shared" si="407"/>
        <v/>
      </c>
      <c r="AU411" s="178" t="str">
        <f t="shared" si="407"/>
        <v/>
      </c>
      <c r="AV411" s="178" t="str">
        <f t="shared" si="407"/>
        <v/>
      </c>
      <c r="AW411" s="181" t="str">
        <f t="shared" si="407"/>
        <v/>
      </c>
      <c r="AX411" s="178" t="str">
        <f t="shared" si="407"/>
        <v/>
      </c>
      <c r="AY411" s="178" t="str">
        <f t="shared" si="407"/>
        <v/>
      </c>
      <c r="AZ411" s="178" t="str">
        <f t="shared" si="407"/>
        <v/>
      </c>
      <c r="BA411" s="178" t="str">
        <f t="shared" si="407"/>
        <v/>
      </c>
      <c r="BB411" s="180" t="str">
        <f t="shared" si="407"/>
        <v/>
      </c>
      <c r="BC411" s="178" t="str">
        <f t="shared" si="407"/>
        <v/>
      </c>
      <c r="BD411" s="178" t="str">
        <f t="shared" si="407"/>
        <v/>
      </c>
      <c r="BE411" s="179" t="str">
        <f t="shared" si="407"/>
        <v/>
      </c>
      <c r="BF411" s="180" t="str">
        <f t="shared" si="407"/>
        <v/>
      </c>
      <c r="BG411" s="179" t="str">
        <f t="shared" si="407"/>
        <v/>
      </c>
      <c r="BH411" s="178" t="str">
        <f t="shared" si="407"/>
        <v/>
      </c>
      <c r="BI411" s="180" t="str">
        <f t="shared" si="407"/>
        <v/>
      </c>
      <c r="BJ411" s="178" t="str">
        <f t="shared" si="407"/>
        <v/>
      </c>
      <c r="BK411" s="178" t="str">
        <f t="shared" si="407"/>
        <v/>
      </c>
      <c r="BL411" s="181" t="str">
        <f t="shared" si="407"/>
        <v/>
      </c>
      <c r="BM411" s="178" t="str">
        <f t="shared" si="407"/>
        <v/>
      </c>
      <c r="BN411" s="178" t="str">
        <f t="shared" si="407"/>
        <v/>
      </c>
      <c r="BO411" s="178" t="str">
        <f t="shared" si="407"/>
        <v/>
      </c>
      <c r="BP411" s="178" t="str">
        <f t="shared" si="407"/>
        <v/>
      </c>
      <c r="BQ411" s="180" t="str">
        <f t="shared" si="407"/>
        <v/>
      </c>
      <c r="BR411" s="178" t="str">
        <f t="shared" si="407"/>
        <v/>
      </c>
      <c r="BS411" s="178" t="str">
        <f t="shared" si="407"/>
        <v/>
      </c>
      <c r="BT411" s="179" t="str">
        <f t="shared" si="407"/>
        <v/>
      </c>
      <c r="BU411" s="180" t="str">
        <f t="shared" si="407"/>
        <v/>
      </c>
      <c r="BV411" s="179" t="str">
        <f t="shared" si="407"/>
        <v/>
      </c>
      <c r="BW411" s="178" t="str">
        <f t="shared" si="407"/>
        <v/>
      </c>
      <c r="BX411" s="180" t="str">
        <f t="shared" si="407"/>
        <v/>
      </c>
      <c r="BY411" s="178" t="str">
        <f t="shared" si="407"/>
        <v/>
      </c>
      <c r="BZ411" s="178" t="str">
        <f t="shared" si="407"/>
        <v/>
      </c>
      <c r="CA411" s="181" t="str">
        <f t="shared" si="407"/>
        <v/>
      </c>
      <c r="CB411" s="178" t="str">
        <f t="shared" si="407"/>
        <v/>
      </c>
      <c r="CC411" s="178" t="str">
        <f t="shared" si="407"/>
        <v/>
      </c>
      <c r="CD411" s="178" t="str">
        <f t="shared" si="407"/>
        <v/>
      </c>
      <c r="CE411" s="178" t="str">
        <f t="shared" si="407"/>
        <v/>
      </c>
      <c r="CF411" s="180" t="str">
        <f t="shared" si="407"/>
        <v/>
      </c>
      <c r="CG411" s="178" t="str">
        <f t="shared" si="407"/>
        <v/>
      </c>
      <c r="CH411" s="178" t="str">
        <f t="shared" si="407"/>
        <v/>
      </c>
      <c r="CI411" s="179" t="str">
        <f t="shared" si="407"/>
        <v/>
      </c>
      <c r="CJ411" s="180" t="str">
        <f t="shared" si="407"/>
        <v/>
      </c>
      <c r="CK411" s="179" t="str">
        <f t="shared" si="407"/>
        <v/>
      </c>
      <c r="CL411" s="178" t="str">
        <f t="shared" si="407"/>
        <v/>
      </c>
      <c r="CM411" s="180" t="str">
        <f t="shared" si="407"/>
        <v/>
      </c>
      <c r="CN411" s="178" t="str">
        <f t="shared" si="407"/>
        <v/>
      </c>
      <c r="CO411" s="178" t="str">
        <f t="shared" si="407"/>
        <v/>
      </c>
      <c r="CP411" s="181" t="str">
        <f t="shared" si="407"/>
        <v/>
      </c>
      <c r="CQ411" s="178" t="str">
        <f t="shared" si="407"/>
        <v/>
      </c>
      <c r="CR411" s="178" t="str">
        <f t="shared" si="407"/>
        <v/>
      </c>
      <c r="CS411" s="178" t="str">
        <f t="shared" si="407"/>
        <v/>
      </c>
      <c r="CT411" s="178" t="str">
        <f t="shared" si="407"/>
        <v/>
      </c>
      <c r="CU411" s="180" t="str">
        <f t="shared" si="407"/>
        <v/>
      </c>
      <c r="CV411" s="178" t="str">
        <f t="shared" si="407"/>
        <v/>
      </c>
      <c r="CW411" s="178" t="str">
        <f t="shared" si="407"/>
        <v/>
      </c>
      <c r="CX411" s="179" t="str">
        <f t="shared" si="407"/>
        <v/>
      </c>
      <c r="CY411" s="180" t="str">
        <f t="shared" si="407"/>
        <v/>
      </c>
      <c r="CZ411" s="179" t="str">
        <f t="shared" si="407"/>
        <v/>
      </c>
      <c r="DA411" s="178" t="str">
        <f t="shared" si="407"/>
        <v/>
      </c>
      <c r="DB411" s="180" t="str">
        <f t="shared" si="407"/>
        <v/>
      </c>
      <c r="DC411" s="178" t="str">
        <f t="shared" si="407"/>
        <v/>
      </c>
      <c r="DD411" s="178" t="str">
        <f t="shared" si="407"/>
        <v/>
      </c>
      <c r="DE411" s="181" t="str">
        <f t="shared" si="407"/>
        <v/>
      </c>
      <c r="DF411" s="178" t="str">
        <f t="shared" si="407"/>
        <v/>
      </c>
      <c r="DG411" s="178" t="str">
        <f t="shared" si="407"/>
        <v/>
      </c>
      <c r="DH411" s="178" t="str">
        <f t="shared" si="407"/>
        <v/>
      </c>
      <c r="DI411" s="178" t="str">
        <f t="shared" si="407"/>
        <v/>
      </c>
      <c r="DJ411" s="180" t="str">
        <f t="shared" si="407"/>
        <v/>
      </c>
      <c r="DK411" s="178" t="str">
        <f t="shared" si="407"/>
        <v/>
      </c>
      <c r="DL411" s="178" t="str">
        <f t="shared" si="407"/>
        <v/>
      </c>
      <c r="DM411" s="179" t="str">
        <f t="shared" si="407"/>
        <v/>
      </c>
      <c r="DN411" s="180" t="str">
        <f t="shared" si="407"/>
        <v/>
      </c>
      <c r="DO411" s="179" t="str">
        <f t="shared" si="407"/>
        <v/>
      </c>
      <c r="DP411" s="178" t="str">
        <f t="shared" si="407"/>
        <v/>
      </c>
      <c r="DQ411" s="180" t="str">
        <f t="shared" si="407"/>
        <v/>
      </c>
      <c r="DR411" s="178" t="str">
        <f t="shared" si="407"/>
        <v/>
      </c>
      <c r="DS411" s="178" t="str">
        <f t="shared" si="407"/>
        <v/>
      </c>
      <c r="DT411" s="178"/>
      <c r="DU411" s="178"/>
      <c r="DV411" s="178"/>
      <c r="DW411" s="178"/>
      <c r="DX411" s="178"/>
      <c r="DY411" s="178"/>
    </row>
    <row r="412">
      <c r="A412" s="176" t="str">
        <f>IF(A411="","",IF(B411+1&gt;EndDate,"",B411))</f>
        <v/>
      </c>
      <c r="B412" s="176" t="str">
        <f>IF(A412="","",SWITCH(Seg,"Daily",A412+1,"Weekly",A412+7,"Monthly",DATE(YEAR(A412),MONTH(A412)+1,1),"Quarterly",DATE(YEAR(A412),MONTH(A412)+3,1),"Yearly",DATE(YEAR(A412)+1,1,1)))</f>
        <v/>
      </c>
      <c r="C412" s="177" t="str">
        <f>IF(A412="","",SWITCH(Seg,"Daily",TEXT(A412,"dd/MM/YYYY"),"Weekly","W"&amp;WEEKNUM(A412,2)&amp;" "&amp;YEAR(A412),"Monthly",PROPER(TEXT(A412,"MMM yyyy")),"Quarterly","Q"&amp;ROUNDUP(MONTH($A412)/3,0)&amp;" "&amp;YEAR($A412),"Yearly",YEAR(A412),TEXT(A412,"dd/MM/YYYY")))</f>
        <v/>
      </c>
      <c r="D412" s="178" t="str">
        <f>IF(OR($A412="",D$2="Percentage"),"",SUMIFS(Data!B$4:B500,Data!$A$4:$A500,"&gt;="&amp;$A412,Data!$A$4:$A500,"&lt;="&amp;$B412))</f>
        <v>#REF!</v>
      </c>
      <c r="E412" s="179" t="str">
        <f>IF(OR($A412="",E$2="Percentage"),"",SUMIFS(Data!C$4:C500,Data!$A$4:$A500,"&gt;="&amp;$A412,Data!$A$4:$A500,"&lt;="&amp;$B412))</f>
        <v/>
      </c>
      <c r="F412" s="179" t="str">
        <f>IF(OR($A412="",F$2="Percentage"),"",SUMIFS(Data!D$4:D500,Data!$A$4:$A500,"&gt;="&amp;$A412,Data!$A$4:$A500,"&lt;="&amp;$B412))</f>
        <v/>
      </c>
      <c r="G412" s="179" t="str">
        <f>IF(OR($A412="",G$2="Percentage"),"",SUMIFS(Data!F$4:F500,Data!$A$4:$A500,"&gt;="&amp;$A412,Data!$A$4:$A500,"&lt;="&amp;$B412))</f>
        <v/>
      </c>
      <c r="H412" s="180" t="str">
        <f>IF(OR($A412="",H$2="Percentage"),"",SUMIFS(Data!G$4:G500,Data!$A$4:$A500,"&gt;="&amp;$A412,Data!$A$4:$A500,"&lt;="&amp;$B412))</f>
        <v/>
      </c>
      <c r="I412" s="180" t="str">
        <f>IF(OR($A412="",I$2="Percentage"),"",SUMIFS(Data!H$4:H500,Data!$A$4:$A500,"&gt;="&amp;$A412,Data!$A$4:$A500,"&lt;="&amp;$B412))</f>
        <v/>
      </c>
      <c r="J412" s="178" t="str">
        <f>IF(OR($A412="",J$2="Percentage"),"",SUMIFS(Data!I$4:I500,Data!$A$4:$A500,"&gt;="&amp;$A412,Data!$A$4:$A500,"&lt;="&amp;$B412))</f>
        <v/>
      </c>
      <c r="K412" s="178" t="str">
        <f>IF(OR($A412="",K$2="Percentage"),"",SUMIFS(Data!J$4:J500,Data!$A$4:$A500,"&gt;="&amp;$A412,Data!$A$4:$A500,"&lt;="&amp;$B412))</f>
        <v/>
      </c>
      <c r="L412" s="179" t="str">
        <f>IF(OR($A412="",L$2="Percentage"),"",SUMIFS(Data!K$4:K500,Data!$A$4:$A500,"&gt;="&amp;$A412,Data!$A$4:$A500,"&lt;="&amp;$B412))</f>
        <v/>
      </c>
      <c r="M412" s="180" t="str">
        <f>IF(OR($A412="",M$2="Percentage"),"",SUMIFS(Data!L$4:L500,Data!$A$4:$A500,"&gt;="&amp;$A412,Data!$A$4:$A500,"&lt;="&amp;$B412))</f>
        <v/>
      </c>
      <c r="N412" s="179" t="str">
        <f>IF(OR($A412="",N$2="Percentage"),"",SUMIFS(Data!M$4:M500,Data!$A$4:$A500,"&gt;="&amp;$A412,Data!$A$4:$A500,"&lt;="&amp;$B412))</f>
        <v/>
      </c>
      <c r="O412" s="178" t="str">
        <f>IF(OR($A412="",O$2="Percentage"),"",SUMIFS(Data!N$4:N500,Data!$A$4:$A500,"&gt;="&amp;$A412,Data!$A$4:$A500,"&lt;="&amp;$B412))</f>
        <v/>
      </c>
      <c r="P412" s="180" t="str">
        <f>IF(OR($A412="",P$2="Percentage"),"",SUMIFS(Data!O$4:O500,Data!$A$4:$A500,"&gt;="&amp;$A412,Data!$A$4:$A500,"&lt;="&amp;$B412))</f>
        <v/>
      </c>
      <c r="Q412" s="178" t="str">
        <f>IF(OR($A412="",Q$2="Percentage"),"",SUMIFS(Data!P$4:P500,Data!$A$4:$A500,"&gt;="&amp;$A412,Data!$A$4:$A500,"&lt;="&amp;$B412))</f>
        <v/>
      </c>
      <c r="R412" s="178" t="str">
        <f>IF(OR($A412="",R$2="Percentage"),"",SUMIFS(Data!Q$4:Q500,Data!$A$4:$A500,"&gt;="&amp;$A412,Data!$A$4:$A500,"&lt;="&amp;$B412))</f>
        <v/>
      </c>
      <c r="S412" s="181" t="str">
        <f>IF($A412="","",IFERROR(AVERAGEIFS(Data!B$4:B500,Data!$A$4:$A500,"&gt;="&amp;$A412,Data!$A$4:$A500,"&lt;="&amp;$B412),0))</f>
        <v/>
      </c>
      <c r="T412" s="178" t="str">
        <f>IF($A412="","",IFERROR(AVERAGEIFS(Data!C$4:C500,Data!$A$4:$A500,"&gt;="&amp;$A412,Data!$A$4:$A500,"&lt;="&amp;$B412),0))</f>
        <v/>
      </c>
      <c r="U412" s="178" t="str">
        <f>IF($A412="","",IFERROR(AVERAGEIFS(Data!D$4:D500,Data!$A$4:$A500,"&gt;="&amp;$A412,Data!$A$4:$A500,"&lt;="&amp;$B412),0))</f>
        <v/>
      </c>
      <c r="V412" s="178" t="str">
        <f>IF($A412="","",IFERROR(AVERAGEIFS(Data!F$4:F500,Data!$A$4:$A500,"&gt;="&amp;$A412,Data!$A$4:$A500,"&lt;="&amp;$B412),0))</f>
        <v/>
      </c>
      <c r="W412" s="178" t="str">
        <f>IF($A412="","",IFERROR(AVERAGEIFS(Data!G$4:G500,Data!$A$4:$A500,"&gt;="&amp;$A412,Data!$A$4:$A500,"&lt;="&amp;$B412),0))</f>
        <v/>
      </c>
      <c r="X412" s="180" t="str">
        <f>IF($A412="","",IFERROR(AVERAGEIFS(Data!H$4:H500,Data!$A$4:$A500,"&gt;="&amp;$A412,Data!$A$4:$A500,"&lt;="&amp;$B412),0))</f>
        <v/>
      </c>
      <c r="Y412" s="178" t="str">
        <f>IF($A412="","",IFERROR(AVERAGEIFS(Data!I$4:I500,Data!$A$4:$A500,"&gt;="&amp;$A412,Data!$A$4:$A500,"&lt;="&amp;$B412),0))</f>
        <v/>
      </c>
      <c r="Z412" s="178" t="str">
        <f>IF($A412="","",IFERROR(AVERAGEIFS(Data!J$4:J500,Data!$A$4:$A500,"&gt;="&amp;$A412,Data!$A$4:$A500,"&lt;="&amp;$B412),0))</f>
        <v/>
      </c>
      <c r="AA412" s="179" t="str">
        <f>IF($A412="","",IFERROR(AVERAGEIFS(Data!K$4:K500,Data!$A$4:$A500,"&gt;="&amp;$A412,Data!$A$4:$A500,"&lt;="&amp;$B412),0))</f>
        <v/>
      </c>
      <c r="AB412" s="180" t="str">
        <f>IF($A412="","",IFERROR(AVERAGEIFS(Data!L$4:L500,Data!$A$4:$A500,"&gt;="&amp;$A412,Data!$A$4:$A500,"&lt;="&amp;$B412),0))</f>
        <v/>
      </c>
      <c r="AC412" s="179" t="str">
        <f>IF($A412="","",IFERROR(AVERAGEIFS(Data!M$4:M500,Data!$A$4:$A500,"&gt;="&amp;$A412,Data!$A$4:$A500,"&lt;="&amp;$B412),0))</f>
        <v/>
      </c>
      <c r="AD412" s="178" t="str">
        <f>IF($A412="","",IFERROR(AVERAGEIFS(Data!N$4:N500,Data!$A$4:$A500,"&gt;="&amp;$A412,Data!$A$4:$A500,"&lt;="&amp;$B412),0))</f>
        <v/>
      </c>
      <c r="AE412" s="180" t="str">
        <f>IF($A412="","",IFERROR(AVERAGEIFS(Data!O$4:O500,Data!$A$4:$A500,"&gt;="&amp;$A412,Data!$A$4:$A500,"&lt;="&amp;$B412),0))</f>
        <v/>
      </c>
      <c r="AF412" s="178" t="str">
        <f>IF($A412="","",IFERROR(AVERAGEIFS(Data!P$4:P500,Data!$A$4:$A500,"&gt;="&amp;$A412,Data!$A$4:$A500,"&lt;="&amp;$B412),0))</f>
        <v/>
      </c>
      <c r="AG412" s="178" t="str">
        <f>IF($A412="","",IFERROR(AVERAGEIFS(Data!Q$4:Q500,Data!$A$4:$A500,"&gt;="&amp;$A412,Data!$A$4:$A500,"&lt;="&amp;$B412),0))</f>
        <v/>
      </c>
      <c r="AH412" s="181" t="str">
        <f t="shared" ref="AH412:DS412" si="408">IF($A412="","",AH411)</f>
        <v/>
      </c>
      <c r="AI412" s="178" t="str">
        <f t="shared" si="408"/>
        <v/>
      </c>
      <c r="AJ412" s="178" t="str">
        <f t="shared" si="408"/>
        <v/>
      </c>
      <c r="AK412" s="178" t="str">
        <f t="shared" si="408"/>
        <v/>
      </c>
      <c r="AL412" s="178" t="str">
        <f t="shared" si="408"/>
        <v/>
      </c>
      <c r="AM412" s="180" t="str">
        <f t="shared" si="408"/>
        <v/>
      </c>
      <c r="AN412" s="178" t="str">
        <f t="shared" si="408"/>
        <v/>
      </c>
      <c r="AO412" s="178" t="str">
        <f t="shared" si="408"/>
        <v/>
      </c>
      <c r="AP412" s="179" t="str">
        <f t="shared" si="408"/>
        <v/>
      </c>
      <c r="AQ412" s="180" t="str">
        <f t="shared" si="408"/>
        <v/>
      </c>
      <c r="AR412" s="179" t="str">
        <f t="shared" si="408"/>
        <v/>
      </c>
      <c r="AS412" s="178" t="str">
        <f t="shared" si="408"/>
        <v/>
      </c>
      <c r="AT412" s="180" t="str">
        <f t="shared" si="408"/>
        <v/>
      </c>
      <c r="AU412" s="178" t="str">
        <f t="shared" si="408"/>
        <v/>
      </c>
      <c r="AV412" s="178" t="str">
        <f t="shared" si="408"/>
        <v/>
      </c>
      <c r="AW412" s="181" t="str">
        <f t="shared" si="408"/>
        <v/>
      </c>
      <c r="AX412" s="178" t="str">
        <f t="shared" si="408"/>
        <v/>
      </c>
      <c r="AY412" s="178" t="str">
        <f t="shared" si="408"/>
        <v/>
      </c>
      <c r="AZ412" s="178" t="str">
        <f t="shared" si="408"/>
        <v/>
      </c>
      <c r="BA412" s="178" t="str">
        <f t="shared" si="408"/>
        <v/>
      </c>
      <c r="BB412" s="180" t="str">
        <f t="shared" si="408"/>
        <v/>
      </c>
      <c r="BC412" s="178" t="str">
        <f t="shared" si="408"/>
        <v/>
      </c>
      <c r="BD412" s="178" t="str">
        <f t="shared" si="408"/>
        <v/>
      </c>
      <c r="BE412" s="179" t="str">
        <f t="shared" si="408"/>
        <v/>
      </c>
      <c r="BF412" s="180" t="str">
        <f t="shared" si="408"/>
        <v/>
      </c>
      <c r="BG412" s="179" t="str">
        <f t="shared" si="408"/>
        <v/>
      </c>
      <c r="BH412" s="178" t="str">
        <f t="shared" si="408"/>
        <v/>
      </c>
      <c r="BI412" s="180" t="str">
        <f t="shared" si="408"/>
        <v/>
      </c>
      <c r="BJ412" s="178" t="str">
        <f t="shared" si="408"/>
        <v/>
      </c>
      <c r="BK412" s="178" t="str">
        <f t="shared" si="408"/>
        <v/>
      </c>
      <c r="BL412" s="181" t="str">
        <f t="shared" si="408"/>
        <v/>
      </c>
      <c r="BM412" s="178" t="str">
        <f t="shared" si="408"/>
        <v/>
      </c>
      <c r="BN412" s="178" t="str">
        <f t="shared" si="408"/>
        <v/>
      </c>
      <c r="BO412" s="178" t="str">
        <f t="shared" si="408"/>
        <v/>
      </c>
      <c r="BP412" s="178" t="str">
        <f t="shared" si="408"/>
        <v/>
      </c>
      <c r="BQ412" s="180" t="str">
        <f t="shared" si="408"/>
        <v/>
      </c>
      <c r="BR412" s="178" t="str">
        <f t="shared" si="408"/>
        <v/>
      </c>
      <c r="BS412" s="178" t="str">
        <f t="shared" si="408"/>
        <v/>
      </c>
      <c r="BT412" s="179" t="str">
        <f t="shared" si="408"/>
        <v/>
      </c>
      <c r="BU412" s="180" t="str">
        <f t="shared" si="408"/>
        <v/>
      </c>
      <c r="BV412" s="179" t="str">
        <f t="shared" si="408"/>
        <v/>
      </c>
      <c r="BW412" s="178" t="str">
        <f t="shared" si="408"/>
        <v/>
      </c>
      <c r="BX412" s="180" t="str">
        <f t="shared" si="408"/>
        <v/>
      </c>
      <c r="BY412" s="178" t="str">
        <f t="shared" si="408"/>
        <v/>
      </c>
      <c r="BZ412" s="178" t="str">
        <f t="shared" si="408"/>
        <v/>
      </c>
      <c r="CA412" s="181" t="str">
        <f t="shared" si="408"/>
        <v/>
      </c>
      <c r="CB412" s="178" t="str">
        <f t="shared" si="408"/>
        <v/>
      </c>
      <c r="CC412" s="178" t="str">
        <f t="shared" si="408"/>
        <v/>
      </c>
      <c r="CD412" s="178" t="str">
        <f t="shared" si="408"/>
        <v/>
      </c>
      <c r="CE412" s="178" t="str">
        <f t="shared" si="408"/>
        <v/>
      </c>
      <c r="CF412" s="180" t="str">
        <f t="shared" si="408"/>
        <v/>
      </c>
      <c r="CG412" s="178" t="str">
        <f t="shared" si="408"/>
        <v/>
      </c>
      <c r="CH412" s="178" t="str">
        <f t="shared" si="408"/>
        <v/>
      </c>
      <c r="CI412" s="179" t="str">
        <f t="shared" si="408"/>
        <v/>
      </c>
      <c r="CJ412" s="180" t="str">
        <f t="shared" si="408"/>
        <v/>
      </c>
      <c r="CK412" s="179" t="str">
        <f t="shared" si="408"/>
        <v/>
      </c>
      <c r="CL412" s="178" t="str">
        <f t="shared" si="408"/>
        <v/>
      </c>
      <c r="CM412" s="180" t="str">
        <f t="shared" si="408"/>
        <v/>
      </c>
      <c r="CN412" s="178" t="str">
        <f t="shared" si="408"/>
        <v/>
      </c>
      <c r="CO412" s="178" t="str">
        <f t="shared" si="408"/>
        <v/>
      </c>
      <c r="CP412" s="181" t="str">
        <f t="shared" si="408"/>
        <v/>
      </c>
      <c r="CQ412" s="178" t="str">
        <f t="shared" si="408"/>
        <v/>
      </c>
      <c r="CR412" s="178" t="str">
        <f t="shared" si="408"/>
        <v/>
      </c>
      <c r="CS412" s="178" t="str">
        <f t="shared" si="408"/>
        <v/>
      </c>
      <c r="CT412" s="178" t="str">
        <f t="shared" si="408"/>
        <v/>
      </c>
      <c r="CU412" s="180" t="str">
        <f t="shared" si="408"/>
        <v/>
      </c>
      <c r="CV412" s="178" t="str">
        <f t="shared" si="408"/>
        <v/>
      </c>
      <c r="CW412" s="178" t="str">
        <f t="shared" si="408"/>
        <v/>
      </c>
      <c r="CX412" s="179" t="str">
        <f t="shared" si="408"/>
        <v/>
      </c>
      <c r="CY412" s="180" t="str">
        <f t="shared" si="408"/>
        <v/>
      </c>
      <c r="CZ412" s="179" t="str">
        <f t="shared" si="408"/>
        <v/>
      </c>
      <c r="DA412" s="178" t="str">
        <f t="shared" si="408"/>
        <v/>
      </c>
      <c r="DB412" s="180" t="str">
        <f t="shared" si="408"/>
        <v/>
      </c>
      <c r="DC412" s="178" t="str">
        <f t="shared" si="408"/>
        <v/>
      </c>
      <c r="DD412" s="178" t="str">
        <f t="shared" si="408"/>
        <v/>
      </c>
      <c r="DE412" s="181" t="str">
        <f t="shared" si="408"/>
        <v/>
      </c>
      <c r="DF412" s="178" t="str">
        <f t="shared" si="408"/>
        <v/>
      </c>
      <c r="DG412" s="178" t="str">
        <f t="shared" si="408"/>
        <v/>
      </c>
      <c r="DH412" s="178" t="str">
        <f t="shared" si="408"/>
        <v/>
      </c>
      <c r="DI412" s="178" t="str">
        <f t="shared" si="408"/>
        <v/>
      </c>
      <c r="DJ412" s="180" t="str">
        <f t="shared" si="408"/>
        <v/>
      </c>
      <c r="DK412" s="178" t="str">
        <f t="shared" si="408"/>
        <v/>
      </c>
      <c r="DL412" s="178" t="str">
        <f t="shared" si="408"/>
        <v/>
      </c>
      <c r="DM412" s="179" t="str">
        <f t="shared" si="408"/>
        <v/>
      </c>
      <c r="DN412" s="180" t="str">
        <f t="shared" si="408"/>
        <v/>
      </c>
      <c r="DO412" s="179" t="str">
        <f t="shared" si="408"/>
        <v/>
      </c>
      <c r="DP412" s="178" t="str">
        <f t="shared" si="408"/>
        <v/>
      </c>
      <c r="DQ412" s="180" t="str">
        <f t="shared" si="408"/>
        <v/>
      </c>
      <c r="DR412" s="178" t="str">
        <f t="shared" si="408"/>
        <v/>
      </c>
      <c r="DS412" s="178" t="str">
        <f t="shared" si="408"/>
        <v/>
      </c>
      <c r="DT412" s="178"/>
      <c r="DU412" s="178"/>
      <c r="DV412" s="178"/>
      <c r="DW412" s="178"/>
      <c r="DX412" s="178"/>
      <c r="DY412" s="178"/>
    </row>
    <row r="413">
      <c r="A413" s="176" t="str">
        <f>IF(A412="","",IF(B412+1&gt;EndDate,"",B412))</f>
        <v/>
      </c>
      <c r="B413" s="176" t="str">
        <f>IF(A413="","",SWITCH(Seg,"Daily",A413+1,"Weekly",A413+7,"Monthly",DATE(YEAR(A413),MONTH(A413)+1,1),"Quarterly",DATE(YEAR(A413),MONTH(A413)+3,1),"Yearly",DATE(YEAR(A413)+1,1,1)))</f>
        <v/>
      </c>
      <c r="C413" s="177" t="str">
        <f>IF(A413="","",SWITCH(Seg,"Daily",TEXT(A413,"dd/MM/YYYY"),"Weekly","W"&amp;WEEKNUM(A413,2)&amp;" "&amp;YEAR(A413),"Monthly",PROPER(TEXT(A413,"MMM yyyy")),"Quarterly","Q"&amp;ROUNDUP(MONTH($A413)/3,0)&amp;" "&amp;YEAR($A413),"Yearly",YEAR(A413),TEXT(A413,"dd/MM/YYYY")))</f>
        <v/>
      </c>
      <c r="D413" s="178" t="str">
        <f>IF(OR($A413="",D$2="Percentage"),"",SUMIFS(Data!B$4:B500,Data!$A$4:$A500,"&gt;="&amp;$A413,Data!$A$4:$A500,"&lt;="&amp;$B413))</f>
        <v>#REF!</v>
      </c>
      <c r="E413" s="179" t="str">
        <f>IF(OR($A413="",E$2="Percentage"),"",SUMIFS(Data!C$4:C500,Data!$A$4:$A500,"&gt;="&amp;$A413,Data!$A$4:$A500,"&lt;="&amp;$B413))</f>
        <v/>
      </c>
      <c r="F413" s="179" t="str">
        <f>IF(OR($A413="",F$2="Percentage"),"",SUMIFS(Data!D$4:D500,Data!$A$4:$A500,"&gt;="&amp;$A413,Data!$A$4:$A500,"&lt;="&amp;$B413))</f>
        <v/>
      </c>
      <c r="G413" s="179" t="str">
        <f>IF(OR($A413="",G$2="Percentage"),"",SUMIFS(Data!F$4:F500,Data!$A$4:$A500,"&gt;="&amp;$A413,Data!$A$4:$A500,"&lt;="&amp;$B413))</f>
        <v/>
      </c>
      <c r="H413" s="180" t="str">
        <f>IF(OR($A413="",H$2="Percentage"),"",SUMIFS(Data!G$4:G500,Data!$A$4:$A500,"&gt;="&amp;$A413,Data!$A$4:$A500,"&lt;="&amp;$B413))</f>
        <v/>
      </c>
      <c r="I413" s="180" t="str">
        <f>IF(OR($A413="",I$2="Percentage"),"",SUMIFS(Data!H$4:H500,Data!$A$4:$A500,"&gt;="&amp;$A413,Data!$A$4:$A500,"&lt;="&amp;$B413))</f>
        <v/>
      </c>
      <c r="J413" s="178" t="str">
        <f>IF(OR($A413="",J$2="Percentage"),"",SUMIFS(Data!I$4:I500,Data!$A$4:$A500,"&gt;="&amp;$A413,Data!$A$4:$A500,"&lt;="&amp;$B413))</f>
        <v/>
      </c>
      <c r="K413" s="178" t="str">
        <f>IF(OR($A413="",K$2="Percentage"),"",SUMIFS(Data!J$4:J500,Data!$A$4:$A500,"&gt;="&amp;$A413,Data!$A$4:$A500,"&lt;="&amp;$B413))</f>
        <v/>
      </c>
      <c r="L413" s="179" t="str">
        <f>IF(OR($A413="",L$2="Percentage"),"",SUMIFS(Data!K$4:K500,Data!$A$4:$A500,"&gt;="&amp;$A413,Data!$A$4:$A500,"&lt;="&amp;$B413))</f>
        <v/>
      </c>
      <c r="M413" s="180" t="str">
        <f>IF(OR($A413="",M$2="Percentage"),"",SUMIFS(Data!L$4:L500,Data!$A$4:$A500,"&gt;="&amp;$A413,Data!$A$4:$A500,"&lt;="&amp;$B413))</f>
        <v/>
      </c>
      <c r="N413" s="179" t="str">
        <f>IF(OR($A413="",N$2="Percentage"),"",SUMIFS(Data!M$4:M500,Data!$A$4:$A500,"&gt;="&amp;$A413,Data!$A$4:$A500,"&lt;="&amp;$B413))</f>
        <v/>
      </c>
      <c r="O413" s="178" t="str">
        <f>IF(OR($A413="",O$2="Percentage"),"",SUMIFS(Data!N$4:N500,Data!$A$4:$A500,"&gt;="&amp;$A413,Data!$A$4:$A500,"&lt;="&amp;$B413))</f>
        <v/>
      </c>
      <c r="P413" s="180" t="str">
        <f>IF(OR($A413="",P$2="Percentage"),"",SUMIFS(Data!O$4:O500,Data!$A$4:$A500,"&gt;="&amp;$A413,Data!$A$4:$A500,"&lt;="&amp;$B413))</f>
        <v/>
      </c>
      <c r="Q413" s="178" t="str">
        <f>IF(OR($A413="",Q$2="Percentage"),"",SUMIFS(Data!P$4:P500,Data!$A$4:$A500,"&gt;="&amp;$A413,Data!$A$4:$A500,"&lt;="&amp;$B413))</f>
        <v/>
      </c>
      <c r="R413" s="178" t="str">
        <f>IF(OR($A413="",R$2="Percentage"),"",SUMIFS(Data!Q$4:Q500,Data!$A$4:$A500,"&gt;="&amp;$A413,Data!$A$4:$A500,"&lt;="&amp;$B413))</f>
        <v/>
      </c>
      <c r="S413" s="181" t="str">
        <f>IF($A413="","",IFERROR(AVERAGEIFS(Data!B$4:B500,Data!$A$4:$A500,"&gt;="&amp;$A413,Data!$A$4:$A500,"&lt;="&amp;$B413),0))</f>
        <v/>
      </c>
      <c r="T413" s="178" t="str">
        <f>IF($A413="","",IFERROR(AVERAGEIFS(Data!C$4:C500,Data!$A$4:$A500,"&gt;="&amp;$A413,Data!$A$4:$A500,"&lt;="&amp;$B413),0))</f>
        <v/>
      </c>
      <c r="U413" s="178" t="str">
        <f>IF($A413="","",IFERROR(AVERAGEIFS(Data!D$4:D500,Data!$A$4:$A500,"&gt;="&amp;$A413,Data!$A$4:$A500,"&lt;="&amp;$B413),0))</f>
        <v/>
      </c>
      <c r="V413" s="178" t="str">
        <f>IF($A413="","",IFERROR(AVERAGEIFS(Data!F$4:F500,Data!$A$4:$A500,"&gt;="&amp;$A413,Data!$A$4:$A500,"&lt;="&amp;$B413),0))</f>
        <v/>
      </c>
      <c r="W413" s="178" t="str">
        <f>IF($A413="","",IFERROR(AVERAGEIFS(Data!G$4:G500,Data!$A$4:$A500,"&gt;="&amp;$A413,Data!$A$4:$A500,"&lt;="&amp;$B413),0))</f>
        <v/>
      </c>
      <c r="X413" s="180" t="str">
        <f>IF($A413="","",IFERROR(AVERAGEIFS(Data!H$4:H500,Data!$A$4:$A500,"&gt;="&amp;$A413,Data!$A$4:$A500,"&lt;="&amp;$B413),0))</f>
        <v/>
      </c>
      <c r="Y413" s="178" t="str">
        <f>IF($A413="","",IFERROR(AVERAGEIFS(Data!I$4:I500,Data!$A$4:$A500,"&gt;="&amp;$A413,Data!$A$4:$A500,"&lt;="&amp;$B413),0))</f>
        <v/>
      </c>
      <c r="Z413" s="178" t="str">
        <f>IF($A413="","",IFERROR(AVERAGEIFS(Data!J$4:J500,Data!$A$4:$A500,"&gt;="&amp;$A413,Data!$A$4:$A500,"&lt;="&amp;$B413),0))</f>
        <v/>
      </c>
      <c r="AA413" s="179" t="str">
        <f>IF($A413="","",IFERROR(AVERAGEIFS(Data!K$4:K500,Data!$A$4:$A500,"&gt;="&amp;$A413,Data!$A$4:$A500,"&lt;="&amp;$B413),0))</f>
        <v/>
      </c>
      <c r="AB413" s="180" t="str">
        <f>IF($A413="","",IFERROR(AVERAGEIFS(Data!L$4:L500,Data!$A$4:$A500,"&gt;="&amp;$A413,Data!$A$4:$A500,"&lt;="&amp;$B413),0))</f>
        <v/>
      </c>
      <c r="AC413" s="179" t="str">
        <f>IF($A413="","",IFERROR(AVERAGEIFS(Data!M$4:M500,Data!$A$4:$A500,"&gt;="&amp;$A413,Data!$A$4:$A500,"&lt;="&amp;$B413),0))</f>
        <v/>
      </c>
      <c r="AD413" s="178" t="str">
        <f>IF($A413="","",IFERROR(AVERAGEIFS(Data!N$4:N500,Data!$A$4:$A500,"&gt;="&amp;$A413,Data!$A$4:$A500,"&lt;="&amp;$B413),0))</f>
        <v/>
      </c>
      <c r="AE413" s="180" t="str">
        <f>IF($A413="","",IFERROR(AVERAGEIFS(Data!O$4:O500,Data!$A$4:$A500,"&gt;="&amp;$A413,Data!$A$4:$A500,"&lt;="&amp;$B413),0))</f>
        <v/>
      </c>
      <c r="AF413" s="178" t="str">
        <f>IF($A413="","",IFERROR(AVERAGEIFS(Data!P$4:P500,Data!$A$4:$A500,"&gt;="&amp;$A413,Data!$A$4:$A500,"&lt;="&amp;$B413),0))</f>
        <v/>
      </c>
      <c r="AG413" s="178" t="str">
        <f>IF($A413="","",IFERROR(AVERAGEIFS(Data!Q$4:Q500,Data!$A$4:$A500,"&gt;="&amp;$A413,Data!$A$4:$A500,"&lt;="&amp;$B413),0))</f>
        <v/>
      </c>
      <c r="AH413" s="181" t="str">
        <f t="shared" ref="AH413:DS413" si="409">IF($A413="","",AH412)</f>
        <v/>
      </c>
      <c r="AI413" s="178" t="str">
        <f t="shared" si="409"/>
        <v/>
      </c>
      <c r="AJ413" s="178" t="str">
        <f t="shared" si="409"/>
        <v/>
      </c>
      <c r="AK413" s="178" t="str">
        <f t="shared" si="409"/>
        <v/>
      </c>
      <c r="AL413" s="178" t="str">
        <f t="shared" si="409"/>
        <v/>
      </c>
      <c r="AM413" s="180" t="str">
        <f t="shared" si="409"/>
        <v/>
      </c>
      <c r="AN413" s="178" t="str">
        <f t="shared" si="409"/>
        <v/>
      </c>
      <c r="AO413" s="178" t="str">
        <f t="shared" si="409"/>
        <v/>
      </c>
      <c r="AP413" s="179" t="str">
        <f t="shared" si="409"/>
        <v/>
      </c>
      <c r="AQ413" s="180" t="str">
        <f t="shared" si="409"/>
        <v/>
      </c>
      <c r="AR413" s="179" t="str">
        <f t="shared" si="409"/>
        <v/>
      </c>
      <c r="AS413" s="178" t="str">
        <f t="shared" si="409"/>
        <v/>
      </c>
      <c r="AT413" s="180" t="str">
        <f t="shared" si="409"/>
        <v/>
      </c>
      <c r="AU413" s="178" t="str">
        <f t="shared" si="409"/>
        <v/>
      </c>
      <c r="AV413" s="178" t="str">
        <f t="shared" si="409"/>
        <v/>
      </c>
      <c r="AW413" s="181" t="str">
        <f t="shared" si="409"/>
        <v/>
      </c>
      <c r="AX413" s="178" t="str">
        <f t="shared" si="409"/>
        <v/>
      </c>
      <c r="AY413" s="178" t="str">
        <f t="shared" si="409"/>
        <v/>
      </c>
      <c r="AZ413" s="178" t="str">
        <f t="shared" si="409"/>
        <v/>
      </c>
      <c r="BA413" s="178" t="str">
        <f t="shared" si="409"/>
        <v/>
      </c>
      <c r="BB413" s="180" t="str">
        <f t="shared" si="409"/>
        <v/>
      </c>
      <c r="BC413" s="178" t="str">
        <f t="shared" si="409"/>
        <v/>
      </c>
      <c r="BD413" s="178" t="str">
        <f t="shared" si="409"/>
        <v/>
      </c>
      <c r="BE413" s="179" t="str">
        <f t="shared" si="409"/>
        <v/>
      </c>
      <c r="BF413" s="180" t="str">
        <f t="shared" si="409"/>
        <v/>
      </c>
      <c r="BG413" s="179" t="str">
        <f t="shared" si="409"/>
        <v/>
      </c>
      <c r="BH413" s="178" t="str">
        <f t="shared" si="409"/>
        <v/>
      </c>
      <c r="BI413" s="180" t="str">
        <f t="shared" si="409"/>
        <v/>
      </c>
      <c r="BJ413" s="178" t="str">
        <f t="shared" si="409"/>
        <v/>
      </c>
      <c r="BK413" s="178" t="str">
        <f t="shared" si="409"/>
        <v/>
      </c>
      <c r="BL413" s="181" t="str">
        <f t="shared" si="409"/>
        <v/>
      </c>
      <c r="BM413" s="178" t="str">
        <f t="shared" si="409"/>
        <v/>
      </c>
      <c r="BN413" s="178" t="str">
        <f t="shared" si="409"/>
        <v/>
      </c>
      <c r="BO413" s="178" t="str">
        <f t="shared" si="409"/>
        <v/>
      </c>
      <c r="BP413" s="178" t="str">
        <f t="shared" si="409"/>
        <v/>
      </c>
      <c r="BQ413" s="180" t="str">
        <f t="shared" si="409"/>
        <v/>
      </c>
      <c r="BR413" s="178" t="str">
        <f t="shared" si="409"/>
        <v/>
      </c>
      <c r="BS413" s="178" t="str">
        <f t="shared" si="409"/>
        <v/>
      </c>
      <c r="BT413" s="179" t="str">
        <f t="shared" si="409"/>
        <v/>
      </c>
      <c r="BU413" s="180" t="str">
        <f t="shared" si="409"/>
        <v/>
      </c>
      <c r="BV413" s="179" t="str">
        <f t="shared" si="409"/>
        <v/>
      </c>
      <c r="BW413" s="178" t="str">
        <f t="shared" si="409"/>
        <v/>
      </c>
      <c r="BX413" s="180" t="str">
        <f t="shared" si="409"/>
        <v/>
      </c>
      <c r="BY413" s="178" t="str">
        <f t="shared" si="409"/>
        <v/>
      </c>
      <c r="BZ413" s="178" t="str">
        <f t="shared" si="409"/>
        <v/>
      </c>
      <c r="CA413" s="181" t="str">
        <f t="shared" si="409"/>
        <v/>
      </c>
      <c r="CB413" s="178" t="str">
        <f t="shared" si="409"/>
        <v/>
      </c>
      <c r="CC413" s="178" t="str">
        <f t="shared" si="409"/>
        <v/>
      </c>
      <c r="CD413" s="178" t="str">
        <f t="shared" si="409"/>
        <v/>
      </c>
      <c r="CE413" s="178" t="str">
        <f t="shared" si="409"/>
        <v/>
      </c>
      <c r="CF413" s="180" t="str">
        <f t="shared" si="409"/>
        <v/>
      </c>
      <c r="CG413" s="178" t="str">
        <f t="shared" si="409"/>
        <v/>
      </c>
      <c r="CH413" s="178" t="str">
        <f t="shared" si="409"/>
        <v/>
      </c>
      <c r="CI413" s="179" t="str">
        <f t="shared" si="409"/>
        <v/>
      </c>
      <c r="CJ413" s="180" t="str">
        <f t="shared" si="409"/>
        <v/>
      </c>
      <c r="CK413" s="179" t="str">
        <f t="shared" si="409"/>
        <v/>
      </c>
      <c r="CL413" s="178" t="str">
        <f t="shared" si="409"/>
        <v/>
      </c>
      <c r="CM413" s="180" t="str">
        <f t="shared" si="409"/>
        <v/>
      </c>
      <c r="CN413" s="178" t="str">
        <f t="shared" si="409"/>
        <v/>
      </c>
      <c r="CO413" s="178" t="str">
        <f t="shared" si="409"/>
        <v/>
      </c>
      <c r="CP413" s="181" t="str">
        <f t="shared" si="409"/>
        <v/>
      </c>
      <c r="CQ413" s="178" t="str">
        <f t="shared" si="409"/>
        <v/>
      </c>
      <c r="CR413" s="178" t="str">
        <f t="shared" si="409"/>
        <v/>
      </c>
      <c r="CS413" s="178" t="str">
        <f t="shared" si="409"/>
        <v/>
      </c>
      <c r="CT413" s="178" t="str">
        <f t="shared" si="409"/>
        <v/>
      </c>
      <c r="CU413" s="180" t="str">
        <f t="shared" si="409"/>
        <v/>
      </c>
      <c r="CV413" s="178" t="str">
        <f t="shared" si="409"/>
        <v/>
      </c>
      <c r="CW413" s="178" t="str">
        <f t="shared" si="409"/>
        <v/>
      </c>
      <c r="CX413" s="179" t="str">
        <f t="shared" si="409"/>
        <v/>
      </c>
      <c r="CY413" s="180" t="str">
        <f t="shared" si="409"/>
        <v/>
      </c>
      <c r="CZ413" s="179" t="str">
        <f t="shared" si="409"/>
        <v/>
      </c>
      <c r="DA413" s="178" t="str">
        <f t="shared" si="409"/>
        <v/>
      </c>
      <c r="DB413" s="180" t="str">
        <f t="shared" si="409"/>
        <v/>
      </c>
      <c r="DC413" s="178" t="str">
        <f t="shared" si="409"/>
        <v/>
      </c>
      <c r="DD413" s="178" t="str">
        <f t="shared" si="409"/>
        <v/>
      </c>
      <c r="DE413" s="181" t="str">
        <f t="shared" si="409"/>
        <v/>
      </c>
      <c r="DF413" s="178" t="str">
        <f t="shared" si="409"/>
        <v/>
      </c>
      <c r="DG413" s="178" t="str">
        <f t="shared" si="409"/>
        <v/>
      </c>
      <c r="DH413" s="178" t="str">
        <f t="shared" si="409"/>
        <v/>
      </c>
      <c r="DI413" s="178" t="str">
        <f t="shared" si="409"/>
        <v/>
      </c>
      <c r="DJ413" s="180" t="str">
        <f t="shared" si="409"/>
        <v/>
      </c>
      <c r="DK413" s="178" t="str">
        <f t="shared" si="409"/>
        <v/>
      </c>
      <c r="DL413" s="178" t="str">
        <f t="shared" si="409"/>
        <v/>
      </c>
      <c r="DM413" s="179" t="str">
        <f t="shared" si="409"/>
        <v/>
      </c>
      <c r="DN413" s="180" t="str">
        <f t="shared" si="409"/>
        <v/>
      </c>
      <c r="DO413" s="179" t="str">
        <f t="shared" si="409"/>
        <v/>
      </c>
      <c r="DP413" s="178" t="str">
        <f t="shared" si="409"/>
        <v/>
      </c>
      <c r="DQ413" s="180" t="str">
        <f t="shared" si="409"/>
        <v/>
      </c>
      <c r="DR413" s="178" t="str">
        <f t="shared" si="409"/>
        <v/>
      </c>
      <c r="DS413" s="178" t="str">
        <f t="shared" si="409"/>
        <v/>
      </c>
      <c r="DT413" s="178"/>
      <c r="DU413" s="178"/>
      <c r="DV413" s="178"/>
      <c r="DW413" s="178"/>
      <c r="DX413" s="178"/>
      <c r="DY413" s="178"/>
    </row>
    <row r="414">
      <c r="A414" s="176" t="str">
        <f>IF(A413="","",IF(B413+1&gt;EndDate,"",B413))</f>
        <v/>
      </c>
      <c r="B414" s="176" t="str">
        <f>IF(A414="","",SWITCH(Seg,"Daily",A414+1,"Weekly",A414+7,"Monthly",DATE(YEAR(A414),MONTH(A414)+1,1),"Quarterly",DATE(YEAR(A414),MONTH(A414)+3,1),"Yearly",DATE(YEAR(A414)+1,1,1)))</f>
        <v/>
      </c>
      <c r="C414" s="177" t="str">
        <f>IF(A414="","",SWITCH(Seg,"Daily",TEXT(A414,"dd/MM/YYYY"),"Weekly","W"&amp;WEEKNUM(A414,2)&amp;" "&amp;YEAR(A414),"Monthly",PROPER(TEXT(A414,"MMM yyyy")),"Quarterly","Q"&amp;ROUNDUP(MONTH($A414)/3,0)&amp;" "&amp;YEAR($A414),"Yearly",YEAR(A414),TEXT(A414,"dd/MM/YYYY")))</f>
        <v/>
      </c>
      <c r="D414" s="178" t="str">
        <f>IF(OR($A414="",D$2="Percentage"),"",SUMIFS(Data!B$4:B500,Data!$A$4:$A500,"&gt;="&amp;$A414,Data!$A$4:$A500,"&lt;="&amp;$B414))</f>
        <v>#REF!</v>
      </c>
      <c r="E414" s="179" t="str">
        <f>IF(OR($A414="",E$2="Percentage"),"",SUMIFS(Data!C$4:C500,Data!$A$4:$A500,"&gt;="&amp;$A414,Data!$A$4:$A500,"&lt;="&amp;$B414))</f>
        <v/>
      </c>
      <c r="F414" s="179" t="str">
        <f>IF(OR($A414="",F$2="Percentage"),"",SUMIFS(Data!D$4:D500,Data!$A$4:$A500,"&gt;="&amp;$A414,Data!$A$4:$A500,"&lt;="&amp;$B414))</f>
        <v/>
      </c>
      <c r="G414" s="179" t="str">
        <f>IF(OR($A414="",G$2="Percentage"),"",SUMIFS(Data!F$4:F500,Data!$A$4:$A500,"&gt;="&amp;$A414,Data!$A$4:$A500,"&lt;="&amp;$B414))</f>
        <v/>
      </c>
      <c r="H414" s="180" t="str">
        <f>IF(OR($A414="",H$2="Percentage"),"",SUMIFS(Data!G$4:G500,Data!$A$4:$A500,"&gt;="&amp;$A414,Data!$A$4:$A500,"&lt;="&amp;$B414))</f>
        <v/>
      </c>
      <c r="I414" s="180" t="str">
        <f>IF(OR($A414="",I$2="Percentage"),"",SUMIFS(Data!H$4:H500,Data!$A$4:$A500,"&gt;="&amp;$A414,Data!$A$4:$A500,"&lt;="&amp;$B414))</f>
        <v/>
      </c>
      <c r="J414" s="178" t="str">
        <f>IF(OR($A414="",J$2="Percentage"),"",SUMIFS(Data!I$4:I500,Data!$A$4:$A500,"&gt;="&amp;$A414,Data!$A$4:$A500,"&lt;="&amp;$B414))</f>
        <v/>
      </c>
      <c r="K414" s="178" t="str">
        <f>IF(OR($A414="",K$2="Percentage"),"",SUMIFS(Data!J$4:J500,Data!$A$4:$A500,"&gt;="&amp;$A414,Data!$A$4:$A500,"&lt;="&amp;$B414))</f>
        <v/>
      </c>
      <c r="L414" s="179" t="str">
        <f>IF(OR($A414="",L$2="Percentage"),"",SUMIFS(Data!K$4:K500,Data!$A$4:$A500,"&gt;="&amp;$A414,Data!$A$4:$A500,"&lt;="&amp;$B414))</f>
        <v/>
      </c>
      <c r="M414" s="180" t="str">
        <f>IF(OR($A414="",M$2="Percentage"),"",SUMIFS(Data!L$4:L500,Data!$A$4:$A500,"&gt;="&amp;$A414,Data!$A$4:$A500,"&lt;="&amp;$B414))</f>
        <v/>
      </c>
      <c r="N414" s="179" t="str">
        <f>IF(OR($A414="",N$2="Percentage"),"",SUMIFS(Data!M$4:M500,Data!$A$4:$A500,"&gt;="&amp;$A414,Data!$A$4:$A500,"&lt;="&amp;$B414))</f>
        <v/>
      </c>
      <c r="O414" s="178" t="str">
        <f>IF(OR($A414="",O$2="Percentage"),"",SUMIFS(Data!N$4:N500,Data!$A$4:$A500,"&gt;="&amp;$A414,Data!$A$4:$A500,"&lt;="&amp;$B414))</f>
        <v/>
      </c>
      <c r="P414" s="180" t="str">
        <f>IF(OR($A414="",P$2="Percentage"),"",SUMIFS(Data!O$4:O500,Data!$A$4:$A500,"&gt;="&amp;$A414,Data!$A$4:$A500,"&lt;="&amp;$B414))</f>
        <v/>
      </c>
      <c r="Q414" s="178" t="str">
        <f>IF(OR($A414="",Q$2="Percentage"),"",SUMIFS(Data!P$4:P500,Data!$A$4:$A500,"&gt;="&amp;$A414,Data!$A$4:$A500,"&lt;="&amp;$B414))</f>
        <v/>
      </c>
      <c r="R414" s="178" t="str">
        <f>IF(OR($A414="",R$2="Percentage"),"",SUMIFS(Data!Q$4:Q500,Data!$A$4:$A500,"&gt;="&amp;$A414,Data!$A$4:$A500,"&lt;="&amp;$B414))</f>
        <v/>
      </c>
      <c r="S414" s="181" t="str">
        <f>IF($A414="","",IFERROR(AVERAGEIFS(Data!B$4:B500,Data!$A$4:$A500,"&gt;="&amp;$A414,Data!$A$4:$A500,"&lt;="&amp;$B414),0))</f>
        <v/>
      </c>
      <c r="T414" s="178" t="str">
        <f>IF($A414="","",IFERROR(AVERAGEIFS(Data!C$4:C500,Data!$A$4:$A500,"&gt;="&amp;$A414,Data!$A$4:$A500,"&lt;="&amp;$B414),0))</f>
        <v/>
      </c>
      <c r="U414" s="178" t="str">
        <f>IF($A414="","",IFERROR(AVERAGEIFS(Data!D$4:D500,Data!$A$4:$A500,"&gt;="&amp;$A414,Data!$A$4:$A500,"&lt;="&amp;$B414),0))</f>
        <v/>
      </c>
      <c r="V414" s="178" t="str">
        <f>IF($A414="","",IFERROR(AVERAGEIFS(Data!F$4:F500,Data!$A$4:$A500,"&gt;="&amp;$A414,Data!$A$4:$A500,"&lt;="&amp;$B414),0))</f>
        <v/>
      </c>
      <c r="W414" s="178" t="str">
        <f>IF($A414="","",IFERROR(AVERAGEIFS(Data!G$4:G500,Data!$A$4:$A500,"&gt;="&amp;$A414,Data!$A$4:$A500,"&lt;="&amp;$B414),0))</f>
        <v/>
      </c>
      <c r="X414" s="180" t="str">
        <f>IF($A414="","",IFERROR(AVERAGEIFS(Data!H$4:H500,Data!$A$4:$A500,"&gt;="&amp;$A414,Data!$A$4:$A500,"&lt;="&amp;$B414),0))</f>
        <v/>
      </c>
      <c r="Y414" s="178" t="str">
        <f>IF($A414="","",IFERROR(AVERAGEIFS(Data!I$4:I500,Data!$A$4:$A500,"&gt;="&amp;$A414,Data!$A$4:$A500,"&lt;="&amp;$B414),0))</f>
        <v/>
      </c>
      <c r="Z414" s="178" t="str">
        <f>IF($A414="","",IFERROR(AVERAGEIFS(Data!J$4:J500,Data!$A$4:$A500,"&gt;="&amp;$A414,Data!$A$4:$A500,"&lt;="&amp;$B414),0))</f>
        <v/>
      </c>
      <c r="AA414" s="179" t="str">
        <f>IF($A414="","",IFERROR(AVERAGEIFS(Data!K$4:K500,Data!$A$4:$A500,"&gt;="&amp;$A414,Data!$A$4:$A500,"&lt;="&amp;$B414),0))</f>
        <v/>
      </c>
      <c r="AB414" s="180" t="str">
        <f>IF($A414="","",IFERROR(AVERAGEIFS(Data!L$4:L500,Data!$A$4:$A500,"&gt;="&amp;$A414,Data!$A$4:$A500,"&lt;="&amp;$B414),0))</f>
        <v/>
      </c>
      <c r="AC414" s="179" t="str">
        <f>IF($A414="","",IFERROR(AVERAGEIFS(Data!M$4:M500,Data!$A$4:$A500,"&gt;="&amp;$A414,Data!$A$4:$A500,"&lt;="&amp;$B414),0))</f>
        <v/>
      </c>
      <c r="AD414" s="178" t="str">
        <f>IF($A414="","",IFERROR(AVERAGEIFS(Data!N$4:N500,Data!$A$4:$A500,"&gt;="&amp;$A414,Data!$A$4:$A500,"&lt;="&amp;$B414),0))</f>
        <v/>
      </c>
      <c r="AE414" s="180" t="str">
        <f>IF($A414="","",IFERROR(AVERAGEIFS(Data!O$4:O500,Data!$A$4:$A500,"&gt;="&amp;$A414,Data!$A$4:$A500,"&lt;="&amp;$B414),0))</f>
        <v/>
      </c>
      <c r="AF414" s="178" t="str">
        <f>IF($A414="","",IFERROR(AVERAGEIFS(Data!P$4:P500,Data!$A$4:$A500,"&gt;="&amp;$A414,Data!$A$4:$A500,"&lt;="&amp;$B414),0))</f>
        <v/>
      </c>
      <c r="AG414" s="178" t="str">
        <f>IF($A414="","",IFERROR(AVERAGEIFS(Data!Q$4:Q500,Data!$A$4:$A500,"&gt;="&amp;$A414,Data!$A$4:$A500,"&lt;="&amp;$B414),0))</f>
        <v/>
      </c>
      <c r="AH414" s="181" t="str">
        <f t="shared" ref="AH414:DS414" si="410">IF($A414="","",AH413)</f>
        <v/>
      </c>
      <c r="AI414" s="178" t="str">
        <f t="shared" si="410"/>
        <v/>
      </c>
      <c r="AJ414" s="178" t="str">
        <f t="shared" si="410"/>
        <v/>
      </c>
      <c r="AK414" s="178" t="str">
        <f t="shared" si="410"/>
        <v/>
      </c>
      <c r="AL414" s="178" t="str">
        <f t="shared" si="410"/>
        <v/>
      </c>
      <c r="AM414" s="180" t="str">
        <f t="shared" si="410"/>
        <v/>
      </c>
      <c r="AN414" s="178" t="str">
        <f t="shared" si="410"/>
        <v/>
      </c>
      <c r="AO414" s="178" t="str">
        <f t="shared" si="410"/>
        <v/>
      </c>
      <c r="AP414" s="179" t="str">
        <f t="shared" si="410"/>
        <v/>
      </c>
      <c r="AQ414" s="180" t="str">
        <f t="shared" si="410"/>
        <v/>
      </c>
      <c r="AR414" s="179" t="str">
        <f t="shared" si="410"/>
        <v/>
      </c>
      <c r="AS414" s="178" t="str">
        <f t="shared" si="410"/>
        <v/>
      </c>
      <c r="AT414" s="180" t="str">
        <f t="shared" si="410"/>
        <v/>
      </c>
      <c r="AU414" s="178" t="str">
        <f t="shared" si="410"/>
        <v/>
      </c>
      <c r="AV414" s="178" t="str">
        <f t="shared" si="410"/>
        <v/>
      </c>
      <c r="AW414" s="181" t="str">
        <f t="shared" si="410"/>
        <v/>
      </c>
      <c r="AX414" s="178" t="str">
        <f t="shared" si="410"/>
        <v/>
      </c>
      <c r="AY414" s="178" t="str">
        <f t="shared" si="410"/>
        <v/>
      </c>
      <c r="AZ414" s="178" t="str">
        <f t="shared" si="410"/>
        <v/>
      </c>
      <c r="BA414" s="178" t="str">
        <f t="shared" si="410"/>
        <v/>
      </c>
      <c r="BB414" s="180" t="str">
        <f t="shared" si="410"/>
        <v/>
      </c>
      <c r="BC414" s="178" t="str">
        <f t="shared" si="410"/>
        <v/>
      </c>
      <c r="BD414" s="178" t="str">
        <f t="shared" si="410"/>
        <v/>
      </c>
      <c r="BE414" s="179" t="str">
        <f t="shared" si="410"/>
        <v/>
      </c>
      <c r="BF414" s="180" t="str">
        <f t="shared" si="410"/>
        <v/>
      </c>
      <c r="BG414" s="179" t="str">
        <f t="shared" si="410"/>
        <v/>
      </c>
      <c r="BH414" s="178" t="str">
        <f t="shared" si="410"/>
        <v/>
      </c>
      <c r="BI414" s="180" t="str">
        <f t="shared" si="410"/>
        <v/>
      </c>
      <c r="BJ414" s="178" t="str">
        <f t="shared" si="410"/>
        <v/>
      </c>
      <c r="BK414" s="178" t="str">
        <f t="shared" si="410"/>
        <v/>
      </c>
      <c r="BL414" s="181" t="str">
        <f t="shared" si="410"/>
        <v/>
      </c>
      <c r="BM414" s="178" t="str">
        <f t="shared" si="410"/>
        <v/>
      </c>
      <c r="BN414" s="178" t="str">
        <f t="shared" si="410"/>
        <v/>
      </c>
      <c r="BO414" s="178" t="str">
        <f t="shared" si="410"/>
        <v/>
      </c>
      <c r="BP414" s="178" t="str">
        <f t="shared" si="410"/>
        <v/>
      </c>
      <c r="BQ414" s="180" t="str">
        <f t="shared" si="410"/>
        <v/>
      </c>
      <c r="BR414" s="178" t="str">
        <f t="shared" si="410"/>
        <v/>
      </c>
      <c r="BS414" s="178" t="str">
        <f t="shared" si="410"/>
        <v/>
      </c>
      <c r="BT414" s="179" t="str">
        <f t="shared" si="410"/>
        <v/>
      </c>
      <c r="BU414" s="180" t="str">
        <f t="shared" si="410"/>
        <v/>
      </c>
      <c r="BV414" s="179" t="str">
        <f t="shared" si="410"/>
        <v/>
      </c>
      <c r="BW414" s="178" t="str">
        <f t="shared" si="410"/>
        <v/>
      </c>
      <c r="BX414" s="180" t="str">
        <f t="shared" si="410"/>
        <v/>
      </c>
      <c r="BY414" s="178" t="str">
        <f t="shared" si="410"/>
        <v/>
      </c>
      <c r="BZ414" s="178" t="str">
        <f t="shared" si="410"/>
        <v/>
      </c>
      <c r="CA414" s="181" t="str">
        <f t="shared" si="410"/>
        <v/>
      </c>
      <c r="CB414" s="178" t="str">
        <f t="shared" si="410"/>
        <v/>
      </c>
      <c r="CC414" s="178" t="str">
        <f t="shared" si="410"/>
        <v/>
      </c>
      <c r="CD414" s="178" t="str">
        <f t="shared" si="410"/>
        <v/>
      </c>
      <c r="CE414" s="178" t="str">
        <f t="shared" si="410"/>
        <v/>
      </c>
      <c r="CF414" s="180" t="str">
        <f t="shared" si="410"/>
        <v/>
      </c>
      <c r="CG414" s="178" t="str">
        <f t="shared" si="410"/>
        <v/>
      </c>
      <c r="CH414" s="178" t="str">
        <f t="shared" si="410"/>
        <v/>
      </c>
      <c r="CI414" s="179" t="str">
        <f t="shared" si="410"/>
        <v/>
      </c>
      <c r="CJ414" s="180" t="str">
        <f t="shared" si="410"/>
        <v/>
      </c>
      <c r="CK414" s="179" t="str">
        <f t="shared" si="410"/>
        <v/>
      </c>
      <c r="CL414" s="178" t="str">
        <f t="shared" si="410"/>
        <v/>
      </c>
      <c r="CM414" s="180" t="str">
        <f t="shared" si="410"/>
        <v/>
      </c>
      <c r="CN414" s="178" t="str">
        <f t="shared" si="410"/>
        <v/>
      </c>
      <c r="CO414" s="178" t="str">
        <f t="shared" si="410"/>
        <v/>
      </c>
      <c r="CP414" s="181" t="str">
        <f t="shared" si="410"/>
        <v/>
      </c>
      <c r="CQ414" s="178" t="str">
        <f t="shared" si="410"/>
        <v/>
      </c>
      <c r="CR414" s="178" t="str">
        <f t="shared" si="410"/>
        <v/>
      </c>
      <c r="CS414" s="178" t="str">
        <f t="shared" si="410"/>
        <v/>
      </c>
      <c r="CT414" s="178" t="str">
        <f t="shared" si="410"/>
        <v/>
      </c>
      <c r="CU414" s="180" t="str">
        <f t="shared" si="410"/>
        <v/>
      </c>
      <c r="CV414" s="178" t="str">
        <f t="shared" si="410"/>
        <v/>
      </c>
      <c r="CW414" s="178" t="str">
        <f t="shared" si="410"/>
        <v/>
      </c>
      <c r="CX414" s="179" t="str">
        <f t="shared" si="410"/>
        <v/>
      </c>
      <c r="CY414" s="180" t="str">
        <f t="shared" si="410"/>
        <v/>
      </c>
      <c r="CZ414" s="179" t="str">
        <f t="shared" si="410"/>
        <v/>
      </c>
      <c r="DA414" s="178" t="str">
        <f t="shared" si="410"/>
        <v/>
      </c>
      <c r="DB414" s="180" t="str">
        <f t="shared" si="410"/>
        <v/>
      </c>
      <c r="DC414" s="178" t="str">
        <f t="shared" si="410"/>
        <v/>
      </c>
      <c r="DD414" s="178" t="str">
        <f t="shared" si="410"/>
        <v/>
      </c>
      <c r="DE414" s="181" t="str">
        <f t="shared" si="410"/>
        <v/>
      </c>
      <c r="DF414" s="178" t="str">
        <f t="shared" si="410"/>
        <v/>
      </c>
      <c r="DG414" s="178" t="str">
        <f t="shared" si="410"/>
        <v/>
      </c>
      <c r="DH414" s="178" t="str">
        <f t="shared" si="410"/>
        <v/>
      </c>
      <c r="DI414" s="178" t="str">
        <f t="shared" si="410"/>
        <v/>
      </c>
      <c r="DJ414" s="180" t="str">
        <f t="shared" si="410"/>
        <v/>
      </c>
      <c r="DK414" s="178" t="str">
        <f t="shared" si="410"/>
        <v/>
      </c>
      <c r="DL414" s="178" t="str">
        <f t="shared" si="410"/>
        <v/>
      </c>
      <c r="DM414" s="179" t="str">
        <f t="shared" si="410"/>
        <v/>
      </c>
      <c r="DN414" s="180" t="str">
        <f t="shared" si="410"/>
        <v/>
      </c>
      <c r="DO414" s="179" t="str">
        <f t="shared" si="410"/>
        <v/>
      </c>
      <c r="DP414" s="178" t="str">
        <f t="shared" si="410"/>
        <v/>
      </c>
      <c r="DQ414" s="180" t="str">
        <f t="shared" si="410"/>
        <v/>
      </c>
      <c r="DR414" s="178" t="str">
        <f t="shared" si="410"/>
        <v/>
      </c>
      <c r="DS414" s="178" t="str">
        <f t="shared" si="410"/>
        <v/>
      </c>
      <c r="DT414" s="178"/>
      <c r="DU414" s="178"/>
      <c r="DV414" s="178"/>
      <c r="DW414" s="178"/>
      <c r="DX414" s="178"/>
      <c r="DY414" s="178"/>
    </row>
    <row r="415">
      <c r="A415" s="176" t="str">
        <f>IF(A414="","",IF(B414+1&gt;EndDate,"",B414))</f>
        <v/>
      </c>
      <c r="B415" s="176" t="str">
        <f>IF(A415="","",SWITCH(Seg,"Daily",A415+1,"Weekly",A415+7,"Monthly",DATE(YEAR(A415),MONTH(A415)+1,1),"Quarterly",DATE(YEAR(A415),MONTH(A415)+3,1),"Yearly",DATE(YEAR(A415)+1,1,1)))</f>
        <v/>
      </c>
      <c r="C415" s="177" t="str">
        <f>IF(A415="","",SWITCH(Seg,"Daily",TEXT(A415,"dd/MM/YYYY"),"Weekly","W"&amp;WEEKNUM(A415,2)&amp;" "&amp;YEAR(A415),"Monthly",PROPER(TEXT(A415,"MMM yyyy")),"Quarterly","Q"&amp;ROUNDUP(MONTH($A415)/3,0)&amp;" "&amp;YEAR($A415),"Yearly",YEAR(A415),TEXT(A415,"dd/MM/YYYY")))</f>
        <v/>
      </c>
      <c r="D415" s="178" t="str">
        <f>IF(OR($A415="",D$2="Percentage"),"",SUMIFS(Data!B$4:B500,Data!$A$4:$A500,"&gt;="&amp;$A415,Data!$A$4:$A500,"&lt;="&amp;$B415))</f>
        <v>#REF!</v>
      </c>
      <c r="E415" s="179" t="str">
        <f>IF(OR($A415="",E$2="Percentage"),"",SUMIFS(Data!C$4:C500,Data!$A$4:$A500,"&gt;="&amp;$A415,Data!$A$4:$A500,"&lt;="&amp;$B415))</f>
        <v/>
      </c>
      <c r="F415" s="179" t="str">
        <f>IF(OR($A415="",F$2="Percentage"),"",SUMIFS(Data!D$4:D500,Data!$A$4:$A500,"&gt;="&amp;$A415,Data!$A$4:$A500,"&lt;="&amp;$B415))</f>
        <v/>
      </c>
      <c r="G415" s="179" t="str">
        <f>IF(OR($A415="",G$2="Percentage"),"",SUMIFS(Data!F$4:F500,Data!$A$4:$A500,"&gt;="&amp;$A415,Data!$A$4:$A500,"&lt;="&amp;$B415))</f>
        <v/>
      </c>
      <c r="H415" s="180" t="str">
        <f>IF(OR($A415="",H$2="Percentage"),"",SUMIFS(Data!G$4:G500,Data!$A$4:$A500,"&gt;="&amp;$A415,Data!$A$4:$A500,"&lt;="&amp;$B415))</f>
        <v/>
      </c>
      <c r="I415" s="180" t="str">
        <f>IF(OR($A415="",I$2="Percentage"),"",SUMIFS(Data!H$4:H500,Data!$A$4:$A500,"&gt;="&amp;$A415,Data!$A$4:$A500,"&lt;="&amp;$B415))</f>
        <v/>
      </c>
      <c r="J415" s="178" t="str">
        <f>IF(OR($A415="",J$2="Percentage"),"",SUMIFS(Data!I$4:I500,Data!$A$4:$A500,"&gt;="&amp;$A415,Data!$A$4:$A500,"&lt;="&amp;$B415))</f>
        <v/>
      </c>
      <c r="K415" s="178" t="str">
        <f>IF(OR($A415="",K$2="Percentage"),"",SUMIFS(Data!J$4:J500,Data!$A$4:$A500,"&gt;="&amp;$A415,Data!$A$4:$A500,"&lt;="&amp;$B415))</f>
        <v/>
      </c>
      <c r="L415" s="179" t="str">
        <f>IF(OR($A415="",L$2="Percentage"),"",SUMIFS(Data!K$4:K500,Data!$A$4:$A500,"&gt;="&amp;$A415,Data!$A$4:$A500,"&lt;="&amp;$B415))</f>
        <v/>
      </c>
      <c r="M415" s="180" t="str">
        <f>IF(OR($A415="",M$2="Percentage"),"",SUMIFS(Data!L$4:L500,Data!$A$4:$A500,"&gt;="&amp;$A415,Data!$A$4:$A500,"&lt;="&amp;$B415))</f>
        <v/>
      </c>
      <c r="N415" s="179" t="str">
        <f>IF(OR($A415="",N$2="Percentage"),"",SUMIFS(Data!M$4:M500,Data!$A$4:$A500,"&gt;="&amp;$A415,Data!$A$4:$A500,"&lt;="&amp;$B415))</f>
        <v/>
      </c>
      <c r="O415" s="178" t="str">
        <f>IF(OR($A415="",O$2="Percentage"),"",SUMIFS(Data!N$4:N500,Data!$A$4:$A500,"&gt;="&amp;$A415,Data!$A$4:$A500,"&lt;="&amp;$B415))</f>
        <v/>
      </c>
      <c r="P415" s="180" t="str">
        <f>IF(OR($A415="",P$2="Percentage"),"",SUMIFS(Data!O$4:O500,Data!$A$4:$A500,"&gt;="&amp;$A415,Data!$A$4:$A500,"&lt;="&amp;$B415))</f>
        <v/>
      </c>
      <c r="Q415" s="178" t="str">
        <f>IF(OR($A415="",Q$2="Percentage"),"",SUMIFS(Data!P$4:P500,Data!$A$4:$A500,"&gt;="&amp;$A415,Data!$A$4:$A500,"&lt;="&amp;$B415))</f>
        <v/>
      </c>
      <c r="R415" s="178" t="str">
        <f>IF(OR($A415="",R$2="Percentage"),"",SUMIFS(Data!Q$4:Q500,Data!$A$4:$A500,"&gt;="&amp;$A415,Data!$A$4:$A500,"&lt;="&amp;$B415))</f>
        <v/>
      </c>
      <c r="S415" s="181" t="str">
        <f>IF($A415="","",IFERROR(AVERAGEIFS(Data!B$4:B500,Data!$A$4:$A500,"&gt;="&amp;$A415,Data!$A$4:$A500,"&lt;="&amp;$B415),0))</f>
        <v/>
      </c>
      <c r="T415" s="178" t="str">
        <f>IF($A415="","",IFERROR(AVERAGEIFS(Data!C$4:C500,Data!$A$4:$A500,"&gt;="&amp;$A415,Data!$A$4:$A500,"&lt;="&amp;$B415),0))</f>
        <v/>
      </c>
      <c r="U415" s="178" t="str">
        <f>IF($A415="","",IFERROR(AVERAGEIFS(Data!D$4:D500,Data!$A$4:$A500,"&gt;="&amp;$A415,Data!$A$4:$A500,"&lt;="&amp;$B415),0))</f>
        <v/>
      </c>
      <c r="V415" s="178" t="str">
        <f>IF($A415="","",IFERROR(AVERAGEIFS(Data!F$4:F500,Data!$A$4:$A500,"&gt;="&amp;$A415,Data!$A$4:$A500,"&lt;="&amp;$B415),0))</f>
        <v/>
      </c>
      <c r="W415" s="178" t="str">
        <f>IF($A415="","",IFERROR(AVERAGEIFS(Data!G$4:G500,Data!$A$4:$A500,"&gt;="&amp;$A415,Data!$A$4:$A500,"&lt;="&amp;$B415),0))</f>
        <v/>
      </c>
      <c r="X415" s="180" t="str">
        <f>IF($A415="","",IFERROR(AVERAGEIFS(Data!H$4:H500,Data!$A$4:$A500,"&gt;="&amp;$A415,Data!$A$4:$A500,"&lt;="&amp;$B415),0))</f>
        <v/>
      </c>
      <c r="Y415" s="178" t="str">
        <f>IF($A415="","",IFERROR(AVERAGEIFS(Data!I$4:I500,Data!$A$4:$A500,"&gt;="&amp;$A415,Data!$A$4:$A500,"&lt;="&amp;$B415),0))</f>
        <v/>
      </c>
      <c r="Z415" s="178" t="str">
        <f>IF($A415="","",IFERROR(AVERAGEIFS(Data!J$4:J500,Data!$A$4:$A500,"&gt;="&amp;$A415,Data!$A$4:$A500,"&lt;="&amp;$B415),0))</f>
        <v/>
      </c>
      <c r="AA415" s="179" t="str">
        <f>IF($A415="","",IFERROR(AVERAGEIFS(Data!K$4:K500,Data!$A$4:$A500,"&gt;="&amp;$A415,Data!$A$4:$A500,"&lt;="&amp;$B415),0))</f>
        <v/>
      </c>
      <c r="AB415" s="180" t="str">
        <f>IF($A415="","",IFERROR(AVERAGEIFS(Data!L$4:L500,Data!$A$4:$A500,"&gt;="&amp;$A415,Data!$A$4:$A500,"&lt;="&amp;$B415),0))</f>
        <v/>
      </c>
      <c r="AC415" s="179" t="str">
        <f>IF($A415="","",IFERROR(AVERAGEIFS(Data!M$4:M500,Data!$A$4:$A500,"&gt;="&amp;$A415,Data!$A$4:$A500,"&lt;="&amp;$B415),0))</f>
        <v/>
      </c>
      <c r="AD415" s="178" t="str">
        <f>IF($A415="","",IFERROR(AVERAGEIFS(Data!N$4:N500,Data!$A$4:$A500,"&gt;="&amp;$A415,Data!$A$4:$A500,"&lt;="&amp;$B415),0))</f>
        <v/>
      </c>
      <c r="AE415" s="180" t="str">
        <f>IF($A415="","",IFERROR(AVERAGEIFS(Data!O$4:O500,Data!$A$4:$A500,"&gt;="&amp;$A415,Data!$A$4:$A500,"&lt;="&amp;$B415),0))</f>
        <v/>
      </c>
      <c r="AF415" s="178" t="str">
        <f>IF($A415="","",IFERROR(AVERAGEIFS(Data!P$4:P500,Data!$A$4:$A500,"&gt;="&amp;$A415,Data!$A$4:$A500,"&lt;="&amp;$B415),0))</f>
        <v/>
      </c>
      <c r="AG415" s="178" t="str">
        <f>IF($A415="","",IFERROR(AVERAGEIFS(Data!Q$4:Q500,Data!$A$4:$A500,"&gt;="&amp;$A415,Data!$A$4:$A500,"&lt;="&amp;$B415),0))</f>
        <v/>
      </c>
      <c r="AH415" s="181" t="str">
        <f t="shared" ref="AH415:DS415" si="411">IF($A415="","",AH414)</f>
        <v/>
      </c>
      <c r="AI415" s="178" t="str">
        <f t="shared" si="411"/>
        <v/>
      </c>
      <c r="AJ415" s="178" t="str">
        <f t="shared" si="411"/>
        <v/>
      </c>
      <c r="AK415" s="178" t="str">
        <f t="shared" si="411"/>
        <v/>
      </c>
      <c r="AL415" s="178" t="str">
        <f t="shared" si="411"/>
        <v/>
      </c>
      <c r="AM415" s="180" t="str">
        <f t="shared" si="411"/>
        <v/>
      </c>
      <c r="AN415" s="178" t="str">
        <f t="shared" si="411"/>
        <v/>
      </c>
      <c r="AO415" s="178" t="str">
        <f t="shared" si="411"/>
        <v/>
      </c>
      <c r="AP415" s="179" t="str">
        <f t="shared" si="411"/>
        <v/>
      </c>
      <c r="AQ415" s="180" t="str">
        <f t="shared" si="411"/>
        <v/>
      </c>
      <c r="AR415" s="179" t="str">
        <f t="shared" si="411"/>
        <v/>
      </c>
      <c r="AS415" s="178" t="str">
        <f t="shared" si="411"/>
        <v/>
      </c>
      <c r="AT415" s="180" t="str">
        <f t="shared" si="411"/>
        <v/>
      </c>
      <c r="AU415" s="178" t="str">
        <f t="shared" si="411"/>
        <v/>
      </c>
      <c r="AV415" s="178" t="str">
        <f t="shared" si="411"/>
        <v/>
      </c>
      <c r="AW415" s="181" t="str">
        <f t="shared" si="411"/>
        <v/>
      </c>
      <c r="AX415" s="178" t="str">
        <f t="shared" si="411"/>
        <v/>
      </c>
      <c r="AY415" s="178" t="str">
        <f t="shared" si="411"/>
        <v/>
      </c>
      <c r="AZ415" s="178" t="str">
        <f t="shared" si="411"/>
        <v/>
      </c>
      <c r="BA415" s="178" t="str">
        <f t="shared" si="411"/>
        <v/>
      </c>
      <c r="BB415" s="180" t="str">
        <f t="shared" si="411"/>
        <v/>
      </c>
      <c r="BC415" s="178" t="str">
        <f t="shared" si="411"/>
        <v/>
      </c>
      <c r="BD415" s="178" t="str">
        <f t="shared" si="411"/>
        <v/>
      </c>
      <c r="BE415" s="179" t="str">
        <f t="shared" si="411"/>
        <v/>
      </c>
      <c r="BF415" s="180" t="str">
        <f t="shared" si="411"/>
        <v/>
      </c>
      <c r="BG415" s="179" t="str">
        <f t="shared" si="411"/>
        <v/>
      </c>
      <c r="BH415" s="178" t="str">
        <f t="shared" si="411"/>
        <v/>
      </c>
      <c r="BI415" s="180" t="str">
        <f t="shared" si="411"/>
        <v/>
      </c>
      <c r="BJ415" s="178" t="str">
        <f t="shared" si="411"/>
        <v/>
      </c>
      <c r="BK415" s="178" t="str">
        <f t="shared" si="411"/>
        <v/>
      </c>
      <c r="BL415" s="181" t="str">
        <f t="shared" si="411"/>
        <v/>
      </c>
      <c r="BM415" s="178" t="str">
        <f t="shared" si="411"/>
        <v/>
      </c>
      <c r="BN415" s="178" t="str">
        <f t="shared" si="411"/>
        <v/>
      </c>
      <c r="BO415" s="178" t="str">
        <f t="shared" si="411"/>
        <v/>
      </c>
      <c r="BP415" s="178" t="str">
        <f t="shared" si="411"/>
        <v/>
      </c>
      <c r="BQ415" s="180" t="str">
        <f t="shared" si="411"/>
        <v/>
      </c>
      <c r="BR415" s="178" t="str">
        <f t="shared" si="411"/>
        <v/>
      </c>
      <c r="BS415" s="178" t="str">
        <f t="shared" si="411"/>
        <v/>
      </c>
      <c r="BT415" s="179" t="str">
        <f t="shared" si="411"/>
        <v/>
      </c>
      <c r="BU415" s="180" t="str">
        <f t="shared" si="411"/>
        <v/>
      </c>
      <c r="BV415" s="179" t="str">
        <f t="shared" si="411"/>
        <v/>
      </c>
      <c r="BW415" s="178" t="str">
        <f t="shared" si="411"/>
        <v/>
      </c>
      <c r="BX415" s="180" t="str">
        <f t="shared" si="411"/>
        <v/>
      </c>
      <c r="BY415" s="178" t="str">
        <f t="shared" si="411"/>
        <v/>
      </c>
      <c r="BZ415" s="178" t="str">
        <f t="shared" si="411"/>
        <v/>
      </c>
      <c r="CA415" s="181" t="str">
        <f t="shared" si="411"/>
        <v/>
      </c>
      <c r="CB415" s="178" t="str">
        <f t="shared" si="411"/>
        <v/>
      </c>
      <c r="CC415" s="178" t="str">
        <f t="shared" si="411"/>
        <v/>
      </c>
      <c r="CD415" s="178" t="str">
        <f t="shared" si="411"/>
        <v/>
      </c>
      <c r="CE415" s="178" t="str">
        <f t="shared" si="411"/>
        <v/>
      </c>
      <c r="CF415" s="180" t="str">
        <f t="shared" si="411"/>
        <v/>
      </c>
      <c r="CG415" s="178" t="str">
        <f t="shared" si="411"/>
        <v/>
      </c>
      <c r="CH415" s="178" t="str">
        <f t="shared" si="411"/>
        <v/>
      </c>
      <c r="CI415" s="179" t="str">
        <f t="shared" si="411"/>
        <v/>
      </c>
      <c r="CJ415" s="180" t="str">
        <f t="shared" si="411"/>
        <v/>
      </c>
      <c r="CK415" s="179" t="str">
        <f t="shared" si="411"/>
        <v/>
      </c>
      <c r="CL415" s="178" t="str">
        <f t="shared" si="411"/>
        <v/>
      </c>
      <c r="CM415" s="180" t="str">
        <f t="shared" si="411"/>
        <v/>
      </c>
      <c r="CN415" s="178" t="str">
        <f t="shared" si="411"/>
        <v/>
      </c>
      <c r="CO415" s="178" t="str">
        <f t="shared" si="411"/>
        <v/>
      </c>
      <c r="CP415" s="181" t="str">
        <f t="shared" si="411"/>
        <v/>
      </c>
      <c r="CQ415" s="178" t="str">
        <f t="shared" si="411"/>
        <v/>
      </c>
      <c r="CR415" s="178" t="str">
        <f t="shared" si="411"/>
        <v/>
      </c>
      <c r="CS415" s="178" t="str">
        <f t="shared" si="411"/>
        <v/>
      </c>
      <c r="CT415" s="178" t="str">
        <f t="shared" si="411"/>
        <v/>
      </c>
      <c r="CU415" s="180" t="str">
        <f t="shared" si="411"/>
        <v/>
      </c>
      <c r="CV415" s="178" t="str">
        <f t="shared" si="411"/>
        <v/>
      </c>
      <c r="CW415" s="178" t="str">
        <f t="shared" si="411"/>
        <v/>
      </c>
      <c r="CX415" s="179" t="str">
        <f t="shared" si="411"/>
        <v/>
      </c>
      <c r="CY415" s="180" t="str">
        <f t="shared" si="411"/>
        <v/>
      </c>
      <c r="CZ415" s="179" t="str">
        <f t="shared" si="411"/>
        <v/>
      </c>
      <c r="DA415" s="178" t="str">
        <f t="shared" si="411"/>
        <v/>
      </c>
      <c r="DB415" s="180" t="str">
        <f t="shared" si="411"/>
        <v/>
      </c>
      <c r="DC415" s="178" t="str">
        <f t="shared" si="411"/>
        <v/>
      </c>
      <c r="DD415" s="178" t="str">
        <f t="shared" si="411"/>
        <v/>
      </c>
      <c r="DE415" s="181" t="str">
        <f t="shared" si="411"/>
        <v/>
      </c>
      <c r="DF415" s="178" t="str">
        <f t="shared" si="411"/>
        <v/>
      </c>
      <c r="DG415" s="178" t="str">
        <f t="shared" si="411"/>
        <v/>
      </c>
      <c r="DH415" s="178" t="str">
        <f t="shared" si="411"/>
        <v/>
      </c>
      <c r="DI415" s="178" t="str">
        <f t="shared" si="411"/>
        <v/>
      </c>
      <c r="DJ415" s="180" t="str">
        <f t="shared" si="411"/>
        <v/>
      </c>
      <c r="DK415" s="178" t="str">
        <f t="shared" si="411"/>
        <v/>
      </c>
      <c r="DL415" s="178" t="str">
        <f t="shared" si="411"/>
        <v/>
      </c>
      <c r="DM415" s="179" t="str">
        <f t="shared" si="411"/>
        <v/>
      </c>
      <c r="DN415" s="180" t="str">
        <f t="shared" si="411"/>
        <v/>
      </c>
      <c r="DO415" s="179" t="str">
        <f t="shared" si="411"/>
        <v/>
      </c>
      <c r="DP415" s="178" t="str">
        <f t="shared" si="411"/>
        <v/>
      </c>
      <c r="DQ415" s="180" t="str">
        <f t="shared" si="411"/>
        <v/>
      </c>
      <c r="DR415" s="178" t="str">
        <f t="shared" si="411"/>
        <v/>
      </c>
      <c r="DS415" s="178" t="str">
        <f t="shared" si="411"/>
        <v/>
      </c>
      <c r="DT415" s="178"/>
      <c r="DU415" s="178"/>
      <c r="DV415" s="178"/>
      <c r="DW415" s="178"/>
      <c r="DX415" s="178"/>
      <c r="DY415" s="178"/>
    </row>
    <row r="416">
      <c r="A416" s="176" t="str">
        <f>IF(A415="","",IF(B415+1&gt;EndDate,"",B415))</f>
        <v/>
      </c>
      <c r="B416" s="176" t="str">
        <f>IF(A416="","",SWITCH(Seg,"Daily",A416+1,"Weekly",A416+7,"Monthly",DATE(YEAR(A416),MONTH(A416)+1,1),"Quarterly",DATE(YEAR(A416),MONTH(A416)+3,1),"Yearly",DATE(YEAR(A416)+1,1,1)))</f>
        <v/>
      </c>
      <c r="C416" s="177" t="str">
        <f>IF(A416="","",SWITCH(Seg,"Daily",TEXT(A416,"dd/MM/YYYY"),"Weekly","W"&amp;WEEKNUM(A416,2)&amp;" "&amp;YEAR(A416),"Monthly",PROPER(TEXT(A416,"MMM yyyy")),"Quarterly","Q"&amp;ROUNDUP(MONTH($A416)/3,0)&amp;" "&amp;YEAR($A416),"Yearly",YEAR(A416),TEXT(A416,"dd/MM/YYYY")))</f>
        <v/>
      </c>
      <c r="D416" s="178" t="str">
        <f>IF(OR($A416="",D$2="Percentage"),"",SUMIFS(Data!B$4:B500,Data!$A$4:$A500,"&gt;="&amp;$A416,Data!$A$4:$A500,"&lt;="&amp;$B416))</f>
        <v>#REF!</v>
      </c>
      <c r="E416" s="179" t="str">
        <f>IF(OR($A416="",E$2="Percentage"),"",SUMIFS(Data!C$4:C500,Data!$A$4:$A500,"&gt;="&amp;$A416,Data!$A$4:$A500,"&lt;="&amp;$B416))</f>
        <v/>
      </c>
      <c r="F416" s="179" t="str">
        <f>IF(OR($A416="",F$2="Percentage"),"",SUMIFS(Data!D$4:D500,Data!$A$4:$A500,"&gt;="&amp;$A416,Data!$A$4:$A500,"&lt;="&amp;$B416))</f>
        <v/>
      </c>
      <c r="G416" s="179" t="str">
        <f>IF(OR($A416="",G$2="Percentage"),"",SUMIFS(Data!F$4:F500,Data!$A$4:$A500,"&gt;="&amp;$A416,Data!$A$4:$A500,"&lt;="&amp;$B416))</f>
        <v/>
      </c>
      <c r="H416" s="180" t="str">
        <f>IF(OR($A416="",H$2="Percentage"),"",SUMIFS(Data!G$4:G500,Data!$A$4:$A500,"&gt;="&amp;$A416,Data!$A$4:$A500,"&lt;="&amp;$B416))</f>
        <v/>
      </c>
      <c r="I416" s="180" t="str">
        <f>IF(OR($A416="",I$2="Percentage"),"",SUMIFS(Data!H$4:H500,Data!$A$4:$A500,"&gt;="&amp;$A416,Data!$A$4:$A500,"&lt;="&amp;$B416))</f>
        <v/>
      </c>
      <c r="J416" s="178" t="str">
        <f>IF(OR($A416="",J$2="Percentage"),"",SUMIFS(Data!I$4:I500,Data!$A$4:$A500,"&gt;="&amp;$A416,Data!$A$4:$A500,"&lt;="&amp;$B416))</f>
        <v/>
      </c>
      <c r="K416" s="178" t="str">
        <f>IF(OR($A416="",K$2="Percentage"),"",SUMIFS(Data!J$4:J500,Data!$A$4:$A500,"&gt;="&amp;$A416,Data!$A$4:$A500,"&lt;="&amp;$B416))</f>
        <v/>
      </c>
      <c r="L416" s="179" t="str">
        <f>IF(OR($A416="",L$2="Percentage"),"",SUMIFS(Data!K$4:K500,Data!$A$4:$A500,"&gt;="&amp;$A416,Data!$A$4:$A500,"&lt;="&amp;$B416))</f>
        <v/>
      </c>
      <c r="M416" s="180" t="str">
        <f>IF(OR($A416="",M$2="Percentage"),"",SUMIFS(Data!L$4:L500,Data!$A$4:$A500,"&gt;="&amp;$A416,Data!$A$4:$A500,"&lt;="&amp;$B416))</f>
        <v/>
      </c>
      <c r="N416" s="179" t="str">
        <f>IF(OR($A416="",N$2="Percentage"),"",SUMIFS(Data!M$4:M500,Data!$A$4:$A500,"&gt;="&amp;$A416,Data!$A$4:$A500,"&lt;="&amp;$B416))</f>
        <v/>
      </c>
      <c r="O416" s="178" t="str">
        <f>IF(OR($A416="",O$2="Percentage"),"",SUMIFS(Data!N$4:N500,Data!$A$4:$A500,"&gt;="&amp;$A416,Data!$A$4:$A500,"&lt;="&amp;$B416))</f>
        <v/>
      </c>
      <c r="P416" s="180" t="str">
        <f>IF(OR($A416="",P$2="Percentage"),"",SUMIFS(Data!O$4:O500,Data!$A$4:$A500,"&gt;="&amp;$A416,Data!$A$4:$A500,"&lt;="&amp;$B416))</f>
        <v/>
      </c>
      <c r="Q416" s="178" t="str">
        <f>IF(OR($A416="",Q$2="Percentage"),"",SUMIFS(Data!P$4:P500,Data!$A$4:$A500,"&gt;="&amp;$A416,Data!$A$4:$A500,"&lt;="&amp;$B416))</f>
        <v/>
      </c>
      <c r="R416" s="178" t="str">
        <f>IF(OR($A416="",R$2="Percentage"),"",SUMIFS(Data!Q$4:Q500,Data!$A$4:$A500,"&gt;="&amp;$A416,Data!$A$4:$A500,"&lt;="&amp;$B416))</f>
        <v/>
      </c>
      <c r="S416" s="181" t="str">
        <f>IF($A416="","",IFERROR(AVERAGEIFS(Data!B$4:B500,Data!$A$4:$A500,"&gt;="&amp;$A416,Data!$A$4:$A500,"&lt;="&amp;$B416),0))</f>
        <v/>
      </c>
      <c r="T416" s="178" t="str">
        <f>IF($A416="","",IFERROR(AVERAGEIFS(Data!C$4:C500,Data!$A$4:$A500,"&gt;="&amp;$A416,Data!$A$4:$A500,"&lt;="&amp;$B416),0))</f>
        <v/>
      </c>
      <c r="U416" s="178" t="str">
        <f>IF($A416="","",IFERROR(AVERAGEIFS(Data!D$4:D500,Data!$A$4:$A500,"&gt;="&amp;$A416,Data!$A$4:$A500,"&lt;="&amp;$B416),0))</f>
        <v/>
      </c>
      <c r="V416" s="178" t="str">
        <f>IF($A416="","",IFERROR(AVERAGEIFS(Data!F$4:F500,Data!$A$4:$A500,"&gt;="&amp;$A416,Data!$A$4:$A500,"&lt;="&amp;$B416),0))</f>
        <v/>
      </c>
      <c r="W416" s="178" t="str">
        <f>IF($A416="","",IFERROR(AVERAGEIFS(Data!G$4:G500,Data!$A$4:$A500,"&gt;="&amp;$A416,Data!$A$4:$A500,"&lt;="&amp;$B416),0))</f>
        <v/>
      </c>
      <c r="X416" s="180" t="str">
        <f>IF($A416="","",IFERROR(AVERAGEIFS(Data!H$4:H500,Data!$A$4:$A500,"&gt;="&amp;$A416,Data!$A$4:$A500,"&lt;="&amp;$B416),0))</f>
        <v/>
      </c>
      <c r="Y416" s="178" t="str">
        <f>IF($A416="","",IFERROR(AVERAGEIFS(Data!I$4:I500,Data!$A$4:$A500,"&gt;="&amp;$A416,Data!$A$4:$A500,"&lt;="&amp;$B416),0))</f>
        <v/>
      </c>
      <c r="Z416" s="178" t="str">
        <f>IF($A416="","",IFERROR(AVERAGEIFS(Data!J$4:J500,Data!$A$4:$A500,"&gt;="&amp;$A416,Data!$A$4:$A500,"&lt;="&amp;$B416),0))</f>
        <v/>
      </c>
      <c r="AA416" s="179" t="str">
        <f>IF($A416="","",IFERROR(AVERAGEIFS(Data!K$4:K500,Data!$A$4:$A500,"&gt;="&amp;$A416,Data!$A$4:$A500,"&lt;="&amp;$B416),0))</f>
        <v/>
      </c>
      <c r="AB416" s="180" t="str">
        <f>IF($A416="","",IFERROR(AVERAGEIFS(Data!L$4:L500,Data!$A$4:$A500,"&gt;="&amp;$A416,Data!$A$4:$A500,"&lt;="&amp;$B416),0))</f>
        <v/>
      </c>
      <c r="AC416" s="179" t="str">
        <f>IF($A416="","",IFERROR(AVERAGEIFS(Data!M$4:M500,Data!$A$4:$A500,"&gt;="&amp;$A416,Data!$A$4:$A500,"&lt;="&amp;$B416),0))</f>
        <v/>
      </c>
      <c r="AD416" s="178" t="str">
        <f>IF($A416="","",IFERROR(AVERAGEIFS(Data!N$4:N500,Data!$A$4:$A500,"&gt;="&amp;$A416,Data!$A$4:$A500,"&lt;="&amp;$B416),0))</f>
        <v/>
      </c>
      <c r="AE416" s="180" t="str">
        <f>IF($A416="","",IFERROR(AVERAGEIFS(Data!O$4:O500,Data!$A$4:$A500,"&gt;="&amp;$A416,Data!$A$4:$A500,"&lt;="&amp;$B416),0))</f>
        <v/>
      </c>
      <c r="AF416" s="178" t="str">
        <f>IF($A416="","",IFERROR(AVERAGEIFS(Data!P$4:P500,Data!$A$4:$A500,"&gt;="&amp;$A416,Data!$A$4:$A500,"&lt;="&amp;$B416),0))</f>
        <v/>
      </c>
      <c r="AG416" s="178" t="str">
        <f>IF($A416="","",IFERROR(AVERAGEIFS(Data!Q$4:Q500,Data!$A$4:$A500,"&gt;="&amp;$A416,Data!$A$4:$A500,"&lt;="&amp;$B416),0))</f>
        <v/>
      </c>
      <c r="AH416" s="181" t="str">
        <f t="shared" ref="AH416:DS416" si="412">IF($A416="","",AH415)</f>
        <v/>
      </c>
      <c r="AI416" s="178" t="str">
        <f t="shared" si="412"/>
        <v/>
      </c>
      <c r="AJ416" s="178" t="str">
        <f t="shared" si="412"/>
        <v/>
      </c>
      <c r="AK416" s="178" t="str">
        <f t="shared" si="412"/>
        <v/>
      </c>
      <c r="AL416" s="178" t="str">
        <f t="shared" si="412"/>
        <v/>
      </c>
      <c r="AM416" s="180" t="str">
        <f t="shared" si="412"/>
        <v/>
      </c>
      <c r="AN416" s="178" t="str">
        <f t="shared" si="412"/>
        <v/>
      </c>
      <c r="AO416" s="178" t="str">
        <f t="shared" si="412"/>
        <v/>
      </c>
      <c r="AP416" s="179" t="str">
        <f t="shared" si="412"/>
        <v/>
      </c>
      <c r="AQ416" s="180" t="str">
        <f t="shared" si="412"/>
        <v/>
      </c>
      <c r="AR416" s="179" t="str">
        <f t="shared" si="412"/>
        <v/>
      </c>
      <c r="AS416" s="178" t="str">
        <f t="shared" si="412"/>
        <v/>
      </c>
      <c r="AT416" s="180" t="str">
        <f t="shared" si="412"/>
        <v/>
      </c>
      <c r="AU416" s="178" t="str">
        <f t="shared" si="412"/>
        <v/>
      </c>
      <c r="AV416" s="178" t="str">
        <f t="shared" si="412"/>
        <v/>
      </c>
      <c r="AW416" s="181" t="str">
        <f t="shared" si="412"/>
        <v/>
      </c>
      <c r="AX416" s="178" t="str">
        <f t="shared" si="412"/>
        <v/>
      </c>
      <c r="AY416" s="178" t="str">
        <f t="shared" si="412"/>
        <v/>
      </c>
      <c r="AZ416" s="178" t="str">
        <f t="shared" si="412"/>
        <v/>
      </c>
      <c r="BA416" s="178" t="str">
        <f t="shared" si="412"/>
        <v/>
      </c>
      <c r="BB416" s="180" t="str">
        <f t="shared" si="412"/>
        <v/>
      </c>
      <c r="BC416" s="178" t="str">
        <f t="shared" si="412"/>
        <v/>
      </c>
      <c r="BD416" s="178" t="str">
        <f t="shared" si="412"/>
        <v/>
      </c>
      <c r="BE416" s="179" t="str">
        <f t="shared" si="412"/>
        <v/>
      </c>
      <c r="BF416" s="180" t="str">
        <f t="shared" si="412"/>
        <v/>
      </c>
      <c r="BG416" s="179" t="str">
        <f t="shared" si="412"/>
        <v/>
      </c>
      <c r="BH416" s="178" t="str">
        <f t="shared" si="412"/>
        <v/>
      </c>
      <c r="BI416" s="180" t="str">
        <f t="shared" si="412"/>
        <v/>
      </c>
      <c r="BJ416" s="178" t="str">
        <f t="shared" si="412"/>
        <v/>
      </c>
      <c r="BK416" s="178" t="str">
        <f t="shared" si="412"/>
        <v/>
      </c>
      <c r="BL416" s="181" t="str">
        <f t="shared" si="412"/>
        <v/>
      </c>
      <c r="BM416" s="178" t="str">
        <f t="shared" si="412"/>
        <v/>
      </c>
      <c r="BN416" s="178" t="str">
        <f t="shared" si="412"/>
        <v/>
      </c>
      <c r="BO416" s="178" t="str">
        <f t="shared" si="412"/>
        <v/>
      </c>
      <c r="BP416" s="178" t="str">
        <f t="shared" si="412"/>
        <v/>
      </c>
      <c r="BQ416" s="180" t="str">
        <f t="shared" si="412"/>
        <v/>
      </c>
      <c r="BR416" s="178" t="str">
        <f t="shared" si="412"/>
        <v/>
      </c>
      <c r="BS416" s="178" t="str">
        <f t="shared" si="412"/>
        <v/>
      </c>
      <c r="BT416" s="179" t="str">
        <f t="shared" si="412"/>
        <v/>
      </c>
      <c r="BU416" s="180" t="str">
        <f t="shared" si="412"/>
        <v/>
      </c>
      <c r="BV416" s="179" t="str">
        <f t="shared" si="412"/>
        <v/>
      </c>
      <c r="BW416" s="178" t="str">
        <f t="shared" si="412"/>
        <v/>
      </c>
      <c r="BX416" s="180" t="str">
        <f t="shared" si="412"/>
        <v/>
      </c>
      <c r="BY416" s="178" t="str">
        <f t="shared" si="412"/>
        <v/>
      </c>
      <c r="BZ416" s="178" t="str">
        <f t="shared" si="412"/>
        <v/>
      </c>
      <c r="CA416" s="181" t="str">
        <f t="shared" si="412"/>
        <v/>
      </c>
      <c r="CB416" s="178" t="str">
        <f t="shared" si="412"/>
        <v/>
      </c>
      <c r="CC416" s="178" t="str">
        <f t="shared" si="412"/>
        <v/>
      </c>
      <c r="CD416" s="178" t="str">
        <f t="shared" si="412"/>
        <v/>
      </c>
      <c r="CE416" s="178" t="str">
        <f t="shared" si="412"/>
        <v/>
      </c>
      <c r="CF416" s="180" t="str">
        <f t="shared" si="412"/>
        <v/>
      </c>
      <c r="CG416" s="178" t="str">
        <f t="shared" si="412"/>
        <v/>
      </c>
      <c r="CH416" s="178" t="str">
        <f t="shared" si="412"/>
        <v/>
      </c>
      <c r="CI416" s="179" t="str">
        <f t="shared" si="412"/>
        <v/>
      </c>
      <c r="CJ416" s="180" t="str">
        <f t="shared" si="412"/>
        <v/>
      </c>
      <c r="CK416" s="179" t="str">
        <f t="shared" si="412"/>
        <v/>
      </c>
      <c r="CL416" s="178" t="str">
        <f t="shared" si="412"/>
        <v/>
      </c>
      <c r="CM416" s="180" t="str">
        <f t="shared" si="412"/>
        <v/>
      </c>
      <c r="CN416" s="178" t="str">
        <f t="shared" si="412"/>
        <v/>
      </c>
      <c r="CO416" s="178" t="str">
        <f t="shared" si="412"/>
        <v/>
      </c>
      <c r="CP416" s="181" t="str">
        <f t="shared" si="412"/>
        <v/>
      </c>
      <c r="CQ416" s="178" t="str">
        <f t="shared" si="412"/>
        <v/>
      </c>
      <c r="CR416" s="178" t="str">
        <f t="shared" si="412"/>
        <v/>
      </c>
      <c r="CS416" s="178" t="str">
        <f t="shared" si="412"/>
        <v/>
      </c>
      <c r="CT416" s="178" t="str">
        <f t="shared" si="412"/>
        <v/>
      </c>
      <c r="CU416" s="180" t="str">
        <f t="shared" si="412"/>
        <v/>
      </c>
      <c r="CV416" s="178" t="str">
        <f t="shared" si="412"/>
        <v/>
      </c>
      <c r="CW416" s="178" t="str">
        <f t="shared" si="412"/>
        <v/>
      </c>
      <c r="CX416" s="179" t="str">
        <f t="shared" si="412"/>
        <v/>
      </c>
      <c r="CY416" s="180" t="str">
        <f t="shared" si="412"/>
        <v/>
      </c>
      <c r="CZ416" s="179" t="str">
        <f t="shared" si="412"/>
        <v/>
      </c>
      <c r="DA416" s="178" t="str">
        <f t="shared" si="412"/>
        <v/>
      </c>
      <c r="DB416" s="180" t="str">
        <f t="shared" si="412"/>
        <v/>
      </c>
      <c r="DC416" s="178" t="str">
        <f t="shared" si="412"/>
        <v/>
      </c>
      <c r="DD416" s="178" t="str">
        <f t="shared" si="412"/>
        <v/>
      </c>
      <c r="DE416" s="181" t="str">
        <f t="shared" si="412"/>
        <v/>
      </c>
      <c r="DF416" s="178" t="str">
        <f t="shared" si="412"/>
        <v/>
      </c>
      <c r="DG416" s="178" t="str">
        <f t="shared" si="412"/>
        <v/>
      </c>
      <c r="DH416" s="178" t="str">
        <f t="shared" si="412"/>
        <v/>
      </c>
      <c r="DI416" s="178" t="str">
        <f t="shared" si="412"/>
        <v/>
      </c>
      <c r="DJ416" s="180" t="str">
        <f t="shared" si="412"/>
        <v/>
      </c>
      <c r="DK416" s="178" t="str">
        <f t="shared" si="412"/>
        <v/>
      </c>
      <c r="DL416" s="178" t="str">
        <f t="shared" si="412"/>
        <v/>
      </c>
      <c r="DM416" s="179" t="str">
        <f t="shared" si="412"/>
        <v/>
      </c>
      <c r="DN416" s="180" t="str">
        <f t="shared" si="412"/>
        <v/>
      </c>
      <c r="DO416" s="179" t="str">
        <f t="shared" si="412"/>
        <v/>
      </c>
      <c r="DP416" s="178" t="str">
        <f t="shared" si="412"/>
        <v/>
      </c>
      <c r="DQ416" s="180" t="str">
        <f t="shared" si="412"/>
        <v/>
      </c>
      <c r="DR416" s="178" t="str">
        <f t="shared" si="412"/>
        <v/>
      </c>
      <c r="DS416" s="178" t="str">
        <f t="shared" si="412"/>
        <v/>
      </c>
      <c r="DT416" s="178"/>
      <c r="DU416" s="178"/>
      <c r="DV416" s="178"/>
      <c r="DW416" s="178"/>
      <c r="DX416" s="178"/>
      <c r="DY416" s="178"/>
    </row>
    <row r="417">
      <c r="A417" s="176" t="str">
        <f>IF(A416="","",IF(B416+1&gt;EndDate,"",B416))</f>
        <v/>
      </c>
      <c r="B417" s="176" t="str">
        <f>IF(A417="","",SWITCH(Seg,"Daily",A417+1,"Weekly",A417+7,"Monthly",DATE(YEAR(A417),MONTH(A417)+1,1),"Quarterly",DATE(YEAR(A417),MONTH(A417)+3,1),"Yearly",DATE(YEAR(A417)+1,1,1)))</f>
        <v/>
      </c>
      <c r="C417" s="177" t="str">
        <f>IF(A417="","",SWITCH(Seg,"Daily",TEXT(A417,"dd/MM/YYYY"),"Weekly","W"&amp;WEEKNUM(A417,2)&amp;" "&amp;YEAR(A417),"Monthly",PROPER(TEXT(A417,"MMM yyyy")),"Quarterly","Q"&amp;ROUNDUP(MONTH($A417)/3,0)&amp;" "&amp;YEAR($A417),"Yearly",YEAR(A417),TEXT(A417,"dd/MM/YYYY")))</f>
        <v/>
      </c>
      <c r="D417" s="178" t="str">
        <f>IF(OR($A417="",D$2="Percentage"),"",SUMIFS(Data!B$4:B500,Data!$A$4:$A500,"&gt;="&amp;$A417,Data!$A$4:$A500,"&lt;="&amp;$B417))</f>
        <v>#REF!</v>
      </c>
      <c r="E417" s="179" t="str">
        <f>IF(OR($A417="",E$2="Percentage"),"",SUMIFS(Data!C$4:C500,Data!$A$4:$A500,"&gt;="&amp;$A417,Data!$A$4:$A500,"&lt;="&amp;$B417))</f>
        <v/>
      </c>
      <c r="F417" s="179" t="str">
        <f>IF(OR($A417="",F$2="Percentage"),"",SUMIFS(Data!D$4:D500,Data!$A$4:$A500,"&gt;="&amp;$A417,Data!$A$4:$A500,"&lt;="&amp;$B417))</f>
        <v/>
      </c>
      <c r="G417" s="179" t="str">
        <f>IF(OR($A417="",G$2="Percentage"),"",SUMIFS(Data!F$4:F500,Data!$A$4:$A500,"&gt;="&amp;$A417,Data!$A$4:$A500,"&lt;="&amp;$B417))</f>
        <v/>
      </c>
      <c r="H417" s="180" t="str">
        <f>IF(OR($A417="",H$2="Percentage"),"",SUMIFS(Data!G$4:G500,Data!$A$4:$A500,"&gt;="&amp;$A417,Data!$A$4:$A500,"&lt;="&amp;$B417))</f>
        <v/>
      </c>
      <c r="I417" s="180" t="str">
        <f>IF(OR($A417="",I$2="Percentage"),"",SUMIFS(Data!H$4:H500,Data!$A$4:$A500,"&gt;="&amp;$A417,Data!$A$4:$A500,"&lt;="&amp;$B417))</f>
        <v/>
      </c>
      <c r="J417" s="178" t="str">
        <f>IF(OR($A417="",J$2="Percentage"),"",SUMIFS(Data!I$4:I500,Data!$A$4:$A500,"&gt;="&amp;$A417,Data!$A$4:$A500,"&lt;="&amp;$B417))</f>
        <v/>
      </c>
      <c r="K417" s="178" t="str">
        <f>IF(OR($A417="",K$2="Percentage"),"",SUMIFS(Data!J$4:J500,Data!$A$4:$A500,"&gt;="&amp;$A417,Data!$A$4:$A500,"&lt;="&amp;$B417))</f>
        <v/>
      </c>
      <c r="L417" s="179" t="str">
        <f>IF(OR($A417="",L$2="Percentage"),"",SUMIFS(Data!K$4:K500,Data!$A$4:$A500,"&gt;="&amp;$A417,Data!$A$4:$A500,"&lt;="&amp;$B417))</f>
        <v/>
      </c>
      <c r="M417" s="180" t="str">
        <f>IF(OR($A417="",M$2="Percentage"),"",SUMIFS(Data!L$4:L500,Data!$A$4:$A500,"&gt;="&amp;$A417,Data!$A$4:$A500,"&lt;="&amp;$B417))</f>
        <v/>
      </c>
      <c r="N417" s="179" t="str">
        <f>IF(OR($A417="",N$2="Percentage"),"",SUMIFS(Data!M$4:M500,Data!$A$4:$A500,"&gt;="&amp;$A417,Data!$A$4:$A500,"&lt;="&amp;$B417))</f>
        <v/>
      </c>
      <c r="O417" s="178" t="str">
        <f>IF(OR($A417="",O$2="Percentage"),"",SUMIFS(Data!N$4:N500,Data!$A$4:$A500,"&gt;="&amp;$A417,Data!$A$4:$A500,"&lt;="&amp;$B417))</f>
        <v/>
      </c>
      <c r="P417" s="180" t="str">
        <f>IF(OR($A417="",P$2="Percentage"),"",SUMIFS(Data!O$4:O500,Data!$A$4:$A500,"&gt;="&amp;$A417,Data!$A$4:$A500,"&lt;="&amp;$B417))</f>
        <v/>
      </c>
      <c r="Q417" s="178" t="str">
        <f>IF(OR($A417="",Q$2="Percentage"),"",SUMIFS(Data!P$4:P500,Data!$A$4:$A500,"&gt;="&amp;$A417,Data!$A$4:$A500,"&lt;="&amp;$B417))</f>
        <v/>
      </c>
      <c r="R417" s="178" t="str">
        <f>IF(OR($A417="",R$2="Percentage"),"",SUMIFS(Data!Q$4:Q500,Data!$A$4:$A500,"&gt;="&amp;$A417,Data!$A$4:$A500,"&lt;="&amp;$B417))</f>
        <v/>
      </c>
      <c r="S417" s="181" t="str">
        <f>IF($A417="","",IFERROR(AVERAGEIFS(Data!B$4:B500,Data!$A$4:$A500,"&gt;="&amp;$A417,Data!$A$4:$A500,"&lt;="&amp;$B417),0))</f>
        <v/>
      </c>
      <c r="T417" s="178" t="str">
        <f>IF($A417="","",IFERROR(AVERAGEIFS(Data!C$4:C500,Data!$A$4:$A500,"&gt;="&amp;$A417,Data!$A$4:$A500,"&lt;="&amp;$B417),0))</f>
        <v/>
      </c>
      <c r="U417" s="178" t="str">
        <f>IF($A417="","",IFERROR(AVERAGEIFS(Data!D$4:D500,Data!$A$4:$A500,"&gt;="&amp;$A417,Data!$A$4:$A500,"&lt;="&amp;$B417),0))</f>
        <v/>
      </c>
      <c r="V417" s="178" t="str">
        <f>IF($A417="","",IFERROR(AVERAGEIFS(Data!F$4:F500,Data!$A$4:$A500,"&gt;="&amp;$A417,Data!$A$4:$A500,"&lt;="&amp;$B417),0))</f>
        <v/>
      </c>
      <c r="W417" s="178" t="str">
        <f>IF($A417="","",IFERROR(AVERAGEIFS(Data!G$4:G500,Data!$A$4:$A500,"&gt;="&amp;$A417,Data!$A$4:$A500,"&lt;="&amp;$B417),0))</f>
        <v/>
      </c>
      <c r="X417" s="180" t="str">
        <f>IF($A417="","",IFERROR(AVERAGEIFS(Data!H$4:H500,Data!$A$4:$A500,"&gt;="&amp;$A417,Data!$A$4:$A500,"&lt;="&amp;$B417),0))</f>
        <v/>
      </c>
      <c r="Y417" s="178" t="str">
        <f>IF($A417="","",IFERROR(AVERAGEIFS(Data!I$4:I500,Data!$A$4:$A500,"&gt;="&amp;$A417,Data!$A$4:$A500,"&lt;="&amp;$B417),0))</f>
        <v/>
      </c>
      <c r="Z417" s="178" t="str">
        <f>IF($A417="","",IFERROR(AVERAGEIFS(Data!J$4:J500,Data!$A$4:$A500,"&gt;="&amp;$A417,Data!$A$4:$A500,"&lt;="&amp;$B417),0))</f>
        <v/>
      </c>
      <c r="AA417" s="179" t="str">
        <f>IF($A417="","",IFERROR(AVERAGEIFS(Data!K$4:K500,Data!$A$4:$A500,"&gt;="&amp;$A417,Data!$A$4:$A500,"&lt;="&amp;$B417),0))</f>
        <v/>
      </c>
      <c r="AB417" s="180" t="str">
        <f>IF($A417="","",IFERROR(AVERAGEIFS(Data!L$4:L500,Data!$A$4:$A500,"&gt;="&amp;$A417,Data!$A$4:$A500,"&lt;="&amp;$B417),0))</f>
        <v/>
      </c>
      <c r="AC417" s="179" t="str">
        <f>IF($A417="","",IFERROR(AVERAGEIFS(Data!M$4:M500,Data!$A$4:$A500,"&gt;="&amp;$A417,Data!$A$4:$A500,"&lt;="&amp;$B417),0))</f>
        <v/>
      </c>
      <c r="AD417" s="178" t="str">
        <f>IF($A417="","",IFERROR(AVERAGEIFS(Data!N$4:N500,Data!$A$4:$A500,"&gt;="&amp;$A417,Data!$A$4:$A500,"&lt;="&amp;$B417),0))</f>
        <v/>
      </c>
      <c r="AE417" s="180" t="str">
        <f>IF($A417="","",IFERROR(AVERAGEIFS(Data!O$4:O500,Data!$A$4:$A500,"&gt;="&amp;$A417,Data!$A$4:$A500,"&lt;="&amp;$B417),0))</f>
        <v/>
      </c>
      <c r="AF417" s="178" t="str">
        <f>IF($A417="","",IFERROR(AVERAGEIFS(Data!P$4:P500,Data!$A$4:$A500,"&gt;="&amp;$A417,Data!$A$4:$A500,"&lt;="&amp;$B417),0))</f>
        <v/>
      </c>
      <c r="AG417" s="178" t="str">
        <f>IF($A417="","",IFERROR(AVERAGEIFS(Data!Q$4:Q500,Data!$A$4:$A500,"&gt;="&amp;$A417,Data!$A$4:$A500,"&lt;="&amp;$B417),0))</f>
        <v/>
      </c>
      <c r="AH417" s="181" t="str">
        <f t="shared" ref="AH417:DS417" si="413">IF($A417="","",AH416)</f>
        <v/>
      </c>
      <c r="AI417" s="178" t="str">
        <f t="shared" si="413"/>
        <v/>
      </c>
      <c r="AJ417" s="178" t="str">
        <f t="shared" si="413"/>
        <v/>
      </c>
      <c r="AK417" s="178" t="str">
        <f t="shared" si="413"/>
        <v/>
      </c>
      <c r="AL417" s="178" t="str">
        <f t="shared" si="413"/>
        <v/>
      </c>
      <c r="AM417" s="180" t="str">
        <f t="shared" si="413"/>
        <v/>
      </c>
      <c r="AN417" s="178" t="str">
        <f t="shared" si="413"/>
        <v/>
      </c>
      <c r="AO417" s="178" t="str">
        <f t="shared" si="413"/>
        <v/>
      </c>
      <c r="AP417" s="179" t="str">
        <f t="shared" si="413"/>
        <v/>
      </c>
      <c r="AQ417" s="180" t="str">
        <f t="shared" si="413"/>
        <v/>
      </c>
      <c r="AR417" s="179" t="str">
        <f t="shared" si="413"/>
        <v/>
      </c>
      <c r="AS417" s="178" t="str">
        <f t="shared" si="413"/>
        <v/>
      </c>
      <c r="AT417" s="180" t="str">
        <f t="shared" si="413"/>
        <v/>
      </c>
      <c r="AU417" s="178" t="str">
        <f t="shared" si="413"/>
        <v/>
      </c>
      <c r="AV417" s="178" t="str">
        <f t="shared" si="413"/>
        <v/>
      </c>
      <c r="AW417" s="181" t="str">
        <f t="shared" si="413"/>
        <v/>
      </c>
      <c r="AX417" s="178" t="str">
        <f t="shared" si="413"/>
        <v/>
      </c>
      <c r="AY417" s="178" t="str">
        <f t="shared" si="413"/>
        <v/>
      </c>
      <c r="AZ417" s="178" t="str">
        <f t="shared" si="413"/>
        <v/>
      </c>
      <c r="BA417" s="178" t="str">
        <f t="shared" si="413"/>
        <v/>
      </c>
      <c r="BB417" s="180" t="str">
        <f t="shared" si="413"/>
        <v/>
      </c>
      <c r="BC417" s="178" t="str">
        <f t="shared" si="413"/>
        <v/>
      </c>
      <c r="BD417" s="178" t="str">
        <f t="shared" si="413"/>
        <v/>
      </c>
      <c r="BE417" s="179" t="str">
        <f t="shared" si="413"/>
        <v/>
      </c>
      <c r="BF417" s="180" t="str">
        <f t="shared" si="413"/>
        <v/>
      </c>
      <c r="BG417" s="179" t="str">
        <f t="shared" si="413"/>
        <v/>
      </c>
      <c r="BH417" s="178" t="str">
        <f t="shared" si="413"/>
        <v/>
      </c>
      <c r="BI417" s="180" t="str">
        <f t="shared" si="413"/>
        <v/>
      </c>
      <c r="BJ417" s="178" t="str">
        <f t="shared" si="413"/>
        <v/>
      </c>
      <c r="BK417" s="178" t="str">
        <f t="shared" si="413"/>
        <v/>
      </c>
      <c r="BL417" s="181" t="str">
        <f t="shared" si="413"/>
        <v/>
      </c>
      <c r="BM417" s="178" t="str">
        <f t="shared" si="413"/>
        <v/>
      </c>
      <c r="BN417" s="178" t="str">
        <f t="shared" si="413"/>
        <v/>
      </c>
      <c r="BO417" s="178" t="str">
        <f t="shared" si="413"/>
        <v/>
      </c>
      <c r="BP417" s="178" t="str">
        <f t="shared" si="413"/>
        <v/>
      </c>
      <c r="BQ417" s="180" t="str">
        <f t="shared" si="413"/>
        <v/>
      </c>
      <c r="BR417" s="178" t="str">
        <f t="shared" si="413"/>
        <v/>
      </c>
      <c r="BS417" s="178" t="str">
        <f t="shared" si="413"/>
        <v/>
      </c>
      <c r="BT417" s="179" t="str">
        <f t="shared" si="413"/>
        <v/>
      </c>
      <c r="BU417" s="180" t="str">
        <f t="shared" si="413"/>
        <v/>
      </c>
      <c r="BV417" s="179" t="str">
        <f t="shared" si="413"/>
        <v/>
      </c>
      <c r="BW417" s="178" t="str">
        <f t="shared" si="413"/>
        <v/>
      </c>
      <c r="BX417" s="180" t="str">
        <f t="shared" si="413"/>
        <v/>
      </c>
      <c r="BY417" s="178" t="str">
        <f t="shared" si="413"/>
        <v/>
      </c>
      <c r="BZ417" s="178" t="str">
        <f t="shared" si="413"/>
        <v/>
      </c>
      <c r="CA417" s="181" t="str">
        <f t="shared" si="413"/>
        <v/>
      </c>
      <c r="CB417" s="178" t="str">
        <f t="shared" si="413"/>
        <v/>
      </c>
      <c r="CC417" s="178" t="str">
        <f t="shared" si="413"/>
        <v/>
      </c>
      <c r="CD417" s="178" t="str">
        <f t="shared" si="413"/>
        <v/>
      </c>
      <c r="CE417" s="178" t="str">
        <f t="shared" si="413"/>
        <v/>
      </c>
      <c r="CF417" s="180" t="str">
        <f t="shared" si="413"/>
        <v/>
      </c>
      <c r="CG417" s="178" t="str">
        <f t="shared" si="413"/>
        <v/>
      </c>
      <c r="CH417" s="178" t="str">
        <f t="shared" si="413"/>
        <v/>
      </c>
      <c r="CI417" s="179" t="str">
        <f t="shared" si="413"/>
        <v/>
      </c>
      <c r="CJ417" s="180" t="str">
        <f t="shared" si="413"/>
        <v/>
      </c>
      <c r="CK417" s="179" t="str">
        <f t="shared" si="413"/>
        <v/>
      </c>
      <c r="CL417" s="178" t="str">
        <f t="shared" si="413"/>
        <v/>
      </c>
      <c r="CM417" s="180" t="str">
        <f t="shared" si="413"/>
        <v/>
      </c>
      <c r="CN417" s="178" t="str">
        <f t="shared" si="413"/>
        <v/>
      </c>
      <c r="CO417" s="178" t="str">
        <f t="shared" si="413"/>
        <v/>
      </c>
      <c r="CP417" s="181" t="str">
        <f t="shared" si="413"/>
        <v/>
      </c>
      <c r="CQ417" s="178" t="str">
        <f t="shared" si="413"/>
        <v/>
      </c>
      <c r="CR417" s="178" t="str">
        <f t="shared" si="413"/>
        <v/>
      </c>
      <c r="CS417" s="178" t="str">
        <f t="shared" si="413"/>
        <v/>
      </c>
      <c r="CT417" s="178" t="str">
        <f t="shared" si="413"/>
        <v/>
      </c>
      <c r="CU417" s="180" t="str">
        <f t="shared" si="413"/>
        <v/>
      </c>
      <c r="CV417" s="178" t="str">
        <f t="shared" si="413"/>
        <v/>
      </c>
      <c r="CW417" s="178" t="str">
        <f t="shared" si="413"/>
        <v/>
      </c>
      <c r="CX417" s="179" t="str">
        <f t="shared" si="413"/>
        <v/>
      </c>
      <c r="CY417" s="180" t="str">
        <f t="shared" si="413"/>
        <v/>
      </c>
      <c r="CZ417" s="179" t="str">
        <f t="shared" si="413"/>
        <v/>
      </c>
      <c r="DA417" s="178" t="str">
        <f t="shared" si="413"/>
        <v/>
      </c>
      <c r="DB417" s="180" t="str">
        <f t="shared" si="413"/>
        <v/>
      </c>
      <c r="DC417" s="178" t="str">
        <f t="shared" si="413"/>
        <v/>
      </c>
      <c r="DD417" s="178" t="str">
        <f t="shared" si="413"/>
        <v/>
      </c>
      <c r="DE417" s="181" t="str">
        <f t="shared" si="413"/>
        <v/>
      </c>
      <c r="DF417" s="178" t="str">
        <f t="shared" si="413"/>
        <v/>
      </c>
      <c r="DG417" s="178" t="str">
        <f t="shared" si="413"/>
        <v/>
      </c>
      <c r="DH417" s="178" t="str">
        <f t="shared" si="413"/>
        <v/>
      </c>
      <c r="DI417" s="178" t="str">
        <f t="shared" si="413"/>
        <v/>
      </c>
      <c r="DJ417" s="180" t="str">
        <f t="shared" si="413"/>
        <v/>
      </c>
      <c r="DK417" s="178" t="str">
        <f t="shared" si="413"/>
        <v/>
      </c>
      <c r="DL417" s="178" t="str">
        <f t="shared" si="413"/>
        <v/>
      </c>
      <c r="DM417" s="179" t="str">
        <f t="shared" si="413"/>
        <v/>
      </c>
      <c r="DN417" s="180" t="str">
        <f t="shared" si="413"/>
        <v/>
      </c>
      <c r="DO417" s="179" t="str">
        <f t="shared" si="413"/>
        <v/>
      </c>
      <c r="DP417" s="178" t="str">
        <f t="shared" si="413"/>
        <v/>
      </c>
      <c r="DQ417" s="180" t="str">
        <f t="shared" si="413"/>
        <v/>
      </c>
      <c r="DR417" s="178" t="str">
        <f t="shared" si="413"/>
        <v/>
      </c>
      <c r="DS417" s="178" t="str">
        <f t="shared" si="413"/>
        <v/>
      </c>
      <c r="DT417" s="178"/>
      <c r="DU417" s="178"/>
      <c r="DV417" s="178"/>
      <c r="DW417" s="178"/>
      <c r="DX417" s="178"/>
      <c r="DY417" s="178"/>
    </row>
    <row r="418">
      <c r="A418" s="176" t="str">
        <f>IF(A417="","",IF(B417+1&gt;EndDate,"",B417))</f>
        <v/>
      </c>
      <c r="B418" s="176" t="str">
        <f>IF(A418="","",SWITCH(Seg,"Daily",A418+1,"Weekly",A418+7,"Monthly",DATE(YEAR(A418),MONTH(A418)+1,1),"Quarterly",DATE(YEAR(A418),MONTH(A418)+3,1),"Yearly",DATE(YEAR(A418)+1,1,1)))</f>
        <v/>
      </c>
      <c r="C418" s="177" t="str">
        <f>IF(A418="","",SWITCH(Seg,"Daily",TEXT(A418,"dd/MM/YYYY"),"Weekly","W"&amp;WEEKNUM(A418,2)&amp;" "&amp;YEAR(A418),"Monthly",PROPER(TEXT(A418,"MMM yyyy")),"Quarterly","Q"&amp;ROUNDUP(MONTH($A418)/3,0)&amp;" "&amp;YEAR($A418),"Yearly",YEAR(A418),TEXT(A418,"dd/MM/YYYY")))</f>
        <v/>
      </c>
      <c r="D418" s="178" t="str">
        <f>IF(OR($A418="",D$2="Percentage"),"",SUMIFS(Data!B$4:B500,Data!$A$4:$A500,"&gt;="&amp;$A418,Data!$A$4:$A500,"&lt;="&amp;$B418))</f>
        <v>#REF!</v>
      </c>
      <c r="E418" s="179" t="str">
        <f>IF(OR($A418="",E$2="Percentage"),"",SUMIFS(Data!C$4:C500,Data!$A$4:$A500,"&gt;="&amp;$A418,Data!$A$4:$A500,"&lt;="&amp;$B418))</f>
        <v/>
      </c>
      <c r="F418" s="179" t="str">
        <f>IF(OR($A418="",F$2="Percentage"),"",SUMIFS(Data!D$4:D500,Data!$A$4:$A500,"&gt;="&amp;$A418,Data!$A$4:$A500,"&lt;="&amp;$B418))</f>
        <v/>
      </c>
      <c r="G418" s="179" t="str">
        <f>IF(OR($A418="",G$2="Percentage"),"",SUMIFS(Data!F$4:F500,Data!$A$4:$A500,"&gt;="&amp;$A418,Data!$A$4:$A500,"&lt;="&amp;$B418))</f>
        <v/>
      </c>
      <c r="H418" s="180" t="str">
        <f>IF(OR($A418="",H$2="Percentage"),"",SUMIFS(Data!G$4:G500,Data!$A$4:$A500,"&gt;="&amp;$A418,Data!$A$4:$A500,"&lt;="&amp;$B418))</f>
        <v/>
      </c>
      <c r="I418" s="180" t="str">
        <f>IF(OR($A418="",I$2="Percentage"),"",SUMIFS(Data!H$4:H500,Data!$A$4:$A500,"&gt;="&amp;$A418,Data!$A$4:$A500,"&lt;="&amp;$B418))</f>
        <v/>
      </c>
      <c r="J418" s="178" t="str">
        <f>IF(OR($A418="",J$2="Percentage"),"",SUMIFS(Data!I$4:I500,Data!$A$4:$A500,"&gt;="&amp;$A418,Data!$A$4:$A500,"&lt;="&amp;$B418))</f>
        <v/>
      </c>
      <c r="K418" s="178" t="str">
        <f>IF(OR($A418="",K$2="Percentage"),"",SUMIFS(Data!J$4:J500,Data!$A$4:$A500,"&gt;="&amp;$A418,Data!$A$4:$A500,"&lt;="&amp;$B418))</f>
        <v/>
      </c>
      <c r="L418" s="179" t="str">
        <f>IF(OR($A418="",L$2="Percentage"),"",SUMIFS(Data!K$4:K500,Data!$A$4:$A500,"&gt;="&amp;$A418,Data!$A$4:$A500,"&lt;="&amp;$B418))</f>
        <v/>
      </c>
      <c r="M418" s="180" t="str">
        <f>IF(OR($A418="",M$2="Percentage"),"",SUMIFS(Data!L$4:L500,Data!$A$4:$A500,"&gt;="&amp;$A418,Data!$A$4:$A500,"&lt;="&amp;$B418))</f>
        <v/>
      </c>
      <c r="N418" s="179" t="str">
        <f>IF(OR($A418="",N$2="Percentage"),"",SUMIFS(Data!M$4:M500,Data!$A$4:$A500,"&gt;="&amp;$A418,Data!$A$4:$A500,"&lt;="&amp;$B418))</f>
        <v/>
      </c>
      <c r="O418" s="178" t="str">
        <f>IF(OR($A418="",O$2="Percentage"),"",SUMIFS(Data!N$4:N500,Data!$A$4:$A500,"&gt;="&amp;$A418,Data!$A$4:$A500,"&lt;="&amp;$B418))</f>
        <v/>
      </c>
      <c r="P418" s="180" t="str">
        <f>IF(OR($A418="",P$2="Percentage"),"",SUMIFS(Data!O$4:O500,Data!$A$4:$A500,"&gt;="&amp;$A418,Data!$A$4:$A500,"&lt;="&amp;$B418))</f>
        <v/>
      </c>
      <c r="Q418" s="178" t="str">
        <f>IF(OR($A418="",Q$2="Percentage"),"",SUMIFS(Data!P$4:P500,Data!$A$4:$A500,"&gt;="&amp;$A418,Data!$A$4:$A500,"&lt;="&amp;$B418))</f>
        <v/>
      </c>
      <c r="R418" s="178" t="str">
        <f>IF(OR($A418="",R$2="Percentage"),"",SUMIFS(Data!Q$4:Q500,Data!$A$4:$A500,"&gt;="&amp;$A418,Data!$A$4:$A500,"&lt;="&amp;$B418))</f>
        <v/>
      </c>
      <c r="S418" s="181" t="str">
        <f>IF($A418="","",IFERROR(AVERAGEIFS(Data!B$4:B500,Data!$A$4:$A500,"&gt;="&amp;$A418,Data!$A$4:$A500,"&lt;="&amp;$B418),0))</f>
        <v/>
      </c>
      <c r="T418" s="178" t="str">
        <f>IF($A418="","",IFERROR(AVERAGEIFS(Data!C$4:C500,Data!$A$4:$A500,"&gt;="&amp;$A418,Data!$A$4:$A500,"&lt;="&amp;$B418),0))</f>
        <v/>
      </c>
      <c r="U418" s="178" t="str">
        <f>IF($A418="","",IFERROR(AVERAGEIFS(Data!D$4:D500,Data!$A$4:$A500,"&gt;="&amp;$A418,Data!$A$4:$A500,"&lt;="&amp;$B418),0))</f>
        <v/>
      </c>
      <c r="V418" s="178" t="str">
        <f>IF($A418="","",IFERROR(AVERAGEIFS(Data!F$4:F500,Data!$A$4:$A500,"&gt;="&amp;$A418,Data!$A$4:$A500,"&lt;="&amp;$B418),0))</f>
        <v/>
      </c>
      <c r="W418" s="178" t="str">
        <f>IF($A418="","",IFERROR(AVERAGEIFS(Data!G$4:G500,Data!$A$4:$A500,"&gt;="&amp;$A418,Data!$A$4:$A500,"&lt;="&amp;$B418),0))</f>
        <v/>
      </c>
      <c r="X418" s="180" t="str">
        <f>IF($A418="","",IFERROR(AVERAGEIFS(Data!H$4:H500,Data!$A$4:$A500,"&gt;="&amp;$A418,Data!$A$4:$A500,"&lt;="&amp;$B418),0))</f>
        <v/>
      </c>
      <c r="Y418" s="178" t="str">
        <f>IF($A418="","",IFERROR(AVERAGEIFS(Data!I$4:I500,Data!$A$4:$A500,"&gt;="&amp;$A418,Data!$A$4:$A500,"&lt;="&amp;$B418),0))</f>
        <v/>
      </c>
      <c r="Z418" s="178" t="str">
        <f>IF($A418="","",IFERROR(AVERAGEIFS(Data!J$4:J500,Data!$A$4:$A500,"&gt;="&amp;$A418,Data!$A$4:$A500,"&lt;="&amp;$B418),0))</f>
        <v/>
      </c>
      <c r="AA418" s="179" t="str">
        <f>IF($A418="","",IFERROR(AVERAGEIFS(Data!K$4:K500,Data!$A$4:$A500,"&gt;="&amp;$A418,Data!$A$4:$A500,"&lt;="&amp;$B418),0))</f>
        <v/>
      </c>
      <c r="AB418" s="180" t="str">
        <f>IF($A418="","",IFERROR(AVERAGEIFS(Data!L$4:L500,Data!$A$4:$A500,"&gt;="&amp;$A418,Data!$A$4:$A500,"&lt;="&amp;$B418),0))</f>
        <v/>
      </c>
      <c r="AC418" s="179" t="str">
        <f>IF($A418="","",IFERROR(AVERAGEIFS(Data!M$4:M500,Data!$A$4:$A500,"&gt;="&amp;$A418,Data!$A$4:$A500,"&lt;="&amp;$B418),0))</f>
        <v/>
      </c>
      <c r="AD418" s="178" t="str">
        <f>IF($A418="","",IFERROR(AVERAGEIFS(Data!N$4:N500,Data!$A$4:$A500,"&gt;="&amp;$A418,Data!$A$4:$A500,"&lt;="&amp;$B418),0))</f>
        <v/>
      </c>
      <c r="AE418" s="180" t="str">
        <f>IF($A418="","",IFERROR(AVERAGEIFS(Data!O$4:O500,Data!$A$4:$A500,"&gt;="&amp;$A418,Data!$A$4:$A500,"&lt;="&amp;$B418),0))</f>
        <v/>
      </c>
      <c r="AF418" s="178" t="str">
        <f>IF($A418="","",IFERROR(AVERAGEIFS(Data!P$4:P500,Data!$A$4:$A500,"&gt;="&amp;$A418,Data!$A$4:$A500,"&lt;="&amp;$B418),0))</f>
        <v/>
      </c>
      <c r="AG418" s="178" t="str">
        <f>IF($A418="","",IFERROR(AVERAGEIFS(Data!Q$4:Q500,Data!$A$4:$A500,"&gt;="&amp;$A418,Data!$A$4:$A500,"&lt;="&amp;$B418),0))</f>
        <v/>
      </c>
      <c r="AH418" s="181" t="str">
        <f t="shared" ref="AH418:DS418" si="414">IF($A418="","",AH417)</f>
        <v/>
      </c>
      <c r="AI418" s="178" t="str">
        <f t="shared" si="414"/>
        <v/>
      </c>
      <c r="AJ418" s="178" t="str">
        <f t="shared" si="414"/>
        <v/>
      </c>
      <c r="AK418" s="178" t="str">
        <f t="shared" si="414"/>
        <v/>
      </c>
      <c r="AL418" s="178" t="str">
        <f t="shared" si="414"/>
        <v/>
      </c>
      <c r="AM418" s="180" t="str">
        <f t="shared" si="414"/>
        <v/>
      </c>
      <c r="AN418" s="178" t="str">
        <f t="shared" si="414"/>
        <v/>
      </c>
      <c r="AO418" s="178" t="str">
        <f t="shared" si="414"/>
        <v/>
      </c>
      <c r="AP418" s="179" t="str">
        <f t="shared" si="414"/>
        <v/>
      </c>
      <c r="AQ418" s="180" t="str">
        <f t="shared" si="414"/>
        <v/>
      </c>
      <c r="AR418" s="179" t="str">
        <f t="shared" si="414"/>
        <v/>
      </c>
      <c r="AS418" s="178" t="str">
        <f t="shared" si="414"/>
        <v/>
      </c>
      <c r="AT418" s="180" t="str">
        <f t="shared" si="414"/>
        <v/>
      </c>
      <c r="AU418" s="178" t="str">
        <f t="shared" si="414"/>
        <v/>
      </c>
      <c r="AV418" s="178" t="str">
        <f t="shared" si="414"/>
        <v/>
      </c>
      <c r="AW418" s="181" t="str">
        <f t="shared" si="414"/>
        <v/>
      </c>
      <c r="AX418" s="178" t="str">
        <f t="shared" si="414"/>
        <v/>
      </c>
      <c r="AY418" s="178" t="str">
        <f t="shared" si="414"/>
        <v/>
      </c>
      <c r="AZ418" s="178" t="str">
        <f t="shared" si="414"/>
        <v/>
      </c>
      <c r="BA418" s="178" t="str">
        <f t="shared" si="414"/>
        <v/>
      </c>
      <c r="BB418" s="180" t="str">
        <f t="shared" si="414"/>
        <v/>
      </c>
      <c r="BC418" s="178" t="str">
        <f t="shared" si="414"/>
        <v/>
      </c>
      <c r="BD418" s="178" t="str">
        <f t="shared" si="414"/>
        <v/>
      </c>
      <c r="BE418" s="179" t="str">
        <f t="shared" si="414"/>
        <v/>
      </c>
      <c r="BF418" s="180" t="str">
        <f t="shared" si="414"/>
        <v/>
      </c>
      <c r="BG418" s="179" t="str">
        <f t="shared" si="414"/>
        <v/>
      </c>
      <c r="BH418" s="178" t="str">
        <f t="shared" si="414"/>
        <v/>
      </c>
      <c r="BI418" s="180" t="str">
        <f t="shared" si="414"/>
        <v/>
      </c>
      <c r="BJ418" s="178" t="str">
        <f t="shared" si="414"/>
        <v/>
      </c>
      <c r="BK418" s="178" t="str">
        <f t="shared" si="414"/>
        <v/>
      </c>
      <c r="BL418" s="181" t="str">
        <f t="shared" si="414"/>
        <v/>
      </c>
      <c r="BM418" s="178" t="str">
        <f t="shared" si="414"/>
        <v/>
      </c>
      <c r="BN418" s="178" t="str">
        <f t="shared" si="414"/>
        <v/>
      </c>
      <c r="BO418" s="178" t="str">
        <f t="shared" si="414"/>
        <v/>
      </c>
      <c r="BP418" s="178" t="str">
        <f t="shared" si="414"/>
        <v/>
      </c>
      <c r="BQ418" s="180" t="str">
        <f t="shared" si="414"/>
        <v/>
      </c>
      <c r="BR418" s="178" t="str">
        <f t="shared" si="414"/>
        <v/>
      </c>
      <c r="BS418" s="178" t="str">
        <f t="shared" si="414"/>
        <v/>
      </c>
      <c r="BT418" s="179" t="str">
        <f t="shared" si="414"/>
        <v/>
      </c>
      <c r="BU418" s="180" t="str">
        <f t="shared" si="414"/>
        <v/>
      </c>
      <c r="BV418" s="179" t="str">
        <f t="shared" si="414"/>
        <v/>
      </c>
      <c r="BW418" s="178" t="str">
        <f t="shared" si="414"/>
        <v/>
      </c>
      <c r="BX418" s="180" t="str">
        <f t="shared" si="414"/>
        <v/>
      </c>
      <c r="BY418" s="178" t="str">
        <f t="shared" si="414"/>
        <v/>
      </c>
      <c r="BZ418" s="178" t="str">
        <f t="shared" si="414"/>
        <v/>
      </c>
      <c r="CA418" s="181" t="str">
        <f t="shared" si="414"/>
        <v/>
      </c>
      <c r="CB418" s="178" t="str">
        <f t="shared" si="414"/>
        <v/>
      </c>
      <c r="CC418" s="178" t="str">
        <f t="shared" si="414"/>
        <v/>
      </c>
      <c r="CD418" s="178" t="str">
        <f t="shared" si="414"/>
        <v/>
      </c>
      <c r="CE418" s="178" t="str">
        <f t="shared" si="414"/>
        <v/>
      </c>
      <c r="CF418" s="180" t="str">
        <f t="shared" si="414"/>
        <v/>
      </c>
      <c r="CG418" s="178" t="str">
        <f t="shared" si="414"/>
        <v/>
      </c>
      <c r="CH418" s="178" t="str">
        <f t="shared" si="414"/>
        <v/>
      </c>
      <c r="CI418" s="179" t="str">
        <f t="shared" si="414"/>
        <v/>
      </c>
      <c r="CJ418" s="180" t="str">
        <f t="shared" si="414"/>
        <v/>
      </c>
      <c r="CK418" s="179" t="str">
        <f t="shared" si="414"/>
        <v/>
      </c>
      <c r="CL418" s="178" t="str">
        <f t="shared" si="414"/>
        <v/>
      </c>
      <c r="CM418" s="180" t="str">
        <f t="shared" si="414"/>
        <v/>
      </c>
      <c r="CN418" s="178" t="str">
        <f t="shared" si="414"/>
        <v/>
      </c>
      <c r="CO418" s="178" t="str">
        <f t="shared" si="414"/>
        <v/>
      </c>
      <c r="CP418" s="181" t="str">
        <f t="shared" si="414"/>
        <v/>
      </c>
      <c r="CQ418" s="178" t="str">
        <f t="shared" si="414"/>
        <v/>
      </c>
      <c r="CR418" s="178" t="str">
        <f t="shared" si="414"/>
        <v/>
      </c>
      <c r="CS418" s="178" t="str">
        <f t="shared" si="414"/>
        <v/>
      </c>
      <c r="CT418" s="178" t="str">
        <f t="shared" si="414"/>
        <v/>
      </c>
      <c r="CU418" s="180" t="str">
        <f t="shared" si="414"/>
        <v/>
      </c>
      <c r="CV418" s="178" t="str">
        <f t="shared" si="414"/>
        <v/>
      </c>
      <c r="CW418" s="178" t="str">
        <f t="shared" si="414"/>
        <v/>
      </c>
      <c r="CX418" s="179" t="str">
        <f t="shared" si="414"/>
        <v/>
      </c>
      <c r="CY418" s="180" t="str">
        <f t="shared" si="414"/>
        <v/>
      </c>
      <c r="CZ418" s="179" t="str">
        <f t="shared" si="414"/>
        <v/>
      </c>
      <c r="DA418" s="178" t="str">
        <f t="shared" si="414"/>
        <v/>
      </c>
      <c r="DB418" s="180" t="str">
        <f t="shared" si="414"/>
        <v/>
      </c>
      <c r="DC418" s="178" t="str">
        <f t="shared" si="414"/>
        <v/>
      </c>
      <c r="DD418" s="178" t="str">
        <f t="shared" si="414"/>
        <v/>
      </c>
      <c r="DE418" s="181" t="str">
        <f t="shared" si="414"/>
        <v/>
      </c>
      <c r="DF418" s="178" t="str">
        <f t="shared" si="414"/>
        <v/>
      </c>
      <c r="DG418" s="178" t="str">
        <f t="shared" si="414"/>
        <v/>
      </c>
      <c r="DH418" s="178" t="str">
        <f t="shared" si="414"/>
        <v/>
      </c>
      <c r="DI418" s="178" t="str">
        <f t="shared" si="414"/>
        <v/>
      </c>
      <c r="DJ418" s="180" t="str">
        <f t="shared" si="414"/>
        <v/>
      </c>
      <c r="DK418" s="178" t="str">
        <f t="shared" si="414"/>
        <v/>
      </c>
      <c r="DL418" s="178" t="str">
        <f t="shared" si="414"/>
        <v/>
      </c>
      <c r="DM418" s="179" t="str">
        <f t="shared" si="414"/>
        <v/>
      </c>
      <c r="DN418" s="180" t="str">
        <f t="shared" si="414"/>
        <v/>
      </c>
      <c r="DO418" s="179" t="str">
        <f t="shared" si="414"/>
        <v/>
      </c>
      <c r="DP418" s="178" t="str">
        <f t="shared" si="414"/>
        <v/>
      </c>
      <c r="DQ418" s="180" t="str">
        <f t="shared" si="414"/>
        <v/>
      </c>
      <c r="DR418" s="178" t="str">
        <f t="shared" si="414"/>
        <v/>
      </c>
      <c r="DS418" s="178" t="str">
        <f t="shared" si="414"/>
        <v/>
      </c>
      <c r="DT418" s="178"/>
      <c r="DU418" s="178"/>
      <c r="DV418" s="178"/>
      <c r="DW418" s="178"/>
      <c r="DX418" s="178"/>
      <c r="DY418" s="178"/>
    </row>
    <row r="419">
      <c r="A419" s="176" t="str">
        <f>IF(A418="","",IF(B418+1&gt;EndDate,"",B418))</f>
        <v/>
      </c>
      <c r="B419" s="176" t="str">
        <f>IF(A419="","",SWITCH(Seg,"Daily",A419+1,"Weekly",A419+7,"Monthly",DATE(YEAR(A419),MONTH(A419)+1,1),"Quarterly",DATE(YEAR(A419),MONTH(A419)+3,1),"Yearly",DATE(YEAR(A419)+1,1,1)))</f>
        <v/>
      </c>
      <c r="C419" s="177" t="str">
        <f>IF(A419="","",SWITCH(Seg,"Daily",TEXT(A419,"dd/MM/YYYY"),"Weekly","W"&amp;WEEKNUM(A419,2)&amp;" "&amp;YEAR(A419),"Monthly",PROPER(TEXT(A419,"MMM yyyy")),"Quarterly","Q"&amp;ROUNDUP(MONTH($A419)/3,0)&amp;" "&amp;YEAR($A419),"Yearly",YEAR(A419),TEXT(A419,"dd/MM/YYYY")))</f>
        <v/>
      </c>
      <c r="D419" s="178" t="str">
        <f>IF(OR($A419="",D$2="Percentage"),"",SUMIFS(Data!B$4:B500,Data!$A$4:$A500,"&gt;="&amp;$A419,Data!$A$4:$A500,"&lt;="&amp;$B419))</f>
        <v>#REF!</v>
      </c>
      <c r="E419" s="179" t="str">
        <f>IF(OR($A419="",E$2="Percentage"),"",SUMIFS(Data!C$4:C500,Data!$A$4:$A500,"&gt;="&amp;$A419,Data!$A$4:$A500,"&lt;="&amp;$B419))</f>
        <v/>
      </c>
      <c r="F419" s="179" t="str">
        <f>IF(OR($A419="",F$2="Percentage"),"",SUMIFS(Data!D$4:D500,Data!$A$4:$A500,"&gt;="&amp;$A419,Data!$A$4:$A500,"&lt;="&amp;$B419))</f>
        <v/>
      </c>
      <c r="G419" s="179" t="str">
        <f>IF(OR($A419="",G$2="Percentage"),"",SUMIFS(Data!F$4:F500,Data!$A$4:$A500,"&gt;="&amp;$A419,Data!$A$4:$A500,"&lt;="&amp;$B419))</f>
        <v/>
      </c>
      <c r="H419" s="180" t="str">
        <f>IF(OR($A419="",H$2="Percentage"),"",SUMIFS(Data!G$4:G500,Data!$A$4:$A500,"&gt;="&amp;$A419,Data!$A$4:$A500,"&lt;="&amp;$B419))</f>
        <v/>
      </c>
      <c r="I419" s="180" t="str">
        <f>IF(OR($A419="",I$2="Percentage"),"",SUMIFS(Data!H$4:H500,Data!$A$4:$A500,"&gt;="&amp;$A419,Data!$A$4:$A500,"&lt;="&amp;$B419))</f>
        <v/>
      </c>
      <c r="J419" s="178" t="str">
        <f>IF(OR($A419="",J$2="Percentage"),"",SUMIFS(Data!I$4:I500,Data!$A$4:$A500,"&gt;="&amp;$A419,Data!$A$4:$A500,"&lt;="&amp;$B419))</f>
        <v/>
      </c>
      <c r="K419" s="178" t="str">
        <f>IF(OR($A419="",K$2="Percentage"),"",SUMIFS(Data!J$4:J500,Data!$A$4:$A500,"&gt;="&amp;$A419,Data!$A$4:$A500,"&lt;="&amp;$B419))</f>
        <v/>
      </c>
      <c r="L419" s="179" t="str">
        <f>IF(OR($A419="",L$2="Percentage"),"",SUMIFS(Data!K$4:K500,Data!$A$4:$A500,"&gt;="&amp;$A419,Data!$A$4:$A500,"&lt;="&amp;$B419))</f>
        <v/>
      </c>
      <c r="M419" s="180" t="str">
        <f>IF(OR($A419="",M$2="Percentage"),"",SUMIFS(Data!L$4:L500,Data!$A$4:$A500,"&gt;="&amp;$A419,Data!$A$4:$A500,"&lt;="&amp;$B419))</f>
        <v/>
      </c>
      <c r="N419" s="179" t="str">
        <f>IF(OR($A419="",N$2="Percentage"),"",SUMIFS(Data!M$4:M500,Data!$A$4:$A500,"&gt;="&amp;$A419,Data!$A$4:$A500,"&lt;="&amp;$B419))</f>
        <v/>
      </c>
      <c r="O419" s="178" t="str">
        <f>IF(OR($A419="",O$2="Percentage"),"",SUMIFS(Data!N$4:N500,Data!$A$4:$A500,"&gt;="&amp;$A419,Data!$A$4:$A500,"&lt;="&amp;$B419))</f>
        <v/>
      </c>
      <c r="P419" s="180" t="str">
        <f>IF(OR($A419="",P$2="Percentage"),"",SUMIFS(Data!O$4:O500,Data!$A$4:$A500,"&gt;="&amp;$A419,Data!$A$4:$A500,"&lt;="&amp;$B419))</f>
        <v/>
      </c>
      <c r="Q419" s="178" t="str">
        <f>IF(OR($A419="",Q$2="Percentage"),"",SUMIFS(Data!P$4:P500,Data!$A$4:$A500,"&gt;="&amp;$A419,Data!$A$4:$A500,"&lt;="&amp;$B419))</f>
        <v/>
      </c>
      <c r="R419" s="178" t="str">
        <f>IF(OR($A419="",R$2="Percentage"),"",SUMIFS(Data!Q$4:Q500,Data!$A$4:$A500,"&gt;="&amp;$A419,Data!$A$4:$A500,"&lt;="&amp;$B419))</f>
        <v/>
      </c>
      <c r="S419" s="181" t="str">
        <f>IF($A419="","",IFERROR(AVERAGEIFS(Data!B$4:B500,Data!$A$4:$A500,"&gt;="&amp;$A419,Data!$A$4:$A500,"&lt;="&amp;$B419),0))</f>
        <v/>
      </c>
      <c r="T419" s="178" t="str">
        <f>IF($A419="","",IFERROR(AVERAGEIFS(Data!C$4:C500,Data!$A$4:$A500,"&gt;="&amp;$A419,Data!$A$4:$A500,"&lt;="&amp;$B419),0))</f>
        <v/>
      </c>
      <c r="U419" s="178" t="str">
        <f>IF($A419="","",IFERROR(AVERAGEIFS(Data!D$4:D500,Data!$A$4:$A500,"&gt;="&amp;$A419,Data!$A$4:$A500,"&lt;="&amp;$B419),0))</f>
        <v/>
      </c>
      <c r="V419" s="178" t="str">
        <f>IF($A419="","",IFERROR(AVERAGEIFS(Data!F$4:F500,Data!$A$4:$A500,"&gt;="&amp;$A419,Data!$A$4:$A500,"&lt;="&amp;$B419),0))</f>
        <v/>
      </c>
      <c r="W419" s="178" t="str">
        <f>IF($A419="","",IFERROR(AVERAGEIFS(Data!G$4:G500,Data!$A$4:$A500,"&gt;="&amp;$A419,Data!$A$4:$A500,"&lt;="&amp;$B419),0))</f>
        <v/>
      </c>
      <c r="X419" s="180" t="str">
        <f>IF($A419="","",IFERROR(AVERAGEIFS(Data!H$4:H500,Data!$A$4:$A500,"&gt;="&amp;$A419,Data!$A$4:$A500,"&lt;="&amp;$B419),0))</f>
        <v/>
      </c>
      <c r="Y419" s="178" t="str">
        <f>IF($A419="","",IFERROR(AVERAGEIFS(Data!I$4:I500,Data!$A$4:$A500,"&gt;="&amp;$A419,Data!$A$4:$A500,"&lt;="&amp;$B419),0))</f>
        <v/>
      </c>
      <c r="Z419" s="178" t="str">
        <f>IF($A419="","",IFERROR(AVERAGEIFS(Data!J$4:J500,Data!$A$4:$A500,"&gt;="&amp;$A419,Data!$A$4:$A500,"&lt;="&amp;$B419),0))</f>
        <v/>
      </c>
      <c r="AA419" s="179" t="str">
        <f>IF($A419="","",IFERROR(AVERAGEIFS(Data!K$4:K500,Data!$A$4:$A500,"&gt;="&amp;$A419,Data!$A$4:$A500,"&lt;="&amp;$B419),0))</f>
        <v/>
      </c>
      <c r="AB419" s="180" t="str">
        <f>IF($A419="","",IFERROR(AVERAGEIFS(Data!L$4:L500,Data!$A$4:$A500,"&gt;="&amp;$A419,Data!$A$4:$A500,"&lt;="&amp;$B419),0))</f>
        <v/>
      </c>
      <c r="AC419" s="179" t="str">
        <f>IF($A419="","",IFERROR(AVERAGEIFS(Data!M$4:M500,Data!$A$4:$A500,"&gt;="&amp;$A419,Data!$A$4:$A500,"&lt;="&amp;$B419),0))</f>
        <v/>
      </c>
      <c r="AD419" s="178" t="str">
        <f>IF($A419="","",IFERROR(AVERAGEIFS(Data!N$4:N500,Data!$A$4:$A500,"&gt;="&amp;$A419,Data!$A$4:$A500,"&lt;="&amp;$B419),0))</f>
        <v/>
      </c>
      <c r="AE419" s="180" t="str">
        <f>IF($A419="","",IFERROR(AVERAGEIFS(Data!O$4:O500,Data!$A$4:$A500,"&gt;="&amp;$A419,Data!$A$4:$A500,"&lt;="&amp;$B419),0))</f>
        <v/>
      </c>
      <c r="AF419" s="178" t="str">
        <f>IF($A419="","",IFERROR(AVERAGEIFS(Data!P$4:P500,Data!$A$4:$A500,"&gt;="&amp;$A419,Data!$A$4:$A500,"&lt;="&amp;$B419),0))</f>
        <v/>
      </c>
      <c r="AG419" s="178" t="str">
        <f>IF($A419="","",IFERROR(AVERAGEIFS(Data!Q$4:Q500,Data!$A$4:$A500,"&gt;="&amp;$A419,Data!$A$4:$A500,"&lt;="&amp;$B419),0))</f>
        <v/>
      </c>
      <c r="AH419" s="181" t="str">
        <f t="shared" ref="AH419:DS419" si="415">IF($A419="","",AH418)</f>
        <v/>
      </c>
      <c r="AI419" s="178" t="str">
        <f t="shared" si="415"/>
        <v/>
      </c>
      <c r="AJ419" s="178" t="str">
        <f t="shared" si="415"/>
        <v/>
      </c>
      <c r="AK419" s="178" t="str">
        <f t="shared" si="415"/>
        <v/>
      </c>
      <c r="AL419" s="178" t="str">
        <f t="shared" si="415"/>
        <v/>
      </c>
      <c r="AM419" s="180" t="str">
        <f t="shared" si="415"/>
        <v/>
      </c>
      <c r="AN419" s="178" t="str">
        <f t="shared" si="415"/>
        <v/>
      </c>
      <c r="AO419" s="178" t="str">
        <f t="shared" si="415"/>
        <v/>
      </c>
      <c r="AP419" s="179" t="str">
        <f t="shared" si="415"/>
        <v/>
      </c>
      <c r="AQ419" s="180" t="str">
        <f t="shared" si="415"/>
        <v/>
      </c>
      <c r="AR419" s="179" t="str">
        <f t="shared" si="415"/>
        <v/>
      </c>
      <c r="AS419" s="178" t="str">
        <f t="shared" si="415"/>
        <v/>
      </c>
      <c r="AT419" s="180" t="str">
        <f t="shared" si="415"/>
        <v/>
      </c>
      <c r="AU419" s="178" t="str">
        <f t="shared" si="415"/>
        <v/>
      </c>
      <c r="AV419" s="178" t="str">
        <f t="shared" si="415"/>
        <v/>
      </c>
      <c r="AW419" s="181" t="str">
        <f t="shared" si="415"/>
        <v/>
      </c>
      <c r="AX419" s="178" t="str">
        <f t="shared" si="415"/>
        <v/>
      </c>
      <c r="AY419" s="178" t="str">
        <f t="shared" si="415"/>
        <v/>
      </c>
      <c r="AZ419" s="178" t="str">
        <f t="shared" si="415"/>
        <v/>
      </c>
      <c r="BA419" s="178" t="str">
        <f t="shared" si="415"/>
        <v/>
      </c>
      <c r="BB419" s="180" t="str">
        <f t="shared" si="415"/>
        <v/>
      </c>
      <c r="BC419" s="178" t="str">
        <f t="shared" si="415"/>
        <v/>
      </c>
      <c r="BD419" s="178" t="str">
        <f t="shared" si="415"/>
        <v/>
      </c>
      <c r="BE419" s="179" t="str">
        <f t="shared" si="415"/>
        <v/>
      </c>
      <c r="BF419" s="180" t="str">
        <f t="shared" si="415"/>
        <v/>
      </c>
      <c r="BG419" s="179" t="str">
        <f t="shared" si="415"/>
        <v/>
      </c>
      <c r="BH419" s="178" t="str">
        <f t="shared" si="415"/>
        <v/>
      </c>
      <c r="BI419" s="180" t="str">
        <f t="shared" si="415"/>
        <v/>
      </c>
      <c r="BJ419" s="178" t="str">
        <f t="shared" si="415"/>
        <v/>
      </c>
      <c r="BK419" s="178" t="str">
        <f t="shared" si="415"/>
        <v/>
      </c>
      <c r="BL419" s="181" t="str">
        <f t="shared" si="415"/>
        <v/>
      </c>
      <c r="BM419" s="178" t="str">
        <f t="shared" si="415"/>
        <v/>
      </c>
      <c r="BN419" s="178" t="str">
        <f t="shared" si="415"/>
        <v/>
      </c>
      <c r="BO419" s="178" t="str">
        <f t="shared" si="415"/>
        <v/>
      </c>
      <c r="BP419" s="178" t="str">
        <f t="shared" si="415"/>
        <v/>
      </c>
      <c r="BQ419" s="180" t="str">
        <f t="shared" si="415"/>
        <v/>
      </c>
      <c r="BR419" s="178" t="str">
        <f t="shared" si="415"/>
        <v/>
      </c>
      <c r="BS419" s="178" t="str">
        <f t="shared" si="415"/>
        <v/>
      </c>
      <c r="BT419" s="179" t="str">
        <f t="shared" si="415"/>
        <v/>
      </c>
      <c r="BU419" s="180" t="str">
        <f t="shared" si="415"/>
        <v/>
      </c>
      <c r="BV419" s="179" t="str">
        <f t="shared" si="415"/>
        <v/>
      </c>
      <c r="BW419" s="178" t="str">
        <f t="shared" si="415"/>
        <v/>
      </c>
      <c r="BX419" s="180" t="str">
        <f t="shared" si="415"/>
        <v/>
      </c>
      <c r="BY419" s="178" t="str">
        <f t="shared" si="415"/>
        <v/>
      </c>
      <c r="BZ419" s="178" t="str">
        <f t="shared" si="415"/>
        <v/>
      </c>
      <c r="CA419" s="181" t="str">
        <f t="shared" si="415"/>
        <v/>
      </c>
      <c r="CB419" s="178" t="str">
        <f t="shared" si="415"/>
        <v/>
      </c>
      <c r="CC419" s="178" t="str">
        <f t="shared" si="415"/>
        <v/>
      </c>
      <c r="CD419" s="178" t="str">
        <f t="shared" si="415"/>
        <v/>
      </c>
      <c r="CE419" s="178" t="str">
        <f t="shared" si="415"/>
        <v/>
      </c>
      <c r="CF419" s="180" t="str">
        <f t="shared" si="415"/>
        <v/>
      </c>
      <c r="CG419" s="178" t="str">
        <f t="shared" si="415"/>
        <v/>
      </c>
      <c r="CH419" s="178" t="str">
        <f t="shared" si="415"/>
        <v/>
      </c>
      <c r="CI419" s="179" t="str">
        <f t="shared" si="415"/>
        <v/>
      </c>
      <c r="CJ419" s="180" t="str">
        <f t="shared" si="415"/>
        <v/>
      </c>
      <c r="CK419" s="179" t="str">
        <f t="shared" si="415"/>
        <v/>
      </c>
      <c r="CL419" s="178" t="str">
        <f t="shared" si="415"/>
        <v/>
      </c>
      <c r="CM419" s="180" t="str">
        <f t="shared" si="415"/>
        <v/>
      </c>
      <c r="CN419" s="178" t="str">
        <f t="shared" si="415"/>
        <v/>
      </c>
      <c r="CO419" s="178" t="str">
        <f t="shared" si="415"/>
        <v/>
      </c>
      <c r="CP419" s="181" t="str">
        <f t="shared" si="415"/>
        <v/>
      </c>
      <c r="CQ419" s="178" t="str">
        <f t="shared" si="415"/>
        <v/>
      </c>
      <c r="CR419" s="178" t="str">
        <f t="shared" si="415"/>
        <v/>
      </c>
      <c r="CS419" s="178" t="str">
        <f t="shared" si="415"/>
        <v/>
      </c>
      <c r="CT419" s="178" t="str">
        <f t="shared" si="415"/>
        <v/>
      </c>
      <c r="CU419" s="180" t="str">
        <f t="shared" si="415"/>
        <v/>
      </c>
      <c r="CV419" s="178" t="str">
        <f t="shared" si="415"/>
        <v/>
      </c>
      <c r="CW419" s="178" t="str">
        <f t="shared" si="415"/>
        <v/>
      </c>
      <c r="CX419" s="179" t="str">
        <f t="shared" si="415"/>
        <v/>
      </c>
      <c r="CY419" s="180" t="str">
        <f t="shared" si="415"/>
        <v/>
      </c>
      <c r="CZ419" s="179" t="str">
        <f t="shared" si="415"/>
        <v/>
      </c>
      <c r="DA419" s="178" t="str">
        <f t="shared" si="415"/>
        <v/>
      </c>
      <c r="DB419" s="180" t="str">
        <f t="shared" si="415"/>
        <v/>
      </c>
      <c r="DC419" s="178" t="str">
        <f t="shared" si="415"/>
        <v/>
      </c>
      <c r="DD419" s="178" t="str">
        <f t="shared" si="415"/>
        <v/>
      </c>
      <c r="DE419" s="181" t="str">
        <f t="shared" si="415"/>
        <v/>
      </c>
      <c r="DF419" s="178" t="str">
        <f t="shared" si="415"/>
        <v/>
      </c>
      <c r="DG419" s="178" t="str">
        <f t="shared" si="415"/>
        <v/>
      </c>
      <c r="DH419" s="178" t="str">
        <f t="shared" si="415"/>
        <v/>
      </c>
      <c r="DI419" s="178" t="str">
        <f t="shared" si="415"/>
        <v/>
      </c>
      <c r="DJ419" s="180" t="str">
        <f t="shared" si="415"/>
        <v/>
      </c>
      <c r="DK419" s="178" t="str">
        <f t="shared" si="415"/>
        <v/>
      </c>
      <c r="DL419" s="178" t="str">
        <f t="shared" si="415"/>
        <v/>
      </c>
      <c r="DM419" s="179" t="str">
        <f t="shared" si="415"/>
        <v/>
      </c>
      <c r="DN419" s="180" t="str">
        <f t="shared" si="415"/>
        <v/>
      </c>
      <c r="DO419" s="179" t="str">
        <f t="shared" si="415"/>
        <v/>
      </c>
      <c r="DP419" s="178" t="str">
        <f t="shared" si="415"/>
        <v/>
      </c>
      <c r="DQ419" s="180" t="str">
        <f t="shared" si="415"/>
        <v/>
      </c>
      <c r="DR419" s="178" t="str">
        <f t="shared" si="415"/>
        <v/>
      </c>
      <c r="DS419" s="178" t="str">
        <f t="shared" si="415"/>
        <v/>
      </c>
      <c r="DT419" s="178"/>
      <c r="DU419" s="178"/>
      <c r="DV419" s="178"/>
      <c r="DW419" s="178"/>
      <c r="DX419" s="178"/>
      <c r="DY419" s="178"/>
    </row>
    <row r="420">
      <c r="A420" s="176" t="str">
        <f>IF(A419="","",IF(B419+1&gt;EndDate,"",B419))</f>
        <v/>
      </c>
      <c r="B420" s="176" t="str">
        <f>IF(A420="","",SWITCH(Seg,"Daily",A420+1,"Weekly",A420+7,"Monthly",DATE(YEAR(A420),MONTH(A420)+1,1),"Quarterly",DATE(YEAR(A420),MONTH(A420)+3,1),"Yearly",DATE(YEAR(A420)+1,1,1)))</f>
        <v/>
      </c>
      <c r="C420" s="177" t="str">
        <f>IF(A420="","",SWITCH(Seg,"Daily",TEXT(A420,"dd/MM/YYYY"),"Weekly","W"&amp;WEEKNUM(A420,2)&amp;" "&amp;YEAR(A420),"Monthly",PROPER(TEXT(A420,"MMM yyyy")),"Quarterly","Q"&amp;ROUNDUP(MONTH($A420)/3,0)&amp;" "&amp;YEAR($A420),"Yearly",YEAR(A420),TEXT(A420,"dd/MM/YYYY")))</f>
        <v/>
      </c>
      <c r="D420" s="178" t="str">
        <f>IF(OR($A420="",D$2="Percentage"),"",SUMIFS(Data!B$4:B500,Data!$A$4:$A500,"&gt;="&amp;$A420,Data!$A$4:$A500,"&lt;="&amp;$B420))</f>
        <v>#REF!</v>
      </c>
      <c r="E420" s="179" t="str">
        <f>IF(OR($A420="",E$2="Percentage"),"",SUMIFS(Data!C$4:C500,Data!$A$4:$A500,"&gt;="&amp;$A420,Data!$A$4:$A500,"&lt;="&amp;$B420))</f>
        <v/>
      </c>
      <c r="F420" s="179" t="str">
        <f>IF(OR($A420="",F$2="Percentage"),"",SUMIFS(Data!D$4:D500,Data!$A$4:$A500,"&gt;="&amp;$A420,Data!$A$4:$A500,"&lt;="&amp;$B420))</f>
        <v/>
      </c>
      <c r="G420" s="179" t="str">
        <f>IF(OR($A420="",G$2="Percentage"),"",SUMIFS(Data!F$4:F500,Data!$A$4:$A500,"&gt;="&amp;$A420,Data!$A$4:$A500,"&lt;="&amp;$B420))</f>
        <v/>
      </c>
      <c r="H420" s="180" t="str">
        <f>IF(OR($A420="",H$2="Percentage"),"",SUMIFS(Data!G$4:G500,Data!$A$4:$A500,"&gt;="&amp;$A420,Data!$A$4:$A500,"&lt;="&amp;$B420))</f>
        <v/>
      </c>
      <c r="I420" s="180" t="str">
        <f>IF(OR($A420="",I$2="Percentage"),"",SUMIFS(Data!H$4:H500,Data!$A$4:$A500,"&gt;="&amp;$A420,Data!$A$4:$A500,"&lt;="&amp;$B420))</f>
        <v/>
      </c>
      <c r="J420" s="178" t="str">
        <f>IF(OR($A420="",J$2="Percentage"),"",SUMIFS(Data!I$4:I500,Data!$A$4:$A500,"&gt;="&amp;$A420,Data!$A$4:$A500,"&lt;="&amp;$B420))</f>
        <v/>
      </c>
      <c r="K420" s="178" t="str">
        <f>IF(OR($A420="",K$2="Percentage"),"",SUMIFS(Data!J$4:J500,Data!$A$4:$A500,"&gt;="&amp;$A420,Data!$A$4:$A500,"&lt;="&amp;$B420))</f>
        <v/>
      </c>
      <c r="L420" s="179" t="str">
        <f>IF(OR($A420="",L$2="Percentage"),"",SUMIFS(Data!K$4:K500,Data!$A$4:$A500,"&gt;="&amp;$A420,Data!$A$4:$A500,"&lt;="&amp;$B420))</f>
        <v/>
      </c>
      <c r="M420" s="180" t="str">
        <f>IF(OR($A420="",M$2="Percentage"),"",SUMIFS(Data!L$4:L500,Data!$A$4:$A500,"&gt;="&amp;$A420,Data!$A$4:$A500,"&lt;="&amp;$B420))</f>
        <v/>
      </c>
      <c r="N420" s="179" t="str">
        <f>IF(OR($A420="",N$2="Percentage"),"",SUMIFS(Data!M$4:M500,Data!$A$4:$A500,"&gt;="&amp;$A420,Data!$A$4:$A500,"&lt;="&amp;$B420))</f>
        <v/>
      </c>
      <c r="O420" s="178" t="str">
        <f>IF(OR($A420="",O$2="Percentage"),"",SUMIFS(Data!N$4:N500,Data!$A$4:$A500,"&gt;="&amp;$A420,Data!$A$4:$A500,"&lt;="&amp;$B420))</f>
        <v/>
      </c>
      <c r="P420" s="180" t="str">
        <f>IF(OR($A420="",P$2="Percentage"),"",SUMIFS(Data!O$4:O500,Data!$A$4:$A500,"&gt;="&amp;$A420,Data!$A$4:$A500,"&lt;="&amp;$B420))</f>
        <v/>
      </c>
      <c r="Q420" s="178" t="str">
        <f>IF(OR($A420="",Q$2="Percentage"),"",SUMIFS(Data!P$4:P500,Data!$A$4:$A500,"&gt;="&amp;$A420,Data!$A$4:$A500,"&lt;="&amp;$B420))</f>
        <v/>
      </c>
      <c r="R420" s="178" t="str">
        <f>IF(OR($A420="",R$2="Percentage"),"",SUMIFS(Data!Q$4:Q500,Data!$A$4:$A500,"&gt;="&amp;$A420,Data!$A$4:$A500,"&lt;="&amp;$B420))</f>
        <v/>
      </c>
      <c r="S420" s="181" t="str">
        <f>IF($A420="","",IFERROR(AVERAGEIFS(Data!B$4:B500,Data!$A$4:$A500,"&gt;="&amp;$A420,Data!$A$4:$A500,"&lt;="&amp;$B420),0))</f>
        <v/>
      </c>
      <c r="T420" s="178" t="str">
        <f>IF($A420="","",IFERROR(AVERAGEIFS(Data!C$4:C500,Data!$A$4:$A500,"&gt;="&amp;$A420,Data!$A$4:$A500,"&lt;="&amp;$B420),0))</f>
        <v/>
      </c>
      <c r="U420" s="178" t="str">
        <f>IF($A420="","",IFERROR(AVERAGEIFS(Data!D$4:D500,Data!$A$4:$A500,"&gt;="&amp;$A420,Data!$A$4:$A500,"&lt;="&amp;$B420),0))</f>
        <v/>
      </c>
      <c r="V420" s="178" t="str">
        <f>IF($A420="","",IFERROR(AVERAGEIFS(Data!F$4:F500,Data!$A$4:$A500,"&gt;="&amp;$A420,Data!$A$4:$A500,"&lt;="&amp;$B420),0))</f>
        <v/>
      </c>
      <c r="W420" s="178" t="str">
        <f>IF($A420="","",IFERROR(AVERAGEIFS(Data!G$4:G500,Data!$A$4:$A500,"&gt;="&amp;$A420,Data!$A$4:$A500,"&lt;="&amp;$B420),0))</f>
        <v/>
      </c>
      <c r="X420" s="180" t="str">
        <f>IF($A420="","",IFERROR(AVERAGEIFS(Data!H$4:H500,Data!$A$4:$A500,"&gt;="&amp;$A420,Data!$A$4:$A500,"&lt;="&amp;$B420),0))</f>
        <v/>
      </c>
      <c r="Y420" s="178" t="str">
        <f>IF($A420="","",IFERROR(AVERAGEIFS(Data!I$4:I500,Data!$A$4:$A500,"&gt;="&amp;$A420,Data!$A$4:$A500,"&lt;="&amp;$B420),0))</f>
        <v/>
      </c>
      <c r="Z420" s="178" t="str">
        <f>IF($A420="","",IFERROR(AVERAGEIFS(Data!J$4:J500,Data!$A$4:$A500,"&gt;="&amp;$A420,Data!$A$4:$A500,"&lt;="&amp;$B420),0))</f>
        <v/>
      </c>
      <c r="AA420" s="179" t="str">
        <f>IF($A420="","",IFERROR(AVERAGEIFS(Data!K$4:K500,Data!$A$4:$A500,"&gt;="&amp;$A420,Data!$A$4:$A500,"&lt;="&amp;$B420),0))</f>
        <v/>
      </c>
      <c r="AB420" s="180" t="str">
        <f>IF($A420="","",IFERROR(AVERAGEIFS(Data!L$4:L500,Data!$A$4:$A500,"&gt;="&amp;$A420,Data!$A$4:$A500,"&lt;="&amp;$B420),0))</f>
        <v/>
      </c>
      <c r="AC420" s="179" t="str">
        <f>IF($A420="","",IFERROR(AVERAGEIFS(Data!M$4:M500,Data!$A$4:$A500,"&gt;="&amp;$A420,Data!$A$4:$A500,"&lt;="&amp;$B420),0))</f>
        <v/>
      </c>
      <c r="AD420" s="178" t="str">
        <f>IF($A420="","",IFERROR(AVERAGEIFS(Data!N$4:N500,Data!$A$4:$A500,"&gt;="&amp;$A420,Data!$A$4:$A500,"&lt;="&amp;$B420),0))</f>
        <v/>
      </c>
      <c r="AE420" s="180" t="str">
        <f>IF($A420="","",IFERROR(AVERAGEIFS(Data!O$4:O500,Data!$A$4:$A500,"&gt;="&amp;$A420,Data!$A$4:$A500,"&lt;="&amp;$B420),0))</f>
        <v/>
      </c>
      <c r="AF420" s="178" t="str">
        <f>IF($A420="","",IFERROR(AVERAGEIFS(Data!P$4:P500,Data!$A$4:$A500,"&gt;="&amp;$A420,Data!$A$4:$A500,"&lt;="&amp;$B420),0))</f>
        <v/>
      </c>
      <c r="AG420" s="178" t="str">
        <f>IF($A420="","",IFERROR(AVERAGEIFS(Data!Q$4:Q500,Data!$A$4:$A500,"&gt;="&amp;$A420,Data!$A$4:$A500,"&lt;="&amp;$B420),0))</f>
        <v/>
      </c>
      <c r="AH420" s="181" t="str">
        <f t="shared" ref="AH420:DS420" si="416">IF($A420="","",AH419)</f>
        <v/>
      </c>
      <c r="AI420" s="178" t="str">
        <f t="shared" si="416"/>
        <v/>
      </c>
      <c r="AJ420" s="178" t="str">
        <f t="shared" si="416"/>
        <v/>
      </c>
      <c r="AK420" s="178" t="str">
        <f t="shared" si="416"/>
        <v/>
      </c>
      <c r="AL420" s="178" t="str">
        <f t="shared" si="416"/>
        <v/>
      </c>
      <c r="AM420" s="180" t="str">
        <f t="shared" si="416"/>
        <v/>
      </c>
      <c r="AN420" s="178" t="str">
        <f t="shared" si="416"/>
        <v/>
      </c>
      <c r="AO420" s="178" t="str">
        <f t="shared" si="416"/>
        <v/>
      </c>
      <c r="AP420" s="179" t="str">
        <f t="shared" si="416"/>
        <v/>
      </c>
      <c r="AQ420" s="180" t="str">
        <f t="shared" si="416"/>
        <v/>
      </c>
      <c r="AR420" s="179" t="str">
        <f t="shared" si="416"/>
        <v/>
      </c>
      <c r="AS420" s="178" t="str">
        <f t="shared" si="416"/>
        <v/>
      </c>
      <c r="AT420" s="180" t="str">
        <f t="shared" si="416"/>
        <v/>
      </c>
      <c r="AU420" s="178" t="str">
        <f t="shared" si="416"/>
        <v/>
      </c>
      <c r="AV420" s="178" t="str">
        <f t="shared" si="416"/>
        <v/>
      </c>
      <c r="AW420" s="181" t="str">
        <f t="shared" si="416"/>
        <v/>
      </c>
      <c r="AX420" s="178" t="str">
        <f t="shared" si="416"/>
        <v/>
      </c>
      <c r="AY420" s="178" t="str">
        <f t="shared" si="416"/>
        <v/>
      </c>
      <c r="AZ420" s="178" t="str">
        <f t="shared" si="416"/>
        <v/>
      </c>
      <c r="BA420" s="178" t="str">
        <f t="shared" si="416"/>
        <v/>
      </c>
      <c r="BB420" s="180" t="str">
        <f t="shared" si="416"/>
        <v/>
      </c>
      <c r="BC420" s="178" t="str">
        <f t="shared" si="416"/>
        <v/>
      </c>
      <c r="BD420" s="178" t="str">
        <f t="shared" si="416"/>
        <v/>
      </c>
      <c r="BE420" s="179" t="str">
        <f t="shared" si="416"/>
        <v/>
      </c>
      <c r="BF420" s="180" t="str">
        <f t="shared" si="416"/>
        <v/>
      </c>
      <c r="BG420" s="179" t="str">
        <f t="shared" si="416"/>
        <v/>
      </c>
      <c r="BH420" s="178" t="str">
        <f t="shared" si="416"/>
        <v/>
      </c>
      <c r="BI420" s="180" t="str">
        <f t="shared" si="416"/>
        <v/>
      </c>
      <c r="BJ420" s="178" t="str">
        <f t="shared" si="416"/>
        <v/>
      </c>
      <c r="BK420" s="178" t="str">
        <f t="shared" si="416"/>
        <v/>
      </c>
      <c r="BL420" s="181" t="str">
        <f t="shared" si="416"/>
        <v/>
      </c>
      <c r="BM420" s="178" t="str">
        <f t="shared" si="416"/>
        <v/>
      </c>
      <c r="BN420" s="178" t="str">
        <f t="shared" si="416"/>
        <v/>
      </c>
      <c r="BO420" s="178" t="str">
        <f t="shared" si="416"/>
        <v/>
      </c>
      <c r="BP420" s="178" t="str">
        <f t="shared" si="416"/>
        <v/>
      </c>
      <c r="BQ420" s="180" t="str">
        <f t="shared" si="416"/>
        <v/>
      </c>
      <c r="BR420" s="178" t="str">
        <f t="shared" si="416"/>
        <v/>
      </c>
      <c r="BS420" s="178" t="str">
        <f t="shared" si="416"/>
        <v/>
      </c>
      <c r="BT420" s="179" t="str">
        <f t="shared" si="416"/>
        <v/>
      </c>
      <c r="BU420" s="180" t="str">
        <f t="shared" si="416"/>
        <v/>
      </c>
      <c r="BV420" s="179" t="str">
        <f t="shared" si="416"/>
        <v/>
      </c>
      <c r="BW420" s="178" t="str">
        <f t="shared" si="416"/>
        <v/>
      </c>
      <c r="BX420" s="180" t="str">
        <f t="shared" si="416"/>
        <v/>
      </c>
      <c r="BY420" s="178" t="str">
        <f t="shared" si="416"/>
        <v/>
      </c>
      <c r="BZ420" s="178" t="str">
        <f t="shared" si="416"/>
        <v/>
      </c>
      <c r="CA420" s="181" t="str">
        <f t="shared" si="416"/>
        <v/>
      </c>
      <c r="CB420" s="178" t="str">
        <f t="shared" si="416"/>
        <v/>
      </c>
      <c r="CC420" s="178" t="str">
        <f t="shared" si="416"/>
        <v/>
      </c>
      <c r="CD420" s="178" t="str">
        <f t="shared" si="416"/>
        <v/>
      </c>
      <c r="CE420" s="178" t="str">
        <f t="shared" si="416"/>
        <v/>
      </c>
      <c r="CF420" s="180" t="str">
        <f t="shared" si="416"/>
        <v/>
      </c>
      <c r="CG420" s="178" t="str">
        <f t="shared" si="416"/>
        <v/>
      </c>
      <c r="CH420" s="178" t="str">
        <f t="shared" si="416"/>
        <v/>
      </c>
      <c r="CI420" s="179" t="str">
        <f t="shared" si="416"/>
        <v/>
      </c>
      <c r="CJ420" s="180" t="str">
        <f t="shared" si="416"/>
        <v/>
      </c>
      <c r="CK420" s="179" t="str">
        <f t="shared" si="416"/>
        <v/>
      </c>
      <c r="CL420" s="178" t="str">
        <f t="shared" si="416"/>
        <v/>
      </c>
      <c r="CM420" s="180" t="str">
        <f t="shared" si="416"/>
        <v/>
      </c>
      <c r="CN420" s="178" t="str">
        <f t="shared" si="416"/>
        <v/>
      </c>
      <c r="CO420" s="178" t="str">
        <f t="shared" si="416"/>
        <v/>
      </c>
      <c r="CP420" s="181" t="str">
        <f t="shared" si="416"/>
        <v/>
      </c>
      <c r="CQ420" s="178" t="str">
        <f t="shared" si="416"/>
        <v/>
      </c>
      <c r="CR420" s="178" t="str">
        <f t="shared" si="416"/>
        <v/>
      </c>
      <c r="CS420" s="178" t="str">
        <f t="shared" si="416"/>
        <v/>
      </c>
      <c r="CT420" s="178" t="str">
        <f t="shared" si="416"/>
        <v/>
      </c>
      <c r="CU420" s="180" t="str">
        <f t="shared" si="416"/>
        <v/>
      </c>
      <c r="CV420" s="178" t="str">
        <f t="shared" si="416"/>
        <v/>
      </c>
      <c r="CW420" s="178" t="str">
        <f t="shared" si="416"/>
        <v/>
      </c>
      <c r="CX420" s="179" t="str">
        <f t="shared" si="416"/>
        <v/>
      </c>
      <c r="CY420" s="180" t="str">
        <f t="shared" si="416"/>
        <v/>
      </c>
      <c r="CZ420" s="179" t="str">
        <f t="shared" si="416"/>
        <v/>
      </c>
      <c r="DA420" s="178" t="str">
        <f t="shared" si="416"/>
        <v/>
      </c>
      <c r="DB420" s="180" t="str">
        <f t="shared" si="416"/>
        <v/>
      </c>
      <c r="DC420" s="178" t="str">
        <f t="shared" si="416"/>
        <v/>
      </c>
      <c r="DD420" s="178" t="str">
        <f t="shared" si="416"/>
        <v/>
      </c>
      <c r="DE420" s="181" t="str">
        <f t="shared" si="416"/>
        <v/>
      </c>
      <c r="DF420" s="178" t="str">
        <f t="shared" si="416"/>
        <v/>
      </c>
      <c r="DG420" s="178" t="str">
        <f t="shared" si="416"/>
        <v/>
      </c>
      <c r="DH420" s="178" t="str">
        <f t="shared" si="416"/>
        <v/>
      </c>
      <c r="DI420" s="178" t="str">
        <f t="shared" si="416"/>
        <v/>
      </c>
      <c r="DJ420" s="180" t="str">
        <f t="shared" si="416"/>
        <v/>
      </c>
      <c r="DK420" s="178" t="str">
        <f t="shared" si="416"/>
        <v/>
      </c>
      <c r="DL420" s="178" t="str">
        <f t="shared" si="416"/>
        <v/>
      </c>
      <c r="DM420" s="179" t="str">
        <f t="shared" si="416"/>
        <v/>
      </c>
      <c r="DN420" s="180" t="str">
        <f t="shared" si="416"/>
        <v/>
      </c>
      <c r="DO420" s="179" t="str">
        <f t="shared" si="416"/>
        <v/>
      </c>
      <c r="DP420" s="178" t="str">
        <f t="shared" si="416"/>
        <v/>
      </c>
      <c r="DQ420" s="180" t="str">
        <f t="shared" si="416"/>
        <v/>
      </c>
      <c r="DR420" s="178" t="str">
        <f t="shared" si="416"/>
        <v/>
      </c>
      <c r="DS420" s="178" t="str">
        <f t="shared" si="416"/>
        <v/>
      </c>
      <c r="DT420" s="178"/>
      <c r="DU420" s="178"/>
      <c r="DV420" s="178"/>
      <c r="DW420" s="178"/>
      <c r="DX420" s="178"/>
      <c r="DY420" s="178"/>
    </row>
    <row r="421">
      <c r="A421" s="176" t="str">
        <f>IF(A420="","",IF(B420+1&gt;EndDate,"",B420))</f>
        <v/>
      </c>
      <c r="B421" s="176" t="str">
        <f>IF(A421="","",SWITCH(Seg,"Daily",A421+1,"Weekly",A421+7,"Monthly",DATE(YEAR(A421),MONTH(A421)+1,1),"Quarterly",DATE(YEAR(A421),MONTH(A421)+3,1),"Yearly",DATE(YEAR(A421)+1,1,1)))</f>
        <v/>
      </c>
      <c r="C421" s="177" t="str">
        <f>IF(A421="","",SWITCH(Seg,"Daily",TEXT(A421,"dd/MM/YYYY"),"Weekly","W"&amp;WEEKNUM(A421,2)&amp;" "&amp;YEAR(A421),"Monthly",PROPER(TEXT(A421,"MMM yyyy")),"Quarterly","Q"&amp;ROUNDUP(MONTH($A421)/3,0)&amp;" "&amp;YEAR($A421),"Yearly",YEAR(A421),TEXT(A421,"dd/MM/YYYY")))</f>
        <v/>
      </c>
      <c r="D421" s="178" t="str">
        <f>IF(OR($A421="",D$2="Percentage"),"",SUMIFS(Data!B$4:B500,Data!$A$4:$A500,"&gt;="&amp;$A421,Data!$A$4:$A500,"&lt;="&amp;$B421))</f>
        <v>#REF!</v>
      </c>
      <c r="E421" s="179" t="str">
        <f>IF(OR($A421="",E$2="Percentage"),"",SUMIFS(Data!C$4:C500,Data!$A$4:$A500,"&gt;="&amp;$A421,Data!$A$4:$A500,"&lt;="&amp;$B421))</f>
        <v/>
      </c>
      <c r="F421" s="179" t="str">
        <f>IF(OR($A421="",F$2="Percentage"),"",SUMIFS(Data!D$4:D500,Data!$A$4:$A500,"&gt;="&amp;$A421,Data!$A$4:$A500,"&lt;="&amp;$B421))</f>
        <v/>
      </c>
      <c r="G421" s="179" t="str">
        <f>IF(OR($A421="",G$2="Percentage"),"",SUMIFS(Data!F$4:F500,Data!$A$4:$A500,"&gt;="&amp;$A421,Data!$A$4:$A500,"&lt;="&amp;$B421))</f>
        <v/>
      </c>
      <c r="H421" s="180" t="str">
        <f>IF(OR($A421="",H$2="Percentage"),"",SUMIFS(Data!G$4:G500,Data!$A$4:$A500,"&gt;="&amp;$A421,Data!$A$4:$A500,"&lt;="&amp;$B421))</f>
        <v/>
      </c>
      <c r="I421" s="180" t="str">
        <f>IF(OR($A421="",I$2="Percentage"),"",SUMIFS(Data!H$4:H500,Data!$A$4:$A500,"&gt;="&amp;$A421,Data!$A$4:$A500,"&lt;="&amp;$B421))</f>
        <v/>
      </c>
      <c r="J421" s="178" t="str">
        <f>IF(OR($A421="",J$2="Percentage"),"",SUMIFS(Data!I$4:I500,Data!$A$4:$A500,"&gt;="&amp;$A421,Data!$A$4:$A500,"&lt;="&amp;$B421))</f>
        <v/>
      </c>
      <c r="K421" s="178" t="str">
        <f>IF(OR($A421="",K$2="Percentage"),"",SUMIFS(Data!J$4:J500,Data!$A$4:$A500,"&gt;="&amp;$A421,Data!$A$4:$A500,"&lt;="&amp;$B421))</f>
        <v/>
      </c>
      <c r="L421" s="179" t="str">
        <f>IF(OR($A421="",L$2="Percentage"),"",SUMIFS(Data!K$4:K500,Data!$A$4:$A500,"&gt;="&amp;$A421,Data!$A$4:$A500,"&lt;="&amp;$B421))</f>
        <v/>
      </c>
      <c r="M421" s="180" t="str">
        <f>IF(OR($A421="",M$2="Percentage"),"",SUMIFS(Data!L$4:L500,Data!$A$4:$A500,"&gt;="&amp;$A421,Data!$A$4:$A500,"&lt;="&amp;$B421))</f>
        <v/>
      </c>
      <c r="N421" s="179" t="str">
        <f>IF(OR($A421="",N$2="Percentage"),"",SUMIFS(Data!M$4:M500,Data!$A$4:$A500,"&gt;="&amp;$A421,Data!$A$4:$A500,"&lt;="&amp;$B421))</f>
        <v/>
      </c>
      <c r="O421" s="178" t="str">
        <f>IF(OR($A421="",O$2="Percentage"),"",SUMIFS(Data!N$4:N500,Data!$A$4:$A500,"&gt;="&amp;$A421,Data!$A$4:$A500,"&lt;="&amp;$B421))</f>
        <v/>
      </c>
      <c r="P421" s="180" t="str">
        <f>IF(OR($A421="",P$2="Percentage"),"",SUMIFS(Data!O$4:O500,Data!$A$4:$A500,"&gt;="&amp;$A421,Data!$A$4:$A500,"&lt;="&amp;$B421))</f>
        <v/>
      </c>
      <c r="Q421" s="178" t="str">
        <f>IF(OR($A421="",Q$2="Percentage"),"",SUMIFS(Data!P$4:P500,Data!$A$4:$A500,"&gt;="&amp;$A421,Data!$A$4:$A500,"&lt;="&amp;$B421))</f>
        <v/>
      </c>
      <c r="R421" s="178" t="str">
        <f>IF(OR($A421="",R$2="Percentage"),"",SUMIFS(Data!Q$4:Q500,Data!$A$4:$A500,"&gt;="&amp;$A421,Data!$A$4:$A500,"&lt;="&amp;$B421))</f>
        <v/>
      </c>
      <c r="S421" s="181" t="str">
        <f>IF($A421="","",IFERROR(AVERAGEIFS(Data!B$4:B500,Data!$A$4:$A500,"&gt;="&amp;$A421,Data!$A$4:$A500,"&lt;="&amp;$B421),0))</f>
        <v/>
      </c>
      <c r="T421" s="178" t="str">
        <f>IF($A421="","",IFERROR(AVERAGEIFS(Data!C$4:C500,Data!$A$4:$A500,"&gt;="&amp;$A421,Data!$A$4:$A500,"&lt;="&amp;$B421),0))</f>
        <v/>
      </c>
      <c r="U421" s="178" t="str">
        <f>IF($A421="","",IFERROR(AVERAGEIFS(Data!D$4:D500,Data!$A$4:$A500,"&gt;="&amp;$A421,Data!$A$4:$A500,"&lt;="&amp;$B421),0))</f>
        <v/>
      </c>
      <c r="V421" s="178" t="str">
        <f>IF($A421="","",IFERROR(AVERAGEIFS(Data!F$4:F500,Data!$A$4:$A500,"&gt;="&amp;$A421,Data!$A$4:$A500,"&lt;="&amp;$B421),0))</f>
        <v/>
      </c>
      <c r="W421" s="178" t="str">
        <f>IF($A421="","",IFERROR(AVERAGEIFS(Data!G$4:G500,Data!$A$4:$A500,"&gt;="&amp;$A421,Data!$A$4:$A500,"&lt;="&amp;$B421),0))</f>
        <v/>
      </c>
      <c r="X421" s="180" t="str">
        <f>IF($A421="","",IFERROR(AVERAGEIFS(Data!H$4:H500,Data!$A$4:$A500,"&gt;="&amp;$A421,Data!$A$4:$A500,"&lt;="&amp;$B421),0))</f>
        <v/>
      </c>
      <c r="Y421" s="178" t="str">
        <f>IF($A421="","",IFERROR(AVERAGEIFS(Data!I$4:I500,Data!$A$4:$A500,"&gt;="&amp;$A421,Data!$A$4:$A500,"&lt;="&amp;$B421),0))</f>
        <v/>
      </c>
      <c r="Z421" s="178" t="str">
        <f>IF($A421="","",IFERROR(AVERAGEIFS(Data!J$4:J500,Data!$A$4:$A500,"&gt;="&amp;$A421,Data!$A$4:$A500,"&lt;="&amp;$B421),0))</f>
        <v/>
      </c>
      <c r="AA421" s="179" t="str">
        <f>IF($A421="","",IFERROR(AVERAGEIFS(Data!K$4:K500,Data!$A$4:$A500,"&gt;="&amp;$A421,Data!$A$4:$A500,"&lt;="&amp;$B421),0))</f>
        <v/>
      </c>
      <c r="AB421" s="180" t="str">
        <f>IF($A421="","",IFERROR(AVERAGEIFS(Data!L$4:L500,Data!$A$4:$A500,"&gt;="&amp;$A421,Data!$A$4:$A500,"&lt;="&amp;$B421),0))</f>
        <v/>
      </c>
      <c r="AC421" s="179" t="str">
        <f>IF($A421="","",IFERROR(AVERAGEIFS(Data!M$4:M500,Data!$A$4:$A500,"&gt;="&amp;$A421,Data!$A$4:$A500,"&lt;="&amp;$B421),0))</f>
        <v/>
      </c>
      <c r="AD421" s="178" t="str">
        <f>IF($A421="","",IFERROR(AVERAGEIFS(Data!N$4:N500,Data!$A$4:$A500,"&gt;="&amp;$A421,Data!$A$4:$A500,"&lt;="&amp;$B421),0))</f>
        <v/>
      </c>
      <c r="AE421" s="180" t="str">
        <f>IF($A421="","",IFERROR(AVERAGEIFS(Data!O$4:O500,Data!$A$4:$A500,"&gt;="&amp;$A421,Data!$A$4:$A500,"&lt;="&amp;$B421),0))</f>
        <v/>
      </c>
      <c r="AF421" s="178" t="str">
        <f>IF($A421="","",IFERROR(AVERAGEIFS(Data!P$4:P500,Data!$A$4:$A500,"&gt;="&amp;$A421,Data!$A$4:$A500,"&lt;="&amp;$B421),0))</f>
        <v/>
      </c>
      <c r="AG421" s="178" t="str">
        <f>IF($A421="","",IFERROR(AVERAGEIFS(Data!Q$4:Q500,Data!$A$4:$A500,"&gt;="&amp;$A421,Data!$A$4:$A500,"&lt;="&amp;$B421),0))</f>
        <v/>
      </c>
      <c r="AH421" s="181" t="str">
        <f t="shared" ref="AH421:DS421" si="417">IF($A421="","",AH420)</f>
        <v/>
      </c>
      <c r="AI421" s="178" t="str">
        <f t="shared" si="417"/>
        <v/>
      </c>
      <c r="AJ421" s="178" t="str">
        <f t="shared" si="417"/>
        <v/>
      </c>
      <c r="AK421" s="178" t="str">
        <f t="shared" si="417"/>
        <v/>
      </c>
      <c r="AL421" s="178" t="str">
        <f t="shared" si="417"/>
        <v/>
      </c>
      <c r="AM421" s="180" t="str">
        <f t="shared" si="417"/>
        <v/>
      </c>
      <c r="AN421" s="178" t="str">
        <f t="shared" si="417"/>
        <v/>
      </c>
      <c r="AO421" s="178" t="str">
        <f t="shared" si="417"/>
        <v/>
      </c>
      <c r="AP421" s="179" t="str">
        <f t="shared" si="417"/>
        <v/>
      </c>
      <c r="AQ421" s="180" t="str">
        <f t="shared" si="417"/>
        <v/>
      </c>
      <c r="AR421" s="179" t="str">
        <f t="shared" si="417"/>
        <v/>
      </c>
      <c r="AS421" s="178" t="str">
        <f t="shared" si="417"/>
        <v/>
      </c>
      <c r="AT421" s="180" t="str">
        <f t="shared" si="417"/>
        <v/>
      </c>
      <c r="AU421" s="178" t="str">
        <f t="shared" si="417"/>
        <v/>
      </c>
      <c r="AV421" s="178" t="str">
        <f t="shared" si="417"/>
        <v/>
      </c>
      <c r="AW421" s="181" t="str">
        <f t="shared" si="417"/>
        <v/>
      </c>
      <c r="AX421" s="178" t="str">
        <f t="shared" si="417"/>
        <v/>
      </c>
      <c r="AY421" s="178" t="str">
        <f t="shared" si="417"/>
        <v/>
      </c>
      <c r="AZ421" s="178" t="str">
        <f t="shared" si="417"/>
        <v/>
      </c>
      <c r="BA421" s="178" t="str">
        <f t="shared" si="417"/>
        <v/>
      </c>
      <c r="BB421" s="180" t="str">
        <f t="shared" si="417"/>
        <v/>
      </c>
      <c r="BC421" s="178" t="str">
        <f t="shared" si="417"/>
        <v/>
      </c>
      <c r="BD421" s="178" t="str">
        <f t="shared" si="417"/>
        <v/>
      </c>
      <c r="BE421" s="179" t="str">
        <f t="shared" si="417"/>
        <v/>
      </c>
      <c r="BF421" s="180" t="str">
        <f t="shared" si="417"/>
        <v/>
      </c>
      <c r="BG421" s="179" t="str">
        <f t="shared" si="417"/>
        <v/>
      </c>
      <c r="BH421" s="178" t="str">
        <f t="shared" si="417"/>
        <v/>
      </c>
      <c r="BI421" s="180" t="str">
        <f t="shared" si="417"/>
        <v/>
      </c>
      <c r="BJ421" s="178" t="str">
        <f t="shared" si="417"/>
        <v/>
      </c>
      <c r="BK421" s="178" t="str">
        <f t="shared" si="417"/>
        <v/>
      </c>
      <c r="BL421" s="181" t="str">
        <f t="shared" si="417"/>
        <v/>
      </c>
      <c r="BM421" s="178" t="str">
        <f t="shared" si="417"/>
        <v/>
      </c>
      <c r="BN421" s="178" t="str">
        <f t="shared" si="417"/>
        <v/>
      </c>
      <c r="BO421" s="178" t="str">
        <f t="shared" si="417"/>
        <v/>
      </c>
      <c r="BP421" s="178" t="str">
        <f t="shared" si="417"/>
        <v/>
      </c>
      <c r="BQ421" s="180" t="str">
        <f t="shared" si="417"/>
        <v/>
      </c>
      <c r="BR421" s="178" t="str">
        <f t="shared" si="417"/>
        <v/>
      </c>
      <c r="BS421" s="178" t="str">
        <f t="shared" si="417"/>
        <v/>
      </c>
      <c r="BT421" s="179" t="str">
        <f t="shared" si="417"/>
        <v/>
      </c>
      <c r="BU421" s="180" t="str">
        <f t="shared" si="417"/>
        <v/>
      </c>
      <c r="BV421" s="179" t="str">
        <f t="shared" si="417"/>
        <v/>
      </c>
      <c r="BW421" s="178" t="str">
        <f t="shared" si="417"/>
        <v/>
      </c>
      <c r="BX421" s="180" t="str">
        <f t="shared" si="417"/>
        <v/>
      </c>
      <c r="BY421" s="178" t="str">
        <f t="shared" si="417"/>
        <v/>
      </c>
      <c r="BZ421" s="178" t="str">
        <f t="shared" si="417"/>
        <v/>
      </c>
      <c r="CA421" s="181" t="str">
        <f t="shared" si="417"/>
        <v/>
      </c>
      <c r="CB421" s="178" t="str">
        <f t="shared" si="417"/>
        <v/>
      </c>
      <c r="CC421" s="178" t="str">
        <f t="shared" si="417"/>
        <v/>
      </c>
      <c r="CD421" s="178" t="str">
        <f t="shared" si="417"/>
        <v/>
      </c>
      <c r="CE421" s="178" t="str">
        <f t="shared" si="417"/>
        <v/>
      </c>
      <c r="CF421" s="180" t="str">
        <f t="shared" si="417"/>
        <v/>
      </c>
      <c r="CG421" s="178" t="str">
        <f t="shared" si="417"/>
        <v/>
      </c>
      <c r="CH421" s="178" t="str">
        <f t="shared" si="417"/>
        <v/>
      </c>
      <c r="CI421" s="179" t="str">
        <f t="shared" si="417"/>
        <v/>
      </c>
      <c r="CJ421" s="180" t="str">
        <f t="shared" si="417"/>
        <v/>
      </c>
      <c r="CK421" s="179" t="str">
        <f t="shared" si="417"/>
        <v/>
      </c>
      <c r="CL421" s="178" t="str">
        <f t="shared" si="417"/>
        <v/>
      </c>
      <c r="CM421" s="180" t="str">
        <f t="shared" si="417"/>
        <v/>
      </c>
      <c r="CN421" s="178" t="str">
        <f t="shared" si="417"/>
        <v/>
      </c>
      <c r="CO421" s="178" t="str">
        <f t="shared" si="417"/>
        <v/>
      </c>
      <c r="CP421" s="181" t="str">
        <f t="shared" si="417"/>
        <v/>
      </c>
      <c r="CQ421" s="178" t="str">
        <f t="shared" si="417"/>
        <v/>
      </c>
      <c r="CR421" s="178" t="str">
        <f t="shared" si="417"/>
        <v/>
      </c>
      <c r="CS421" s="178" t="str">
        <f t="shared" si="417"/>
        <v/>
      </c>
      <c r="CT421" s="178" t="str">
        <f t="shared" si="417"/>
        <v/>
      </c>
      <c r="CU421" s="180" t="str">
        <f t="shared" si="417"/>
        <v/>
      </c>
      <c r="CV421" s="178" t="str">
        <f t="shared" si="417"/>
        <v/>
      </c>
      <c r="CW421" s="178" t="str">
        <f t="shared" si="417"/>
        <v/>
      </c>
      <c r="CX421" s="179" t="str">
        <f t="shared" si="417"/>
        <v/>
      </c>
      <c r="CY421" s="180" t="str">
        <f t="shared" si="417"/>
        <v/>
      </c>
      <c r="CZ421" s="179" t="str">
        <f t="shared" si="417"/>
        <v/>
      </c>
      <c r="DA421" s="178" t="str">
        <f t="shared" si="417"/>
        <v/>
      </c>
      <c r="DB421" s="180" t="str">
        <f t="shared" si="417"/>
        <v/>
      </c>
      <c r="DC421" s="178" t="str">
        <f t="shared" si="417"/>
        <v/>
      </c>
      <c r="DD421" s="178" t="str">
        <f t="shared" si="417"/>
        <v/>
      </c>
      <c r="DE421" s="181" t="str">
        <f t="shared" si="417"/>
        <v/>
      </c>
      <c r="DF421" s="178" t="str">
        <f t="shared" si="417"/>
        <v/>
      </c>
      <c r="DG421" s="178" t="str">
        <f t="shared" si="417"/>
        <v/>
      </c>
      <c r="DH421" s="178" t="str">
        <f t="shared" si="417"/>
        <v/>
      </c>
      <c r="DI421" s="178" t="str">
        <f t="shared" si="417"/>
        <v/>
      </c>
      <c r="DJ421" s="180" t="str">
        <f t="shared" si="417"/>
        <v/>
      </c>
      <c r="DK421" s="178" t="str">
        <f t="shared" si="417"/>
        <v/>
      </c>
      <c r="DL421" s="178" t="str">
        <f t="shared" si="417"/>
        <v/>
      </c>
      <c r="DM421" s="179" t="str">
        <f t="shared" si="417"/>
        <v/>
      </c>
      <c r="DN421" s="180" t="str">
        <f t="shared" si="417"/>
        <v/>
      </c>
      <c r="DO421" s="179" t="str">
        <f t="shared" si="417"/>
        <v/>
      </c>
      <c r="DP421" s="178" t="str">
        <f t="shared" si="417"/>
        <v/>
      </c>
      <c r="DQ421" s="180" t="str">
        <f t="shared" si="417"/>
        <v/>
      </c>
      <c r="DR421" s="178" t="str">
        <f t="shared" si="417"/>
        <v/>
      </c>
      <c r="DS421" s="178" t="str">
        <f t="shared" si="417"/>
        <v/>
      </c>
      <c r="DT421" s="178"/>
      <c r="DU421" s="178"/>
      <c r="DV421" s="178"/>
      <c r="DW421" s="178"/>
      <c r="DX421" s="178"/>
      <c r="DY421" s="178"/>
    </row>
    <row r="422">
      <c r="A422" s="176" t="str">
        <f>IF(A421="","",IF(B421+1&gt;EndDate,"",B421))</f>
        <v/>
      </c>
      <c r="B422" s="176" t="str">
        <f>IF(A422="","",SWITCH(Seg,"Daily",A422+1,"Weekly",A422+7,"Monthly",DATE(YEAR(A422),MONTH(A422)+1,1),"Quarterly",DATE(YEAR(A422),MONTH(A422)+3,1),"Yearly",DATE(YEAR(A422)+1,1,1)))</f>
        <v/>
      </c>
      <c r="C422" s="177" t="str">
        <f>IF(A422="","",SWITCH(Seg,"Daily",TEXT(A422,"dd/MM/YYYY"),"Weekly","W"&amp;WEEKNUM(A422,2)&amp;" "&amp;YEAR(A422),"Monthly",PROPER(TEXT(A422,"MMM yyyy")),"Quarterly","Q"&amp;ROUNDUP(MONTH($A422)/3,0)&amp;" "&amp;YEAR($A422),"Yearly",YEAR(A422),TEXT(A422,"dd/MM/YYYY")))</f>
        <v/>
      </c>
      <c r="D422" s="178" t="str">
        <f>IF(OR($A422="",D$2="Percentage"),"",SUMIFS(Data!B$4:B500,Data!$A$4:$A500,"&gt;="&amp;$A422,Data!$A$4:$A500,"&lt;="&amp;$B422))</f>
        <v>#REF!</v>
      </c>
      <c r="E422" s="179" t="str">
        <f>IF(OR($A422="",E$2="Percentage"),"",SUMIFS(Data!C$4:C500,Data!$A$4:$A500,"&gt;="&amp;$A422,Data!$A$4:$A500,"&lt;="&amp;$B422))</f>
        <v/>
      </c>
      <c r="F422" s="179" t="str">
        <f>IF(OR($A422="",F$2="Percentage"),"",SUMIFS(Data!D$4:D500,Data!$A$4:$A500,"&gt;="&amp;$A422,Data!$A$4:$A500,"&lt;="&amp;$B422))</f>
        <v/>
      </c>
      <c r="G422" s="179" t="str">
        <f>IF(OR($A422="",G$2="Percentage"),"",SUMIFS(Data!F$4:F500,Data!$A$4:$A500,"&gt;="&amp;$A422,Data!$A$4:$A500,"&lt;="&amp;$B422))</f>
        <v/>
      </c>
      <c r="H422" s="180" t="str">
        <f>IF(OR($A422="",H$2="Percentage"),"",SUMIFS(Data!G$4:G500,Data!$A$4:$A500,"&gt;="&amp;$A422,Data!$A$4:$A500,"&lt;="&amp;$B422))</f>
        <v/>
      </c>
      <c r="I422" s="180" t="str">
        <f>IF(OR($A422="",I$2="Percentage"),"",SUMIFS(Data!H$4:H500,Data!$A$4:$A500,"&gt;="&amp;$A422,Data!$A$4:$A500,"&lt;="&amp;$B422))</f>
        <v/>
      </c>
      <c r="J422" s="178" t="str">
        <f>IF(OR($A422="",J$2="Percentage"),"",SUMIFS(Data!I$4:I500,Data!$A$4:$A500,"&gt;="&amp;$A422,Data!$A$4:$A500,"&lt;="&amp;$B422))</f>
        <v/>
      </c>
      <c r="K422" s="178" t="str">
        <f>IF(OR($A422="",K$2="Percentage"),"",SUMIFS(Data!J$4:J500,Data!$A$4:$A500,"&gt;="&amp;$A422,Data!$A$4:$A500,"&lt;="&amp;$B422))</f>
        <v/>
      </c>
      <c r="L422" s="179" t="str">
        <f>IF(OR($A422="",L$2="Percentage"),"",SUMIFS(Data!K$4:K500,Data!$A$4:$A500,"&gt;="&amp;$A422,Data!$A$4:$A500,"&lt;="&amp;$B422))</f>
        <v/>
      </c>
      <c r="M422" s="180" t="str">
        <f>IF(OR($A422="",M$2="Percentage"),"",SUMIFS(Data!L$4:L500,Data!$A$4:$A500,"&gt;="&amp;$A422,Data!$A$4:$A500,"&lt;="&amp;$B422))</f>
        <v/>
      </c>
      <c r="N422" s="179" t="str">
        <f>IF(OR($A422="",N$2="Percentage"),"",SUMIFS(Data!M$4:M500,Data!$A$4:$A500,"&gt;="&amp;$A422,Data!$A$4:$A500,"&lt;="&amp;$B422))</f>
        <v/>
      </c>
      <c r="O422" s="178" t="str">
        <f>IF(OR($A422="",O$2="Percentage"),"",SUMIFS(Data!N$4:N500,Data!$A$4:$A500,"&gt;="&amp;$A422,Data!$A$4:$A500,"&lt;="&amp;$B422))</f>
        <v/>
      </c>
      <c r="P422" s="180" t="str">
        <f>IF(OR($A422="",P$2="Percentage"),"",SUMIFS(Data!O$4:O500,Data!$A$4:$A500,"&gt;="&amp;$A422,Data!$A$4:$A500,"&lt;="&amp;$B422))</f>
        <v/>
      </c>
      <c r="Q422" s="178" t="str">
        <f>IF(OR($A422="",Q$2="Percentage"),"",SUMIFS(Data!P$4:P500,Data!$A$4:$A500,"&gt;="&amp;$A422,Data!$A$4:$A500,"&lt;="&amp;$B422))</f>
        <v/>
      </c>
      <c r="R422" s="178" t="str">
        <f>IF(OR($A422="",R$2="Percentage"),"",SUMIFS(Data!Q$4:Q500,Data!$A$4:$A500,"&gt;="&amp;$A422,Data!$A$4:$A500,"&lt;="&amp;$B422))</f>
        <v/>
      </c>
      <c r="S422" s="181" t="str">
        <f>IF($A422="","",IFERROR(AVERAGEIFS(Data!B$4:B500,Data!$A$4:$A500,"&gt;="&amp;$A422,Data!$A$4:$A500,"&lt;="&amp;$B422),0))</f>
        <v/>
      </c>
      <c r="T422" s="178" t="str">
        <f>IF($A422="","",IFERROR(AVERAGEIFS(Data!C$4:C500,Data!$A$4:$A500,"&gt;="&amp;$A422,Data!$A$4:$A500,"&lt;="&amp;$B422),0))</f>
        <v/>
      </c>
      <c r="U422" s="178" t="str">
        <f>IF($A422="","",IFERROR(AVERAGEIFS(Data!D$4:D500,Data!$A$4:$A500,"&gt;="&amp;$A422,Data!$A$4:$A500,"&lt;="&amp;$B422),0))</f>
        <v/>
      </c>
      <c r="V422" s="178" t="str">
        <f>IF($A422="","",IFERROR(AVERAGEIFS(Data!F$4:F500,Data!$A$4:$A500,"&gt;="&amp;$A422,Data!$A$4:$A500,"&lt;="&amp;$B422),0))</f>
        <v/>
      </c>
      <c r="W422" s="178" t="str">
        <f>IF($A422="","",IFERROR(AVERAGEIFS(Data!G$4:G500,Data!$A$4:$A500,"&gt;="&amp;$A422,Data!$A$4:$A500,"&lt;="&amp;$B422),0))</f>
        <v/>
      </c>
      <c r="X422" s="180" t="str">
        <f>IF($A422="","",IFERROR(AVERAGEIFS(Data!H$4:H500,Data!$A$4:$A500,"&gt;="&amp;$A422,Data!$A$4:$A500,"&lt;="&amp;$B422),0))</f>
        <v/>
      </c>
      <c r="Y422" s="178" t="str">
        <f>IF($A422="","",IFERROR(AVERAGEIFS(Data!I$4:I500,Data!$A$4:$A500,"&gt;="&amp;$A422,Data!$A$4:$A500,"&lt;="&amp;$B422),0))</f>
        <v/>
      </c>
      <c r="Z422" s="178" t="str">
        <f>IF($A422="","",IFERROR(AVERAGEIFS(Data!J$4:J500,Data!$A$4:$A500,"&gt;="&amp;$A422,Data!$A$4:$A500,"&lt;="&amp;$B422),0))</f>
        <v/>
      </c>
      <c r="AA422" s="179" t="str">
        <f>IF($A422="","",IFERROR(AVERAGEIFS(Data!K$4:K500,Data!$A$4:$A500,"&gt;="&amp;$A422,Data!$A$4:$A500,"&lt;="&amp;$B422),0))</f>
        <v/>
      </c>
      <c r="AB422" s="180" t="str">
        <f>IF($A422="","",IFERROR(AVERAGEIFS(Data!L$4:L500,Data!$A$4:$A500,"&gt;="&amp;$A422,Data!$A$4:$A500,"&lt;="&amp;$B422),0))</f>
        <v/>
      </c>
      <c r="AC422" s="179" t="str">
        <f>IF($A422="","",IFERROR(AVERAGEIFS(Data!M$4:M500,Data!$A$4:$A500,"&gt;="&amp;$A422,Data!$A$4:$A500,"&lt;="&amp;$B422),0))</f>
        <v/>
      </c>
      <c r="AD422" s="178" t="str">
        <f>IF($A422="","",IFERROR(AVERAGEIFS(Data!N$4:N500,Data!$A$4:$A500,"&gt;="&amp;$A422,Data!$A$4:$A500,"&lt;="&amp;$B422),0))</f>
        <v/>
      </c>
      <c r="AE422" s="180" t="str">
        <f>IF($A422="","",IFERROR(AVERAGEIFS(Data!O$4:O500,Data!$A$4:$A500,"&gt;="&amp;$A422,Data!$A$4:$A500,"&lt;="&amp;$B422),0))</f>
        <v/>
      </c>
      <c r="AF422" s="178" t="str">
        <f>IF($A422="","",IFERROR(AVERAGEIFS(Data!P$4:P500,Data!$A$4:$A500,"&gt;="&amp;$A422,Data!$A$4:$A500,"&lt;="&amp;$B422),0))</f>
        <v/>
      </c>
      <c r="AG422" s="178" t="str">
        <f>IF($A422="","",IFERROR(AVERAGEIFS(Data!Q$4:Q500,Data!$A$4:$A500,"&gt;="&amp;$A422,Data!$A$4:$A500,"&lt;="&amp;$B422),0))</f>
        <v/>
      </c>
      <c r="AH422" s="181" t="str">
        <f t="shared" ref="AH422:DS422" si="418">IF($A422="","",AH421)</f>
        <v/>
      </c>
      <c r="AI422" s="178" t="str">
        <f t="shared" si="418"/>
        <v/>
      </c>
      <c r="AJ422" s="178" t="str">
        <f t="shared" si="418"/>
        <v/>
      </c>
      <c r="AK422" s="178" t="str">
        <f t="shared" si="418"/>
        <v/>
      </c>
      <c r="AL422" s="178" t="str">
        <f t="shared" si="418"/>
        <v/>
      </c>
      <c r="AM422" s="180" t="str">
        <f t="shared" si="418"/>
        <v/>
      </c>
      <c r="AN422" s="178" t="str">
        <f t="shared" si="418"/>
        <v/>
      </c>
      <c r="AO422" s="178" t="str">
        <f t="shared" si="418"/>
        <v/>
      </c>
      <c r="AP422" s="179" t="str">
        <f t="shared" si="418"/>
        <v/>
      </c>
      <c r="AQ422" s="180" t="str">
        <f t="shared" si="418"/>
        <v/>
      </c>
      <c r="AR422" s="179" t="str">
        <f t="shared" si="418"/>
        <v/>
      </c>
      <c r="AS422" s="178" t="str">
        <f t="shared" si="418"/>
        <v/>
      </c>
      <c r="AT422" s="180" t="str">
        <f t="shared" si="418"/>
        <v/>
      </c>
      <c r="AU422" s="178" t="str">
        <f t="shared" si="418"/>
        <v/>
      </c>
      <c r="AV422" s="178" t="str">
        <f t="shared" si="418"/>
        <v/>
      </c>
      <c r="AW422" s="181" t="str">
        <f t="shared" si="418"/>
        <v/>
      </c>
      <c r="AX422" s="178" t="str">
        <f t="shared" si="418"/>
        <v/>
      </c>
      <c r="AY422" s="178" t="str">
        <f t="shared" si="418"/>
        <v/>
      </c>
      <c r="AZ422" s="178" t="str">
        <f t="shared" si="418"/>
        <v/>
      </c>
      <c r="BA422" s="178" t="str">
        <f t="shared" si="418"/>
        <v/>
      </c>
      <c r="BB422" s="180" t="str">
        <f t="shared" si="418"/>
        <v/>
      </c>
      <c r="BC422" s="178" t="str">
        <f t="shared" si="418"/>
        <v/>
      </c>
      <c r="BD422" s="178" t="str">
        <f t="shared" si="418"/>
        <v/>
      </c>
      <c r="BE422" s="179" t="str">
        <f t="shared" si="418"/>
        <v/>
      </c>
      <c r="BF422" s="180" t="str">
        <f t="shared" si="418"/>
        <v/>
      </c>
      <c r="BG422" s="179" t="str">
        <f t="shared" si="418"/>
        <v/>
      </c>
      <c r="BH422" s="178" t="str">
        <f t="shared" si="418"/>
        <v/>
      </c>
      <c r="BI422" s="180" t="str">
        <f t="shared" si="418"/>
        <v/>
      </c>
      <c r="BJ422" s="178" t="str">
        <f t="shared" si="418"/>
        <v/>
      </c>
      <c r="BK422" s="178" t="str">
        <f t="shared" si="418"/>
        <v/>
      </c>
      <c r="BL422" s="181" t="str">
        <f t="shared" si="418"/>
        <v/>
      </c>
      <c r="BM422" s="178" t="str">
        <f t="shared" si="418"/>
        <v/>
      </c>
      <c r="BN422" s="178" t="str">
        <f t="shared" si="418"/>
        <v/>
      </c>
      <c r="BO422" s="178" t="str">
        <f t="shared" si="418"/>
        <v/>
      </c>
      <c r="BP422" s="178" t="str">
        <f t="shared" si="418"/>
        <v/>
      </c>
      <c r="BQ422" s="180" t="str">
        <f t="shared" si="418"/>
        <v/>
      </c>
      <c r="BR422" s="178" t="str">
        <f t="shared" si="418"/>
        <v/>
      </c>
      <c r="BS422" s="178" t="str">
        <f t="shared" si="418"/>
        <v/>
      </c>
      <c r="BT422" s="179" t="str">
        <f t="shared" si="418"/>
        <v/>
      </c>
      <c r="BU422" s="180" t="str">
        <f t="shared" si="418"/>
        <v/>
      </c>
      <c r="BV422" s="179" t="str">
        <f t="shared" si="418"/>
        <v/>
      </c>
      <c r="BW422" s="178" t="str">
        <f t="shared" si="418"/>
        <v/>
      </c>
      <c r="BX422" s="180" t="str">
        <f t="shared" si="418"/>
        <v/>
      </c>
      <c r="BY422" s="178" t="str">
        <f t="shared" si="418"/>
        <v/>
      </c>
      <c r="BZ422" s="178" t="str">
        <f t="shared" si="418"/>
        <v/>
      </c>
      <c r="CA422" s="181" t="str">
        <f t="shared" si="418"/>
        <v/>
      </c>
      <c r="CB422" s="178" t="str">
        <f t="shared" si="418"/>
        <v/>
      </c>
      <c r="CC422" s="178" t="str">
        <f t="shared" si="418"/>
        <v/>
      </c>
      <c r="CD422" s="178" t="str">
        <f t="shared" si="418"/>
        <v/>
      </c>
      <c r="CE422" s="178" t="str">
        <f t="shared" si="418"/>
        <v/>
      </c>
      <c r="CF422" s="180" t="str">
        <f t="shared" si="418"/>
        <v/>
      </c>
      <c r="CG422" s="178" t="str">
        <f t="shared" si="418"/>
        <v/>
      </c>
      <c r="CH422" s="178" t="str">
        <f t="shared" si="418"/>
        <v/>
      </c>
      <c r="CI422" s="179" t="str">
        <f t="shared" si="418"/>
        <v/>
      </c>
      <c r="CJ422" s="180" t="str">
        <f t="shared" si="418"/>
        <v/>
      </c>
      <c r="CK422" s="179" t="str">
        <f t="shared" si="418"/>
        <v/>
      </c>
      <c r="CL422" s="178" t="str">
        <f t="shared" si="418"/>
        <v/>
      </c>
      <c r="CM422" s="180" t="str">
        <f t="shared" si="418"/>
        <v/>
      </c>
      <c r="CN422" s="178" t="str">
        <f t="shared" si="418"/>
        <v/>
      </c>
      <c r="CO422" s="178" t="str">
        <f t="shared" si="418"/>
        <v/>
      </c>
      <c r="CP422" s="181" t="str">
        <f t="shared" si="418"/>
        <v/>
      </c>
      <c r="CQ422" s="178" t="str">
        <f t="shared" si="418"/>
        <v/>
      </c>
      <c r="CR422" s="178" t="str">
        <f t="shared" si="418"/>
        <v/>
      </c>
      <c r="CS422" s="178" t="str">
        <f t="shared" si="418"/>
        <v/>
      </c>
      <c r="CT422" s="178" t="str">
        <f t="shared" si="418"/>
        <v/>
      </c>
      <c r="CU422" s="180" t="str">
        <f t="shared" si="418"/>
        <v/>
      </c>
      <c r="CV422" s="178" t="str">
        <f t="shared" si="418"/>
        <v/>
      </c>
      <c r="CW422" s="178" t="str">
        <f t="shared" si="418"/>
        <v/>
      </c>
      <c r="CX422" s="179" t="str">
        <f t="shared" si="418"/>
        <v/>
      </c>
      <c r="CY422" s="180" t="str">
        <f t="shared" si="418"/>
        <v/>
      </c>
      <c r="CZ422" s="179" t="str">
        <f t="shared" si="418"/>
        <v/>
      </c>
      <c r="DA422" s="178" t="str">
        <f t="shared" si="418"/>
        <v/>
      </c>
      <c r="DB422" s="180" t="str">
        <f t="shared" si="418"/>
        <v/>
      </c>
      <c r="DC422" s="178" t="str">
        <f t="shared" si="418"/>
        <v/>
      </c>
      <c r="DD422" s="178" t="str">
        <f t="shared" si="418"/>
        <v/>
      </c>
      <c r="DE422" s="181" t="str">
        <f t="shared" si="418"/>
        <v/>
      </c>
      <c r="DF422" s="178" t="str">
        <f t="shared" si="418"/>
        <v/>
      </c>
      <c r="DG422" s="178" t="str">
        <f t="shared" si="418"/>
        <v/>
      </c>
      <c r="DH422" s="178" t="str">
        <f t="shared" si="418"/>
        <v/>
      </c>
      <c r="DI422" s="178" t="str">
        <f t="shared" si="418"/>
        <v/>
      </c>
      <c r="DJ422" s="180" t="str">
        <f t="shared" si="418"/>
        <v/>
      </c>
      <c r="DK422" s="178" t="str">
        <f t="shared" si="418"/>
        <v/>
      </c>
      <c r="DL422" s="178" t="str">
        <f t="shared" si="418"/>
        <v/>
      </c>
      <c r="DM422" s="179" t="str">
        <f t="shared" si="418"/>
        <v/>
      </c>
      <c r="DN422" s="180" t="str">
        <f t="shared" si="418"/>
        <v/>
      </c>
      <c r="DO422" s="179" t="str">
        <f t="shared" si="418"/>
        <v/>
      </c>
      <c r="DP422" s="178" t="str">
        <f t="shared" si="418"/>
        <v/>
      </c>
      <c r="DQ422" s="180" t="str">
        <f t="shared" si="418"/>
        <v/>
      </c>
      <c r="DR422" s="178" t="str">
        <f t="shared" si="418"/>
        <v/>
      </c>
      <c r="DS422" s="178" t="str">
        <f t="shared" si="418"/>
        <v/>
      </c>
      <c r="DT422" s="178"/>
      <c r="DU422" s="178"/>
      <c r="DV422" s="178"/>
      <c r="DW422" s="178"/>
      <c r="DX422" s="178"/>
      <c r="DY422" s="178"/>
    </row>
    <row r="423">
      <c r="A423" s="176" t="str">
        <f>IF(A422="","",IF(B422+1&gt;EndDate,"",B422))</f>
        <v/>
      </c>
      <c r="B423" s="176" t="str">
        <f>IF(A423="","",SWITCH(Seg,"Daily",A423+1,"Weekly",A423+7,"Monthly",DATE(YEAR(A423),MONTH(A423)+1,1),"Quarterly",DATE(YEAR(A423),MONTH(A423)+3,1),"Yearly",DATE(YEAR(A423)+1,1,1)))</f>
        <v/>
      </c>
      <c r="C423" s="177" t="str">
        <f>IF(A423="","",SWITCH(Seg,"Daily",TEXT(A423,"dd/MM/YYYY"),"Weekly","W"&amp;WEEKNUM(A423,2)&amp;" "&amp;YEAR(A423),"Monthly",PROPER(TEXT(A423,"MMM yyyy")),"Quarterly","Q"&amp;ROUNDUP(MONTH($A423)/3,0)&amp;" "&amp;YEAR($A423),"Yearly",YEAR(A423),TEXT(A423,"dd/MM/YYYY")))</f>
        <v/>
      </c>
      <c r="D423" s="178" t="str">
        <f>IF(OR($A423="",D$2="Percentage"),"",SUMIFS(Data!B$4:B500,Data!$A$4:$A500,"&gt;="&amp;$A423,Data!$A$4:$A500,"&lt;="&amp;$B423))</f>
        <v>#REF!</v>
      </c>
      <c r="E423" s="179" t="str">
        <f>IF(OR($A423="",E$2="Percentage"),"",SUMIFS(Data!C$4:C500,Data!$A$4:$A500,"&gt;="&amp;$A423,Data!$A$4:$A500,"&lt;="&amp;$B423))</f>
        <v/>
      </c>
      <c r="F423" s="179" t="str">
        <f>IF(OR($A423="",F$2="Percentage"),"",SUMIFS(Data!D$4:D500,Data!$A$4:$A500,"&gt;="&amp;$A423,Data!$A$4:$A500,"&lt;="&amp;$B423))</f>
        <v/>
      </c>
      <c r="G423" s="179" t="str">
        <f>IF(OR($A423="",G$2="Percentage"),"",SUMIFS(Data!F$4:F500,Data!$A$4:$A500,"&gt;="&amp;$A423,Data!$A$4:$A500,"&lt;="&amp;$B423))</f>
        <v/>
      </c>
      <c r="H423" s="180" t="str">
        <f>IF(OR($A423="",H$2="Percentage"),"",SUMIFS(Data!G$4:G500,Data!$A$4:$A500,"&gt;="&amp;$A423,Data!$A$4:$A500,"&lt;="&amp;$B423))</f>
        <v/>
      </c>
      <c r="I423" s="180" t="str">
        <f>IF(OR($A423="",I$2="Percentage"),"",SUMIFS(Data!H$4:H500,Data!$A$4:$A500,"&gt;="&amp;$A423,Data!$A$4:$A500,"&lt;="&amp;$B423))</f>
        <v/>
      </c>
      <c r="J423" s="178" t="str">
        <f>IF(OR($A423="",J$2="Percentage"),"",SUMIFS(Data!I$4:I500,Data!$A$4:$A500,"&gt;="&amp;$A423,Data!$A$4:$A500,"&lt;="&amp;$B423))</f>
        <v/>
      </c>
      <c r="K423" s="178" t="str">
        <f>IF(OR($A423="",K$2="Percentage"),"",SUMIFS(Data!J$4:J500,Data!$A$4:$A500,"&gt;="&amp;$A423,Data!$A$4:$A500,"&lt;="&amp;$B423))</f>
        <v/>
      </c>
      <c r="L423" s="179" t="str">
        <f>IF(OR($A423="",L$2="Percentage"),"",SUMIFS(Data!K$4:K500,Data!$A$4:$A500,"&gt;="&amp;$A423,Data!$A$4:$A500,"&lt;="&amp;$B423))</f>
        <v/>
      </c>
      <c r="M423" s="180" t="str">
        <f>IF(OR($A423="",M$2="Percentage"),"",SUMIFS(Data!L$4:L500,Data!$A$4:$A500,"&gt;="&amp;$A423,Data!$A$4:$A500,"&lt;="&amp;$B423))</f>
        <v/>
      </c>
      <c r="N423" s="179" t="str">
        <f>IF(OR($A423="",N$2="Percentage"),"",SUMIFS(Data!M$4:M500,Data!$A$4:$A500,"&gt;="&amp;$A423,Data!$A$4:$A500,"&lt;="&amp;$B423))</f>
        <v/>
      </c>
      <c r="O423" s="178" t="str">
        <f>IF(OR($A423="",O$2="Percentage"),"",SUMIFS(Data!N$4:N500,Data!$A$4:$A500,"&gt;="&amp;$A423,Data!$A$4:$A500,"&lt;="&amp;$B423))</f>
        <v/>
      </c>
      <c r="P423" s="180" t="str">
        <f>IF(OR($A423="",P$2="Percentage"),"",SUMIFS(Data!O$4:O500,Data!$A$4:$A500,"&gt;="&amp;$A423,Data!$A$4:$A500,"&lt;="&amp;$B423))</f>
        <v/>
      </c>
      <c r="Q423" s="178" t="str">
        <f>IF(OR($A423="",Q$2="Percentage"),"",SUMIFS(Data!P$4:P500,Data!$A$4:$A500,"&gt;="&amp;$A423,Data!$A$4:$A500,"&lt;="&amp;$B423))</f>
        <v/>
      </c>
      <c r="R423" s="178" t="str">
        <f>IF(OR($A423="",R$2="Percentage"),"",SUMIFS(Data!Q$4:Q500,Data!$A$4:$A500,"&gt;="&amp;$A423,Data!$A$4:$A500,"&lt;="&amp;$B423))</f>
        <v/>
      </c>
      <c r="S423" s="181" t="str">
        <f>IF($A423="","",IFERROR(AVERAGEIFS(Data!B$4:B500,Data!$A$4:$A500,"&gt;="&amp;$A423,Data!$A$4:$A500,"&lt;="&amp;$B423),0))</f>
        <v/>
      </c>
      <c r="T423" s="178" t="str">
        <f>IF($A423="","",IFERROR(AVERAGEIFS(Data!C$4:C500,Data!$A$4:$A500,"&gt;="&amp;$A423,Data!$A$4:$A500,"&lt;="&amp;$B423),0))</f>
        <v/>
      </c>
      <c r="U423" s="178" t="str">
        <f>IF($A423="","",IFERROR(AVERAGEIFS(Data!D$4:D500,Data!$A$4:$A500,"&gt;="&amp;$A423,Data!$A$4:$A500,"&lt;="&amp;$B423),0))</f>
        <v/>
      </c>
      <c r="V423" s="178" t="str">
        <f>IF($A423="","",IFERROR(AVERAGEIFS(Data!F$4:F500,Data!$A$4:$A500,"&gt;="&amp;$A423,Data!$A$4:$A500,"&lt;="&amp;$B423),0))</f>
        <v/>
      </c>
      <c r="W423" s="178" t="str">
        <f>IF($A423="","",IFERROR(AVERAGEIFS(Data!G$4:G500,Data!$A$4:$A500,"&gt;="&amp;$A423,Data!$A$4:$A500,"&lt;="&amp;$B423),0))</f>
        <v/>
      </c>
      <c r="X423" s="180" t="str">
        <f>IF($A423="","",IFERROR(AVERAGEIFS(Data!H$4:H500,Data!$A$4:$A500,"&gt;="&amp;$A423,Data!$A$4:$A500,"&lt;="&amp;$B423),0))</f>
        <v/>
      </c>
      <c r="Y423" s="178" t="str">
        <f>IF($A423="","",IFERROR(AVERAGEIFS(Data!I$4:I500,Data!$A$4:$A500,"&gt;="&amp;$A423,Data!$A$4:$A500,"&lt;="&amp;$B423),0))</f>
        <v/>
      </c>
      <c r="Z423" s="178" t="str">
        <f>IF($A423="","",IFERROR(AVERAGEIFS(Data!J$4:J500,Data!$A$4:$A500,"&gt;="&amp;$A423,Data!$A$4:$A500,"&lt;="&amp;$B423),0))</f>
        <v/>
      </c>
      <c r="AA423" s="179" t="str">
        <f>IF($A423="","",IFERROR(AVERAGEIFS(Data!K$4:K500,Data!$A$4:$A500,"&gt;="&amp;$A423,Data!$A$4:$A500,"&lt;="&amp;$B423),0))</f>
        <v/>
      </c>
      <c r="AB423" s="180" t="str">
        <f>IF($A423="","",IFERROR(AVERAGEIFS(Data!L$4:L500,Data!$A$4:$A500,"&gt;="&amp;$A423,Data!$A$4:$A500,"&lt;="&amp;$B423),0))</f>
        <v/>
      </c>
      <c r="AC423" s="179" t="str">
        <f>IF($A423="","",IFERROR(AVERAGEIFS(Data!M$4:M500,Data!$A$4:$A500,"&gt;="&amp;$A423,Data!$A$4:$A500,"&lt;="&amp;$B423),0))</f>
        <v/>
      </c>
      <c r="AD423" s="178" t="str">
        <f>IF($A423="","",IFERROR(AVERAGEIFS(Data!N$4:N500,Data!$A$4:$A500,"&gt;="&amp;$A423,Data!$A$4:$A500,"&lt;="&amp;$B423),0))</f>
        <v/>
      </c>
      <c r="AE423" s="180" t="str">
        <f>IF($A423="","",IFERROR(AVERAGEIFS(Data!O$4:O500,Data!$A$4:$A500,"&gt;="&amp;$A423,Data!$A$4:$A500,"&lt;="&amp;$B423),0))</f>
        <v/>
      </c>
      <c r="AF423" s="178" t="str">
        <f>IF($A423="","",IFERROR(AVERAGEIFS(Data!P$4:P500,Data!$A$4:$A500,"&gt;="&amp;$A423,Data!$A$4:$A500,"&lt;="&amp;$B423),0))</f>
        <v/>
      </c>
      <c r="AG423" s="178" t="str">
        <f>IF($A423="","",IFERROR(AVERAGEIFS(Data!Q$4:Q500,Data!$A$4:$A500,"&gt;="&amp;$A423,Data!$A$4:$A500,"&lt;="&amp;$B423),0))</f>
        <v/>
      </c>
      <c r="AH423" s="181" t="str">
        <f t="shared" ref="AH423:DS423" si="419">IF($A423="","",AH422)</f>
        <v/>
      </c>
      <c r="AI423" s="178" t="str">
        <f t="shared" si="419"/>
        <v/>
      </c>
      <c r="AJ423" s="178" t="str">
        <f t="shared" si="419"/>
        <v/>
      </c>
      <c r="AK423" s="178" t="str">
        <f t="shared" si="419"/>
        <v/>
      </c>
      <c r="AL423" s="178" t="str">
        <f t="shared" si="419"/>
        <v/>
      </c>
      <c r="AM423" s="180" t="str">
        <f t="shared" si="419"/>
        <v/>
      </c>
      <c r="AN423" s="178" t="str">
        <f t="shared" si="419"/>
        <v/>
      </c>
      <c r="AO423" s="178" t="str">
        <f t="shared" si="419"/>
        <v/>
      </c>
      <c r="AP423" s="179" t="str">
        <f t="shared" si="419"/>
        <v/>
      </c>
      <c r="AQ423" s="180" t="str">
        <f t="shared" si="419"/>
        <v/>
      </c>
      <c r="AR423" s="179" t="str">
        <f t="shared" si="419"/>
        <v/>
      </c>
      <c r="AS423" s="178" t="str">
        <f t="shared" si="419"/>
        <v/>
      </c>
      <c r="AT423" s="180" t="str">
        <f t="shared" si="419"/>
        <v/>
      </c>
      <c r="AU423" s="178" t="str">
        <f t="shared" si="419"/>
        <v/>
      </c>
      <c r="AV423" s="178" t="str">
        <f t="shared" si="419"/>
        <v/>
      </c>
      <c r="AW423" s="181" t="str">
        <f t="shared" si="419"/>
        <v/>
      </c>
      <c r="AX423" s="178" t="str">
        <f t="shared" si="419"/>
        <v/>
      </c>
      <c r="AY423" s="178" t="str">
        <f t="shared" si="419"/>
        <v/>
      </c>
      <c r="AZ423" s="178" t="str">
        <f t="shared" si="419"/>
        <v/>
      </c>
      <c r="BA423" s="178" t="str">
        <f t="shared" si="419"/>
        <v/>
      </c>
      <c r="BB423" s="180" t="str">
        <f t="shared" si="419"/>
        <v/>
      </c>
      <c r="BC423" s="178" t="str">
        <f t="shared" si="419"/>
        <v/>
      </c>
      <c r="BD423" s="178" t="str">
        <f t="shared" si="419"/>
        <v/>
      </c>
      <c r="BE423" s="179" t="str">
        <f t="shared" si="419"/>
        <v/>
      </c>
      <c r="BF423" s="180" t="str">
        <f t="shared" si="419"/>
        <v/>
      </c>
      <c r="BG423" s="179" t="str">
        <f t="shared" si="419"/>
        <v/>
      </c>
      <c r="BH423" s="178" t="str">
        <f t="shared" si="419"/>
        <v/>
      </c>
      <c r="BI423" s="180" t="str">
        <f t="shared" si="419"/>
        <v/>
      </c>
      <c r="BJ423" s="178" t="str">
        <f t="shared" si="419"/>
        <v/>
      </c>
      <c r="BK423" s="178" t="str">
        <f t="shared" si="419"/>
        <v/>
      </c>
      <c r="BL423" s="181" t="str">
        <f t="shared" si="419"/>
        <v/>
      </c>
      <c r="BM423" s="178" t="str">
        <f t="shared" si="419"/>
        <v/>
      </c>
      <c r="BN423" s="178" t="str">
        <f t="shared" si="419"/>
        <v/>
      </c>
      <c r="BO423" s="178" t="str">
        <f t="shared" si="419"/>
        <v/>
      </c>
      <c r="BP423" s="178" t="str">
        <f t="shared" si="419"/>
        <v/>
      </c>
      <c r="BQ423" s="180" t="str">
        <f t="shared" si="419"/>
        <v/>
      </c>
      <c r="BR423" s="178" t="str">
        <f t="shared" si="419"/>
        <v/>
      </c>
      <c r="BS423" s="178" t="str">
        <f t="shared" si="419"/>
        <v/>
      </c>
      <c r="BT423" s="179" t="str">
        <f t="shared" si="419"/>
        <v/>
      </c>
      <c r="BU423" s="180" t="str">
        <f t="shared" si="419"/>
        <v/>
      </c>
      <c r="BV423" s="179" t="str">
        <f t="shared" si="419"/>
        <v/>
      </c>
      <c r="BW423" s="178" t="str">
        <f t="shared" si="419"/>
        <v/>
      </c>
      <c r="BX423" s="180" t="str">
        <f t="shared" si="419"/>
        <v/>
      </c>
      <c r="BY423" s="178" t="str">
        <f t="shared" si="419"/>
        <v/>
      </c>
      <c r="BZ423" s="178" t="str">
        <f t="shared" si="419"/>
        <v/>
      </c>
      <c r="CA423" s="181" t="str">
        <f t="shared" si="419"/>
        <v/>
      </c>
      <c r="CB423" s="178" t="str">
        <f t="shared" si="419"/>
        <v/>
      </c>
      <c r="CC423" s="178" t="str">
        <f t="shared" si="419"/>
        <v/>
      </c>
      <c r="CD423" s="178" t="str">
        <f t="shared" si="419"/>
        <v/>
      </c>
      <c r="CE423" s="178" t="str">
        <f t="shared" si="419"/>
        <v/>
      </c>
      <c r="CF423" s="180" t="str">
        <f t="shared" si="419"/>
        <v/>
      </c>
      <c r="CG423" s="178" t="str">
        <f t="shared" si="419"/>
        <v/>
      </c>
      <c r="CH423" s="178" t="str">
        <f t="shared" si="419"/>
        <v/>
      </c>
      <c r="CI423" s="179" t="str">
        <f t="shared" si="419"/>
        <v/>
      </c>
      <c r="CJ423" s="180" t="str">
        <f t="shared" si="419"/>
        <v/>
      </c>
      <c r="CK423" s="179" t="str">
        <f t="shared" si="419"/>
        <v/>
      </c>
      <c r="CL423" s="178" t="str">
        <f t="shared" si="419"/>
        <v/>
      </c>
      <c r="CM423" s="180" t="str">
        <f t="shared" si="419"/>
        <v/>
      </c>
      <c r="CN423" s="178" t="str">
        <f t="shared" si="419"/>
        <v/>
      </c>
      <c r="CO423" s="178" t="str">
        <f t="shared" si="419"/>
        <v/>
      </c>
      <c r="CP423" s="181" t="str">
        <f t="shared" si="419"/>
        <v/>
      </c>
      <c r="CQ423" s="178" t="str">
        <f t="shared" si="419"/>
        <v/>
      </c>
      <c r="CR423" s="178" t="str">
        <f t="shared" si="419"/>
        <v/>
      </c>
      <c r="CS423" s="178" t="str">
        <f t="shared" si="419"/>
        <v/>
      </c>
      <c r="CT423" s="178" t="str">
        <f t="shared" si="419"/>
        <v/>
      </c>
      <c r="CU423" s="180" t="str">
        <f t="shared" si="419"/>
        <v/>
      </c>
      <c r="CV423" s="178" t="str">
        <f t="shared" si="419"/>
        <v/>
      </c>
      <c r="CW423" s="178" t="str">
        <f t="shared" si="419"/>
        <v/>
      </c>
      <c r="CX423" s="179" t="str">
        <f t="shared" si="419"/>
        <v/>
      </c>
      <c r="CY423" s="180" t="str">
        <f t="shared" si="419"/>
        <v/>
      </c>
      <c r="CZ423" s="179" t="str">
        <f t="shared" si="419"/>
        <v/>
      </c>
      <c r="DA423" s="178" t="str">
        <f t="shared" si="419"/>
        <v/>
      </c>
      <c r="DB423" s="180" t="str">
        <f t="shared" si="419"/>
        <v/>
      </c>
      <c r="DC423" s="178" t="str">
        <f t="shared" si="419"/>
        <v/>
      </c>
      <c r="DD423" s="178" t="str">
        <f t="shared" si="419"/>
        <v/>
      </c>
      <c r="DE423" s="181" t="str">
        <f t="shared" si="419"/>
        <v/>
      </c>
      <c r="DF423" s="178" t="str">
        <f t="shared" si="419"/>
        <v/>
      </c>
      <c r="DG423" s="178" t="str">
        <f t="shared" si="419"/>
        <v/>
      </c>
      <c r="DH423" s="178" t="str">
        <f t="shared" si="419"/>
        <v/>
      </c>
      <c r="DI423" s="178" t="str">
        <f t="shared" si="419"/>
        <v/>
      </c>
      <c r="DJ423" s="180" t="str">
        <f t="shared" si="419"/>
        <v/>
      </c>
      <c r="DK423" s="178" t="str">
        <f t="shared" si="419"/>
        <v/>
      </c>
      <c r="DL423" s="178" t="str">
        <f t="shared" si="419"/>
        <v/>
      </c>
      <c r="DM423" s="179" t="str">
        <f t="shared" si="419"/>
        <v/>
      </c>
      <c r="DN423" s="180" t="str">
        <f t="shared" si="419"/>
        <v/>
      </c>
      <c r="DO423" s="179" t="str">
        <f t="shared" si="419"/>
        <v/>
      </c>
      <c r="DP423" s="178" t="str">
        <f t="shared" si="419"/>
        <v/>
      </c>
      <c r="DQ423" s="180" t="str">
        <f t="shared" si="419"/>
        <v/>
      </c>
      <c r="DR423" s="178" t="str">
        <f t="shared" si="419"/>
        <v/>
      </c>
      <c r="DS423" s="178" t="str">
        <f t="shared" si="419"/>
        <v/>
      </c>
      <c r="DT423" s="178"/>
      <c r="DU423" s="178"/>
      <c r="DV423" s="178"/>
      <c r="DW423" s="178"/>
      <c r="DX423" s="178"/>
      <c r="DY423" s="178"/>
    </row>
    <row r="424">
      <c r="A424" s="176" t="str">
        <f>IF(A423="","",IF(B423+1&gt;EndDate,"",B423))</f>
        <v/>
      </c>
      <c r="B424" s="176" t="str">
        <f>IF(A424="","",SWITCH(Seg,"Daily",A424+1,"Weekly",A424+7,"Monthly",DATE(YEAR(A424),MONTH(A424)+1,1),"Quarterly",DATE(YEAR(A424),MONTH(A424)+3,1),"Yearly",DATE(YEAR(A424)+1,1,1)))</f>
        <v/>
      </c>
      <c r="C424" s="177" t="str">
        <f>IF(A424="","",SWITCH(Seg,"Daily",TEXT(A424,"dd/MM/YYYY"),"Weekly","W"&amp;WEEKNUM(A424,2)&amp;" "&amp;YEAR(A424),"Monthly",PROPER(TEXT(A424,"MMM yyyy")),"Quarterly","Q"&amp;ROUNDUP(MONTH($A424)/3,0)&amp;" "&amp;YEAR($A424),"Yearly",YEAR(A424),TEXT(A424,"dd/MM/YYYY")))</f>
        <v/>
      </c>
      <c r="D424" s="178" t="str">
        <f>IF(OR($A424="",D$2="Percentage"),"",SUMIFS(Data!B$4:B500,Data!$A$4:$A500,"&gt;="&amp;$A424,Data!$A$4:$A500,"&lt;="&amp;$B424))</f>
        <v>#REF!</v>
      </c>
      <c r="E424" s="179" t="str">
        <f>IF(OR($A424="",E$2="Percentage"),"",SUMIFS(Data!C$4:C500,Data!$A$4:$A500,"&gt;="&amp;$A424,Data!$A$4:$A500,"&lt;="&amp;$B424))</f>
        <v/>
      </c>
      <c r="F424" s="179" t="str">
        <f>IF(OR($A424="",F$2="Percentage"),"",SUMIFS(Data!D$4:D500,Data!$A$4:$A500,"&gt;="&amp;$A424,Data!$A$4:$A500,"&lt;="&amp;$B424))</f>
        <v/>
      </c>
      <c r="G424" s="179" t="str">
        <f>IF(OR($A424="",G$2="Percentage"),"",SUMIFS(Data!F$4:F500,Data!$A$4:$A500,"&gt;="&amp;$A424,Data!$A$4:$A500,"&lt;="&amp;$B424))</f>
        <v/>
      </c>
      <c r="H424" s="180" t="str">
        <f>IF(OR($A424="",H$2="Percentage"),"",SUMIFS(Data!G$4:G500,Data!$A$4:$A500,"&gt;="&amp;$A424,Data!$A$4:$A500,"&lt;="&amp;$B424))</f>
        <v/>
      </c>
      <c r="I424" s="180" t="str">
        <f>IF(OR($A424="",I$2="Percentage"),"",SUMIFS(Data!H$4:H500,Data!$A$4:$A500,"&gt;="&amp;$A424,Data!$A$4:$A500,"&lt;="&amp;$B424))</f>
        <v/>
      </c>
      <c r="J424" s="178" t="str">
        <f>IF(OR($A424="",J$2="Percentage"),"",SUMIFS(Data!I$4:I500,Data!$A$4:$A500,"&gt;="&amp;$A424,Data!$A$4:$A500,"&lt;="&amp;$B424))</f>
        <v/>
      </c>
      <c r="K424" s="178" t="str">
        <f>IF(OR($A424="",K$2="Percentage"),"",SUMIFS(Data!J$4:J500,Data!$A$4:$A500,"&gt;="&amp;$A424,Data!$A$4:$A500,"&lt;="&amp;$B424))</f>
        <v/>
      </c>
      <c r="L424" s="179" t="str">
        <f>IF(OR($A424="",L$2="Percentage"),"",SUMIFS(Data!K$4:K500,Data!$A$4:$A500,"&gt;="&amp;$A424,Data!$A$4:$A500,"&lt;="&amp;$B424))</f>
        <v/>
      </c>
      <c r="M424" s="180" t="str">
        <f>IF(OR($A424="",M$2="Percentage"),"",SUMIFS(Data!L$4:L500,Data!$A$4:$A500,"&gt;="&amp;$A424,Data!$A$4:$A500,"&lt;="&amp;$B424))</f>
        <v/>
      </c>
      <c r="N424" s="179" t="str">
        <f>IF(OR($A424="",N$2="Percentage"),"",SUMIFS(Data!M$4:M500,Data!$A$4:$A500,"&gt;="&amp;$A424,Data!$A$4:$A500,"&lt;="&amp;$B424))</f>
        <v/>
      </c>
      <c r="O424" s="178" t="str">
        <f>IF(OR($A424="",O$2="Percentage"),"",SUMIFS(Data!N$4:N500,Data!$A$4:$A500,"&gt;="&amp;$A424,Data!$A$4:$A500,"&lt;="&amp;$B424))</f>
        <v/>
      </c>
      <c r="P424" s="180" t="str">
        <f>IF(OR($A424="",P$2="Percentage"),"",SUMIFS(Data!O$4:O500,Data!$A$4:$A500,"&gt;="&amp;$A424,Data!$A$4:$A500,"&lt;="&amp;$B424))</f>
        <v/>
      </c>
      <c r="Q424" s="178" t="str">
        <f>IF(OR($A424="",Q$2="Percentage"),"",SUMIFS(Data!P$4:P500,Data!$A$4:$A500,"&gt;="&amp;$A424,Data!$A$4:$A500,"&lt;="&amp;$B424))</f>
        <v/>
      </c>
      <c r="R424" s="178" t="str">
        <f>IF(OR($A424="",R$2="Percentage"),"",SUMIFS(Data!Q$4:Q500,Data!$A$4:$A500,"&gt;="&amp;$A424,Data!$A$4:$A500,"&lt;="&amp;$B424))</f>
        <v/>
      </c>
      <c r="S424" s="181" t="str">
        <f>IF($A424="","",IFERROR(AVERAGEIFS(Data!B$4:B500,Data!$A$4:$A500,"&gt;="&amp;$A424,Data!$A$4:$A500,"&lt;="&amp;$B424),0))</f>
        <v/>
      </c>
      <c r="T424" s="178" t="str">
        <f>IF($A424="","",IFERROR(AVERAGEIFS(Data!C$4:C500,Data!$A$4:$A500,"&gt;="&amp;$A424,Data!$A$4:$A500,"&lt;="&amp;$B424),0))</f>
        <v/>
      </c>
      <c r="U424" s="178" t="str">
        <f>IF($A424="","",IFERROR(AVERAGEIFS(Data!D$4:D500,Data!$A$4:$A500,"&gt;="&amp;$A424,Data!$A$4:$A500,"&lt;="&amp;$B424),0))</f>
        <v/>
      </c>
      <c r="V424" s="178" t="str">
        <f>IF($A424="","",IFERROR(AVERAGEIFS(Data!F$4:F500,Data!$A$4:$A500,"&gt;="&amp;$A424,Data!$A$4:$A500,"&lt;="&amp;$B424),0))</f>
        <v/>
      </c>
      <c r="W424" s="178" t="str">
        <f>IF($A424="","",IFERROR(AVERAGEIFS(Data!G$4:G500,Data!$A$4:$A500,"&gt;="&amp;$A424,Data!$A$4:$A500,"&lt;="&amp;$B424),0))</f>
        <v/>
      </c>
      <c r="X424" s="180" t="str">
        <f>IF($A424="","",IFERROR(AVERAGEIFS(Data!H$4:H500,Data!$A$4:$A500,"&gt;="&amp;$A424,Data!$A$4:$A500,"&lt;="&amp;$B424),0))</f>
        <v/>
      </c>
      <c r="Y424" s="178" t="str">
        <f>IF($A424="","",IFERROR(AVERAGEIFS(Data!I$4:I500,Data!$A$4:$A500,"&gt;="&amp;$A424,Data!$A$4:$A500,"&lt;="&amp;$B424),0))</f>
        <v/>
      </c>
      <c r="Z424" s="178" t="str">
        <f>IF($A424="","",IFERROR(AVERAGEIFS(Data!J$4:J500,Data!$A$4:$A500,"&gt;="&amp;$A424,Data!$A$4:$A500,"&lt;="&amp;$B424),0))</f>
        <v/>
      </c>
      <c r="AA424" s="179" t="str">
        <f>IF($A424="","",IFERROR(AVERAGEIFS(Data!K$4:K500,Data!$A$4:$A500,"&gt;="&amp;$A424,Data!$A$4:$A500,"&lt;="&amp;$B424),0))</f>
        <v/>
      </c>
      <c r="AB424" s="180" t="str">
        <f>IF($A424="","",IFERROR(AVERAGEIFS(Data!L$4:L500,Data!$A$4:$A500,"&gt;="&amp;$A424,Data!$A$4:$A500,"&lt;="&amp;$B424),0))</f>
        <v/>
      </c>
      <c r="AC424" s="179" t="str">
        <f>IF($A424="","",IFERROR(AVERAGEIFS(Data!M$4:M500,Data!$A$4:$A500,"&gt;="&amp;$A424,Data!$A$4:$A500,"&lt;="&amp;$B424),0))</f>
        <v/>
      </c>
      <c r="AD424" s="178" t="str">
        <f>IF($A424="","",IFERROR(AVERAGEIFS(Data!N$4:N500,Data!$A$4:$A500,"&gt;="&amp;$A424,Data!$A$4:$A500,"&lt;="&amp;$B424),0))</f>
        <v/>
      </c>
      <c r="AE424" s="180" t="str">
        <f>IF($A424="","",IFERROR(AVERAGEIFS(Data!O$4:O500,Data!$A$4:$A500,"&gt;="&amp;$A424,Data!$A$4:$A500,"&lt;="&amp;$B424),0))</f>
        <v/>
      </c>
      <c r="AF424" s="178" t="str">
        <f>IF($A424="","",IFERROR(AVERAGEIFS(Data!P$4:P500,Data!$A$4:$A500,"&gt;="&amp;$A424,Data!$A$4:$A500,"&lt;="&amp;$B424),0))</f>
        <v/>
      </c>
      <c r="AG424" s="178" t="str">
        <f>IF($A424="","",IFERROR(AVERAGEIFS(Data!Q$4:Q500,Data!$A$4:$A500,"&gt;="&amp;$A424,Data!$A$4:$A500,"&lt;="&amp;$B424),0))</f>
        <v/>
      </c>
      <c r="AH424" s="181" t="str">
        <f t="shared" ref="AH424:DS424" si="420">IF($A424="","",AH423)</f>
        <v/>
      </c>
      <c r="AI424" s="178" t="str">
        <f t="shared" si="420"/>
        <v/>
      </c>
      <c r="AJ424" s="178" t="str">
        <f t="shared" si="420"/>
        <v/>
      </c>
      <c r="AK424" s="178" t="str">
        <f t="shared" si="420"/>
        <v/>
      </c>
      <c r="AL424" s="178" t="str">
        <f t="shared" si="420"/>
        <v/>
      </c>
      <c r="AM424" s="180" t="str">
        <f t="shared" si="420"/>
        <v/>
      </c>
      <c r="AN424" s="178" t="str">
        <f t="shared" si="420"/>
        <v/>
      </c>
      <c r="AO424" s="178" t="str">
        <f t="shared" si="420"/>
        <v/>
      </c>
      <c r="AP424" s="179" t="str">
        <f t="shared" si="420"/>
        <v/>
      </c>
      <c r="AQ424" s="180" t="str">
        <f t="shared" si="420"/>
        <v/>
      </c>
      <c r="AR424" s="179" t="str">
        <f t="shared" si="420"/>
        <v/>
      </c>
      <c r="AS424" s="178" t="str">
        <f t="shared" si="420"/>
        <v/>
      </c>
      <c r="AT424" s="180" t="str">
        <f t="shared" si="420"/>
        <v/>
      </c>
      <c r="AU424" s="178" t="str">
        <f t="shared" si="420"/>
        <v/>
      </c>
      <c r="AV424" s="178" t="str">
        <f t="shared" si="420"/>
        <v/>
      </c>
      <c r="AW424" s="181" t="str">
        <f t="shared" si="420"/>
        <v/>
      </c>
      <c r="AX424" s="178" t="str">
        <f t="shared" si="420"/>
        <v/>
      </c>
      <c r="AY424" s="178" t="str">
        <f t="shared" si="420"/>
        <v/>
      </c>
      <c r="AZ424" s="178" t="str">
        <f t="shared" si="420"/>
        <v/>
      </c>
      <c r="BA424" s="178" t="str">
        <f t="shared" si="420"/>
        <v/>
      </c>
      <c r="BB424" s="180" t="str">
        <f t="shared" si="420"/>
        <v/>
      </c>
      <c r="BC424" s="178" t="str">
        <f t="shared" si="420"/>
        <v/>
      </c>
      <c r="BD424" s="178" t="str">
        <f t="shared" si="420"/>
        <v/>
      </c>
      <c r="BE424" s="179" t="str">
        <f t="shared" si="420"/>
        <v/>
      </c>
      <c r="BF424" s="180" t="str">
        <f t="shared" si="420"/>
        <v/>
      </c>
      <c r="BG424" s="179" t="str">
        <f t="shared" si="420"/>
        <v/>
      </c>
      <c r="BH424" s="178" t="str">
        <f t="shared" si="420"/>
        <v/>
      </c>
      <c r="BI424" s="180" t="str">
        <f t="shared" si="420"/>
        <v/>
      </c>
      <c r="BJ424" s="178" t="str">
        <f t="shared" si="420"/>
        <v/>
      </c>
      <c r="BK424" s="178" t="str">
        <f t="shared" si="420"/>
        <v/>
      </c>
      <c r="BL424" s="181" t="str">
        <f t="shared" si="420"/>
        <v/>
      </c>
      <c r="BM424" s="178" t="str">
        <f t="shared" si="420"/>
        <v/>
      </c>
      <c r="BN424" s="178" t="str">
        <f t="shared" si="420"/>
        <v/>
      </c>
      <c r="BO424" s="178" t="str">
        <f t="shared" si="420"/>
        <v/>
      </c>
      <c r="BP424" s="178" t="str">
        <f t="shared" si="420"/>
        <v/>
      </c>
      <c r="BQ424" s="180" t="str">
        <f t="shared" si="420"/>
        <v/>
      </c>
      <c r="BR424" s="178" t="str">
        <f t="shared" si="420"/>
        <v/>
      </c>
      <c r="BS424" s="178" t="str">
        <f t="shared" si="420"/>
        <v/>
      </c>
      <c r="BT424" s="179" t="str">
        <f t="shared" si="420"/>
        <v/>
      </c>
      <c r="BU424" s="180" t="str">
        <f t="shared" si="420"/>
        <v/>
      </c>
      <c r="BV424" s="179" t="str">
        <f t="shared" si="420"/>
        <v/>
      </c>
      <c r="BW424" s="178" t="str">
        <f t="shared" si="420"/>
        <v/>
      </c>
      <c r="BX424" s="180" t="str">
        <f t="shared" si="420"/>
        <v/>
      </c>
      <c r="BY424" s="178" t="str">
        <f t="shared" si="420"/>
        <v/>
      </c>
      <c r="BZ424" s="178" t="str">
        <f t="shared" si="420"/>
        <v/>
      </c>
      <c r="CA424" s="181" t="str">
        <f t="shared" si="420"/>
        <v/>
      </c>
      <c r="CB424" s="178" t="str">
        <f t="shared" si="420"/>
        <v/>
      </c>
      <c r="CC424" s="178" t="str">
        <f t="shared" si="420"/>
        <v/>
      </c>
      <c r="CD424" s="178" t="str">
        <f t="shared" si="420"/>
        <v/>
      </c>
      <c r="CE424" s="178" t="str">
        <f t="shared" si="420"/>
        <v/>
      </c>
      <c r="CF424" s="180" t="str">
        <f t="shared" si="420"/>
        <v/>
      </c>
      <c r="CG424" s="178" t="str">
        <f t="shared" si="420"/>
        <v/>
      </c>
      <c r="CH424" s="178" t="str">
        <f t="shared" si="420"/>
        <v/>
      </c>
      <c r="CI424" s="179" t="str">
        <f t="shared" si="420"/>
        <v/>
      </c>
      <c r="CJ424" s="180" t="str">
        <f t="shared" si="420"/>
        <v/>
      </c>
      <c r="CK424" s="179" t="str">
        <f t="shared" si="420"/>
        <v/>
      </c>
      <c r="CL424" s="178" t="str">
        <f t="shared" si="420"/>
        <v/>
      </c>
      <c r="CM424" s="180" t="str">
        <f t="shared" si="420"/>
        <v/>
      </c>
      <c r="CN424" s="178" t="str">
        <f t="shared" si="420"/>
        <v/>
      </c>
      <c r="CO424" s="178" t="str">
        <f t="shared" si="420"/>
        <v/>
      </c>
      <c r="CP424" s="181" t="str">
        <f t="shared" si="420"/>
        <v/>
      </c>
      <c r="CQ424" s="178" t="str">
        <f t="shared" si="420"/>
        <v/>
      </c>
      <c r="CR424" s="178" t="str">
        <f t="shared" si="420"/>
        <v/>
      </c>
      <c r="CS424" s="178" t="str">
        <f t="shared" si="420"/>
        <v/>
      </c>
      <c r="CT424" s="178" t="str">
        <f t="shared" si="420"/>
        <v/>
      </c>
      <c r="CU424" s="180" t="str">
        <f t="shared" si="420"/>
        <v/>
      </c>
      <c r="CV424" s="178" t="str">
        <f t="shared" si="420"/>
        <v/>
      </c>
      <c r="CW424" s="178" t="str">
        <f t="shared" si="420"/>
        <v/>
      </c>
      <c r="CX424" s="179" t="str">
        <f t="shared" si="420"/>
        <v/>
      </c>
      <c r="CY424" s="180" t="str">
        <f t="shared" si="420"/>
        <v/>
      </c>
      <c r="CZ424" s="179" t="str">
        <f t="shared" si="420"/>
        <v/>
      </c>
      <c r="DA424" s="178" t="str">
        <f t="shared" si="420"/>
        <v/>
      </c>
      <c r="DB424" s="180" t="str">
        <f t="shared" si="420"/>
        <v/>
      </c>
      <c r="DC424" s="178" t="str">
        <f t="shared" si="420"/>
        <v/>
      </c>
      <c r="DD424" s="178" t="str">
        <f t="shared" si="420"/>
        <v/>
      </c>
      <c r="DE424" s="181" t="str">
        <f t="shared" si="420"/>
        <v/>
      </c>
      <c r="DF424" s="178" t="str">
        <f t="shared" si="420"/>
        <v/>
      </c>
      <c r="DG424" s="178" t="str">
        <f t="shared" si="420"/>
        <v/>
      </c>
      <c r="DH424" s="178" t="str">
        <f t="shared" si="420"/>
        <v/>
      </c>
      <c r="DI424" s="178" t="str">
        <f t="shared" si="420"/>
        <v/>
      </c>
      <c r="DJ424" s="180" t="str">
        <f t="shared" si="420"/>
        <v/>
      </c>
      <c r="DK424" s="178" t="str">
        <f t="shared" si="420"/>
        <v/>
      </c>
      <c r="DL424" s="178" t="str">
        <f t="shared" si="420"/>
        <v/>
      </c>
      <c r="DM424" s="179" t="str">
        <f t="shared" si="420"/>
        <v/>
      </c>
      <c r="DN424" s="180" t="str">
        <f t="shared" si="420"/>
        <v/>
      </c>
      <c r="DO424" s="179" t="str">
        <f t="shared" si="420"/>
        <v/>
      </c>
      <c r="DP424" s="178" t="str">
        <f t="shared" si="420"/>
        <v/>
      </c>
      <c r="DQ424" s="180" t="str">
        <f t="shared" si="420"/>
        <v/>
      </c>
      <c r="DR424" s="178" t="str">
        <f t="shared" si="420"/>
        <v/>
      </c>
      <c r="DS424" s="178" t="str">
        <f t="shared" si="420"/>
        <v/>
      </c>
      <c r="DT424" s="178"/>
      <c r="DU424" s="178"/>
      <c r="DV424" s="178"/>
      <c r="DW424" s="178"/>
      <c r="DX424" s="178"/>
      <c r="DY424" s="178"/>
    </row>
    <row r="425">
      <c r="A425" s="176" t="str">
        <f>IF(A424="","",IF(B424+1&gt;EndDate,"",B424))</f>
        <v/>
      </c>
      <c r="B425" s="176" t="str">
        <f>IF(A425="","",SWITCH(Seg,"Daily",A425+1,"Weekly",A425+7,"Monthly",DATE(YEAR(A425),MONTH(A425)+1,1),"Quarterly",DATE(YEAR(A425),MONTH(A425)+3,1),"Yearly",DATE(YEAR(A425)+1,1,1)))</f>
        <v/>
      </c>
      <c r="C425" s="177" t="str">
        <f>IF(A425="","",SWITCH(Seg,"Daily",TEXT(A425,"dd/MM/YYYY"),"Weekly","W"&amp;WEEKNUM(A425,2)&amp;" "&amp;YEAR(A425),"Monthly",PROPER(TEXT(A425,"MMM yyyy")),"Quarterly","Q"&amp;ROUNDUP(MONTH($A425)/3,0)&amp;" "&amp;YEAR($A425),"Yearly",YEAR(A425),TEXT(A425,"dd/MM/YYYY")))</f>
        <v/>
      </c>
      <c r="D425" s="178" t="str">
        <f>IF(OR($A425="",D$2="Percentage"),"",SUMIFS(Data!B$4:B500,Data!$A$4:$A500,"&gt;="&amp;$A425,Data!$A$4:$A500,"&lt;="&amp;$B425))</f>
        <v>#REF!</v>
      </c>
      <c r="E425" s="179" t="str">
        <f>IF(OR($A425="",E$2="Percentage"),"",SUMIFS(Data!C$4:C500,Data!$A$4:$A500,"&gt;="&amp;$A425,Data!$A$4:$A500,"&lt;="&amp;$B425))</f>
        <v/>
      </c>
      <c r="F425" s="179" t="str">
        <f>IF(OR($A425="",F$2="Percentage"),"",SUMIFS(Data!D$4:D500,Data!$A$4:$A500,"&gt;="&amp;$A425,Data!$A$4:$A500,"&lt;="&amp;$B425))</f>
        <v/>
      </c>
      <c r="G425" s="179" t="str">
        <f>IF(OR($A425="",G$2="Percentage"),"",SUMIFS(Data!F$4:F500,Data!$A$4:$A500,"&gt;="&amp;$A425,Data!$A$4:$A500,"&lt;="&amp;$B425))</f>
        <v/>
      </c>
      <c r="H425" s="180" t="str">
        <f>IF(OR($A425="",H$2="Percentage"),"",SUMIFS(Data!G$4:G500,Data!$A$4:$A500,"&gt;="&amp;$A425,Data!$A$4:$A500,"&lt;="&amp;$B425))</f>
        <v/>
      </c>
      <c r="I425" s="180" t="str">
        <f>IF(OR($A425="",I$2="Percentage"),"",SUMIFS(Data!H$4:H500,Data!$A$4:$A500,"&gt;="&amp;$A425,Data!$A$4:$A500,"&lt;="&amp;$B425))</f>
        <v/>
      </c>
      <c r="J425" s="178" t="str">
        <f>IF(OR($A425="",J$2="Percentage"),"",SUMIFS(Data!I$4:I500,Data!$A$4:$A500,"&gt;="&amp;$A425,Data!$A$4:$A500,"&lt;="&amp;$B425))</f>
        <v/>
      </c>
      <c r="K425" s="178" t="str">
        <f>IF(OR($A425="",K$2="Percentage"),"",SUMIFS(Data!J$4:J500,Data!$A$4:$A500,"&gt;="&amp;$A425,Data!$A$4:$A500,"&lt;="&amp;$B425))</f>
        <v/>
      </c>
      <c r="L425" s="179" t="str">
        <f>IF(OR($A425="",L$2="Percentage"),"",SUMIFS(Data!K$4:K500,Data!$A$4:$A500,"&gt;="&amp;$A425,Data!$A$4:$A500,"&lt;="&amp;$B425))</f>
        <v/>
      </c>
      <c r="M425" s="180" t="str">
        <f>IF(OR($A425="",M$2="Percentage"),"",SUMIFS(Data!L$4:L500,Data!$A$4:$A500,"&gt;="&amp;$A425,Data!$A$4:$A500,"&lt;="&amp;$B425))</f>
        <v/>
      </c>
      <c r="N425" s="179" t="str">
        <f>IF(OR($A425="",N$2="Percentage"),"",SUMIFS(Data!M$4:M500,Data!$A$4:$A500,"&gt;="&amp;$A425,Data!$A$4:$A500,"&lt;="&amp;$B425))</f>
        <v/>
      </c>
      <c r="O425" s="178" t="str">
        <f>IF(OR($A425="",O$2="Percentage"),"",SUMIFS(Data!N$4:N500,Data!$A$4:$A500,"&gt;="&amp;$A425,Data!$A$4:$A500,"&lt;="&amp;$B425))</f>
        <v/>
      </c>
      <c r="P425" s="180" t="str">
        <f>IF(OR($A425="",P$2="Percentage"),"",SUMIFS(Data!O$4:O500,Data!$A$4:$A500,"&gt;="&amp;$A425,Data!$A$4:$A500,"&lt;="&amp;$B425))</f>
        <v/>
      </c>
      <c r="Q425" s="178" t="str">
        <f>IF(OR($A425="",Q$2="Percentage"),"",SUMIFS(Data!P$4:P500,Data!$A$4:$A500,"&gt;="&amp;$A425,Data!$A$4:$A500,"&lt;="&amp;$B425))</f>
        <v/>
      </c>
      <c r="R425" s="178" t="str">
        <f>IF(OR($A425="",R$2="Percentage"),"",SUMIFS(Data!Q$4:Q500,Data!$A$4:$A500,"&gt;="&amp;$A425,Data!$A$4:$A500,"&lt;="&amp;$B425))</f>
        <v/>
      </c>
      <c r="S425" s="181" t="str">
        <f>IF($A425="","",IFERROR(AVERAGEIFS(Data!B$4:B500,Data!$A$4:$A500,"&gt;="&amp;$A425,Data!$A$4:$A500,"&lt;="&amp;$B425),0))</f>
        <v/>
      </c>
      <c r="T425" s="178" t="str">
        <f>IF($A425="","",IFERROR(AVERAGEIFS(Data!C$4:C500,Data!$A$4:$A500,"&gt;="&amp;$A425,Data!$A$4:$A500,"&lt;="&amp;$B425),0))</f>
        <v/>
      </c>
      <c r="U425" s="178" t="str">
        <f>IF($A425="","",IFERROR(AVERAGEIFS(Data!D$4:D500,Data!$A$4:$A500,"&gt;="&amp;$A425,Data!$A$4:$A500,"&lt;="&amp;$B425),0))</f>
        <v/>
      </c>
      <c r="V425" s="178" t="str">
        <f>IF($A425="","",IFERROR(AVERAGEIFS(Data!F$4:F500,Data!$A$4:$A500,"&gt;="&amp;$A425,Data!$A$4:$A500,"&lt;="&amp;$B425),0))</f>
        <v/>
      </c>
      <c r="W425" s="178" t="str">
        <f>IF($A425="","",IFERROR(AVERAGEIFS(Data!G$4:G500,Data!$A$4:$A500,"&gt;="&amp;$A425,Data!$A$4:$A500,"&lt;="&amp;$B425),0))</f>
        <v/>
      </c>
      <c r="X425" s="180" t="str">
        <f>IF($A425="","",IFERROR(AVERAGEIFS(Data!H$4:H500,Data!$A$4:$A500,"&gt;="&amp;$A425,Data!$A$4:$A500,"&lt;="&amp;$B425),0))</f>
        <v/>
      </c>
      <c r="Y425" s="178" t="str">
        <f>IF($A425="","",IFERROR(AVERAGEIFS(Data!I$4:I500,Data!$A$4:$A500,"&gt;="&amp;$A425,Data!$A$4:$A500,"&lt;="&amp;$B425),0))</f>
        <v/>
      </c>
      <c r="Z425" s="178" t="str">
        <f>IF($A425="","",IFERROR(AVERAGEIFS(Data!J$4:J500,Data!$A$4:$A500,"&gt;="&amp;$A425,Data!$A$4:$A500,"&lt;="&amp;$B425),0))</f>
        <v/>
      </c>
      <c r="AA425" s="179" t="str">
        <f>IF($A425="","",IFERROR(AVERAGEIFS(Data!K$4:K500,Data!$A$4:$A500,"&gt;="&amp;$A425,Data!$A$4:$A500,"&lt;="&amp;$B425),0))</f>
        <v/>
      </c>
      <c r="AB425" s="180" t="str">
        <f>IF($A425="","",IFERROR(AVERAGEIFS(Data!L$4:L500,Data!$A$4:$A500,"&gt;="&amp;$A425,Data!$A$4:$A500,"&lt;="&amp;$B425),0))</f>
        <v/>
      </c>
      <c r="AC425" s="179" t="str">
        <f>IF($A425="","",IFERROR(AVERAGEIFS(Data!M$4:M500,Data!$A$4:$A500,"&gt;="&amp;$A425,Data!$A$4:$A500,"&lt;="&amp;$B425),0))</f>
        <v/>
      </c>
      <c r="AD425" s="178" t="str">
        <f>IF($A425="","",IFERROR(AVERAGEIFS(Data!N$4:N500,Data!$A$4:$A500,"&gt;="&amp;$A425,Data!$A$4:$A500,"&lt;="&amp;$B425),0))</f>
        <v/>
      </c>
      <c r="AE425" s="180" t="str">
        <f>IF($A425="","",IFERROR(AVERAGEIFS(Data!O$4:O500,Data!$A$4:$A500,"&gt;="&amp;$A425,Data!$A$4:$A500,"&lt;="&amp;$B425),0))</f>
        <v/>
      </c>
      <c r="AF425" s="178" t="str">
        <f>IF($A425="","",IFERROR(AVERAGEIFS(Data!P$4:P500,Data!$A$4:$A500,"&gt;="&amp;$A425,Data!$A$4:$A500,"&lt;="&amp;$B425),0))</f>
        <v/>
      </c>
      <c r="AG425" s="178" t="str">
        <f>IF($A425="","",IFERROR(AVERAGEIFS(Data!Q$4:Q500,Data!$A$4:$A500,"&gt;="&amp;$A425,Data!$A$4:$A500,"&lt;="&amp;$B425),0))</f>
        <v/>
      </c>
      <c r="AH425" s="181" t="str">
        <f t="shared" ref="AH425:DS425" si="421">IF($A425="","",AH424)</f>
        <v/>
      </c>
      <c r="AI425" s="178" t="str">
        <f t="shared" si="421"/>
        <v/>
      </c>
      <c r="AJ425" s="178" t="str">
        <f t="shared" si="421"/>
        <v/>
      </c>
      <c r="AK425" s="178" t="str">
        <f t="shared" si="421"/>
        <v/>
      </c>
      <c r="AL425" s="178" t="str">
        <f t="shared" si="421"/>
        <v/>
      </c>
      <c r="AM425" s="180" t="str">
        <f t="shared" si="421"/>
        <v/>
      </c>
      <c r="AN425" s="178" t="str">
        <f t="shared" si="421"/>
        <v/>
      </c>
      <c r="AO425" s="178" t="str">
        <f t="shared" si="421"/>
        <v/>
      </c>
      <c r="AP425" s="179" t="str">
        <f t="shared" si="421"/>
        <v/>
      </c>
      <c r="AQ425" s="180" t="str">
        <f t="shared" si="421"/>
        <v/>
      </c>
      <c r="AR425" s="179" t="str">
        <f t="shared" si="421"/>
        <v/>
      </c>
      <c r="AS425" s="178" t="str">
        <f t="shared" si="421"/>
        <v/>
      </c>
      <c r="AT425" s="180" t="str">
        <f t="shared" si="421"/>
        <v/>
      </c>
      <c r="AU425" s="178" t="str">
        <f t="shared" si="421"/>
        <v/>
      </c>
      <c r="AV425" s="178" t="str">
        <f t="shared" si="421"/>
        <v/>
      </c>
      <c r="AW425" s="181" t="str">
        <f t="shared" si="421"/>
        <v/>
      </c>
      <c r="AX425" s="178" t="str">
        <f t="shared" si="421"/>
        <v/>
      </c>
      <c r="AY425" s="178" t="str">
        <f t="shared" si="421"/>
        <v/>
      </c>
      <c r="AZ425" s="178" t="str">
        <f t="shared" si="421"/>
        <v/>
      </c>
      <c r="BA425" s="178" t="str">
        <f t="shared" si="421"/>
        <v/>
      </c>
      <c r="BB425" s="180" t="str">
        <f t="shared" si="421"/>
        <v/>
      </c>
      <c r="BC425" s="178" t="str">
        <f t="shared" si="421"/>
        <v/>
      </c>
      <c r="BD425" s="178" t="str">
        <f t="shared" si="421"/>
        <v/>
      </c>
      <c r="BE425" s="179" t="str">
        <f t="shared" si="421"/>
        <v/>
      </c>
      <c r="BF425" s="180" t="str">
        <f t="shared" si="421"/>
        <v/>
      </c>
      <c r="BG425" s="179" t="str">
        <f t="shared" si="421"/>
        <v/>
      </c>
      <c r="BH425" s="178" t="str">
        <f t="shared" si="421"/>
        <v/>
      </c>
      <c r="BI425" s="180" t="str">
        <f t="shared" si="421"/>
        <v/>
      </c>
      <c r="BJ425" s="178" t="str">
        <f t="shared" si="421"/>
        <v/>
      </c>
      <c r="BK425" s="178" t="str">
        <f t="shared" si="421"/>
        <v/>
      </c>
      <c r="BL425" s="181" t="str">
        <f t="shared" si="421"/>
        <v/>
      </c>
      <c r="BM425" s="178" t="str">
        <f t="shared" si="421"/>
        <v/>
      </c>
      <c r="BN425" s="178" t="str">
        <f t="shared" si="421"/>
        <v/>
      </c>
      <c r="BO425" s="178" t="str">
        <f t="shared" si="421"/>
        <v/>
      </c>
      <c r="BP425" s="178" t="str">
        <f t="shared" si="421"/>
        <v/>
      </c>
      <c r="BQ425" s="180" t="str">
        <f t="shared" si="421"/>
        <v/>
      </c>
      <c r="BR425" s="178" t="str">
        <f t="shared" si="421"/>
        <v/>
      </c>
      <c r="BS425" s="178" t="str">
        <f t="shared" si="421"/>
        <v/>
      </c>
      <c r="BT425" s="179" t="str">
        <f t="shared" si="421"/>
        <v/>
      </c>
      <c r="BU425" s="180" t="str">
        <f t="shared" si="421"/>
        <v/>
      </c>
      <c r="BV425" s="179" t="str">
        <f t="shared" si="421"/>
        <v/>
      </c>
      <c r="BW425" s="178" t="str">
        <f t="shared" si="421"/>
        <v/>
      </c>
      <c r="BX425" s="180" t="str">
        <f t="shared" si="421"/>
        <v/>
      </c>
      <c r="BY425" s="178" t="str">
        <f t="shared" si="421"/>
        <v/>
      </c>
      <c r="BZ425" s="178" t="str">
        <f t="shared" si="421"/>
        <v/>
      </c>
      <c r="CA425" s="181" t="str">
        <f t="shared" si="421"/>
        <v/>
      </c>
      <c r="CB425" s="178" t="str">
        <f t="shared" si="421"/>
        <v/>
      </c>
      <c r="CC425" s="178" t="str">
        <f t="shared" si="421"/>
        <v/>
      </c>
      <c r="CD425" s="178" t="str">
        <f t="shared" si="421"/>
        <v/>
      </c>
      <c r="CE425" s="178" t="str">
        <f t="shared" si="421"/>
        <v/>
      </c>
      <c r="CF425" s="180" t="str">
        <f t="shared" si="421"/>
        <v/>
      </c>
      <c r="CG425" s="178" t="str">
        <f t="shared" si="421"/>
        <v/>
      </c>
      <c r="CH425" s="178" t="str">
        <f t="shared" si="421"/>
        <v/>
      </c>
      <c r="CI425" s="179" t="str">
        <f t="shared" si="421"/>
        <v/>
      </c>
      <c r="CJ425" s="180" t="str">
        <f t="shared" si="421"/>
        <v/>
      </c>
      <c r="CK425" s="179" t="str">
        <f t="shared" si="421"/>
        <v/>
      </c>
      <c r="CL425" s="178" t="str">
        <f t="shared" si="421"/>
        <v/>
      </c>
      <c r="CM425" s="180" t="str">
        <f t="shared" si="421"/>
        <v/>
      </c>
      <c r="CN425" s="178" t="str">
        <f t="shared" si="421"/>
        <v/>
      </c>
      <c r="CO425" s="178" t="str">
        <f t="shared" si="421"/>
        <v/>
      </c>
      <c r="CP425" s="181" t="str">
        <f t="shared" si="421"/>
        <v/>
      </c>
      <c r="CQ425" s="178" t="str">
        <f t="shared" si="421"/>
        <v/>
      </c>
      <c r="CR425" s="178" t="str">
        <f t="shared" si="421"/>
        <v/>
      </c>
      <c r="CS425" s="178" t="str">
        <f t="shared" si="421"/>
        <v/>
      </c>
      <c r="CT425" s="178" t="str">
        <f t="shared" si="421"/>
        <v/>
      </c>
      <c r="CU425" s="180" t="str">
        <f t="shared" si="421"/>
        <v/>
      </c>
      <c r="CV425" s="178" t="str">
        <f t="shared" si="421"/>
        <v/>
      </c>
      <c r="CW425" s="178" t="str">
        <f t="shared" si="421"/>
        <v/>
      </c>
      <c r="CX425" s="179" t="str">
        <f t="shared" si="421"/>
        <v/>
      </c>
      <c r="CY425" s="180" t="str">
        <f t="shared" si="421"/>
        <v/>
      </c>
      <c r="CZ425" s="179" t="str">
        <f t="shared" si="421"/>
        <v/>
      </c>
      <c r="DA425" s="178" t="str">
        <f t="shared" si="421"/>
        <v/>
      </c>
      <c r="DB425" s="180" t="str">
        <f t="shared" si="421"/>
        <v/>
      </c>
      <c r="DC425" s="178" t="str">
        <f t="shared" si="421"/>
        <v/>
      </c>
      <c r="DD425" s="178" t="str">
        <f t="shared" si="421"/>
        <v/>
      </c>
      <c r="DE425" s="181" t="str">
        <f t="shared" si="421"/>
        <v/>
      </c>
      <c r="DF425" s="178" t="str">
        <f t="shared" si="421"/>
        <v/>
      </c>
      <c r="DG425" s="178" t="str">
        <f t="shared" si="421"/>
        <v/>
      </c>
      <c r="DH425" s="178" t="str">
        <f t="shared" si="421"/>
        <v/>
      </c>
      <c r="DI425" s="178" t="str">
        <f t="shared" si="421"/>
        <v/>
      </c>
      <c r="DJ425" s="180" t="str">
        <f t="shared" si="421"/>
        <v/>
      </c>
      <c r="DK425" s="178" t="str">
        <f t="shared" si="421"/>
        <v/>
      </c>
      <c r="DL425" s="178" t="str">
        <f t="shared" si="421"/>
        <v/>
      </c>
      <c r="DM425" s="179" t="str">
        <f t="shared" si="421"/>
        <v/>
      </c>
      <c r="DN425" s="180" t="str">
        <f t="shared" si="421"/>
        <v/>
      </c>
      <c r="DO425" s="179" t="str">
        <f t="shared" si="421"/>
        <v/>
      </c>
      <c r="DP425" s="178" t="str">
        <f t="shared" si="421"/>
        <v/>
      </c>
      <c r="DQ425" s="180" t="str">
        <f t="shared" si="421"/>
        <v/>
      </c>
      <c r="DR425" s="178" t="str">
        <f t="shared" si="421"/>
        <v/>
      </c>
      <c r="DS425" s="178" t="str">
        <f t="shared" si="421"/>
        <v/>
      </c>
      <c r="DT425" s="178"/>
      <c r="DU425" s="178"/>
      <c r="DV425" s="178"/>
      <c r="DW425" s="178"/>
      <c r="DX425" s="178"/>
      <c r="DY425" s="178"/>
    </row>
    <row r="426">
      <c r="A426" s="176" t="str">
        <f>IF(A425="","",IF(B425+1&gt;EndDate,"",B425))</f>
        <v/>
      </c>
      <c r="B426" s="176" t="str">
        <f>IF(A426="","",SWITCH(Seg,"Daily",A426+1,"Weekly",A426+7,"Monthly",DATE(YEAR(A426),MONTH(A426)+1,1),"Quarterly",DATE(YEAR(A426),MONTH(A426)+3,1),"Yearly",DATE(YEAR(A426)+1,1,1)))</f>
        <v/>
      </c>
      <c r="C426" s="177" t="str">
        <f>IF(A426="","",SWITCH(Seg,"Daily",TEXT(A426,"dd/MM/YYYY"),"Weekly","W"&amp;WEEKNUM(A426,2)&amp;" "&amp;YEAR(A426),"Monthly",PROPER(TEXT(A426,"MMM yyyy")),"Quarterly","Q"&amp;ROUNDUP(MONTH($A426)/3,0)&amp;" "&amp;YEAR($A426),"Yearly",YEAR(A426),TEXT(A426,"dd/MM/YYYY")))</f>
        <v/>
      </c>
      <c r="D426" s="178" t="str">
        <f>IF(OR($A426="",D$2="Percentage"),"",SUMIFS(Data!B$4:B500,Data!$A$4:$A500,"&gt;="&amp;$A426,Data!$A$4:$A500,"&lt;="&amp;$B426))</f>
        <v>#REF!</v>
      </c>
      <c r="E426" s="179" t="str">
        <f>IF(OR($A426="",E$2="Percentage"),"",SUMIFS(Data!C$4:C500,Data!$A$4:$A500,"&gt;="&amp;$A426,Data!$A$4:$A500,"&lt;="&amp;$B426))</f>
        <v/>
      </c>
      <c r="F426" s="179" t="str">
        <f>IF(OR($A426="",F$2="Percentage"),"",SUMIFS(Data!D$4:D500,Data!$A$4:$A500,"&gt;="&amp;$A426,Data!$A$4:$A500,"&lt;="&amp;$B426))</f>
        <v/>
      </c>
      <c r="G426" s="179" t="str">
        <f>IF(OR($A426="",G$2="Percentage"),"",SUMIFS(Data!F$4:F500,Data!$A$4:$A500,"&gt;="&amp;$A426,Data!$A$4:$A500,"&lt;="&amp;$B426))</f>
        <v/>
      </c>
      <c r="H426" s="180" t="str">
        <f>IF(OR($A426="",H$2="Percentage"),"",SUMIFS(Data!G$4:G500,Data!$A$4:$A500,"&gt;="&amp;$A426,Data!$A$4:$A500,"&lt;="&amp;$B426))</f>
        <v/>
      </c>
      <c r="I426" s="180" t="str">
        <f>IF(OR($A426="",I$2="Percentage"),"",SUMIFS(Data!H$4:H500,Data!$A$4:$A500,"&gt;="&amp;$A426,Data!$A$4:$A500,"&lt;="&amp;$B426))</f>
        <v/>
      </c>
      <c r="J426" s="178" t="str">
        <f>IF(OR($A426="",J$2="Percentage"),"",SUMIFS(Data!I$4:I500,Data!$A$4:$A500,"&gt;="&amp;$A426,Data!$A$4:$A500,"&lt;="&amp;$B426))</f>
        <v/>
      </c>
      <c r="K426" s="178" t="str">
        <f>IF(OR($A426="",K$2="Percentage"),"",SUMIFS(Data!J$4:J500,Data!$A$4:$A500,"&gt;="&amp;$A426,Data!$A$4:$A500,"&lt;="&amp;$B426))</f>
        <v/>
      </c>
      <c r="L426" s="179" t="str">
        <f>IF(OR($A426="",L$2="Percentage"),"",SUMIFS(Data!K$4:K500,Data!$A$4:$A500,"&gt;="&amp;$A426,Data!$A$4:$A500,"&lt;="&amp;$B426))</f>
        <v/>
      </c>
      <c r="M426" s="180" t="str">
        <f>IF(OR($A426="",M$2="Percentage"),"",SUMIFS(Data!L$4:L500,Data!$A$4:$A500,"&gt;="&amp;$A426,Data!$A$4:$A500,"&lt;="&amp;$B426))</f>
        <v/>
      </c>
      <c r="N426" s="179" t="str">
        <f>IF(OR($A426="",N$2="Percentage"),"",SUMIFS(Data!M$4:M500,Data!$A$4:$A500,"&gt;="&amp;$A426,Data!$A$4:$A500,"&lt;="&amp;$B426))</f>
        <v/>
      </c>
      <c r="O426" s="178" t="str">
        <f>IF(OR($A426="",O$2="Percentage"),"",SUMIFS(Data!N$4:N500,Data!$A$4:$A500,"&gt;="&amp;$A426,Data!$A$4:$A500,"&lt;="&amp;$B426))</f>
        <v/>
      </c>
      <c r="P426" s="180" t="str">
        <f>IF(OR($A426="",P$2="Percentage"),"",SUMIFS(Data!O$4:O500,Data!$A$4:$A500,"&gt;="&amp;$A426,Data!$A$4:$A500,"&lt;="&amp;$B426))</f>
        <v/>
      </c>
      <c r="Q426" s="178" t="str">
        <f>IF(OR($A426="",Q$2="Percentage"),"",SUMIFS(Data!P$4:P500,Data!$A$4:$A500,"&gt;="&amp;$A426,Data!$A$4:$A500,"&lt;="&amp;$B426))</f>
        <v/>
      </c>
      <c r="R426" s="178" t="str">
        <f>IF(OR($A426="",R$2="Percentage"),"",SUMIFS(Data!Q$4:Q500,Data!$A$4:$A500,"&gt;="&amp;$A426,Data!$A$4:$A500,"&lt;="&amp;$B426))</f>
        <v/>
      </c>
      <c r="S426" s="181" t="str">
        <f>IF($A426="","",IFERROR(AVERAGEIFS(Data!B$4:B500,Data!$A$4:$A500,"&gt;="&amp;$A426,Data!$A$4:$A500,"&lt;="&amp;$B426),0))</f>
        <v/>
      </c>
      <c r="T426" s="178" t="str">
        <f>IF($A426="","",IFERROR(AVERAGEIFS(Data!C$4:C500,Data!$A$4:$A500,"&gt;="&amp;$A426,Data!$A$4:$A500,"&lt;="&amp;$B426),0))</f>
        <v/>
      </c>
      <c r="U426" s="178" t="str">
        <f>IF($A426="","",IFERROR(AVERAGEIFS(Data!D$4:D500,Data!$A$4:$A500,"&gt;="&amp;$A426,Data!$A$4:$A500,"&lt;="&amp;$B426),0))</f>
        <v/>
      </c>
      <c r="V426" s="178" t="str">
        <f>IF($A426="","",IFERROR(AVERAGEIFS(Data!F$4:F500,Data!$A$4:$A500,"&gt;="&amp;$A426,Data!$A$4:$A500,"&lt;="&amp;$B426),0))</f>
        <v/>
      </c>
      <c r="W426" s="178" t="str">
        <f>IF($A426="","",IFERROR(AVERAGEIFS(Data!G$4:G500,Data!$A$4:$A500,"&gt;="&amp;$A426,Data!$A$4:$A500,"&lt;="&amp;$B426),0))</f>
        <v/>
      </c>
      <c r="X426" s="180" t="str">
        <f>IF($A426="","",IFERROR(AVERAGEIFS(Data!H$4:H500,Data!$A$4:$A500,"&gt;="&amp;$A426,Data!$A$4:$A500,"&lt;="&amp;$B426),0))</f>
        <v/>
      </c>
      <c r="Y426" s="178" t="str">
        <f>IF($A426="","",IFERROR(AVERAGEIFS(Data!I$4:I500,Data!$A$4:$A500,"&gt;="&amp;$A426,Data!$A$4:$A500,"&lt;="&amp;$B426),0))</f>
        <v/>
      </c>
      <c r="Z426" s="178" t="str">
        <f>IF($A426="","",IFERROR(AVERAGEIFS(Data!J$4:J500,Data!$A$4:$A500,"&gt;="&amp;$A426,Data!$A$4:$A500,"&lt;="&amp;$B426),0))</f>
        <v/>
      </c>
      <c r="AA426" s="179" t="str">
        <f>IF($A426="","",IFERROR(AVERAGEIFS(Data!K$4:K500,Data!$A$4:$A500,"&gt;="&amp;$A426,Data!$A$4:$A500,"&lt;="&amp;$B426),0))</f>
        <v/>
      </c>
      <c r="AB426" s="180" t="str">
        <f>IF($A426="","",IFERROR(AVERAGEIFS(Data!L$4:L500,Data!$A$4:$A500,"&gt;="&amp;$A426,Data!$A$4:$A500,"&lt;="&amp;$B426),0))</f>
        <v/>
      </c>
      <c r="AC426" s="179" t="str">
        <f>IF($A426="","",IFERROR(AVERAGEIFS(Data!M$4:M500,Data!$A$4:$A500,"&gt;="&amp;$A426,Data!$A$4:$A500,"&lt;="&amp;$B426),0))</f>
        <v/>
      </c>
      <c r="AD426" s="178" t="str">
        <f>IF($A426="","",IFERROR(AVERAGEIFS(Data!N$4:N500,Data!$A$4:$A500,"&gt;="&amp;$A426,Data!$A$4:$A500,"&lt;="&amp;$B426),0))</f>
        <v/>
      </c>
      <c r="AE426" s="180" t="str">
        <f>IF($A426="","",IFERROR(AVERAGEIFS(Data!O$4:O500,Data!$A$4:$A500,"&gt;="&amp;$A426,Data!$A$4:$A500,"&lt;="&amp;$B426),0))</f>
        <v/>
      </c>
      <c r="AF426" s="178" t="str">
        <f>IF($A426="","",IFERROR(AVERAGEIFS(Data!P$4:P500,Data!$A$4:$A500,"&gt;="&amp;$A426,Data!$A$4:$A500,"&lt;="&amp;$B426),0))</f>
        <v/>
      </c>
      <c r="AG426" s="178" t="str">
        <f>IF($A426="","",IFERROR(AVERAGEIFS(Data!Q$4:Q500,Data!$A$4:$A500,"&gt;="&amp;$A426,Data!$A$4:$A500,"&lt;="&amp;$B426),0))</f>
        <v/>
      </c>
      <c r="AH426" s="181" t="str">
        <f t="shared" ref="AH426:DS426" si="422">IF($A426="","",AH425)</f>
        <v/>
      </c>
      <c r="AI426" s="178" t="str">
        <f t="shared" si="422"/>
        <v/>
      </c>
      <c r="AJ426" s="178" t="str">
        <f t="shared" si="422"/>
        <v/>
      </c>
      <c r="AK426" s="178" t="str">
        <f t="shared" si="422"/>
        <v/>
      </c>
      <c r="AL426" s="178" t="str">
        <f t="shared" si="422"/>
        <v/>
      </c>
      <c r="AM426" s="180" t="str">
        <f t="shared" si="422"/>
        <v/>
      </c>
      <c r="AN426" s="178" t="str">
        <f t="shared" si="422"/>
        <v/>
      </c>
      <c r="AO426" s="178" t="str">
        <f t="shared" si="422"/>
        <v/>
      </c>
      <c r="AP426" s="179" t="str">
        <f t="shared" si="422"/>
        <v/>
      </c>
      <c r="AQ426" s="180" t="str">
        <f t="shared" si="422"/>
        <v/>
      </c>
      <c r="AR426" s="179" t="str">
        <f t="shared" si="422"/>
        <v/>
      </c>
      <c r="AS426" s="178" t="str">
        <f t="shared" si="422"/>
        <v/>
      </c>
      <c r="AT426" s="180" t="str">
        <f t="shared" si="422"/>
        <v/>
      </c>
      <c r="AU426" s="178" t="str">
        <f t="shared" si="422"/>
        <v/>
      </c>
      <c r="AV426" s="178" t="str">
        <f t="shared" si="422"/>
        <v/>
      </c>
      <c r="AW426" s="181" t="str">
        <f t="shared" si="422"/>
        <v/>
      </c>
      <c r="AX426" s="178" t="str">
        <f t="shared" si="422"/>
        <v/>
      </c>
      <c r="AY426" s="178" t="str">
        <f t="shared" si="422"/>
        <v/>
      </c>
      <c r="AZ426" s="178" t="str">
        <f t="shared" si="422"/>
        <v/>
      </c>
      <c r="BA426" s="178" t="str">
        <f t="shared" si="422"/>
        <v/>
      </c>
      <c r="BB426" s="180" t="str">
        <f t="shared" si="422"/>
        <v/>
      </c>
      <c r="BC426" s="178" t="str">
        <f t="shared" si="422"/>
        <v/>
      </c>
      <c r="BD426" s="178" t="str">
        <f t="shared" si="422"/>
        <v/>
      </c>
      <c r="BE426" s="179" t="str">
        <f t="shared" si="422"/>
        <v/>
      </c>
      <c r="BF426" s="180" t="str">
        <f t="shared" si="422"/>
        <v/>
      </c>
      <c r="BG426" s="179" t="str">
        <f t="shared" si="422"/>
        <v/>
      </c>
      <c r="BH426" s="178" t="str">
        <f t="shared" si="422"/>
        <v/>
      </c>
      <c r="BI426" s="180" t="str">
        <f t="shared" si="422"/>
        <v/>
      </c>
      <c r="BJ426" s="178" t="str">
        <f t="shared" si="422"/>
        <v/>
      </c>
      <c r="BK426" s="178" t="str">
        <f t="shared" si="422"/>
        <v/>
      </c>
      <c r="BL426" s="181" t="str">
        <f t="shared" si="422"/>
        <v/>
      </c>
      <c r="BM426" s="178" t="str">
        <f t="shared" si="422"/>
        <v/>
      </c>
      <c r="BN426" s="178" t="str">
        <f t="shared" si="422"/>
        <v/>
      </c>
      <c r="BO426" s="178" t="str">
        <f t="shared" si="422"/>
        <v/>
      </c>
      <c r="BP426" s="178" t="str">
        <f t="shared" si="422"/>
        <v/>
      </c>
      <c r="BQ426" s="180" t="str">
        <f t="shared" si="422"/>
        <v/>
      </c>
      <c r="BR426" s="178" t="str">
        <f t="shared" si="422"/>
        <v/>
      </c>
      <c r="BS426" s="178" t="str">
        <f t="shared" si="422"/>
        <v/>
      </c>
      <c r="BT426" s="179" t="str">
        <f t="shared" si="422"/>
        <v/>
      </c>
      <c r="BU426" s="180" t="str">
        <f t="shared" si="422"/>
        <v/>
      </c>
      <c r="BV426" s="179" t="str">
        <f t="shared" si="422"/>
        <v/>
      </c>
      <c r="BW426" s="178" t="str">
        <f t="shared" si="422"/>
        <v/>
      </c>
      <c r="BX426" s="180" t="str">
        <f t="shared" si="422"/>
        <v/>
      </c>
      <c r="BY426" s="178" t="str">
        <f t="shared" si="422"/>
        <v/>
      </c>
      <c r="BZ426" s="178" t="str">
        <f t="shared" si="422"/>
        <v/>
      </c>
      <c r="CA426" s="181" t="str">
        <f t="shared" si="422"/>
        <v/>
      </c>
      <c r="CB426" s="178" t="str">
        <f t="shared" si="422"/>
        <v/>
      </c>
      <c r="CC426" s="178" t="str">
        <f t="shared" si="422"/>
        <v/>
      </c>
      <c r="CD426" s="178" t="str">
        <f t="shared" si="422"/>
        <v/>
      </c>
      <c r="CE426" s="178" t="str">
        <f t="shared" si="422"/>
        <v/>
      </c>
      <c r="CF426" s="180" t="str">
        <f t="shared" si="422"/>
        <v/>
      </c>
      <c r="CG426" s="178" t="str">
        <f t="shared" si="422"/>
        <v/>
      </c>
      <c r="CH426" s="178" t="str">
        <f t="shared" si="422"/>
        <v/>
      </c>
      <c r="CI426" s="179" t="str">
        <f t="shared" si="422"/>
        <v/>
      </c>
      <c r="CJ426" s="180" t="str">
        <f t="shared" si="422"/>
        <v/>
      </c>
      <c r="CK426" s="179" t="str">
        <f t="shared" si="422"/>
        <v/>
      </c>
      <c r="CL426" s="178" t="str">
        <f t="shared" si="422"/>
        <v/>
      </c>
      <c r="CM426" s="180" t="str">
        <f t="shared" si="422"/>
        <v/>
      </c>
      <c r="CN426" s="178" t="str">
        <f t="shared" si="422"/>
        <v/>
      </c>
      <c r="CO426" s="178" t="str">
        <f t="shared" si="422"/>
        <v/>
      </c>
      <c r="CP426" s="181" t="str">
        <f t="shared" si="422"/>
        <v/>
      </c>
      <c r="CQ426" s="178" t="str">
        <f t="shared" si="422"/>
        <v/>
      </c>
      <c r="CR426" s="178" t="str">
        <f t="shared" si="422"/>
        <v/>
      </c>
      <c r="CS426" s="178" t="str">
        <f t="shared" si="422"/>
        <v/>
      </c>
      <c r="CT426" s="178" t="str">
        <f t="shared" si="422"/>
        <v/>
      </c>
      <c r="CU426" s="180" t="str">
        <f t="shared" si="422"/>
        <v/>
      </c>
      <c r="CV426" s="178" t="str">
        <f t="shared" si="422"/>
        <v/>
      </c>
      <c r="CW426" s="178" t="str">
        <f t="shared" si="422"/>
        <v/>
      </c>
      <c r="CX426" s="179" t="str">
        <f t="shared" si="422"/>
        <v/>
      </c>
      <c r="CY426" s="180" t="str">
        <f t="shared" si="422"/>
        <v/>
      </c>
      <c r="CZ426" s="179" t="str">
        <f t="shared" si="422"/>
        <v/>
      </c>
      <c r="DA426" s="178" t="str">
        <f t="shared" si="422"/>
        <v/>
      </c>
      <c r="DB426" s="180" t="str">
        <f t="shared" si="422"/>
        <v/>
      </c>
      <c r="DC426" s="178" t="str">
        <f t="shared" si="422"/>
        <v/>
      </c>
      <c r="DD426" s="178" t="str">
        <f t="shared" si="422"/>
        <v/>
      </c>
      <c r="DE426" s="181" t="str">
        <f t="shared" si="422"/>
        <v/>
      </c>
      <c r="DF426" s="178" t="str">
        <f t="shared" si="422"/>
        <v/>
      </c>
      <c r="DG426" s="178" t="str">
        <f t="shared" si="422"/>
        <v/>
      </c>
      <c r="DH426" s="178" t="str">
        <f t="shared" si="422"/>
        <v/>
      </c>
      <c r="DI426" s="178" t="str">
        <f t="shared" si="422"/>
        <v/>
      </c>
      <c r="DJ426" s="180" t="str">
        <f t="shared" si="422"/>
        <v/>
      </c>
      <c r="DK426" s="178" t="str">
        <f t="shared" si="422"/>
        <v/>
      </c>
      <c r="DL426" s="178" t="str">
        <f t="shared" si="422"/>
        <v/>
      </c>
      <c r="DM426" s="179" t="str">
        <f t="shared" si="422"/>
        <v/>
      </c>
      <c r="DN426" s="180" t="str">
        <f t="shared" si="422"/>
        <v/>
      </c>
      <c r="DO426" s="179" t="str">
        <f t="shared" si="422"/>
        <v/>
      </c>
      <c r="DP426" s="178" t="str">
        <f t="shared" si="422"/>
        <v/>
      </c>
      <c r="DQ426" s="180" t="str">
        <f t="shared" si="422"/>
        <v/>
      </c>
      <c r="DR426" s="178" t="str">
        <f t="shared" si="422"/>
        <v/>
      </c>
      <c r="DS426" s="178" t="str">
        <f t="shared" si="422"/>
        <v/>
      </c>
      <c r="DT426" s="178"/>
      <c r="DU426" s="178"/>
      <c r="DV426" s="178"/>
      <c r="DW426" s="178"/>
      <c r="DX426" s="178"/>
      <c r="DY426" s="178"/>
    </row>
    <row r="427">
      <c r="A427" s="176" t="str">
        <f>IF(A426="","",IF(B426+1&gt;EndDate,"",B426))</f>
        <v/>
      </c>
      <c r="B427" s="176" t="str">
        <f>IF(A427="","",SWITCH(Seg,"Daily",A427+1,"Weekly",A427+7,"Monthly",DATE(YEAR(A427),MONTH(A427)+1,1),"Quarterly",DATE(YEAR(A427),MONTH(A427)+3,1),"Yearly",DATE(YEAR(A427)+1,1,1)))</f>
        <v/>
      </c>
      <c r="C427" s="177" t="str">
        <f>IF(A427="","",SWITCH(Seg,"Daily",TEXT(A427,"dd/MM/YYYY"),"Weekly","W"&amp;WEEKNUM(A427,2)&amp;" "&amp;YEAR(A427),"Monthly",PROPER(TEXT(A427,"MMM yyyy")),"Quarterly","Q"&amp;ROUNDUP(MONTH($A427)/3,0)&amp;" "&amp;YEAR($A427),"Yearly",YEAR(A427),TEXT(A427,"dd/MM/YYYY")))</f>
        <v/>
      </c>
      <c r="D427" s="178" t="str">
        <f>IF(OR($A427="",D$2="Percentage"),"",SUMIFS(Data!B$4:B500,Data!$A$4:$A500,"&gt;="&amp;$A427,Data!$A$4:$A500,"&lt;="&amp;$B427))</f>
        <v>#REF!</v>
      </c>
      <c r="E427" s="179" t="str">
        <f>IF(OR($A427="",E$2="Percentage"),"",SUMIFS(Data!C$4:C500,Data!$A$4:$A500,"&gt;="&amp;$A427,Data!$A$4:$A500,"&lt;="&amp;$B427))</f>
        <v/>
      </c>
      <c r="F427" s="179" t="str">
        <f>IF(OR($A427="",F$2="Percentage"),"",SUMIFS(Data!D$4:D500,Data!$A$4:$A500,"&gt;="&amp;$A427,Data!$A$4:$A500,"&lt;="&amp;$B427))</f>
        <v/>
      </c>
      <c r="G427" s="179" t="str">
        <f>IF(OR($A427="",G$2="Percentage"),"",SUMIFS(Data!F$4:F500,Data!$A$4:$A500,"&gt;="&amp;$A427,Data!$A$4:$A500,"&lt;="&amp;$B427))</f>
        <v/>
      </c>
      <c r="H427" s="180" t="str">
        <f>IF(OR($A427="",H$2="Percentage"),"",SUMIFS(Data!G$4:G500,Data!$A$4:$A500,"&gt;="&amp;$A427,Data!$A$4:$A500,"&lt;="&amp;$B427))</f>
        <v/>
      </c>
      <c r="I427" s="180" t="str">
        <f>IF(OR($A427="",I$2="Percentage"),"",SUMIFS(Data!H$4:H500,Data!$A$4:$A500,"&gt;="&amp;$A427,Data!$A$4:$A500,"&lt;="&amp;$B427))</f>
        <v/>
      </c>
      <c r="J427" s="178" t="str">
        <f>IF(OR($A427="",J$2="Percentage"),"",SUMIFS(Data!I$4:I500,Data!$A$4:$A500,"&gt;="&amp;$A427,Data!$A$4:$A500,"&lt;="&amp;$B427))</f>
        <v/>
      </c>
      <c r="K427" s="178" t="str">
        <f>IF(OR($A427="",K$2="Percentage"),"",SUMIFS(Data!J$4:J500,Data!$A$4:$A500,"&gt;="&amp;$A427,Data!$A$4:$A500,"&lt;="&amp;$B427))</f>
        <v/>
      </c>
      <c r="L427" s="179" t="str">
        <f>IF(OR($A427="",L$2="Percentage"),"",SUMIFS(Data!K$4:K500,Data!$A$4:$A500,"&gt;="&amp;$A427,Data!$A$4:$A500,"&lt;="&amp;$B427))</f>
        <v/>
      </c>
      <c r="M427" s="180" t="str">
        <f>IF(OR($A427="",M$2="Percentage"),"",SUMIFS(Data!L$4:L500,Data!$A$4:$A500,"&gt;="&amp;$A427,Data!$A$4:$A500,"&lt;="&amp;$B427))</f>
        <v/>
      </c>
      <c r="N427" s="179" t="str">
        <f>IF(OR($A427="",N$2="Percentage"),"",SUMIFS(Data!M$4:M500,Data!$A$4:$A500,"&gt;="&amp;$A427,Data!$A$4:$A500,"&lt;="&amp;$B427))</f>
        <v/>
      </c>
      <c r="O427" s="178" t="str">
        <f>IF(OR($A427="",O$2="Percentage"),"",SUMIFS(Data!N$4:N500,Data!$A$4:$A500,"&gt;="&amp;$A427,Data!$A$4:$A500,"&lt;="&amp;$B427))</f>
        <v/>
      </c>
      <c r="P427" s="180" t="str">
        <f>IF(OR($A427="",P$2="Percentage"),"",SUMIFS(Data!O$4:O500,Data!$A$4:$A500,"&gt;="&amp;$A427,Data!$A$4:$A500,"&lt;="&amp;$B427))</f>
        <v/>
      </c>
      <c r="Q427" s="178" t="str">
        <f>IF(OR($A427="",Q$2="Percentage"),"",SUMIFS(Data!P$4:P500,Data!$A$4:$A500,"&gt;="&amp;$A427,Data!$A$4:$A500,"&lt;="&amp;$B427))</f>
        <v/>
      </c>
      <c r="R427" s="178" t="str">
        <f>IF(OR($A427="",R$2="Percentage"),"",SUMIFS(Data!Q$4:Q500,Data!$A$4:$A500,"&gt;="&amp;$A427,Data!$A$4:$A500,"&lt;="&amp;$B427))</f>
        <v/>
      </c>
      <c r="S427" s="181" t="str">
        <f>IF($A427="","",IFERROR(AVERAGEIFS(Data!B$4:B500,Data!$A$4:$A500,"&gt;="&amp;$A427,Data!$A$4:$A500,"&lt;="&amp;$B427),0))</f>
        <v/>
      </c>
      <c r="T427" s="178" t="str">
        <f>IF($A427="","",IFERROR(AVERAGEIFS(Data!C$4:C500,Data!$A$4:$A500,"&gt;="&amp;$A427,Data!$A$4:$A500,"&lt;="&amp;$B427),0))</f>
        <v/>
      </c>
      <c r="U427" s="178" t="str">
        <f>IF($A427="","",IFERROR(AVERAGEIFS(Data!D$4:D500,Data!$A$4:$A500,"&gt;="&amp;$A427,Data!$A$4:$A500,"&lt;="&amp;$B427),0))</f>
        <v/>
      </c>
      <c r="V427" s="178" t="str">
        <f>IF($A427="","",IFERROR(AVERAGEIFS(Data!F$4:F500,Data!$A$4:$A500,"&gt;="&amp;$A427,Data!$A$4:$A500,"&lt;="&amp;$B427),0))</f>
        <v/>
      </c>
      <c r="W427" s="178" t="str">
        <f>IF($A427="","",IFERROR(AVERAGEIFS(Data!G$4:G500,Data!$A$4:$A500,"&gt;="&amp;$A427,Data!$A$4:$A500,"&lt;="&amp;$B427),0))</f>
        <v/>
      </c>
      <c r="X427" s="180" t="str">
        <f>IF($A427="","",IFERROR(AVERAGEIFS(Data!H$4:H500,Data!$A$4:$A500,"&gt;="&amp;$A427,Data!$A$4:$A500,"&lt;="&amp;$B427),0))</f>
        <v/>
      </c>
      <c r="Y427" s="178" t="str">
        <f>IF($A427="","",IFERROR(AVERAGEIFS(Data!I$4:I500,Data!$A$4:$A500,"&gt;="&amp;$A427,Data!$A$4:$A500,"&lt;="&amp;$B427),0))</f>
        <v/>
      </c>
      <c r="Z427" s="178" t="str">
        <f>IF($A427="","",IFERROR(AVERAGEIFS(Data!J$4:J500,Data!$A$4:$A500,"&gt;="&amp;$A427,Data!$A$4:$A500,"&lt;="&amp;$B427),0))</f>
        <v/>
      </c>
      <c r="AA427" s="179" t="str">
        <f>IF($A427="","",IFERROR(AVERAGEIFS(Data!K$4:K500,Data!$A$4:$A500,"&gt;="&amp;$A427,Data!$A$4:$A500,"&lt;="&amp;$B427),0))</f>
        <v/>
      </c>
      <c r="AB427" s="180" t="str">
        <f>IF($A427="","",IFERROR(AVERAGEIFS(Data!L$4:L500,Data!$A$4:$A500,"&gt;="&amp;$A427,Data!$A$4:$A500,"&lt;="&amp;$B427),0))</f>
        <v/>
      </c>
      <c r="AC427" s="179" t="str">
        <f>IF($A427="","",IFERROR(AVERAGEIFS(Data!M$4:M500,Data!$A$4:$A500,"&gt;="&amp;$A427,Data!$A$4:$A500,"&lt;="&amp;$B427),0))</f>
        <v/>
      </c>
      <c r="AD427" s="178" t="str">
        <f>IF($A427="","",IFERROR(AVERAGEIFS(Data!N$4:N500,Data!$A$4:$A500,"&gt;="&amp;$A427,Data!$A$4:$A500,"&lt;="&amp;$B427),0))</f>
        <v/>
      </c>
      <c r="AE427" s="180" t="str">
        <f>IF($A427="","",IFERROR(AVERAGEIFS(Data!O$4:O500,Data!$A$4:$A500,"&gt;="&amp;$A427,Data!$A$4:$A500,"&lt;="&amp;$B427),0))</f>
        <v/>
      </c>
      <c r="AF427" s="178" t="str">
        <f>IF($A427="","",IFERROR(AVERAGEIFS(Data!P$4:P500,Data!$A$4:$A500,"&gt;="&amp;$A427,Data!$A$4:$A500,"&lt;="&amp;$B427),0))</f>
        <v/>
      </c>
      <c r="AG427" s="178" t="str">
        <f>IF($A427="","",IFERROR(AVERAGEIFS(Data!Q$4:Q500,Data!$A$4:$A500,"&gt;="&amp;$A427,Data!$A$4:$A500,"&lt;="&amp;$B427),0))</f>
        <v/>
      </c>
      <c r="AH427" s="181" t="str">
        <f t="shared" ref="AH427:DS427" si="423">IF($A427="","",AH426)</f>
        <v/>
      </c>
      <c r="AI427" s="178" t="str">
        <f t="shared" si="423"/>
        <v/>
      </c>
      <c r="AJ427" s="178" t="str">
        <f t="shared" si="423"/>
        <v/>
      </c>
      <c r="AK427" s="178" t="str">
        <f t="shared" si="423"/>
        <v/>
      </c>
      <c r="AL427" s="178" t="str">
        <f t="shared" si="423"/>
        <v/>
      </c>
      <c r="AM427" s="180" t="str">
        <f t="shared" si="423"/>
        <v/>
      </c>
      <c r="AN427" s="178" t="str">
        <f t="shared" si="423"/>
        <v/>
      </c>
      <c r="AO427" s="178" t="str">
        <f t="shared" si="423"/>
        <v/>
      </c>
      <c r="AP427" s="179" t="str">
        <f t="shared" si="423"/>
        <v/>
      </c>
      <c r="AQ427" s="180" t="str">
        <f t="shared" si="423"/>
        <v/>
      </c>
      <c r="AR427" s="179" t="str">
        <f t="shared" si="423"/>
        <v/>
      </c>
      <c r="AS427" s="178" t="str">
        <f t="shared" si="423"/>
        <v/>
      </c>
      <c r="AT427" s="180" t="str">
        <f t="shared" si="423"/>
        <v/>
      </c>
      <c r="AU427" s="178" t="str">
        <f t="shared" si="423"/>
        <v/>
      </c>
      <c r="AV427" s="178" t="str">
        <f t="shared" si="423"/>
        <v/>
      </c>
      <c r="AW427" s="181" t="str">
        <f t="shared" si="423"/>
        <v/>
      </c>
      <c r="AX427" s="178" t="str">
        <f t="shared" si="423"/>
        <v/>
      </c>
      <c r="AY427" s="178" t="str">
        <f t="shared" si="423"/>
        <v/>
      </c>
      <c r="AZ427" s="178" t="str">
        <f t="shared" si="423"/>
        <v/>
      </c>
      <c r="BA427" s="178" t="str">
        <f t="shared" si="423"/>
        <v/>
      </c>
      <c r="BB427" s="180" t="str">
        <f t="shared" si="423"/>
        <v/>
      </c>
      <c r="BC427" s="178" t="str">
        <f t="shared" si="423"/>
        <v/>
      </c>
      <c r="BD427" s="178" t="str">
        <f t="shared" si="423"/>
        <v/>
      </c>
      <c r="BE427" s="179" t="str">
        <f t="shared" si="423"/>
        <v/>
      </c>
      <c r="BF427" s="180" t="str">
        <f t="shared" si="423"/>
        <v/>
      </c>
      <c r="BG427" s="179" t="str">
        <f t="shared" si="423"/>
        <v/>
      </c>
      <c r="BH427" s="178" t="str">
        <f t="shared" si="423"/>
        <v/>
      </c>
      <c r="BI427" s="180" t="str">
        <f t="shared" si="423"/>
        <v/>
      </c>
      <c r="BJ427" s="178" t="str">
        <f t="shared" si="423"/>
        <v/>
      </c>
      <c r="BK427" s="178" t="str">
        <f t="shared" si="423"/>
        <v/>
      </c>
      <c r="BL427" s="181" t="str">
        <f t="shared" si="423"/>
        <v/>
      </c>
      <c r="BM427" s="178" t="str">
        <f t="shared" si="423"/>
        <v/>
      </c>
      <c r="BN427" s="178" t="str">
        <f t="shared" si="423"/>
        <v/>
      </c>
      <c r="BO427" s="178" t="str">
        <f t="shared" si="423"/>
        <v/>
      </c>
      <c r="BP427" s="178" t="str">
        <f t="shared" si="423"/>
        <v/>
      </c>
      <c r="BQ427" s="180" t="str">
        <f t="shared" si="423"/>
        <v/>
      </c>
      <c r="BR427" s="178" t="str">
        <f t="shared" si="423"/>
        <v/>
      </c>
      <c r="BS427" s="178" t="str">
        <f t="shared" si="423"/>
        <v/>
      </c>
      <c r="BT427" s="179" t="str">
        <f t="shared" si="423"/>
        <v/>
      </c>
      <c r="BU427" s="180" t="str">
        <f t="shared" si="423"/>
        <v/>
      </c>
      <c r="BV427" s="179" t="str">
        <f t="shared" si="423"/>
        <v/>
      </c>
      <c r="BW427" s="178" t="str">
        <f t="shared" si="423"/>
        <v/>
      </c>
      <c r="BX427" s="180" t="str">
        <f t="shared" si="423"/>
        <v/>
      </c>
      <c r="BY427" s="178" t="str">
        <f t="shared" si="423"/>
        <v/>
      </c>
      <c r="BZ427" s="178" t="str">
        <f t="shared" si="423"/>
        <v/>
      </c>
      <c r="CA427" s="181" t="str">
        <f t="shared" si="423"/>
        <v/>
      </c>
      <c r="CB427" s="178" t="str">
        <f t="shared" si="423"/>
        <v/>
      </c>
      <c r="CC427" s="178" t="str">
        <f t="shared" si="423"/>
        <v/>
      </c>
      <c r="CD427" s="178" t="str">
        <f t="shared" si="423"/>
        <v/>
      </c>
      <c r="CE427" s="178" t="str">
        <f t="shared" si="423"/>
        <v/>
      </c>
      <c r="CF427" s="180" t="str">
        <f t="shared" si="423"/>
        <v/>
      </c>
      <c r="CG427" s="178" t="str">
        <f t="shared" si="423"/>
        <v/>
      </c>
      <c r="CH427" s="178" t="str">
        <f t="shared" si="423"/>
        <v/>
      </c>
      <c r="CI427" s="179" t="str">
        <f t="shared" si="423"/>
        <v/>
      </c>
      <c r="CJ427" s="180" t="str">
        <f t="shared" si="423"/>
        <v/>
      </c>
      <c r="CK427" s="179" t="str">
        <f t="shared" si="423"/>
        <v/>
      </c>
      <c r="CL427" s="178" t="str">
        <f t="shared" si="423"/>
        <v/>
      </c>
      <c r="CM427" s="180" t="str">
        <f t="shared" si="423"/>
        <v/>
      </c>
      <c r="CN427" s="178" t="str">
        <f t="shared" si="423"/>
        <v/>
      </c>
      <c r="CO427" s="178" t="str">
        <f t="shared" si="423"/>
        <v/>
      </c>
      <c r="CP427" s="181" t="str">
        <f t="shared" si="423"/>
        <v/>
      </c>
      <c r="CQ427" s="178" t="str">
        <f t="shared" si="423"/>
        <v/>
      </c>
      <c r="CR427" s="178" t="str">
        <f t="shared" si="423"/>
        <v/>
      </c>
      <c r="CS427" s="178" t="str">
        <f t="shared" si="423"/>
        <v/>
      </c>
      <c r="CT427" s="178" t="str">
        <f t="shared" si="423"/>
        <v/>
      </c>
      <c r="CU427" s="180" t="str">
        <f t="shared" si="423"/>
        <v/>
      </c>
      <c r="CV427" s="178" t="str">
        <f t="shared" si="423"/>
        <v/>
      </c>
      <c r="CW427" s="178" t="str">
        <f t="shared" si="423"/>
        <v/>
      </c>
      <c r="CX427" s="179" t="str">
        <f t="shared" si="423"/>
        <v/>
      </c>
      <c r="CY427" s="180" t="str">
        <f t="shared" si="423"/>
        <v/>
      </c>
      <c r="CZ427" s="179" t="str">
        <f t="shared" si="423"/>
        <v/>
      </c>
      <c r="DA427" s="178" t="str">
        <f t="shared" si="423"/>
        <v/>
      </c>
      <c r="DB427" s="180" t="str">
        <f t="shared" si="423"/>
        <v/>
      </c>
      <c r="DC427" s="178" t="str">
        <f t="shared" si="423"/>
        <v/>
      </c>
      <c r="DD427" s="178" t="str">
        <f t="shared" si="423"/>
        <v/>
      </c>
      <c r="DE427" s="181" t="str">
        <f t="shared" si="423"/>
        <v/>
      </c>
      <c r="DF427" s="178" t="str">
        <f t="shared" si="423"/>
        <v/>
      </c>
      <c r="DG427" s="178" t="str">
        <f t="shared" si="423"/>
        <v/>
      </c>
      <c r="DH427" s="178" t="str">
        <f t="shared" si="423"/>
        <v/>
      </c>
      <c r="DI427" s="178" t="str">
        <f t="shared" si="423"/>
        <v/>
      </c>
      <c r="DJ427" s="180" t="str">
        <f t="shared" si="423"/>
        <v/>
      </c>
      <c r="DK427" s="178" t="str">
        <f t="shared" si="423"/>
        <v/>
      </c>
      <c r="DL427" s="178" t="str">
        <f t="shared" si="423"/>
        <v/>
      </c>
      <c r="DM427" s="179" t="str">
        <f t="shared" si="423"/>
        <v/>
      </c>
      <c r="DN427" s="180" t="str">
        <f t="shared" si="423"/>
        <v/>
      </c>
      <c r="DO427" s="179" t="str">
        <f t="shared" si="423"/>
        <v/>
      </c>
      <c r="DP427" s="178" t="str">
        <f t="shared" si="423"/>
        <v/>
      </c>
      <c r="DQ427" s="180" t="str">
        <f t="shared" si="423"/>
        <v/>
      </c>
      <c r="DR427" s="178" t="str">
        <f t="shared" si="423"/>
        <v/>
      </c>
      <c r="DS427" s="178" t="str">
        <f t="shared" si="423"/>
        <v/>
      </c>
      <c r="DT427" s="178"/>
      <c r="DU427" s="178"/>
      <c r="DV427" s="178"/>
      <c r="DW427" s="178"/>
      <c r="DX427" s="178"/>
      <c r="DY427" s="178"/>
    </row>
    <row r="428">
      <c r="A428" s="176" t="str">
        <f>IF(A427="","",IF(B427+1&gt;EndDate,"",B427))</f>
        <v/>
      </c>
      <c r="B428" s="176" t="str">
        <f>IF(A428="","",SWITCH(Seg,"Daily",A428+1,"Weekly",A428+7,"Monthly",DATE(YEAR(A428),MONTH(A428)+1,1),"Quarterly",DATE(YEAR(A428),MONTH(A428)+3,1),"Yearly",DATE(YEAR(A428)+1,1,1)))</f>
        <v/>
      </c>
      <c r="C428" s="177" t="str">
        <f>IF(A428="","",SWITCH(Seg,"Daily",TEXT(A428,"dd/MM/YYYY"),"Weekly","W"&amp;WEEKNUM(A428,2)&amp;" "&amp;YEAR(A428),"Monthly",PROPER(TEXT(A428,"MMM yyyy")),"Quarterly","Q"&amp;ROUNDUP(MONTH($A428)/3,0)&amp;" "&amp;YEAR($A428),"Yearly",YEAR(A428),TEXT(A428,"dd/MM/YYYY")))</f>
        <v/>
      </c>
      <c r="D428" s="178" t="str">
        <f>IF(OR($A428="",D$2="Percentage"),"",SUMIFS(Data!B$4:B500,Data!$A$4:$A500,"&gt;="&amp;$A428,Data!$A$4:$A500,"&lt;="&amp;$B428))</f>
        <v>#REF!</v>
      </c>
      <c r="E428" s="179" t="str">
        <f>IF(OR($A428="",E$2="Percentage"),"",SUMIFS(Data!C$4:C500,Data!$A$4:$A500,"&gt;="&amp;$A428,Data!$A$4:$A500,"&lt;="&amp;$B428))</f>
        <v/>
      </c>
      <c r="F428" s="179" t="str">
        <f>IF(OR($A428="",F$2="Percentage"),"",SUMIFS(Data!D$4:D500,Data!$A$4:$A500,"&gt;="&amp;$A428,Data!$A$4:$A500,"&lt;="&amp;$B428))</f>
        <v/>
      </c>
      <c r="G428" s="179" t="str">
        <f>IF(OR($A428="",G$2="Percentage"),"",SUMIFS(Data!F$4:F500,Data!$A$4:$A500,"&gt;="&amp;$A428,Data!$A$4:$A500,"&lt;="&amp;$B428))</f>
        <v/>
      </c>
      <c r="H428" s="180" t="str">
        <f>IF(OR($A428="",H$2="Percentage"),"",SUMIFS(Data!G$4:G500,Data!$A$4:$A500,"&gt;="&amp;$A428,Data!$A$4:$A500,"&lt;="&amp;$B428))</f>
        <v/>
      </c>
      <c r="I428" s="180" t="str">
        <f>IF(OR($A428="",I$2="Percentage"),"",SUMIFS(Data!H$4:H500,Data!$A$4:$A500,"&gt;="&amp;$A428,Data!$A$4:$A500,"&lt;="&amp;$B428))</f>
        <v/>
      </c>
      <c r="J428" s="178" t="str">
        <f>IF(OR($A428="",J$2="Percentage"),"",SUMIFS(Data!I$4:I500,Data!$A$4:$A500,"&gt;="&amp;$A428,Data!$A$4:$A500,"&lt;="&amp;$B428))</f>
        <v/>
      </c>
      <c r="K428" s="178" t="str">
        <f>IF(OR($A428="",K$2="Percentage"),"",SUMIFS(Data!J$4:J500,Data!$A$4:$A500,"&gt;="&amp;$A428,Data!$A$4:$A500,"&lt;="&amp;$B428))</f>
        <v/>
      </c>
      <c r="L428" s="179" t="str">
        <f>IF(OR($A428="",L$2="Percentage"),"",SUMIFS(Data!K$4:K500,Data!$A$4:$A500,"&gt;="&amp;$A428,Data!$A$4:$A500,"&lt;="&amp;$B428))</f>
        <v/>
      </c>
      <c r="M428" s="180" t="str">
        <f>IF(OR($A428="",M$2="Percentage"),"",SUMIFS(Data!L$4:L500,Data!$A$4:$A500,"&gt;="&amp;$A428,Data!$A$4:$A500,"&lt;="&amp;$B428))</f>
        <v/>
      </c>
      <c r="N428" s="179" t="str">
        <f>IF(OR($A428="",N$2="Percentage"),"",SUMIFS(Data!M$4:M500,Data!$A$4:$A500,"&gt;="&amp;$A428,Data!$A$4:$A500,"&lt;="&amp;$B428))</f>
        <v/>
      </c>
      <c r="O428" s="178" t="str">
        <f>IF(OR($A428="",O$2="Percentage"),"",SUMIFS(Data!N$4:N500,Data!$A$4:$A500,"&gt;="&amp;$A428,Data!$A$4:$A500,"&lt;="&amp;$B428))</f>
        <v/>
      </c>
      <c r="P428" s="180" t="str">
        <f>IF(OR($A428="",P$2="Percentage"),"",SUMIFS(Data!O$4:O500,Data!$A$4:$A500,"&gt;="&amp;$A428,Data!$A$4:$A500,"&lt;="&amp;$B428))</f>
        <v/>
      </c>
      <c r="Q428" s="178" t="str">
        <f>IF(OR($A428="",Q$2="Percentage"),"",SUMIFS(Data!P$4:P500,Data!$A$4:$A500,"&gt;="&amp;$A428,Data!$A$4:$A500,"&lt;="&amp;$B428))</f>
        <v/>
      </c>
      <c r="R428" s="178" t="str">
        <f>IF(OR($A428="",R$2="Percentage"),"",SUMIFS(Data!Q$4:Q500,Data!$A$4:$A500,"&gt;="&amp;$A428,Data!$A$4:$A500,"&lt;="&amp;$B428))</f>
        <v/>
      </c>
      <c r="S428" s="181" t="str">
        <f>IF($A428="","",IFERROR(AVERAGEIFS(Data!B$4:B500,Data!$A$4:$A500,"&gt;="&amp;$A428,Data!$A$4:$A500,"&lt;="&amp;$B428),0))</f>
        <v/>
      </c>
      <c r="T428" s="178" t="str">
        <f>IF($A428="","",IFERROR(AVERAGEIFS(Data!C$4:C500,Data!$A$4:$A500,"&gt;="&amp;$A428,Data!$A$4:$A500,"&lt;="&amp;$B428),0))</f>
        <v/>
      </c>
      <c r="U428" s="178" t="str">
        <f>IF($A428="","",IFERROR(AVERAGEIFS(Data!D$4:D500,Data!$A$4:$A500,"&gt;="&amp;$A428,Data!$A$4:$A500,"&lt;="&amp;$B428),0))</f>
        <v/>
      </c>
      <c r="V428" s="178" t="str">
        <f>IF($A428="","",IFERROR(AVERAGEIFS(Data!F$4:F500,Data!$A$4:$A500,"&gt;="&amp;$A428,Data!$A$4:$A500,"&lt;="&amp;$B428),0))</f>
        <v/>
      </c>
      <c r="W428" s="178" t="str">
        <f>IF($A428="","",IFERROR(AVERAGEIFS(Data!G$4:G500,Data!$A$4:$A500,"&gt;="&amp;$A428,Data!$A$4:$A500,"&lt;="&amp;$B428),0))</f>
        <v/>
      </c>
      <c r="X428" s="180" t="str">
        <f>IF($A428="","",IFERROR(AVERAGEIFS(Data!H$4:H500,Data!$A$4:$A500,"&gt;="&amp;$A428,Data!$A$4:$A500,"&lt;="&amp;$B428),0))</f>
        <v/>
      </c>
      <c r="Y428" s="178" t="str">
        <f>IF($A428="","",IFERROR(AVERAGEIFS(Data!I$4:I500,Data!$A$4:$A500,"&gt;="&amp;$A428,Data!$A$4:$A500,"&lt;="&amp;$B428),0))</f>
        <v/>
      </c>
      <c r="Z428" s="178" t="str">
        <f>IF($A428="","",IFERROR(AVERAGEIFS(Data!J$4:J500,Data!$A$4:$A500,"&gt;="&amp;$A428,Data!$A$4:$A500,"&lt;="&amp;$B428),0))</f>
        <v/>
      </c>
      <c r="AA428" s="179" t="str">
        <f>IF($A428="","",IFERROR(AVERAGEIFS(Data!K$4:K500,Data!$A$4:$A500,"&gt;="&amp;$A428,Data!$A$4:$A500,"&lt;="&amp;$B428),0))</f>
        <v/>
      </c>
      <c r="AB428" s="180" t="str">
        <f>IF($A428="","",IFERROR(AVERAGEIFS(Data!L$4:L500,Data!$A$4:$A500,"&gt;="&amp;$A428,Data!$A$4:$A500,"&lt;="&amp;$B428),0))</f>
        <v/>
      </c>
      <c r="AC428" s="179" t="str">
        <f>IF($A428="","",IFERROR(AVERAGEIFS(Data!M$4:M500,Data!$A$4:$A500,"&gt;="&amp;$A428,Data!$A$4:$A500,"&lt;="&amp;$B428),0))</f>
        <v/>
      </c>
      <c r="AD428" s="178" t="str">
        <f>IF($A428="","",IFERROR(AVERAGEIFS(Data!N$4:N500,Data!$A$4:$A500,"&gt;="&amp;$A428,Data!$A$4:$A500,"&lt;="&amp;$B428),0))</f>
        <v/>
      </c>
      <c r="AE428" s="180" t="str">
        <f>IF($A428="","",IFERROR(AVERAGEIFS(Data!O$4:O500,Data!$A$4:$A500,"&gt;="&amp;$A428,Data!$A$4:$A500,"&lt;="&amp;$B428),0))</f>
        <v/>
      </c>
      <c r="AF428" s="178" t="str">
        <f>IF($A428="","",IFERROR(AVERAGEIFS(Data!P$4:P500,Data!$A$4:$A500,"&gt;="&amp;$A428,Data!$A$4:$A500,"&lt;="&amp;$B428),0))</f>
        <v/>
      </c>
      <c r="AG428" s="178" t="str">
        <f>IF($A428="","",IFERROR(AVERAGEIFS(Data!Q$4:Q500,Data!$A$4:$A500,"&gt;="&amp;$A428,Data!$A$4:$A500,"&lt;="&amp;$B428),0))</f>
        <v/>
      </c>
      <c r="AH428" s="181" t="str">
        <f t="shared" ref="AH428:DS428" si="424">IF($A428="","",AH427)</f>
        <v/>
      </c>
      <c r="AI428" s="178" t="str">
        <f t="shared" si="424"/>
        <v/>
      </c>
      <c r="AJ428" s="178" t="str">
        <f t="shared" si="424"/>
        <v/>
      </c>
      <c r="AK428" s="178" t="str">
        <f t="shared" si="424"/>
        <v/>
      </c>
      <c r="AL428" s="178" t="str">
        <f t="shared" si="424"/>
        <v/>
      </c>
      <c r="AM428" s="180" t="str">
        <f t="shared" si="424"/>
        <v/>
      </c>
      <c r="AN428" s="178" t="str">
        <f t="shared" si="424"/>
        <v/>
      </c>
      <c r="AO428" s="178" t="str">
        <f t="shared" si="424"/>
        <v/>
      </c>
      <c r="AP428" s="179" t="str">
        <f t="shared" si="424"/>
        <v/>
      </c>
      <c r="AQ428" s="180" t="str">
        <f t="shared" si="424"/>
        <v/>
      </c>
      <c r="AR428" s="179" t="str">
        <f t="shared" si="424"/>
        <v/>
      </c>
      <c r="AS428" s="178" t="str">
        <f t="shared" si="424"/>
        <v/>
      </c>
      <c r="AT428" s="180" t="str">
        <f t="shared" si="424"/>
        <v/>
      </c>
      <c r="AU428" s="178" t="str">
        <f t="shared" si="424"/>
        <v/>
      </c>
      <c r="AV428" s="178" t="str">
        <f t="shared" si="424"/>
        <v/>
      </c>
      <c r="AW428" s="181" t="str">
        <f t="shared" si="424"/>
        <v/>
      </c>
      <c r="AX428" s="178" t="str">
        <f t="shared" si="424"/>
        <v/>
      </c>
      <c r="AY428" s="178" t="str">
        <f t="shared" si="424"/>
        <v/>
      </c>
      <c r="AZ428" s="178" t="str">
        <f t="shared" si="424"/>
        <v/>
      </c>
      <c r="BA428" s="178" t="str">
        <f t="shared" si="424"/>
        <v/>
      </c>
      <c r="BB428" s="180" t="str">
        <f t="shared" si="424"/>
        <v/>
      </c>
      <c r="BC428" s="178" t="str">
        <f t="shared" si="424"/>
        <v/>
      </c>
      <c r="BD428" s="178" t="str">
        <f t="shared" si="424"/>
        <v/>
      </c>
      <c r="BE428" s="179" t="str">
        <f t="shared" si="424"/>
        <v/>
      </c>
      <c r="BF428" s="180" t="str">
        <f t="shared" si="424"/>
        <v/>
      </c>
      <c r="BG428" s="179" t="str">
        <f t="shared" si="424"/>
        <v/>
      </c>
      <c r="BH428" s="178" t="str">
        <f t="shared" si="424"/>
        <v/>
      </c>
      <c r="BI428" s="180" t="str">
        <f t="shared" si="424"/>
        <v/>
      </c>
      <c r="BJ428" s="178" t="str">
        <f t="shared" si="424"/>
        <v/>
      </c>
      <c r="BK428" s="178" t="str">
        <f t="shared" si="424"/>
        <v/>
      </c>
      <c r="BL428" s="181" t="str">
        <f t="shared" si="424"/>
        <v/>
      </c>
      <c r="BM428" s="178" t="str">
        <f t="shared" si="424"/>
        <v/>
      </c>
      <c r="BN428" s="178" t="str">
        <f t="shared" si="424"/>
        <v/>
      </c>
      <c r="BO428" s="178" t="str">
        <f t="shared" si="424"/>
        <v/>
      </c>
      <c r="BP428" s="178" t="str">
        <f t="shared" si="424"/>
        <v/>
      </c>
      <c r="BQ428" s="180" t="str">
        <f t="shared" si="424"/>
        <v/>
      </c>
      <c r="BR428" s="178" t="str">
        <f t="shared" si="424"/>
        <v/>
      </c>
      <c r="BS428" s="178" t="str">
        <f t="shared" si="424"/>
        <v/>
      </c>
      <c r="BT428" s="179" t="str">
        <f t="shared" si="424"/>
        <v/>
      </c>
      <c r="BU428" s="180" t="str">
        <f t="shared" si="424"/>
        <v/>
      </c>
      <c r="BV428" s="179" t="str">
        <f t="shared" si="424"/>
        <v/>
      </c>
      <c r="BW428" s="178" t="str">
        <f t="shared" si="424"/>
        <v/>
      </c>
      <c r="BX428" s="180" t="str">
        <f t="shared" si="424"/>
        <v/>
      </c>
      <c r="BY428" s="178" t="str">
        <f t="shared" si="424"/>
        <v/>
      </c>
      <c r="BZ428" s="178" t="str">
        <f t="shared" si="424"/>
        <v/>
      </c>
      <c r="CA428" s="181" t="str">
        <f t="shared" si="424"/>
        <v/>
      </c>
      <c r="CB428" s="178" t="str">
        <f t="shared" si="424"/>
        <v/>
      </c>
      <c r="CC428" s="178" t="str">
        <f t="shared" si="424"/>
        <v/>
      </c>
      <c r="CD428" s="178" t="str">
        <f t="shared" si="424"/>
        <v/>
      </c>
      <c r="CE428" s="178" t="str">
        <f t="shared" si="424"/>
        <v/>
      </c>
      <c r="CF428" s="180" t="str">
        <f t="shared" si="424"/>
        <v/>
      </c>
      <c r="CG428" s="178" t="str">
        <f t="shared" si="424"/>
        <v/>
      </c>
      <c r="CH428" s="178" t="str">
        <f t="shared" si="424"/>
        <v/>
      </c>
      <c r="CI428" s="179" t="str">
        <f t="shared" si="424"/>
        <v/>
      </c>
      <c r="CJ428" s="180" t="str">
        <f t="shared" si="424"/>
        <v/>
      </c>
      <c r="CK428" s="179" t="str">
        <f t="shared" si="424"/>
        <v/>
      </c>
      <c r="CL428" s="178" t="str">
        <f t="shared" si="424"/>
        <v/>
      </c>
      <c r="CM428" s="180" t="str">
        <f t="shared" si="424"/>
        <v/>
      </c>
      <c r="CN428" s="178" t="str">
        <f t="shared" si="424"/>
        <v/>
      </c>
      <c r="CO428" s="178" t="str">
        <f t="shared" si="424"/>
        <v/>
      </c>
      <c r="CP428" s="181" t="str">
        <f t="shared" si="424"/>
        <v/>
      </c>
      <c r="CQ428" s="178" t="str">
        <f t="shared" si="424"/>
        <v/>
      </c>
      <c r="CR428" s="178" t="str">
        <f t="shared" si="424"/>
        <v/>
      </c>
      <c r="CS428" s="178" t="str">
        <f t="shared" si="424"/>
        <v/>
      </c>
      <c r="CT428" s="178" t="str">
        <f t="shared" si="424"/>
        <v/>
      </c>
      <c r="CU428" s="180" t="str">
        <f t="shared" si="424"/>
        <v/>
      </c>
      <c r="CV428" s="178" t="str">
        <f t="shared" si="424"/>
        <v/>
      </c>
      <c r="CW428" s="178" t="str">
        <f t="shared" si="424"/>
        <v/>
      </c>
      <c r="CX428" s="179" t="str">
        <f t="shared" si="424"/>
        <v/>
      </c>
      <c r="CY428" s="180" t="str">
        <f t="shared" si="424"/>
        <v/>
      </c>
      <c r="CZ428" s="179" t="str">
        <f t="shared" si="424"/>
        <v/>
      </c>
      <c r="DA428" s="178" t="str">
        <f t="shared" si="424"/>
        <v/>
      </c>
      <c r="DB428" s="180" t="str">
        <f t="shared" si="424"/>
        <v/>
      </c>
      <c r="DC428" s="178" t="str">
        <f t="shared" si="424"/>
        <v/>
      </c>
      <c r="DD428" s="178" t="str">
        <f t="shared" si="424"/>
        <v/>
      </c>
      <c r="DE428" s="181" t="str">
        <f t="shared" si="424"/>
        <v/>
      </c>
      <c r="DF428" s="178" t="str">
        <f t="shared" si="424"/>
        <v/>
      </c>
      <c r="DG428" s="178" t="str">
        <f t="shared" si="424"/>
        <v/>
      </c>
      <c r="DH428" s="178" t="str">
        <f t="shared" si="424"/>
        <v/>
      </c>
      <c r="DI428" s="178" t="str">
        <f t="shared" si="424"/>
        <v/>
      </c>
      <c r="DJ428" s="180" t="str">
        <f t="shared" si="424"/>
        <v/>
      </c>
      <c r="DK428" s="178" t="str">
        <f t="shared" si="424"/>
        <v/>
      </c>
      <c r="DL428" s="178" t="str">
        <f t="shared" si="424"/>
        <v/>
      </c>
      <c r="DM428" s="179" t="str">
        <f t="shared" si="424"/>
        <v/>
      </c>
      <c r="DN428" s="180" t="str">
        <f t="shared" si="424"/>
        <v/>
      </c>
      <c r="DO428" s="179" t="str">
        <f t="shared" si="424"/>
        <v/>
      </c>
      <c r="DP428" s="178" t="str">
        <f t="shared" si="424"/>
        <v/>
      </c>
      <c r="DQ428" s="180" t="str">
        <f t="shared" si="424"/>
        <v/>
      </c>
      <c r="DR428" s="178" t="str">
        <f t="shared" si="424"/>
        <v/>
      </c>
      <c r="DS428" s="178" t="str">
        <f t="shared" si="424"/>
        <v/>
      </c>
      <c r="DT428" s="178"/>
      <c r="DU428" s="178"/>
      <c r="DV428" s="178"/>
      <c r="DW428" s="178"/>
      <c r="DX428" s="178"/>
      <c r="DY428" s="178"/>
    </row>
    <row r="429">
      <c r="A429" s="176" t="str">
        <f>IF(A428="","",IF(B428+1&gt;EndDate,"",B428))</f>
        <v/>
      </c>
      <c r="B429" s="176" t="str">
        <f>IF(A429="","",SWITCH(Seg,"Daily",A429+1,"Weekly",A429+7,"Monthly",DATE(YEAR(A429),MONTH(A429)+1,1),"Quarterly",DATE(YEAR(A429),MONTH(A429)+3,1),"Yearly",DATE(YEAR(A429)+1,1,1)))</f>
        <v/>
      </c>
      <c r="C429" s="177" t="str">
        <f>IF(A429="","",SWITCH(Seg,"Daily",TEXT(A429,"dd/MM/YYYY"),"Weekly","W"&amp;WEEKNUM(A429,2)&amp;" "&amp;YEAR(A429),"Monthly",PROPER(TEXT(A429,"MMM yyyy")),"Quarterly","Q"&amp;ROUNDUP(MONTH($A429)/3,0)&amp;" "&amp;YEAR($A429),"Yearly",YEAR(A429),TEXT(A429,"dd/MM/YYYY")))</f>
        <v/>
      </c>
      <c r="D429" s="178" t="str">
        <f>IF(OR($A429="",D$2="Percentage"),"",SUMIFS(Data!B$4:B500,Data!$A$4:$A500,"&gt;="&amp;$A429,Data!$A$4:$A500,"&lt;="&amp;$B429))</f>
        <v>#REF!</v>
      </c>
      <c r="E429" s="179" t="str">
        <f>IF(OR($A429="",E$2="Percentage"),"",SUMIFS(Data!C$4:C500,Data!$A$4:$A500,"&gt;="&amp;$A429,Data!$A$4:$A500,"&lt;="&amp;$B429))</f>
        <v/>
      </c>
      <c r="F429" s="179" t="str">
        <f>IF(OR($A429="",F$2="Percentage"),"",SUMIFS(Data!D$4:D500,Data!$A$4:$A500,"&gt;="&amp;$A429,Data!$A$4:$A500,"&lt;="&amp;$B429))</f>
        <v/>
      </c>
      <c r="G429" s="179" t="str">
        <f>IF(OR($A429="",G$2="Percentage"),"",SUMIFS(Data!F$4:F500,Data!$A$4:$A500,"&gt;="&amp;$A429,Data!$A$4:$A500,"&lt;="&amp;$B429))</f>
        <v/>
      </c>
      <c r="H429" s="180" t="str">
        <f>IF(OR($A429="",H$2="Percentage"),"",SUMIFS(Data!G$4:G500,Data!$A$4:$A500,"&gt;="&amp;$A429,Data!$A$4:$A500,"&lt;="&amp;$B429))</f>
        <v/>
      </c>
      <c r="I429" s="180" t="str">
        <f>IF(OR($A429="",I$2="Percentage"),"",SUMIFS(Data!H$4:H500,Data!$A$4:$A500,"&gt;="&amp;$A429,Data!$A$4:$A500,"&lt;="&amp;$B429))</f>
        <v/>
      </c>
      <c r="J429" s="178" t="str">
        <f>IF(OR($A429="",J$2="Percentage"),"",SUMIFS(Data!I$4:I500,Data!$A$4:$A500,"&gt;="&amp;$A429,Data!$A$4:$A500,"&lt;="&amp;$B429))</f>
        <v/>
      </c>
      <c r="K429" s="178" t="str">
        <f>IF(OR($A429="",K$2="Percentage"),"",SUMIFS(Data!J$4:J500,Data!$A$4:$A500,"&gt;="&amp;$A429,Data!$A$4:$A500,"&lt;="&amp;$B429))</f>
        <v/>
      </c>
      <c r="L429" s="179" t="str">
        <f>IF(OR($A429="",L$2="Percentage"),"",SUMIFS(Data!K$4:K500,Data!$A$4:$A500,"&gt;="&amp;$A429,Data!$A$4:$A500,"&lt;="&amp;$B429))</f>
        <v/>
      </c>
      <c r="M429" s="180" t="str">
        <f>IF(OR($A429="",M$2="Percentage"),"",SUMIFS(Data!L$4:L500,Data!$A$4:$A500,"&gt;="&amp;$A429,Data!$A$4:$A500,"&lt;="&amp;$B429))</f>
        <v/>
      </c>
      <c r="N429" s="179" t="str">
        <f>IF(OR($A429="",N$2="Percentage"),"",SUMIFS(Data!M$4:M500,Data!$A$4:$A500,"&gt;="&amp;$A429,Data!$A$4:$A500,"&lt;="&amp;$B429))</f>
        <v/>
      </c>
      <c r="O429" s="178" t="str">
        <f>IF(OR($A429="",O$2="Percentage"),"",SUMIFS(Data!N$4:N500,Data!$A$4:$A500,"&gt;="&amp;$A429,Data!$A$4:$A500,"&lt;="&amp;$B429))</f>
        <v/>
      </c>
      <c r="P429" s="180" t="str">
        <f>IF(OR($A429="",P$2="Percentage"),"",SUMIFS(Data!O$4:O500,Data!$A$4:$A500,"&gt;="&amp;$A429,Data!$A$4:$A500,"&lt;="&amp;$B429))</f>
        <v/>
      </c>
      <c r="Q429" s="178" t="str">
        <f>IF(OR($A429="",Q$2="Percentage"),"",SUMIFS(Data!P$4:P500,Data!$A$4:$A500,"&gt;="&amp;$A429,Data!$A$4:$A500,"&lt;="&amp;$B429))</f>
        <v/>
      </c>
      <c r="R429" s="178" t="str">
        <f>IF(OR($A429="",R$2="Percentage"),"",SUMIFS(Data!Q$4:Q500,Data!$A$4:$A500,"&gt;="&amp;$A429,Data!$A$4:$A500,"&lt;="&amp;$B429))</f>
        <v/>
      </c>
      <c r="S429" s="181" t="str">
        <f>IF($A429="","",IFERROR(AVERAGEIFS(Data!B$4:B500,Data!$A$4:$A500,"&gt;="&amp;$A429,Data!$A$4:$A500,"&lt;="&amp;$B429),0))</f>
        <v/>
      </c>
      <c r="T429" s="178" t="str">
        <f>IF($A429="","",IFERROR(AVERAGEIFS(Data!C$4:C500,Data!$A$4:$A500,"&gt;="&amp;$A429,Data!$A$4:$A500,"&lt;="&amp;$B429),0))</f>
        <v/>
      </c>
      <c r="U429" s="178" t="str">
        <f>IF($A429="","",IFERROR(AVERAGEIFS(Data!D$4:D500,Data!$A$4:$A500,"&gt;="&amp;$A429,Data!$A$4:$A500,"&lt;="&amp;$B429),0))</f>
        <v/>
      </c>
      <c r="V429" s="178" t="str">
        <f>IF($A429="","",IFERROR(AVERAGEIFS(Data!F$4:F500,Data!$A$4:$A500,"&gt;="&amp;$A429,Data!$A$4:$A500,"&lt;="&amp;$B429),0))</f>
        <v/>
      </c>
      <c r="W429" s="178" t="str">
        <f>IF($A429="","",IFERROR(AVERAGEIFS(Data!G$4:G500,Data!$A$4:$A500,"&gt;="&amp;$A429,Data!$A$4:$A500,"&lt;="&amp;$B429),0))</f>
        <v/>
      </c>
      <c r="X429" s="180" t="str">
        <f>IF($A429="","",IFERROR(AVERAGEIFS(Data!H$4:H500,Data!$A$4:$A500,"&gt;="&amp;$A429,Data!$A$4:$A500,"&lt;="&amp;$B429),0))</f>
        <v/>
      </c>
      <c r="Y429" s="178" t="str">
        <f>IF($A429="","",IFERROR(AVERAGEIFS(Data!I$4:I500,Data!$A$4:$A500,"&gt;="&amp;$A429,Data!$A$4:$A500,"&lt;="&amp;$B429),0))</f>
        <v/>
      </c>
      <c r="Z429" s="178" t="str">
        <f>IF($A429="","",IFERROR(AVERAGEIFS(Data!J$4:J500,Data!$A$4:$A500,"&gt;="&amp;$A429,Data!$A$4:$A500,"&lt;="&amp;$B429),0))</f>
        <v/>
      </c>
      <c r="AA429" s="179" t="str">
        <f>IF($A429="","",IFERROR(AVERAGEIFS(Data!K$4:K500,Data!$A$4:$A500,"&gt;="&amp;$A429,Data!$A$4:$A500,"&lt;="&amp;$B429),0))</f>
        <v/>
      </c>
      <c r="AB429" s="180" t="str">
        <f>IF($A429="","",IFERROR(AVERAGEIFS(Data!L$4:L500,Data!$A$4:$A500,"&gt;="&amp;$A429,Data!$A$4:$A500,"&lt;="&amp;$B429),0))</f>
        <v/>
      </c>
      <c r="AC429" s="179" t="str">
        <f>IF($A429="","",IFERROR(AVERAGEIFS(Data!M$4:M500,Data!$A$4:$A500,"&gt;="&amp;$A429,Data!$A$4:$A500,"&lt;="&amp;$B429),0))</f>
        <v/>
      </c>
      <c r="AD429" s="178" t="str">
        <f>IF($A429="","",IFERROR(AVERAGEIFS(Data!N$4:N500,Data!$A$4:$A500,"&gt;="&amp;$A429,Data!$A$4:$A500,"&lt;="&amp;$B429),0))</f>
        <v/>
      </c>
      <c r="AE429" s="180" t="str">
        <f>IF($A429="","",IFERROR(AVERAGEIFS(Data!O$4:O500,Data!$A$4:$A500,"&gt;="&amp;$A429,Data!$A$4:$A500,"&lt;="&amp;$B429),0))</f>
        <v/>
      </c>
      <c r="AF429" s="178" t="str">
        <f>IF($A429="","",IFERROR(AVERAGEIFS(Data!P$4:P500,Data!$A$4:$A500,"&gt;="&amp;$A429,Data!$A$4:$A500,"&lt;="&amp;$B429),0))</f>
        <v/>
      </c>
      <c r="AG429" s="178" t="str">
        <f>IF($A429="","",IFERROR(AVERAGEIFS(Data!Q$4:Q500,Data!$A$4:$A500,"&gt;="&amp;$A429,Data!$A$4:$A500,"&lt;="&amp;$B429),0))</f>
        <v/>
      </c>
      <c r="AH429" s="181" t="str">
        <f t="shared" ref="AH429:DS429" si="425">IF($A429="","",AH428)</f>
        <v/>
      </c>
      <c r="AI429" s="178" t="str">
        <f t="shared" si="425"/>
        <v/>
      </c>
      <c r="AJ429" s="178" t="str">
        <f t="shared" si="425"/>
        <v/>
      </c>
      <c r="AK429" s="178" t="str">
        <f t="shared" si="425"/>
        <v/>
      </c>
      <c r="AL429" s="178" t="str">
        <f t="shared" si="425"/>
        <v/>
      </c>
      <c r="AM429" s="180" t="str">
        <f t="shared" si="425"/>
        <v/>
      </c>
      <c r="AN429" s="178" t="str">
        <f t="shared" si="425"/>
        <v/>
      </c>
      <c r="AO429" s="178" t="str">
        <f t="shared" si="425"/>
        <v/>
      </c>
      <c r="AP429" s="179" t="str">
        <f t="shared" si="425"/>
        <v/>
      </c>
      <c r="AQ429" s="180" t="str">
        <f t="shared" si="425"/>
        <v/>
      </c>
      <c r="AR429" s="179" t="str">
        <f t="shared" si="425"/>
        <v/>
      </c>
      <c r="AS429" s="178" t="str">
        <f t="shared" si="425"/>
        <v/>
      </c>
      <c r="AT429" s="180" t="str">
        <f t="shared" si="425"/>
        <v/>
      </c>
      <c r="AU429" s="178" t="str">
        <f t="shared" si="425"/>
        <v/>
      </c>
      <c r="AV429" s="178" t="str">
        <f t="shared" si="425"/>
        <v/>
      </c>
      <c r="AW429" s="181" t="str">
        <f t="shared" si="425"/>
        <v/>
      </c>
      <c r="AX429" s="178" t="str">
        <f t="shared" si="425"/>
        <v/>
      </c>
      <c r="AY429" s="178" t="str">
        <f t="shared" si="425"/>
        <v/>
      </c>
      <c r="AZ429" s="178" t="str">
        <f t="shared" si="425"/>
        <v/>
      </c>
      <c r="BA429" s="178" t="str">
        <f t="shared" si="425"/>
        <v/>
      </c>
      <c r="BB429" s="180" t="str">
        <f t="shared" si="425"/>
        <v/>
      </c>
      <c r="BC429" s="178" t="str">
        <f t="shared" si="425"/>
        <v/>
      </c>
      <c r="BD429" s="178" t="str">
        <f t="shared" si="425"/>
        <v/>
      </c>
      <c r="BE429" s="179" t="str">
        <f t="shared" si="425"/>
        <v/>
      </c>
      <c r="BF429" s="180" t="str">
        <f t="shared" si="425"/>
        <v/>
      </c>
      <c r="BG429" s="179" t="str">
        <f t="shared" si="425"/>
        <v/>
      </c>
      <c r="BH429" s="178" t="str">
        <f t="shared" si="425"/>
        <v/>
      </c>
      <c r="BI429" s="180" t="str">
        <f t="shared" si="425"/>
        <v/>
      </c>
      <c r="BJ429" s="178" t="str">
        <f t="shared" si="425"/>
        <v/>
      </c>
      <c r="BK429" s="178" t="str">
        <f t="shared" si="425"/>
        <v/>
      </c>
      <c r="BL429" s="181" t="str">
        <f t="shared" si="425"/>
        <v/>
      </c>
      <c r="BM429" s="178" t="str">
        <f t="shared" si="425"/>
        <v/>
      </c>
      <c r="BN429" s="178" t="str">
        <f t="shared" si="425"/>
        <v/>
      </c>
      <c r="BO429" s="178" t="str">
        <f t="shared" si="425"/>
        <v/>
      </c>
      <c r="BP429" s="178" t="str">
        <f t="shared" si="425"/>
        <v/>
      </c>
      <c r="BQ429" s="180" t="str">
        <f t="shared" si="425"/>
        <v/>
      </c>
      <c r="BR429" s="178" t="str">
        <f t="shared" si="425"/>
        <v/>
      </c>
      <c r="BS429" s="178" t="str">
        <f t="shared" si="425"/>
        <v/>
      </c>
      <c r="BT429" s="179" t="str">
        <f t="shared" si="425"/>
        <v/>
      </c>
      <c r="BU429" s="180" t="str">
        <f t="shared" si="425"/>
        <v/>
      </c>
      <c r="BV429" s="179" t="str">
        <f t="shared" si="425"/>
        <v/>
      </c>
      <c r="BW429" s="178" t="str">
        <f t="shared" si="425"/>
        <v/>
      </c>
      <c r="BX429" s="180" t="str">
        <f t="shared" si="425"/>
        <v/>
      </c>
      <c r="BY429" s="178" t="str">
        <f t="shared" si="425"/>
        <v/>
      </c>
      <c r="BZ429" s="178" t="str">
        <f t="shared" si="425"/>
        <v/>
      </c>
      <c r="CA429" s="181" t="str">
        <f t="shared" si="425"/>
        <v/>
      </c>
      <c r="CB429" s="178" t="str">
        <f t="shared" si="425"/>
        <v/>
      </c>
      <c r="CC429" s="178" t="str">
        <f t="shared" si="425"/>
        <v/>
      </c>
      <c r="CD429" s="178" t="str">
        <f t="shared" si="425"/>
        <v/>
      </c>
      <c r="CE429" s="178" t="str">
        <f t="shared" si="425"/>
        <v/>
      </c>
      <c r="CF429" s="180" t="str">
        <f t="shared" si="425"/>
        <v/>
      </c>
      <c r="CG429" s="178" t="str">
        <f t="shared" si="425"/>
        <v/>
      </c>
      <c r="CH429" s="178" t="str">
        <f t="shared" si="425"/>
        <v/>
      </c>
      <c r="CI429" s="179" t="str">
        <f t="shared" si="425"/>
        <v/>
      </c>
      <c r="CJ429" s="180" t="str">
        <f t="shared" si="425"/>
        <v/>
      </c>
      <c r="CK429" s="179" t="str">
        <f t="shared" si="425"/>
        <v/>
      </c>
      <c r="CL429" s="178" t="str">
        <f t="shared" si="425"/>
        <v/>
      </c>
      <c r="CM429" s="180" t="str">
        <f t="shared" si="425"/>
        <v/>
      </c>
      <c r="CN429" s="178" t="str">
        <f t="shared" si="425"/>
        <v/>
      </c>
      <c r="CO429" s="178" t="str">
        <f t="shared" si="425"/>
        <v/>
      </c>
      <c r="CP429" s="181" t="str">
        <f t="shared" si="425"/>
        <v/>
      </c>
      <c r="CQ429" s="178" t="str">
        <f t="shared" si="425"/>
        <v/>
      </c>
      <c r="CR429" s="178" t="str">
        <f t="shared" si="425"/>
        <v/>
      </c>
      <c r="CS429" s="178" t="str">
        <f t="shared" si="425"/>
        <v/>
      </c>
      <c r="CT429" s="178" t="str">
        <f t="shared" si="425"/>
        <v/>
      </c>
      <c r="CU429" s="180" t="str">
        <f t="shared" si="425"/>
        <v/>
      </c>
      <c r="CV429" s="178" t="str">
        <f t="shared" si="425"/>
        <v/>
      </c>
      <c r="CW429" s="178" t="str">
        <f t="shared" si="425"/>
        <v/>
      </c>
      <c r="CX429" s="179" t="str">
        <f t="shared" si="425"/>
        <v/>
      </c>
      <c r="CY429" s="180" t="str">
        <f t="shared" si="425"/>
        <v/>
      </c>
      <c r="CZ429" s="179" t="str">
        <f t="shared" si="425"/>
        <v/>
      </c>
      <c r="DA429" s="178" t="str">
        <f t="shared" si="425"/>
        <v/>
      </c>
      <c r="DB429" s="180" t="str">
        <f t="shared" si="425"/>
        <v/>
      </c>
      <c r="DC429" s="178" t="str">
        <f t="shared" si="425"/>
        <v/>
      </c>
      <c r="DD429" s="178" t="str">
        <f t="shared" si="425"/>
        <v/>
      </c>
      <c r="DE429" s="181" t="str">
        <f t="shared" si="425"/>
        <v/>
      </c>
      <c r="DF429" s="178" t="str">
        <f t="shared" si="425"/>
        <v/>
      </c>
      <c r="DG429" s="178" t="str">
        <f t="shared" si="425"/>
        <v/>
      </c>
      <c r="DH429" s="178" t="str">
        <f t="shared" si="425"/>
        <v/>
      </c>
      <c r="DI429" s="178" t="str">
        <f t="shared" si="425"/>
        <v/>
      </c>
      <c r="DJ429" s="180" t="str">
        <f t="shared" si="425"/>
        <v/>
      </c>
      <c r="DK429" s="178" t="str">
        <f t="shared" si="425"/>
        <v/>
      </c>
      <c r="DL429" s="178" t="str">
        <f t="shared" si="425"/>
        <v/>
      </c>
      <c r="DM429" s="179" t="str">
        <f t="shared" si="425"/>
        <v/>
      </c>
      <c r="DN429" s="180" t="str">
        <f t="shared" si="425"/>
        <v/>
      </c>
      <c r="DO429" s="179" t="str">
        <f t="shared" si="425"/>
        <v/>
      </c>
      <c r="DP429" s="178" t="str">
        <f t="shared" si="425"/>
        <v/>
      </c>
      <c r="DQ429" s="180" t="str">
        <f t="shared" si="425"/>
        <v/>
      </c>
      <c r="DR429" s="178" t="str">
        <f t="shared" si="425"/>
        <v/>
      </c>
      <c r="DS429" s="178" t="str">
        <f t="shared" si="425"/>
        <v/>
      </c>
      <c r="DT429" s="178"/>
      <c r="DU429" s="178"/>
      <c r="DV429" s="178"/>
      <c r="DW429" s="178"/>
      <c r="DX429" s="178"/>
      <c r="DY429" s="178"/>
    </row>
    <row r="430">
      <c r="A430" s="176" t="str">
        <f>IF(A429="","",IF(B429+1&gt;EndDate,"",B429))</f>
        <v/>
      </c>
      <c r="B430" s="176" t="str">
        <f>IF(A430="","",SWITCH(Seg,"Daily",A430+1,"Weekly",A430+7,"Monthly",DATE(YEAR(A430),MONTH(A430)+1,1),"Quarterly",DATE(YEAR(A430),MONTH(A430)+3,1),"Yearly",DATE(YEAR(A430)+1,1,1)))</f>
        <v/>
      </c>
      <c r="C430" s="177" t="str">
        <f>IF(A430="","",SWITCH(Seg,"Daily",TEXT(A430,"dd/MM/YYYY"),"Weekly","W"&amp;WEEKNUM(A430,2)&amp;" "&amp;YEAR(A430),"Monthly",PROPER(TEXT(A430,"MMM yyyy")),"Quarterly","Q"&amp;ROUNDUP(MONTH($A430)/3,0)&amp;" "&amp;YEAR($A430),"Yearly",YEAR(A430),TEXT(A430,"dd/MM/YYYY")))</f>
        <v/>
      </c>
      <c r="D430" s="178" t="str">
        <f>IF(OR($A430="",D$2="Percentage"),"",SUMIFS(Data!B$4:B500,Data!$A$4:$A500,"&gt;="&amp;$A430,Data!$A$4:$A500,"&lt;="&amp;$B430))</f>
        <v>#REF!</v>
      </c>
      <c r="E430" s="179" t="str">
        <f>IF(OR($A430="",E$2="Percentage"),"",SUMIFS(Data!C$4:C500,Data!$A$4:$A500,"&gt;="&amp;$A430,Data!$A$4:$A500,"&lt;="&amp;$B430))</f>
        <v/>
      </c>
      <c r="F430" s="179" t="str">
        <f>IF(OR($A430="",F$2="Percentage"),"",SUMIFS(Data!D$4:D500,Data!$A$4:$A500,"&gt;="&amp;$A430,Data!$A$4:$A500,"&lt;="&amp;$B430))</f>
        <v/>
      </c>
      <c r="G430" s="179" t="str">
        <f>IF(OR($A430="",G$2="Percentage"),"",SUMIFS(Data!F$4:F500,Data!$A$4:$A500,"&gt;="&amp;$A430,Data!$A$4:$A500,"&lt;="&amp;$B430))</f>
        <v/>
      </c>
      <c r="H430" s="180" t="str">
        <f>IF(OR($A430="",H$2="Percentage"),"",SUMIFS(Data!G$4:G500,Data!$A$4:$A500,"&gt;="&amp;$A430,Data!$A$4:$A500,"&lt;="&amp;$B430))</f>
        <v/>
      </c>
      <c r="I430" s="180" t="str">
        <f>IF(OR($A430="",I$2="Percentage"),"",SUMIFS(Data!H$4:H500,Data!$A$4:$A500,"&gt;="&amp;$A430,Data!$A$4:$A500,"&lt;="&amp;$B430))</f>
        <v/>
      </c>
      <c r="J430" s="178" t="str">
        <f>IF(OR($A430="",J$2="Percentage"),"",SUMIFS(Data!I$4:I500,Data!$A$4:$A500,"&gt;="&amp;$A430,Data!$A$4:$A500,"&lt;="&amp;$B430))</f>
        <v/>
      </c>
      <c r="K430" s="178" t="str">
        <f>IF(OR($A430="",K$2="Percentage"),"",SUMIFS(Data!J$4:J500,Data!$A$4:$A500,"&gt;="&amp;$A430,Data!$A$4:$A500,"&lt;="&amp;$B430))</f>
        <v/>
      </c>
      <c r="L430" s="179" t="str">
        <f>IF(OR($A430="",L$2="Percentage"),"",SUMIFS(Data!K$4:K500,Data!$A$4:$A500,"&gt;="&amp;$A430,Data!$A$4:$A500,"&lt;="&amp;$B430))</f>
        <v/>
      </c>
      <c r="M430" s="180" t="str">
        <f>IF(OR($A430="",M$2="Percentage"),"",SUMIFS(Data!L$4:L500,Data!$A$4:$A500,"&gt;="&amp;$A430,Data!$A$4:$A500,"&lt;="&amp;$B430))</f>
        <v/>
      </c>
      <c r="N430" s="179" t="str">
        <f>IF(OR($A430="",N$2="Percentage"),"",SUMIFS(Data!M$4:M500,Data!$A$4:$A500,"&gt;="&amp;$A430,Data!$A$4:$A500,"&lt;="&amp;$B430))</f>
        <v/>
      </c>
      <c r="O430" s="178" t="str">
        <f>IF(OR($A430="",O$2="Percentage"),"",SUMIFS(Data!N$4:N500,Data!$A$4:$A500,"&gt;="&amp;$A430,Data!$A$4:$A500,"&lt;="&amp;$B430))</f>
        <v/>
      </c>
      <c r="P430" s="180" t="str">
        <f>IF(OR($A430="",P$2="Percentage"),"",SUMIFS(Data!O$4:O500,Data!$A$4:$A500,"&gt;="&amp;$A430,Data!$A$4:$A500,"&lt;="&amp;$B430))</f>
        <v/>
      </c>
      <c r="Q430" s="178" t="str">
        <f>IF(OR($A430="",Q$2="Percentage"),"",SUMIFS(Data!P$4:P500,Data!$A$4:$A500,"&gt;="&amp;$A430,Data!$A$4:$A500,"&lt;="&amp;$B430))</f>
        <v/>
      </c>
      <c r="R430" s="178" t="str">
        <f>IF(OR($A430="",R$2="Percentage"),"",SUMIFS(Data!Q$4:Q500,Data!$A$4:$A500,"&gt;="&amp;$A430,Data!$A$4:$A500,"&lt;="&amp;$B430))</f>
        <v/>
      </c>
      <c r="S430" s="181" t="str">
        <f>IF($A430="","",IFERROR(AVERAGEIFS(Data!B$4:B500,Data!$A$4:$A500,"&gt;="&amp;$A430,Data!$A$4:$A500,"&lt;="&amp;$B430),0))</f>
        <v/>
      </c>
      <c r="T430" s="178" t="str">
        <f>IF($A430="","",IFERROR(AVERAGEIFS(Data!C$4:C500,Data!$A$4:$A500,"&gt;="&amp;$A430,Data!$A$4:$A500,"&lt;="&amp;$B430),0))</f>
        <v/>
      </c>
      <c r="U430" s="178" t="str">
        <f>IF($A430="","",IFERROR(AVERAGEIFS(Data!D$4:D500,Data!$A$4:$A500,"&gt;="&amp;$A430,Data!$A$4:$A500,"&lt;="&amp;$B430),0))</f>
        <v/>
      </c>
      <c r="V430" s="178" t="str">
        <f>IF($A430="","",IFERROR(AVERAGEIFS(Data!F$4:F500,Data!$A$4:$A500,"&gt;="&amp;$A430,Data!$A$4:$A500,"&lt;="&amp;$B430),0))</f>
        <v/>
      </c>
      <c r="W430" s="178" t="str">
        <f>IF($A430="","",IFERROR(AVERAGEIFS(Data!G$4:G500,Data!$A$4:$A500,"&gt;="&amp;$A430,Data!$A$4:$A500,"&lt;="&amp;$B430),0))</f>
        <v/>
      </c>
      <c r="X430" s="180" t="str">
        <f>IF($A430="","",IFERROR(AVERAGEIFS(Data!H$4:H500,Data!$A$4:$A500,"&gt;="&amp;$A430,Data!$A$4:$A500,"&lt;="&amp;$B430),0))</f>
        <v/>
      </c>
      <c r="Y430" s="178" t="str">
        <f>IF($A430="","",IFERROR(AVERAGEIFS(Data!I$4:I500,Data!$A$4:$A500,"&gt;="&amp;$A430,Data!$A$4:$A500,"&lt;="&amp;$B430),0))</f>
        <v/>
      </c>
      <c r="Z430" s="178" t="str">
        <f>IF($A430="","",IFERROR(AVERAGEIFS(Data!J$4:J500,Data!$A$4:$A500,"&gt;="&amp;$A430,Data!$A$4:$A500,"&lt;="&amp;$B430),0))</f>
        <v/>
      </c>
      <c r="AA430" s="179" t="str">
        <f>IF($A430="","",IFERROR(AVERAGEIFS(Data!K$4:K500,Data!$A$4:$A500,"&gt;="&amp;$A430,Data!$A$4:$A500,"&lt;="&amp;$B430),0))</f>
        <v/>
      </c>
      <c r="AB430" s="180" t="str">
        <f>IF($A430="","",IFERROR(AVERAGEIFS(Data!L$4:L500,Data!$A$4:$A500,"&gt;="&amp;$A430,Data!$A$4:$A500,"&lt;="&amp;$B430),0))</f>
        <v/>
      </c>
      <c r="AC430" s="179" t="str">
        <f>IF($A430="","",IFERROR(AVERAGEIFS(Data!M$4:M500,Data!$A$4:$A500,"&gt;="&amp;$A430,Data!$A$4:$A500,"&lt;="&amp;$B430),0))</f>
        <v/>
      </c>
      <c r="AD430" s="178" t="str">
        <f>IF($A430="","",IFERROR(AVERAGEIFS(Data!N$4:N500,Data!$A$4:$A500,"&gt;="&amp;$A430,Data!$A$4:$A500,"&lt;="&amp;$B430),0))</f>
        <v/>
      </c>
      <c r="AE430" s="180" t="str">
        <f>IF($A430="","",IFERROR(AVERAGEIFS(Data!O$4:O500,Data!$A$4:$A500,"&gt;="&amp;$A430,Data!$A$4:$A500,"&lt;="&amp;$B430),0))</f>
        <v/>
      </c>
      <c r="AF430" s="178" t="str">
        <f>IF($A430="","",IFERROR(AVERAGEIFS(Data!P$4:P500,Data!$A$4:$A500,"&gt;="&amp;$A430,Data!$A$4:$A500,"&lt;="&amp;$B430),0))</f>
        <v/>
      </c>
      <c r="AG430" s="178" t="str">
        <f>IF($A430="","",IFERROR(AVERAGEIFS(Data!Q$4:Q500,Data!$A$4:$A500,"&gt;="&amp;$A430,Data!$A$4:$A500,"&lt;="&amp;$B430),0))</f>
        <v/>
      </c>
      <c r="AH430" s="181" t="str">
        <f t="shared" ref="AH430:DS430" si="426">IF($A430="","",AH429)</f>
        <v/>
      </c>
      <c r="AI430" s="178" t="str">
        <f t="shared" si="426"/>
        <v/>
      </c>
      <c r="AJ430" s="178" t="str">
        <f t="shared" si="426"/>
        <v/>
      </c>
      <c r="AK430" s="178" t="str">
        <f t="shared" si="426"/>
        <v/>
      </c>
      <c r="AL430" s="178" t="str">
        <f t="shared" si="426"/>
        <v/>
      </c>
      <c r="AM430" s="180" t="str">
        <f t="shared" si="426"/>
        <v/>
      </c>
      <c r="AN430" s="178" t="str">
        <f t="shared" si="426"/>
        <v/>
      </c>
      <c r="AO430" s="178" t="str">
        <f t="shared" si="426"/>
        <v/>
      </c>
      <c r="AP430" s="179" t="str">
        <f t="shared" si="426"/>
        <v/>
      </c>
      <c r="AQ430" s="180" t="str">
        <f t="shared" si="426"/>
        <v/>
      </c>
      <c r="AR430" s="179" t="str">
        <f t="shared" si="426"/>
        <v/>
      </c>
      <c r="AS430" s="178" t="str">
        <f t="shared" si="426"/>
        <v/>
      </c>
      <c r="AT430" s="180" t="str">
        <f t="shared" si="426"/>
        <v/>
      </c>
      <c r="AU430" s="178" t="str">
        <f t="shared" si="426"/>
        <v/>
      </c>
      <c r="AV430" s="178" t="str">
        <f t="shared" si="426"/>
        <v/>
      </c>
      <c r="AW430" s="181" t="str">
        <f t="shared" si="426"/>
        <v/>
      </c>
      <c r="AX430" s="178" t="str">
        <f t="shared" si="426"/>
        <v/>
      </c>
      <c r="AY430" s="178" t="str">
        <f t="shared" si="426"/>
        <v/>
      </c>
      <c r="AZ430" s="178" t="str">
        <f t="shared" si="426"/>
        <v/>
      </c>
      <c r="BA430" s="178" t="str">
        <f t="shared" si="426"/>
        <v/>
      </c>
      <c r="BB430" s="180" t="str">
        <f t="shared" si="426"/>
        <v/>
      </c>
      <c r="BC430" s="178" t="str">
        <f t="shared" si="426"/>
        <v/>
      </c>
      <c r="BD430" s="178" t="str">
        <f t="shared" si="426"/>
        <v/>
      </c>
      <c r="BE430" s="179" t="str">
        <f t="shared" si="426"/>
        <v/>
      </c>
      <c r="BF430" s="180" t="str">
        <f t="shared" si="426"/>
        <v/>
      </c>
      <c r="BG430" s="179" t="str">
        <f t="shared" si="426"/>
        <v/>
      </c>
      <c r="BH430" s="178" t="str">
        <f t="shared" si="426"/>
        <v/>
      </c>
      <c r="BI430" s="180" t="str">
        <f t="shared" si="426"/>
        <v/>
      </c>
      <c r="BJ430" s="178" t="str">
        <f t="shared" si="426"/>
        <v/>
      </c>
      <c r="BK430" s="178" t="str">
        <f t="shared" si="426"/>
        <v/>
      </c>
      <c r="BL430" s="181" t="str">
        <f t="shared" si="426"/>
        <v/>
      </c>
      <c r="BM430" s="178" t="str">
        <f t="shared" si="426"/>
        <v/>
      </c>
      <c r="BN430" s="178" t="str">
        <f t="shared" si="426"/>
        <v/>
      </c>
      <c r="BO430" s="178" t="str">
        <f t="shared" si="426"/>
        <v/>
      </c>
      <c r="BP430" s="178" t="str">
        <f t="shared" si="426"/>
        <v/>
      </c>
      <c r="BQ430" s="180" t="str">
        <f t="shared" si="426"/>
        <v/>
      </c>
      <c r="BR430" s="178" t="str">
        <f t="shared" si="426"/>
        <v/>
      </c>
      <c r="BS430" s="178" t="str">
        <f t="shared" si="426"/>
        <v/>
      </c>
      <c r="BT430" s="179" t="str">
        <f t="shared" si="426"/>
        <v/>
      </c>
      <c r="BU430" s="180" t="str">
        <f t="shared" si="426"/>
        <v/>
      </c>
      <c r="BV430" s="179" t="str">
        <f t="shared" si="426"/>
        <v/>
      </c>
      <c r="BW430" s="178" t="str">
        <f t="shared" si="426"/>
        <v/>
      </c>
      <c r="BX430" s="180" t="str">
        <f t="shared" si="426"/>
        <v/>
      </c>
      <c r="BY430" s="178" t="str">
        <f t="shared" si="426"/>
        <v/>
      </c>
      <c r="BZ430" s="178" t="str">
        <f t="shared" si="426"/>
        <v/>
      </c>
      <c r="CA430" s="181" t="str">
        <f t="shared" si="426"/>
        <v/>
      </c>
      <c r="CB430" s="178" t="str">
        <f t="shared" si="426"/>
        <v/>
      </c>
      <c r="CC430" s="178" t="str">
        <f t="shared" si="426"/>
        <v/>
      </c>
      <c r="CD430" s="178" t="str">
        <f t="shared" si="426"/>
        <v/>
      </c>
      <c r="CE430" s="178" t="str">
        <f t="shared" si="426"/>
        <v/>
      </c>
      <c r="CF430" s="180" t="str">
        <f t="shared" si="426"/>
        <v/>
      </c>
      <c r="CG430" s="178" t="str">
        <f t="shared" si="426"/>
        <v/>
      </c>
      <c r="CH430" s="178" t="str">
        <f t="shared" si="426"/>
        <v/>
      </c>
      <c r="CI430" s="179" t="str">
        <f t="shared" si="426"/>
        <v/>
      </c>
      <c r="CJ430" s="180" t="str">
        <f t="shared" si="426"/>
        <v/>
      </c>
      <c r="CK430" s="179" t="str">
        <f t="shared" si="426"/>
        <v/>
      </c>
      <c r="CL430" s="178" t="str">
        <f t="shared" si="426"/>
        <v/>
      </c>
      <c r="CM430" s="180" t="str">
        <f t="shared" si="426"/>
        <v/>
      </c>
      <c r="CN430" s="178" t="str">
        <f t="shared" si="426"/>
        <v/>
      </c>
      <c r="CO430" s="178" t="str">
        <f t="shared" si="426"/>
        <v/>
      </c>
      <c r="CP430" s="181" t="str">
        <f t="shared" si="426"/>
        <v/>
      </c>
      <c r="CQ430" s="178" t="str">
        <f t="shared" si="426"/>
        <v/>
      </c>
      <c r="CR430" s="178" t="str">
        <f t="shared" si="426"/>
        <v/>
      </c>
      <c r="CS430" s="178" t="str">
        <f t="shared" si="426"/>
        <v/>
      </c>
      <c r="CT430" s="178" t="str">
        <f t="shared" si="426"/>
        <v/>
      </c>
      <c r="CU430" s="180" t="str">
        <f t="shared" si="426"/>
        <v/>
      </c>
      <c r="CV430" s="178" t="str">
        <f t="shared" si="426"/>
        <v/>
      </c>
      <c r="CW430" s="178" t="str">
        <f t="shared" si="426"/>
        <v/>
      </c>
      <c r="CX430" s="179" t="str">
        <f t="shared" si="426"/>
        <v/>
      </c>
      <c r="CY430" s="180" t="str">
        <f t="shared" si="426"/>
        <v/>
      </c>
      <c r="CZ430" s="179" t="str">
        <f t="shared" si="426"/>
        <v/>
      </c>
      <c r="DA430" s="178" t="str">
        <f t="shared" si="426"/>
        <v/>
      </c>
      <c r="DB430" s="180" t="str">
        <f t="shared" si="426"/>
        <v/>
      </c>
      <c r="DC430" s="178" t="str">
        <f t="shared" si="426"/>
        <v/>
      </c>
      <c r="DD430" s="178" t="str">
        <f t="shared" si="426"/>
        <v/>
      </c>
      <c r="DE430" s="181" t="str">
        <f t="shared" si="426"/>
        <v/>
      </c>
      <c r="DF430" s="178" t="str">
        <f t="shared" si="426"/>
        <v/>
      </c>
      <c r="DG430" s="178" t="str">
        <f t="shared" si="426"/>
        <v/>
      </c>
      <c r="DH430" s="178" t="str">
        <f t="shared" si="426"/>
        <v/>
      </c>
      <c r="DI430" s="178" t="str">
        <f t="shared" si="426"/>
        <v/>
      </c>
      <c r="DJ430" s="180" t="str">
        <f t="shared" si="426"/>
        <v/>
      </c>
      <c r="DK430" s="178" t="str">
        <f t="shared" si="426"/>
        <v/>
      </c>
      <c r="DL430" s="178" t="str">
        <f t="shared" si="426"/>
        <v/>
      </c>
      <c r="DM430" s="179" t="str">
        <f t="shared" si="426"/>
        <v/>
      </c>
      <c r="DN430" s="180" t="str">
        <f t="shared" si="426"/>
        <v/>
      </c>
      <c r="DO430" s="179" t="str">
        <f t="shared" si="426"/>
        <v/>
      </c>
      <c r="DP430" s="178" t="str">
        <f t="shared" si="426"/>
        <v/>
      </c>
      <c r="DQ430" s="180" t="str">
        <f t="shared" si="426"/>
        <v/>
      </c>
      <c r="DR430" s="178" t="str">
        <f t="shared" si="426"/>
        <v/>
      </c>
      <c r="DS430" s="178" t="str">
        <f t="shared" si="426"/>
        <v/>
      </c>
      <c r="DT430" s="178"/>
      <c r="DU430" s="178"/>
      <c r="DV430" s="178"/>
      <c r="DW430" s="178"/>
      <c r="DX430" s="178"/>
      <c r="DY430" s="178"/>
    </row>
    <row r="431">
      <c r="A431" s="176" t="str">
        <f>IF(A430="","",IF(B430+1&gt;EndDate,"",B430))</f>
        <v/>
      </c>
      <c r="B431" s="176" t="str">
        <f>IF(A431="","",SWITCH(Seg,"Daily",A431+1,"Weekly",A431+7,"Monthly",DATE(YEAR(A431),MONTH(A431)+1,1),"Quarterly",DATE(YEAR(A431),MONTH(A431)+3,1),"Yearly",DATE(YEAR(A431)+1,1,1)))</f>
        <v/>
      </c>
      <c r="C431" s="177" t="str">
        <f>IF(A431="","",SWITCH(Seg,"Daily",TEXT(A431,"dd/MM/YYYY"),"Weekly","W"&amp;WEEKNUM(A431,2)&amp;" "&amp;YEAR(A431),"Monthly",PROPER(TEXT(A431,"MMM yyyy")),"Quarterly","Q"&amp;ROUNDUP(MONTH($A431)/3,0)&amp;" "&amp;YEAR($A431),"Yearly",YEAR(A431),TEXT(A431,"dd/MM/YYYY")))</f>
        <v/>
      </c>
      <c r="D431" s="178" t="str">
        <f>IF(OR($A431="",D$2="Percentage"),"",SUMIFS(Data!B$4:B500,Data!$A$4:$A500,"&gt;="&amp;$A431,Data!$A$4:$A500,"&lt;="&amp;$B431))</f>
        <v>#REF!</v>
      </c>
      <c r="E431" s="179" t="str">
        <f>IF(OR($A431="",E$2="Percentage"),"",SUMIFS(Data!C$4:C500,Data!$A$4:$A500,"&gt;="&amp;$A431,Data!$A$4:$A500,"&lt;="&amp;$B431))</f>
        <v/>
      </c>
      <c r="F431" s="179" t="str">
        <f>IF(OR($A431="",F$2="Percentage"),"",SUMIFS(Data!D$4:D500,Data!$A$4:$A500,"&gt;="&amp;$A431,Data!$A$4:$A500,"&lt;="&amp;$B431))</f>
        <v/>
      </c>
      <c r="G431" s="179" t="str">
        <f>IF(OR($A431="",G$2="Percentage"),"",SUMIFS(Data!F$4:F500,Data!$A$4:$A500,"&gt;="&amp;$A431,Data!$A$4:$A500,"&lt;="&amp;$B431))</f>
        <v/>
      </c>
      <c r="H431" s="180" t="str">
        <f>IF(OR($A431="",H$2="Percentage"),"",SUMIFS(Data!G$4:G500,Data!$A$4:$A500,"&gt;="&amp;$A431,Data!$A$4:$A500,"&lt;="&amp;$B431))</f>
        <v/>
      </c>
      <c r="I431" s="180" t="str">
        <f>IF(OR($A431="",I$2="Percentage"),"",SUMIFS(Data!H$4:H500,Data!$A$4:$A500,"&gt;="&amp;$A431,Data!$A$4:$A500,"&lt;="&amp;$B431))</f>
        <v/>
      </c>
      <c r="J431" s="178" t="str">
        <f>IF(OR($A431="",J$2="Percentage"),"",SUMIFS(Data!I$4:I500,Data!$A$4:$A500,"&gt;="&amp;$A431,Data!$A$4:$A500,"&lt;="&amp;$B431))</f>
        <v/>
      </c>
      <c r="K431" s="178" t="str">
        <f>IF(OR($A431="",K$2="Percentage"),"",SUMIFS(Data!J$4:J500,Data!$A$4:$A500,"&gt;="&amp;$A431,Data!$A$4:$A500,"&lt;="&amp;$B431))</f>
        <v/>
      </c>
      <c r="L431" s="179" t="str">
        <f>IF(OR($A431="",L$2="Percentage"),"",SUMIFS(Data!K$4:K500,Data!$A$4:$A500,"&gt;="&amp;$A431,Data!$A$4:$A500,"&lt;="&amp;$B431))</f>
        <v/>
      </c>
      <c r="M431" s="180" t="str">
        <f>IF(OR($A431="",M$2="Percentage"),"",SUMIFS(Data!L$4:L500,Data!$A$4:$A500,"&gt;="&amp;$A431,Data!$A$4:$A500,"&lt;="&amp;$B431))</f>
        <v/>
      </c>
      <c r="N431" s="179" t="str">
        <f>IF(OR($A431="",N$2="Percentage"),"",SUMIFS(Data!M$4:M500,Data!$A$4:$A500,"&gt;="&amp;$A431,Data!$A$4:$A500,"&lt;="&amp;$B431))</f>
        <v/>
      </c>
      <c r="O431" s="178" t="str">
        <f>IF(OR($A431="",O$2="Percentage"),"",SUMIFS(Data!N$4:N500,Data!$A$4:$A500,"&gt;="&amp;$A431,Data!$A$4:$A500,"&lt;="&amp;$B431))</f>
        <v/>
      </c>
      <c r="P431" s="180" t="str">
        <f>IF(OR($A431="",P$2="Percentage"),"",SUMIFS(Data!O$4:O500,Data!$A$4:$A500,"&gt;="&amp;$A431,Data!$A$4:$A500,"&lt;="&amp;$B431))</f>
        <v/>
      </c>
      <c r="Q431" s="178" t="str">
        <f>IF(OR($A431="",Q$2="Percentage"),"",SUMIFS(Data!P$4:P500,Data!$A$4:$A500,"&gt;="&amp;$A431,Data!$A$4:$A500,"&lt;="&amp;$B431))</f>
        <v/>
      </c>
      <c r="R431" s="178" t="str">
        <f>IF(OR($A431="",R$2="Percentage"),"",SUMIFS(Data!Q$4:Q500,Data!$A$4:$A500,"&gt;="&amp;$A431,Data!$A$4:$A500,"&lt;="&amp;$B431))</f>
        <v/>
      </c>
      <c r="S431" s="181" t="str">
        <f>IF($A431="","",IFERROR(AVERAGEIFS(Data!B$4:B500,Data!$A$4:$A500,"&gt;="&amp;$A431,Data!$A$4:$A500,"&lt;="&amp;$B431),0))</f>
        <v/>
      </c>
      <c r="T431" s="178" t="str">
        <f>IF($A431="","",IFERROR(AVERAGEIFS(Data!C$4:C500,Data!$A$4:$A500,"&gt;="&amp;$A431,Data!$A$4:$A500,"&lt;="&amp;$B431),0))</f>
        <v/>
      </c>
      <c r="U431" s="178" t="str">
        <f>IF($A431="","",IFERROR(AVERAGEIFS(Data!D$4:D500,Data!$A$4:$A500,"&gt;="&amp;$A431,Data!$A$4:$A500,"&lt;="&amp;$B431),0))</f>
        <v/>
      </c>
      <c r="V431" s="178" t="str">
        <f>IF($A431="","",IFERROR(AVERAGEIFS(Data!F$4:F500,Data!$A$4:$A500,"&gt;="&amp;$A431,Data!$A$4:$A500,"&lt;="&amp;$B431),0))</f>
        <v/>
      </c>
      <c r="W431" s="178" t="str">
        <f>IF($A431="","",IFERROR(AVERAGEIFS(Data!G$4:G500,Data!$A$4:$A500,"&gt;="&amp;$A431,Data!$A$4:$A500,"&lt;="&amp;$B431),0))</f>
        <v/>
      </c>
      <c r="X431" s="180" t="str">
        <f>IF($A431="","",IFERROR(AVERAGEIFS(Data!H$4:H500,Data!$A$4:$A500,"&gt;="&amp;$A431,Data!$A$4:$A500,"&lt;="&amp;$B431),0))</f>
        <v/>
      </c>
      <c r="Y431" s="178" t="str">
        <f>IF($A431="","",IFERROR(AVERAGEIFS(Data!I$4:I500,Data!$A$4:$A500,"&gt;="&amp;$A431,Data!$A$4:$A500,"&lt;="&amp;$B431),0))</f>
        <v/>
      </c>
      <c r="Z431" s="178" t="str">
        <f>IF($A431="","",IFERROR(AVERAGEIFS(Data!J$4:J500,Data!$A$4:$A500,"&gt;="&amp;$A431,Data!$A$4:$A500,"&lt;="&amp;$B431),0))</f>
        <v/>
      </c>
      <c r="AA431" s="179" t="str">
        <f>IF($A431="","",IFERROR(AVERAGEIFS(Data!K$4:K500,Data!$A$4:$A500,"&gt;="&amp;$A431,Data!$A$4:$A500,"&lt;="&amp;$B431),0))</f>
        <v/>
      </c>
      <c r="AB431" s="180" t="str">
        <f>IF($A431="","",IFERROR(AVERAGEIFS(Data!L$4:L500,Data!$A$4:$A500,"&gt;="&amp;$A431,Data!$A$4:$A500,"&lt;="&amp;$B431),0))</f>
        <v/>
      </c>
      <c r="AC431" s="179" t="str">
        <f>IF($A431="","",IFERROR(AVERAGEIFS(Data!M$4:M500,Data!$A$4:$A500,"&gt;="&amp;$A431,Data!$A$4:$A500,"&lt;="&amp;$B431),0))</f>
        <v/>
      </c>
      <c r="AD431" s="178" t="str">
        <f>IF($A431="","",IFERROR(AVERAGEIFS(Data!N$4:N500,Data!$A$4:$A500,"&gt;="&amp;$A431,Data!$A$4:$A500,"&lt;="&amp;$B431),0))</f>
        <v/>
      </c>
      <c r="AE431" s="180" t="str">
        <f>IF($A431="","",IFERROR(AVERAGEIFS(Data!O$4:O500,Data!$A$4:$A500,"&gt;="&amp;$A431,Data!$A$4:$A500,"&lt;="&amp;$B431),0))</f>
        <v/>
      </c>
      <c r="AF431" s="178" t="str">
        <f>IF($A431="","",IFERROR(AVERAGEIFS(Data!P$4:P500,Data!$A$4:$A500,"&gt;="&amp;$A431,Data!$A$4:$A500,"&lt;="&amp;$B431),0))</f>
        <v/>
      </c>
      <c r="AG431" s="178" t="str">
        <f>IF($A431="","",IFERROR(AVERAGEIFS(Data!Q$4:Q500,Data!$A$4:$A500,"&gt;="&amp;$A431,Data!$A$4:$A500,"&lt;="&amp;$B431),0))</f>
        <v/>
      </c>
      <c r="AH431" s="181" t="str">
        <f t="shared" ref="AH431:DS431" si="427">IF($A431="","",AH430)</f>
        <v/>
      </c>
      <c r="AI431" s="178" t="str">
        <f t="shared" si="427"/>
        <v/>
      </c>
      <c r="AJ431" s="178" t="str">
        <f t="shared" si="427"/>
        <v/>
      </c>
      <c r="AK431" s="178" t="str">
        <f t="shared" si="427"/>
        <v/>
      </c>
      <c r="AL431" s="178" t="str">
        <f t="shared" si="427"/>
        <v/>
      </c>
      <c r="AM431" s="180" t="str">
        <f t="shared" si="427"/>
        <v/>
      </c>
      <c r="AN431" s="178" t="str">
        <f t="shared" si="427"/>
        <v/>
      </c>
      <c r="AO431" s="178" t="str">
        <f t="shared" si="427"/>
        <v/>
      </c>
      <c r="AP431" s="179" t="str">
        <f t="shared" si="427"/>
        <v/>
      </c>
      <c r="AQ431" s="180" t="str">
        <f t="shared" si="427"/>
        <v/>
      </c>
      <c r="AR431" s="179" t="str">
        <f t="shared" si="427"/>
        <v/>
      </c>
      <c r="AS431" s="178" t="str">
        <f t="shared" si="427"/>
        <v/>
      </c>
      <c r="AT431" s="180" t="str">
        <f t="shared" si="427"/>
        <v/>
      </c>
      <c r="AU431" s="178" t="str">
        <f t="shared" si="427"/>
        <v/>
      </c>
      <c r="AV431" s="178" t="str">
        <f t="shared" si="427"/>
        <v/>
      </c>
      <c r="AW431" s="181" t="str">
        <f t="shared" si="427"/>
        <v/>
      </c>
      <c r="AX431" s="178" t="str">
        <f t="shared" si="427"/>
        <v/>
      </c>
      <c r="AY431" s="178" t="str">
        <f t="shared" si="427"/>
        <v/>
      </c>
      <c r="AZ431" s="178" t="str">
        <f t="shared" si="427"/>
        <v/>
      </c>
      <c r="BA431" s="178" t="str">
        <f t="shared" si="427"/>
        <v/>
      </c>
      <c r="BB431" s="180" t="str">
        <f t="shared" si="427"/>
        <v/>
      </c>
      <c r="BC431" s="178" t="str">
        <f t="shared" si="427"/>
        <v/>
      </c>
      <c r="BD431" s="178" t="str">
        <f t="shared" si="427"/>
        <v/>
      </c>
      <c r="BE431" s="179" t="str">
        <f t="shared" si="427"/>
        <v/>
      </c>
      <c r="BF431" s="180" t="str">
        <f t="shared" si="427"/>
        <v/>
      </c>
      <c r="BG431" s="179" t="str">
        <f t="shared" si="427"/>
        <v/>
      </c>
      <c r="BH431" s="178" t="str">
        <f t="shared" si="427"/>
        <v/>
      </c>
      <c r="BI431" s="180" t="str">
        <f t="shared" si="427"/>
        <v/>
      </c>
      <c r="BJ431" s="178" t="str">
        <f t="shared" si="427"/>
        <v/>
      </c>
      <c r="BK431" s="178" t="str">
        <f t="shared" si="427"/>
        <v/>
      </c>
      <c r="BL431" s="181" t="str">
        <f t="shared" si="427"/>
        <v/>
      </c>
      <c r="BM431" s="178" t="str">
        <f t="shared" si="427"/>
        <v/>
      </c>
      <c r="BN431" s="178" t="str">
        <f t="shared" si="427"/>
        <v/>
      </c>
      <c r="BO431" s="178" t="str">
        <f t="shared" si="427"/>
        <v/>
      </c>
      <c r="BP431" s="178" t="str">
        <f t="shared" si="427"/>
        <v/>
      </c>
      <c r="BQ431" s="180" t="str">
        <f t="shared" si="427"/>
        <v/>
      </c>
      <c r="BR431" s="178" t="str">
        <f t="shared" si="427"/>
        <v/>
      </c>
      <c r="BS431" s="178" t="str">
        <f t="shared" si="427"/>
        <v/>
      </c>
      <c r="BT431" s="179" t="str">
        <f t="shared" si="427"/>
        <v/>
      </c>
      <c r="BU431" s="180" t="str">
        <f t="shared" si="427"/>
        <v/>
      </c>
      <c r="BV431" s="179" t="str">
        <f t="shared" si="427"/>
        <v/>
      </c>
      <c r="BW431" s="178" t="str">
        <f t="shared" si="427"/>
        <v/>
      </c>
      <c r="BX431" s="180" t="str">
        <f t="shared" si="427"/>
        <v/>
      </c>
      <c r="BY431" s="178" t="str">
        <f t="shared" si="427"/>
        <v/>
      </c>
      <c r="BZ431" s="178" t="str">
        <f t="shared" si="427"/>
        <v/>
      </c>
      <c r="CA431" s="181" t="str">
        <f t="shared" si="427"/>
        <v/>
      </c>
      <c r="CB431" s="178" t="str">
        <f t="shared" si="427"/>
        <v/>
      </c>
      <c r="CC431" s="178" t="str">
        <f t="shared" si="427"/>
        <v/>
      </c>
      <c r="CD431" s="178" t="str">
        <f t="shared" si="427"/>
        <v/>
      </c>
      <c r="CE431" s="178" t="str">
        <f t="shared" si="427"/>
        <v/>
      </c>
      <c r="CF431" s="180" t="str">
        <f t="shared" si="427"/>
        <v/>
      </c>
      <c r="CG431" s="178" t="str">
        <f t="shared" si="427"/>
        <v/>
      </c>
      <c r="CH431" s="178" t="str">
        <f t="shared" si="427"/>
        <v/>
      </c>
      <c r="CI431" s="179" t="str">
        <f t="shared" si="427"/>
        <v/>
      </c>
      <c r="CJ431" s="180" t="str">
        <f t="shared" si="427"/>
        <v/>
      </c>
      <c r="CK431" s="179" t="str">
        <f t="shared" si="427"/>
        <v/>
      </c>
      <c r="CL431" s="178" t="str">
        <f t="shared" si="427"/>
        <v/>
      </c>
      <c r="CM431" s="180" t="str">
        <f t="shared" si="427"/>
        <v/>
      </c>
      <c r="CN431" s="178" t="str">
        <f t="shared" si="427"/>
        <v/>
      </c>
      <c r="CO431" s="178" t="str">
        <f t="shared" si="427"/>
        <v/>
      </c>
      <c r="CP431" s="181" t="str">
        <f t="shared" si="427"/>
        <v/>
      </c>
      <c r="CQ431" s="178" t="str">
        <f t="shared" si="427"/>
        <v/>
      </c>
      <c r="CR431" s="178" t="str">
        <f t="shared" si="427"/>
        <v/>
      </c>
      <c r="CS431" s="178" t="str">
        <f t="shared" si="427"/>
        <v/>
      </c>
      <c r="CT431" s="178" t="str">
        <f t="shared" si="427"/>
        <v/>
      </c>
      <c r="CU431" s="180" t="str">
        <f t="shared" si="427"/>
        <v/>
      </c>
      <c r="CV431" s="178" t="str">
        <f t="shared" si="427"/>
        <v/>
      </c>
      <c r="CW431" s="178" t="str">
        <f t="shared" si="427"/>
        <v/>
      </c>
      <c r="CX431" s="179" t="str">
        <f t="shared" si="427"/>
        <v/>
      </c>
      <c r="CY431" s="180" t="str">
        <f t="shared" si="427"/>
        <v/>
      </c>
      <c r="CZ431" s="179" t="str">
        <f t="shared" si="427"/>
        <v/>
      </c>
      <c r="DA431" s="178" t="str">
        <f t="shared" si="427"/>
        <v/>
      </c>
      <c r="DB431" s="180" t="str">
        <f t="shared" si="427"/>
        <v/>
      </c>
      <c r="DC431" s="178" t="str">
        <f t="shared" si="427"/>
        <v/>
      </c>
      <c r="DD431" s="178" t="str">
        <f t="shared" si="427"/>
        <v/>
      </c>
      <c r="DE431" s="181" t="str">
        <f t="shared" si="427"/>
        <v/>
      </c>
      <c r="DF431" s="178" t="str">
        <f t="shared" si="427"/>
        <v/>
      </c>
      <c r="DG431" s="178" t="str">
        <f t="shared" si="427"/>
        <v/>
      </c>
      <c r="DH431" s="178" t="str">
        <f t="shared" si="427"/>
        <v/>
      </c>
      <c r="DI431" s="178" t="str">
        <f t="shared" si="427"/>
        <v/>
      </c>
      <c r="DJ431" s="180" t="str">
        <f t="shared" si="427"/>
        <v/>
      </c>
      <c r="DK431" s="178" t="str">
        <f t="shared" si="427"/>
        <v/>
      </c>
      <c r="DL431" s="178" t="str">
        <f t="shared" si="427"/>
        <v/>
      </c>
      <c r="DM431" s="179" t="str">
        <f t="shared" si="427"/>
        <v/>
      </c>
      <c r="DN431" s="180" t="str">
        <f t="shared" si="427"/>
        <v/>
      </c>
      <c r="DO431" s="179" t="str">
        <f t="shared" si="427"/>
        <v/>
      </c>
      <c r="DP431" s="178" t="str">
        <f t="shared" si="427"/>
        <v/>
      </c>
      <c r="DQ431" s="180" t="str">
        <f t="shared" si="427"/>
        <v/>
      </c>
      <c r="DR431" s="178" t="str">
        <f t="shared" si="427"/>
        <v/>
      </c>
      <c r="DS431" s="178" t="str">
        <f t="shared" si="427"/>
        <v/>
      </c>
      <c r="DT431" s="178"/>
      <c r="DU431" s="178"/>
      <c r="DV431" s="178"/>
      <c r="DW431" s="178"/>
      <c r="DX431" s="178"/>
      <c r="DY431" s="178"/>
    </row>
    <row r="432">
      <c r="A432" s="176" t="str">
        <f>IF(A431="","",IF(B431+1&gt;EndDate,"",B431))</f>
        <v/>
      </c>
      <c r="B432" s="176" t="str">
        <f>IF(A432="","",SWITCH(Seg,"Daily",A432+1,"Weekly",A432+7,"Monthly",DATE(YEAR(A432),MONTH(A432)+1,1),"Quarterly",DATE(YEAR(A432),MONTH(A432)+3,1),"Yearly",DATE(YEAR(A432)+1,1,1)))</f>
        <v/>
      </c>
      <c r="C432" s="177" t="str">
        <f>IF(A432="","",SWITCH(Seg,"Daily",TEXT(A432,"dd/MM/YYYY"),"Weekly","W"&amp;WEEKNUM(A432,2)&amp;" "&amp;YEAR(A432),"Monthly",PROPER(TEXT(A432,"MMM yyyy")),"Quarterly","Q"&amp;ROUNDUP(MONTH($A432)/3,0)&amp;" "&amp;YEAR($A432),"Yearly",YEAR(A432),TEXT(A432,"dd/MM/YYYY")))</f>
        <v/>
      </c>
      <c r="D432" s="178" t="str">
        <f>IF(OR($A432="",D$2="Percentage"),"",SUMIFS(Data!B$4:B500,Data!$A$4:$A500,"&gt;="&amp;$A432,Data!$A$4:$A500,"&lt;="&amp;$B432))</f>
        <v>#REF!</v>
      </c>
      <c r="E432" s="179" t="str">
        <f>IF(OR($A432="",E$2="Percentage"),"",SUMIFS(Data!C$4:C500,Data!$A$4:$A500,"&gt;="&amp;$A432,Data!$A$4:$A500,"&lt;="&amp;$B432))</f>
        <v/>
      </c>
      <c r="F432" s="179" t="str">
        <f>IF(OR($A432="",F$2="Percentage"),"",SUMIFS(Data!D$4:D500,Data!$A$4:$A500,"&gt;="&amp;$A432,Data!$A$4:$A500,"&lt;="&amp;$B432))</f>
        <v/>
      </c>
      <c r="G432" s="179" t="str">
        <f>IF(OR($A432="",G$2="Percentage"),"",SUMIFS(Data!F$4:F500,Data!$A$4:$A500,"&gt;="&amp;$A432,Data!$A$4:$A500,"&lt;="&amp;$B432))</f>
        <v/>
      </c>
      <c r="H432" s="180" t="str">
        <f>IF(OR($A432="",H$2="Percentage"),"",SUMIFS(Data!G$4:G500,Data!$A$4:$A500,"&gt;="&amp;$A432,Data!$A$4:$A500,"&lt;="&amp;$B432))</f>
        <v/>
      </c>
      <c r="I432" s="180" t="str">
        <f>IF(OR($A432="",I$2="Percentage"),"",SUMIFS(Data!H$4:H500,Data!$A$4:$A500,"&gt;="&amp;$A432,Data!$A$4:$A500,"&lt;="&amp;$B432))</f>
        <v/>
      </c>
      <c r="J432" s="178" t="str">
        <f>IF(OR($A432="",J$2="Percentage"),"",SUMIFS(Data!I$4:I500,Data!$A$4:$A500,"&gt;="&amp;$A432,Data!$A$4:$A500,"&lt;="&amp;$B432))</f>
        <v/>
      </c>
      <c r="K432" s="178" t="str">
        <f>IF(OR($A432="",K$2="Percentage"),"",SUMIFS(Data!J$4:J500,Data!$A$4:$A500,"&gt;="&amp;$A432,Data!$A$4:$A500,"&lt;="&amp;$B432))</f>
        <v/>
      </c>
      <c r="L432" s="179" t="str">
        <f>IF(OR($A432="",L$2="Percentage"),"",SUMIFS(Data!K$4:K500,Data!$A$4:$A500,"&gt;="&amp;$A432,Data!$A$4:$A500,"&lt;="&amp;$B432))</f>
        <v/>
      </c>
      <c r="M432" s="180" t="str">
        <f>IF(OR($A432="",M$2="Percentage"),"",SUMIFS(Data!L$4:L500,Data!$A$4:$A500,"&gt;="&amp;$A432,Data!$A$4:$A500,"&lt;="&amp;$B432))</f>
        <v/>
      </c>
      <c r="N432" s="179" t="str">
        <f>IF(OR($A432="",N$2="Percentage"),"",SUMIFS(Data!M$4:M500,Data!$A$4:$A500,"&gt;="&amp;$A432,Data!$A$4:$A500,"&lt;="&amp;$B432))</f>
        <v/>
      </c>
      <c r="O432" s="178" t="str">
        <f>IF(OR($A432="",O$2="Percentage"),"",SUMIFS(Data!N$4:N500,Data!$A$4:$A500,"&gt;="&amp;$A432,Data!$A$4:$A500,"&lt;="&amp;$B432))</f>
        <v/>
      </c>
      <c r="P432" s="180" t="str">
        <f>IF(OR($A432="",P$2="Percentage"),"",SUMIFS(Data!O$4:O500,Data!$A$4:$A500,"&gt;="&amp;$A432,Data!$A$4:$A500,"&lt;="&amp;$B432))</f>
        <v/>
      </c>
      <c r="Q432" s="178" t="str">
        <f>IF(OR($A432="",Q$2="Percentage"),"",SUMIFS(Data!P$4:P500,Data!$A$4:$A500,"&gt;="&amp;$A432,Data!$A$4:$A500,"&lt;="&amp;$B432))</f>
        <v/>
      </c>
      <c r="R432" s="178" t="str">
        <f>IF(OR($A432="",R$2="Percentage"),"",SUMIFS(Data!Q$4:Q500,Data!$A$4:$A500,"&gt;="&amp;$A432,Data!$A$4:$A500,"&lt;="&amp;$B432))</f>
        <v/>
      </c>
      <c r="S432" s="181" t="str">
        <f>IF($A432="","",IFERROR(AVERAGEIFS(Data!B$4:B500,Data!$A$4:$A500,"&gt;="&amp;$A432,Data!$A$4:$A500,"&lt;="&amp;$B432),0))</f>
        <v/>
      </c>
      <c r="T432" s="178" t="str">
        <f>IF($A432="","",IFERROR(AVERAGEIFS(Data!C$4:C500,Data!$A$4:$A500,"&gt;="&amp;$A432,Data!$A$4:$A500,"&lt;="&amp;$B432),0))</f>
        <v/>
      </c>
      <c r="U432" s="178" t="str">
        <f>IF($A432="","",IFERROR(AVERAGEIFS(Data!D$4:D500,Data!$A$4:$A500,"&gt;="&amp;$A432,Data!$A$4:$A500,"&lt;="&amp;$B432),0))</f>
        <v/>
      </c>
      <c r="V432" s="178" t="str">
        <f>IF($A432="","",IFERROR(AVERAGEIFS(Data!F$4:F500,Data!$A$4:$A500,"&gt;="&amp;$A432,Data!$A$4:$A500,"&lt;="&amp;$B432),0))</f>
        <v/>
      </c>
      <c r="W432" s="178" t="str">
        <f>IF($A432="","",IFERROR(AVERAGEIFS(Data!G$4:G500,Data!$A$4:$A500,"&gt;="&amp;$A432,Data!$A$4:$A500,"&lt;="&amp;$B432),0))</f>
        <v/>
      </c>
      <c r="X432" s="180" t="str">
        <f>IF($A432="","",IFERROR(AVERAGEIFS(Data!H$4:H500,Data!$A$4:$A500,"&gt;="&amp;$A432,Data!$A$4:$A500,"&lt;="&amp;$B432),0))</f>
        <v/>
      </c>
      <c r="Y432" s="178" t="str">
        <f>IF($A432="","",IFERROR(AVERAGEIFS(Data!I$4:I500,Data!$A$4:$A500,"&gt;="&amp;$A432,Data!$A$4:$A500,"&lt;="&amp;$B432),0))</f>
        <v/>
      </c>
      <c r="Z432" s="178" t="str">
        <f>IF($A432="","",IFERROR(AVERAGEIFS(Data!J$4:J500,Data!$A$4:$A500,"&gt;="&amp;$A432,Data!$A$4:$A500,"&lt;="&amp;$B432),0))</f>
        <v/>
      </c>
      <c r="AA432" s="179" t="str">
        <f>IF($A432="","",IFERROR(AVERAGEIFS(Data!K$4:K500,Data!$A$4:$A500,"&gt;="&amp;$A432,Data!$A$4:$A500,"&lt;="&amp;$B432),0))</f>
        <v/>
      </c>
      <c r="AB432" s="180" t="str">
        <f>IF($A432="","",IFERROR(AVERAGEIFS(Data!L$4:L500,Data!$A$4:$A500,"&gt;="&amp;$A432,Data!$A$4:$A500,"&lt;="&amp;$B432),0))</f>
        <v/>
      </c>
      <c r="AC432" s="179" t="str">
        <f>IF($A432="","",IFERROR(AVERAGEIFS(Data!M$4:M500,Data!$A$4:$A500,"&gt;="&amp;$A432,Data!$A$4:$A500,"&lt;="&amp;$B432),0))</f>
        <v/>
      </c>
      <c r="AD432" s="178" t="str">
        <f>IF($A432="","",IFERROR(AVERAGEIFS(Data!N$4:N500,Data!$A$4:$A500,"&gt;="&amp;$A432,Data!$A$4:$A500,"&lt;="&amp;$B432),0))</f>
        <v/>
      </c>
      <c r="AE432" s="180" t="str">
        <f>IF($A432="","",IFERROR(AVERAGEIFS(Data!O$4:O500,Data!$A$4:$A500,"&gt;="&amp;$A432,Data!$A$4:$A500,"&lt;="&amp;$B432),0))</f>
        <v/>
      </c>
      <c r="AF432" s="178" t="str">
        <f>IF($A432="","",IFERROR(AVERAGEIFS(Data!P$4:P500,Data!$A$4:$A500,"&gt;="&amp;$A432,Data!$A$4:$A500,"&lt;="&amp;$B432),0))</f>
        <v/>
      </c>
      <c r="AG432" s="178" t="str">
        <f>IF($A432="","",IFERROR(AVERAGEIFS(Data!Q$4:Q500,Data!$A$4:$A500,"&gt;="&amp;$A432,Data!$A$4:$A500,"&lt;="&amp;$B432),0))</f>
        <v/>
      </c>
      <c r="AH432" s="181" t="str">
        <f t="shared" ref="AH432:DS432" si="428">IF($A432="","",AH431)</f>
        <v/>
      </c>
      <c r="AI432" s="178" t="str">
        <f t="shared" si="428"/>
        <v/>
      </c>
      <c r="AJ432" s="178" t="str">
        <f t="shared" si="428"/>
        <v/>
      </c>
      <c r="AK432" s="178" t="str">
        <f t="shared" si="428"/>
        <v/>
      </c>
      <c r="AL432" s="178" t="str">
        <f t="shared" si="428"/>
        <v/>
      </c>
      <c r="AM432" s="180" t="str">
        <f t="shared" si="428"/>
        <v/>
      </c>
      <c r="AN432" s="178" t="str">
        <f t="shared" si="428"/>
        <v/>
      </c>
      <c r="AO432" s="178" t="str">
        <f t="shared" si="428"/>
        <v/>
      </c>
      <c r="AP432" s="179" t="str">
        <f t="shared" si="428"/>
        <v/>
      </c>
      <c r="AQ432" s="180" t="str">
        <f t="shared" si="428"/>
        <v/>
      </c>
      <c r="AR432" s="179" t="str">
        <f t="shared" si="428"/>
        <v/>
      </c>
      <c r="AS432" s="178" t="str">
        <f t="shared" si="428"/>
        <v/>
      </c>
      <c r="AT432" s="180" t="str">
        <f t="shared" si="428"/>
        <v/>
      </c>
      <c r="AU432" s="178" t="str">
        <f t="shared" si="428"/>
        <v/>
      </c>
      <c r="AV432" s="178" t="str">
        <f t="shared" si="428"/>
        <v/>
      </c>
      <c r="AW432" s="181" t="str">
        <f t="shared" si="428"/>
        <v/>
      </c>
      <c r="AX432" s="178" t="str">
        <f t="shared" si="428"/>
        <v/>
      </c>
      <c r="AY432" s="178" t="str">
        <f t="shared" si="428"/>
        <v/>
      </c>
      <c r="AZ432" s="178" t="str">
        <f t="shared" si="428"/>
        <v/>
      </c>
      <c r="BA432" s="178" t="str">
        <f t="shared" si="428"/>
        <v/>
      </c>
      <c r="BB432" s="180" t="str">
        <f t="shared" si="428"/>
        <v/>
      </c>
      <c r="BC432" s="178" t="str">
        <f t="shared" si="428"/>
        <v/>
      </c>
      <c r="BD432" s="178" t="str">
        <f t="shared" si="428"/>
        <v/>
      </c>
      <c r="BE432" s="179" t="str">
        <f t="shared" si="428"/>
        <v/>
      </c>
      <c r="BF432" s="180" t="str">
        <f t="shared" si="428"/>
        <v/>
      </c>
      <c r="BG432" s="179" t="str">
        <f t="shared" si="428"/>
        <v/>
      </c>
      <c r="BH432" s="178" t="str">
        <f t="shared" si="428"/>
        <v/>
      </c>
      <c r="BI432" s="180" t="str">
        <f t="shared" si="428"/>
        <v/>
      </c>
      <c r="BJ432" s="178" t="str">
        <f t="shared" si="428"/>
        <v/>
      </c>
      <c r="BK432" s="178" t="str">
        <f t="shared" si="428"/>
        <v/>
      </c>
      <c r="BL432" s="181" t="str">
        <f t="shared" si="428"/>
        <v/>
      </c>
      <c r="BM432" s="178" t="str">
        <f t="shared" si="428"/>
        <v/>
      </c>
      <c r="BN432" s="178" t="str">
        <f t="shared" si="428"/>
        <v/>
      </c>
      <c r="BO432" s="178" t="str">
        <f t="shared" si="428"/>
        <v/>
      </c>
      <c r="BP432" s="178" t="str">
        <f t="shared" si="428"/>
        <v/>
      </c>
      <c r="BQ432" s="180" t="str">
        <f t="shared" si="428"/>
        <v/>
      </c>
      <c r="BR432" s="178" t="str">
        <f t="shared" si="428"/>
        <v/>
      </c>
      <c r="BS432" s="178" t="str">
        <f t="shared" si="428"/>
        <v/>
      </c>
      <c r="BT432" s="179" t="str">
        <f t="shared" si="428"/>
        <v/>
      </c>
      <c r="BU432" s="180" t="str">
        <f t="shared" si="428"/>
        <v/>
      </c>
      <c r="BV432" s="179" t="str">
        <f t="shared" si="428"/>
        <v/>
      </c>
      <c r="BW432" s="178" t="str">
        <f t="shared" si="428"/>
        <v/>
      </c>
      <c r="BX432" s="180" t="str">
        <f t="shared" si="428"/>
        <v/>
      </c>
      <c r="BY432" s="178" t="str">
        <f t="shared" si="428"/>
        <v/>
      </c>
      <c r="BZ432" s="178" t="str">
        <f t="shared" si="428"/>
        <v/>
      </c>
      <c r="CA432" s="181" t="str">
        <f t="shared" si="428"/>
        <v/>
      </c>
      <c r="CB432" s="178" t="str">
        <f t="shared" si="428"/>
        <v/>
      </c>
      <c r="CC432" s="178" t="str">
        <f t="shared" si="428"/>
        <v/>
      </c>
      <c r="CD432" s="178" t="str">
        <f t="shared" si="428"/>
        <v/>
      </c>
      <c r="CE432" s="178" t="str">
        <f t="shared" si="428"/>
        <v/>
      </c>
      <c r="CF432" s="180" t="str">
        <f t="shared" si="428"/>
        <v/>
      </c>
      <c r="CG432" s="178" t="str">
        <f t="shared" si="428"/>
        <v/>
      </c>
      <c r="CH432" s="178" t="str">
        <f t="shared" si="428"/>
        <v/>
      </c>
      <c r="CI432" s="179" t="str">
        <f t="shared" si="428"/>
        <v/>
      </c>
      <c r="CJ432" s="180" t="str">
        <f t="shared" si="428"/>
        <v/>
      </c>
      <c r="CK432" s="179" t="str">
        <f t="shared" si="428"/>
        <v/>
      </c>
      <c r="CL432" s="178" t="str">
        <f t="shared" si="428"/>
        <v/>
      </c>
      <c r="CM432" s="180" t="str">
        <f t="shared" si="428"/>
        <v/>
      </c>
      <c r="CN432" s="178" t="str">
        <f t="shared" si="428"/>
        <v/>
      </c>
      <c r="CO432" s="178" t="str">
        <f t="shared" si="428"/>
        <v/>
      </c>
      <c r="CP432" s="181" t="str">
        <f t="shared" si="428"/>
        <v/>
      </c>
      <c r="CQ432" s="178" t="str">
        <f t="shared" si="428"/>
        <v/>
      </c>
      <c r="CR432" s="178" t="str">
        <f t="shared" si="428"/>
        <v/>
      </c>
      <c r="CS432" s="178" t="str">
        <f t="shared" si="428"/>
        <v/>
      </c>
      <c r="CT432" s="178" t="str">
        <f t="shared" si="428"/>
        <v/>
      </c>
      <c r="CU432" s="180" t="str">
        <f t="shared" si="428"/>
        <v/>
      </c>
      <c r="CV432" s="178" t="str">
        <f t="shared" si="428"/>
        <v/>
      </c>
      <c r="CW432" s="178" t="str">
        <f t="shared" si="428"/>
        <v/>
      </c>
      <c r="CX432" s="179" t="str">
        <f t="shared" si="428"/>
        <v/>
      </c>
      <c r="CY432" s="180" t="str">
        <f t="shared" si="428"/>
        <v/>
      </c>
      <c r="CZ432" s="179" t="str">
        <f t="shared" si="428"/>
        <v/>
      </c>
      <c r="DA432" s="178" t="str">
        <f t="shared" si="428"/>
        <v/>
      </c>
      <c r="DB432" s="180" t="str">
        <f t="shared" si="428"/>
        <v/>
      </c>
      <c r="DC432" s="178" t="str">
        <f t="shared" si="428"/>
        <v/>
      </c>
      <c r="DD432" s="178" t="str">
        <f t="shared" si="428"/>
        <v/>
      </c>
      <c r="DE432" s="181" t="str">
        <f t="shared" si="428"/>
        <v/>
      </c>
      <c r="DF432" s="178" t="str">
        <f t="shared" si="428"/>
        <v/>
      </c>
      <c r="DG432" s="178" t="str">
        <f t="shared" si="428"/>
        <v/>
      </c>
      <c r="DH432" s="178" t="str">
        <f t="shared" si="428"/>
        <v/>
      </c>
      <c r="DI432" s="178" t="str">
        <f t="shared" si="428"/>
        <v/>
      </c>
      <c r="DJ432" s="180" t="str">
        <f t="shared" si="428"/>
        <v/>
      </c>
      <c r="DK432" s="178" t="str">
        <f t="shared" si="428"/>
        <v/>
      </c>
      <c r="DL432" s="178" t="str">
        <f t="shared" si="428"/>
        <v/>
      </c>
      <c r="DM432" s="179" t="str">
        <f t="shared" si="428"/>
        <v/>
      </c>
      <c r="DN432" s="180" t="str">
        <f t="shared" si="428"/>
        <v/>
      </c>
      <c r="DO432" s="179" t="str">
        <f t="shared" si="428"/>
        <v/>
      </c>
      <c r="DP432" s="178" t="str">
        <f t="shared" si="428"/>
        <v/>
      </c>
      <c r="DQ432" s="180" t="str">
        <f t="shared" si="428"/>
        <v/>
      </c>
      <c r="DR432" s="178" t="str">
        <f t="shared" si="428"/>
        <v/>
      </c>
      <c r="DS432" s="178" t="str">
        <f t="shared" si="428"/>
        <v/>
      </c>
      <c r="DT432" s="178"/>
      <c r="DU432" s="178"/>
      <c r="DV432" s="178"/>
      <c r="DW432" s="178"/>
      <c r="DX432" s="178"/>
      <c r="DY432" s="178"/>
    </row>
    <row r="433">
      <c r="A433" s="176" t="str">
        <f>IF(A432="","",IF(B432+1&gt;EndDate,"",B432))</f>
        <v/>
      </c>
      <c r="B433" s="176" t="str">
        <f>IF(A433="","",SWITCH(Seg,"Daily",A433+1,"Weekly",A433+7,"Monthly",DATE(YEAR(A433),MONTH(A433)+1,1),"Quarterly",DATE(YEAR(A433),MONTH(A433)+3,1),"Yearly",DATE(YEAR(A433)+1,1,1)))</f>
        <v/>
      </c>
      <c r="C433" s="177" t="str">
        <f>IF(A433="","",SWITCH(Seg,"Daily",TEXT(A433,"dd/MM/YYYY"),"Weekly","W"&amp;WEEKNUM(A433,2)&amp;" "&amp;YEAR(A433),"Monthly",PROPER(TEXT(A433,"MMM yyyy")),"Quarterly","Q"&amp;ROUNDUP(MONTH($A433)/3,0)&amp;" "&amp;YEAR($A433),"Yearly",YEAR(A433),TEXT(A433,"dd/MM/YYYY")))</f>
        <v/>
      </c>
      <c r="D433" s="178" t="str">
        <f>IF(OR($A433="",D$2="Percentage"),"",SUMIFS(Data!B$4:B500,Data!$A$4:$A500,"&gt;="&amp;$A433,Data!$A$4:$A500,"&lt;="&amp;$B433))</f>
        <v>#REF!</v>
      </c>
      <c r="E433" s="179" t="str">
        <f>IF(OR($A433="",E$2="Percentage"),"",SUMIFS(Data!C$4:C500,Data!$A$4:$A500,"&gt;="&amp;$A433,Data!$A$4:$A500,"&lt;="&amp;$B433))</f>
        <v/>
      </c>
      <c r="F433" s="179" t="str">
        <f>IF(OR($A433="",F$2="Percentage"),"",SUMIFS(Data!D$4:D500,Data!$A$4:$A500,"&gt;="&amp;$A433,Data!$A$4:$A500,"&lt;="&amp;$B433))</f>
        <v/>
      </c>
      <c r="G433" s="179" t="str">
        <f>IF(OR($A433="",G$2="Percentage"),"",SUMIFS(Data!F$4:F500,Data!$A$4:$A500,"&gt;="&amp;$A433,Data!$A$4:$A500,"&lt;="&amp;$B433))</f>
        <v/>
      </c>
      <c r="H433" s="180" t="str">
        <f>IF(OR($A433="",H$2="Percentage"),"",SUMIFS(Data!G$4:G500,Data!$A$4:$A500,"&gt;="&amp;$A433,Data!$A$4:$A500,"&lt;="&amp;$B433))</f>
        <v/>
      </c>
      <c r="I433" s="180" t="str">
        <f>IF(OR($A433="",I$2="Percentage"),"",SUMIFS(Data!H$4:H500,Data!$A$4:$A500,"&gt;="&amp;$A433,Data!$A$4:$A500,"&lt;="&amp;$B433))</f>
        <v/>
      </c>
      <c r="J433" s="178" t="str">
        <f>IF(OR($A433="",J$2="Percentage"),"",SUMIFS(Data!I$4:I500,Data!$A$4:$A500,"&gt;="&amp;$A433,Data!$A$4:$A500,"&lt;="&amp;$B433))</f>
        <v/>
      </c>
      <c r="K433" s="178" t="str">
        <f>IF(OR($A433="",K$2="Percentage"),"",SUMIFS(Data!J$4:J500,Data!$A$4:$A500,"&gt;="&amp;$A433,Data!$A$4:$A500,"&lt;="&amp;$B433))</f>
        <v/>
      </c>
      <c r="L433" s="179" t="str">
        <f>IF(OR($A433="",L$2="Percentage"),"",SUMIFS(Data!K$4:K500,Data!$A$4:$A500,"&gt;="&amp;$A433,Data!$A$4:$A500,"&lt;="&amp;$B433))</f>
        <v/>
      </c>
      <c r="M433" s="180" t="str">
        <f>IF(OR($A433="",M$2="Percentage"),"",SUMIFS(Data!L$4:L500,Data!$A$4:$A500,"&gt;="&amp;$A433,Data!$A$4:$A500,"&lt;="&amp;$B433))</f>
        <v/>
      </c>
      <c r="N433" s="179" t="str">
        <f>IF(OR($A433="",N$2="Percentage"),"",SUMIFS(Data!M$4:M500,Data!$A$4:$A500,"&gt;="&amp;$A433,Data!$A$4:$A500,"&lt;="&amp;$B433))</f>
        <v/>
      </c>
      <c r="O433" s="178" t="str">
        <f>IF(OR($A433="",O$2="Percentage"),"",SUMIFS(Data!N$4:N500,Data!$A$4:$A500,"&gt;="&amp;$A433,Data!$A$4:$A500,"&lt;="&amp;$B433))</f>
        <v/>
      </c>
      <c r="P433" s="180" t="str">
        <f>IF(OR($A433="",P$2="Percentage"),"",SUMIFS(Data!O$4:O500,Data!$A$4:$A500,"&gt;="&amp;$A433,Data!$A$4:$A500,"&lt;="&amp;$B433))</f>
        <v/>
      </c>
      <c r="Q433" s="178" t="str">
        <f>IF(OR($A433="",Q$2="Percentage"),"",SUMIFS(Data!P$4:P500,Data!$A$4:$A500,"&gt;="&amp;$A433,Data!$A$4:$A500,"&lt;="&amp;$B433))</f>
        <v/>
      </c>
      <c r="R433" s="178" t="str">
        <f>IF(OR($A433="",R$2="Percentage"),"",SUMIFS(Data!Q$4:Q500,Data!$A$4:$A500,"&gt;="&amp;$A433,Data!$A$4:$A500,"&lt;="&amp;$B433))</f>
        <v/>
      </c>
      <c r="S433" s="181" t="str">
        <f>IF($A433="","",IFERROR(AVERAGEIFS(Data!B$4:B500,Data!$A$4:$A500,"&gt;="&amp;$A433,Data!$A$4:$A500,"&lt;="&amp;$B433),0))</f>
        <v/>
      </c>
      <c r="T433" s="178" t="str">
        <f>IF($A433="","",IFERROR(AVERAGEIFS(Data!C$4:C500,Data!$A$4:$A500,"&gt;="&amp;$A433,Data!$A$4:$A500,"&lt;="&amp;$B433),0))</f>
        <v/>
      </c>
      <c r="U433" s="178" t="str">
        <f>IF($A433="","",IFERROR(AVERAGEIFS(Data!D$4:D500,Data!$A$4:$A500,"&gt;="&amp;$A433,Data!$A$4:$A500,"&lt;="&amp;$B433),0))</f>
        <v/>
      </c>
      <c r="V433" s="178" t="str">
        <f>IF($A433="","",IFERROR(AVERAGEIFS(Data!F$4:F500,Data!$A$4:$A500,"&gt;="&amp;$A433,Data!$A$4:$A500,"&lt;="&amp;$B433),0))</f>
        <v/>
      </c>
      <c r="W433" s="178" t="str">
        <f>IF($A433="","",IFERROR(AVERAGEIFS(Data!G$4:G500,Data!$A$4:$A500,"&gt;="&amp;$A433,Data!$A$4:$A500,"&lt;="&amp;$B433),0))</f>
        <v/>
      </c>
      <c r="X433" s="180" t="str">
        <f>IF($A433="","",IFERROR(AVERAGEIFS(Data!H$4:H500,Data!$A$4:$A500,"&gt;="&amp;$A433,Data!$A$4:$A500,"&lt;="&amp;$B433),0))</f>
        <v/>
      </c>
      <c r="Y433" s="178" t="str">
        <f>IF($A433="","",IFERROR(AVERAGEIFS(Data!I$4:I500,Data!$A$4:$A500,"&gt;="&amp;$A433,Data!$A$4:$A500,"&lt;="&amp;$B433),0))</f>
        <v/>
      </c>
      <c r="Z433" s="178" t="str">
        <f>IF($A433="","",IFERROR(AVERAGEIFS(Data!J$4:J500,Data!$A$4:$A500,"&gt;="&amp;$A433,Data!$A$4:$A500,"&lt;="&amp;$B433),0))</f>
        <v/>
      </c>
      <c r="AA433" s="179" t="str">
        <f>IF($A433="","",IFERROR(AVERAGEIFS(Data!K$4:K500,Data!$A$4:$A500,"&gt;="&amp;$A433,Data!$A$4:$A500,"&lt;="&amp;$B433),0))</f>
        <v/>
      </c>
      <c r="AB433" s="180" t="str">
        <f>IF($A433="","",IFERROR(AVERAGEIFS(Data!L$4:L500,Data!$A$4:$A500,"&gt;="&amp;$A433,Data!$A$4:$A500,"&lt;="&amp;$B433),0))</f>
        <v/>
      </c>
      <c r="AC433" s="179" t="str">
        <f>IF($A433="","",IFERROR(AVERAGEIFS(Data!M$4:M500,Data!$A$4:$A500,"&gt;="&amp;$A433,Data!$A$4:$A500,"&lt;="&amp;$B433),0))</f>
        <v/>
      </c>
      <c r="AD433" s="178" t="str">
        <f>IF($A433="","",IFERROR(AVERAGEIFS(Data!N$4:N500,Data!$A$4:$A500,"&gt;="&amp;$A433,Data!$A$4:$A500,"&lt;="&amp;$B433),0))</f>
        <v/>
      </c>
      <c r="AE433" s="180" t="str">
        <f>IF($A433="","",IFERROR(AVERAGEIFS(Data!O$4:O500,Data!$A$4:$A500,"&gt;="&amp;$A433,Data!$A$4:$A500,"&lt;="&amp;$B433),0))</f>
        <v/>
      </c>
      <c r="AF433" s="178" t="str">
        <f>IF($A433="","",IFERROR(AVERAGEIFS(Data!P$4:P500,Data!$A$4:$A500,"&gt;="&amp;$A433,Data!$A$4:$A500,"&lt;="&amp;$B433),0))</f>
        <v/>
      </c>
      <c r="AG433" s="178" t="str">
        <f>IF($A433="","",IFERROR(AVERAGEIFS(Data!Q$4:Q500,Data!$A$4:$A500,"&gt;="&amp;$A433,Data!$A$4:$A500,"&lt;="&amp;$B433),0))</f>
        <v/>
      </c>
      <c r="AH433" s="181" t="str">
        <f t="shared" ref="AH433:DS433" si="429">IF($A433="","",AH432)</f>
        <v/>
      </c>
      <c r="AI433" s="178" t="str">
        <f t="shared" si="429"/>
        <v/>
      </c>
      <c r="AJ433" s="178" t="str">
        <f t="shared" si="429"/>
        <v/>
      </c>
      <c r="AK433" s="178" t="str">
        <f t="shared" si="429"/>
        <v/>
      </c>
      <c r="AL433" s="178" t="str">
        <f t="shared" si="429"/>
        <v/>
      </c>
      <c r="AM433" s="180" t="str">
        <f t="shared" si="429"/>
        <v/>
      </c>
      <c r="AN433" s="178" t="str">
        <f t="shared" si="429"/>
        <v/>
      </c>
      <c r="AO433" s="178" t="str">
        <f t="shared" si="429"/>
        <v/>
      </c>
      <c r="AP433" s="179" t="str">
        <f t="shared" si="429"/>
        <v/>
      </c>
      <c r="AQ433" s="180" t="str">
        <f t="shared" si="429"/>
        <v/>
      </c>
      <c r="AR433" s="179" t="str">
        <f t="shared" si="429"/>
        <v/>
      </c>
      <c r="AS433" s="178" t="str">
        <f t="shared" si="429"/>
        <v/>
      </c>
      <c r="AT433" s="180" t="str">
        <f t="shared" si="429"/>
        <v/>
      </c>
      <c r="AU433" s="178" t="str">
        <f t="shared" si="429"/>
        <v/>
      </c>
      <c r="AV433" s="178" t="str">
        <f t="shared" si="429"/>
        <v/>
      </c>
      <c r="AW433" s="181" t="str">
        <f t="shared" si="429"/>
        <v/>
      </c>
      <c r="AX433" s="178" t="str">
        <f t="shared" si="429"/>
        <v/>
      </c>
      <c r="AY433" s="178" t="str">
        <f t="shared" si="429"/>
        <v/>
      </c>
      <c r="AZ433" s="178" t="str">
        <f t="shared" si="429"/>
        <v/>
      </c>
      <c r="BA433" s="178" t="str">
        <f t="shared" si="429"/>
        <v/>
      </c>
      <c r="BB433" s="180" t="str">
        <f t="shared" si="429"/>
        <v/>
      </c>
      <c r="BC433" s="178" t="str">
        <f t="shared" si="429"/>
        <v/>
      </c>
      <c r="BD433" s="178" t="str">
        <f t="shared" si="429"/>
        <v/>
      </c>
      <c r="BE433" s="179" t="str">
        <f t="shared" si="429"/>
        <v/>
      </c>
      <c r="BF433" s="180" t="str">
        <f t="shared" si="429"/>
        <v/>
      </c>
      <c r="BG433" s="179" t="str">
        <f t="shared" si="429"/>
        <v/>
      </c>
      <c r="BH433" s="178" t="str">
        <f t="shared" si="429"/>
        <v/>
      </c>
      <c r="BI433" s="180" t="str">
        <f t="shared" si="429"/>
        <v/>
      </c>
      <c r="BJ433" s="178" t="str">
        <f t="shared" si="429"/>
        <v/>
      </c>
      <c r="BK433" s="178" t="str">
        <f t="shared" si="429"/>
        <v/>
      </c>
      <c r="BL433" s="181" t="str">
        <f t="shared" si="429"/>
        <v/>
      </c>
      <c r="BM433" s="178" t="str">
        <f t="shared" si="429"/>
        <v/>
      </c>
      <c r="BN433" s="178" t="str">
        <f t="shared" si="429"/>
        <v/>
      </c>
      <c r="BO433" s="178" t="str">
        <f t="shared" si="429"/>
        <v/>
      </c>
      <c r="BP433" s="178" t="str">
        <f t="shared" si="429"/>
        <v/>
      </c>
      <c r="BQ433" s="180" t="str">
        <f t="shared" si="429"/>
        <v/>
      </c>
      <c r="BR433" s="178" t="str">
        <f t="shared" si="429"/>
        <v/>
      </c>
      <c r="BS433" s="178" t="str">
        <f t="shared" si="429"/>
        <v/>
      </c>
      <c r="BT433" s="179" t="str">
        <f t="shared" si="429"/>
        <v/>
      </c>
      <c r="BU433" s="180" t="str">
        <f t="shared" si="429"/>
        <v/>
      </c>
      <c r="BV433" s="179" t="str">
        <f t="shared" si="429"/>
        <v/>
      </c>
      <c r="BW433" s="178" t="str">
        <f t="shared" si="429"/>
        <v/>
      </c>
      <c r="BX433" s="180" t="str">
        <f t="shared" si="429"/>
        <v/>
      </c>
      <c r="BY433" s="178" t="str">
        <f t="shared" si="429"/>
        <v/>
      </c>
      <c r="BZ433" s="178" t="str">
        <f t="shared" si="429"/>
        <v/>
      </c>
      <c r="CA433" s="181" t="str">
        <f t="shared" si="429"/>
        <v/>
      </c>
      <c r="CB433" s="178" t="str">
        <f t="shared" si="429"/>
        <v/>
      </c>
      <c r="CC433" s="178" t="str">
        <f t="shared" si="429"/>
        <v/>
      </c>
      <c r="CD433" s="178" t="str">
        <f t="shared" si="429"/>
        <v/>
      </c>
      <c r="CE433" s="178" t="str">
        <f t="shared" si="429"/>
        <v/>
      </c>
      <c r="CF433" s="180" t="str">
        <f t="shared" si="429"/>
        <v/>
      </c>
      <c r="CG433" s="178" t="str">
        <f t="shared" si="429"/>
        <v/>
      </c>
      <c r="CH433" s="178" t="str">
        <f t="shared" si="429"/>
        <v/>
      </c>
      <c r="CI433" s="179" t="str">
        <f t="shared" si="429"/>
        <v/>
      </c>
      <c r="CJ433" s="180" t="str">
        <f t="shared" si="429"/>
        <v/>
      </c>
      <c r="CK433" s="179" t="str">
        <f t="shared" si="429"/>
        <v/>
      </c>
      <c r="CL433" s="178" t="str">
        <f t="shared" si="429"/>
        <v/>
      </c>
      <c r="CM433" s="180" t="str">
        <f t="shared" si="429"/>
        <v/>
      </c>
      <c r="CN433" s="178" t="str">
        <f t="shared" si="429"/>
        <v/>
      </c>
      <c r="CO433" s="178" t="str">
        <f t="shared" si="429"/>
        <v/>
      </c>
      <c r="CP433" s="181" t="str">
        <f t="shared" si="429"/>
        <v/>
      </c>
      <c r="CQ433" s="178" t="str">
        <f t="shared" si="429"/>
        <v/>
      </c>
      <c r="CR433" s="178" t="str">
        <f t="shared" si="429"/>
        <v/>
      </c>
      <c r="CS433" s="178" t="str">
        <f t="shared" si="429"/>
        <v/>
      </c>
      <c r="CT433" s="178" t="str">
        <f t="shared" si="429"/>
        <v/>
      </c>
      <c r="CU433" s="180" t="str">
        <f t="shared" si="429"/>
        <v/>
      </c>
      <c r="CV433" s="178" t="str">
        <f t="shared" si="429"/>
        <v/>
      </c>
      <c r="CW433" s="178" t="str">
        <f t="shared" si="429"/>
        <v/>
      </c>
      <c r="CX433" s="179" t="str">
        <f t="shared" si="429"/>
        <v/>
      </c>
      <c r="CY433" s="180" t="str">
        <f t="shared" si="429"/>
        <v/>
      </c>
      <c r="CZ433" s="179" t="str">
        <f t="shared" si="429"/>
        <v/>
      </c>
      <c r="DA433" s="178" t="str">
        <f t="shared" si="429"/>
        <v/>
      </c>
      <c r="DB433" s="180" t="str">
        <f t="shared" si="429"/>
        <v/>
      </c>
      <c r="DC433" s="178" t="str">
        <f t="shared" si="429"/>
        <v/>
      </c>
      <c r="DD433" s="178" t="str">
        <f t="shared" si="429"/>
        <v/>
      </c>
      <c r="DE433" s="181" t="str">
        <f t="shared" si="429"/>
        <v/>
      </c>
      <c r="DF433" s="178" t="str">
        <f t="shared" si="429"/>
        <v/>
      </c>
      <c r="DG433" s="178" t="str">
        <f t="shared" si="429"/>
        <v/>
      </c>
      <c r="DH433" s="178" t="str">
        <f t="shared" si="429"/>
        <v/>
      </c>
      <c r="DI433" s="178" t="str">
        <f t="shared" si="429"/>
        <v/>
      </c>
      <c r="DJ433" s="180" t="str">
        <f t="shared" si="429"/>
        <v/>
      </c>
      <c r="DK433" s="178" t="str">
        <f t="shared" si="429"/>
        <v/>
      </c>
      <c r="DL433" s="178" t="str">
        <f t="shared" si="429"/>
        <v/>
      </c>
      <c r="DM433" s="179" t="str">
        <f t="shared" si="429"/>
        <v/>
      </c>
      <c r="DN433" s="180" t="str">
        <f t="shared" si="429"/>
        <v/>
      </c>
      <c r="DO433" s="179" t="str">
        <f t="shared" si="429"/>
        <v/>
      </c>
      <c r="DP433" s="178" t="str">
        <f t="shared" si="429"/>
        <v/>
      </c>
      <c r="DQ433" s="180" t="str">
        <f t="shared" si="429"/>
        <v/>
      </c>
      <c r="DR433" s="178" t="str">
        <f t="shared" si="429"/>
        <v/>
      </c>
      <c r="DS433" s="178" t="str">
        <f t="shared" si="429"/>
        <v/>
      </c>
      <c r="DT433" s="178"/>
      <c r="DU433" s="178"/>
      <c r="DV433" s="178"/>
      <c r="DW433" s="178"/>
      <c r="DX433" s="178"/>
      <c r="DY433" s="178"/>
    </row>
    <row r="434">
      <c r="A434" s="176" t="str">
        <f>IF(A433="","",IF(B433+1&gt;EndDate,"",B433))</f>
        <v/>
      </c>
      <c r="B434" s="176" t="str">
        <f>IF(A434="","",SWITCH(Seg,"Daily",A434+1,"Weekly",A434+7,"Monthly",DATE(YEAR(A434),MONTH(A434)+1,1),"Quarterly",DATE(YEAR(A434),MONTH(A434)+3,1),"Yearly",DATE(YEAR(A434)+1,1,1)))</f>
        <v/>
      </c>
      <c r="C434" s="177" t="str">
        <f>IF(A434="","",SWITCH(Seg,"Daily",TEXT(A434,"dd/MM/YYYY"),"Weekly","W"&amp;WEEKNUM(A434,2)&amp;" "&amp;YEAR(A434),"Monthly",PROPER(TEXT(A434,"MMM yyyy")),"Quarterly","Q"&amp;ROUNDUP(MONTH($A434)/3,0)&amp;" "&amp;YEAR($A434),"Yearly",YEAR(A434),TEXT(A434,"dd/MM/YYYY")))</f>
        <v/>
      </c>
      <c r="D434" s="178" t="str">
        <f>IF(OR($A434="",D$2="Percentage"),"",SUMIFS(Data!B$4:B500,Data!$A$4:$A500,"&gt;="&amp;$A434,Data!$A$4:$A500,"&lt;="&amp;$B434))</f>
        <v>#REF!</v>
      </c>
      <c r="E434" s="179" t="str">
        <f>IF(OR($A434="",E$2="Percentage"),"",SUMIFS(Data!C$4:C500,Data!$A$4:$A500,"&gt;="&amp;$A434,Data!$A$4:$A500,"&lt;="&amp;$B434))</f>
        <v/>
      </c>
      <c r="F434" s="179" t="str">
        <f>IF(OR($A434="",F$2="Percentage"),"",SUMIFS(Data!D$4:D500,Data!$A$4:$A500,"&gt;="&amp;$A434,Data!$A$4:$A500,"&lt;="&amp;$B434))</f>
        <v/>
      </c>
      <c r="G434" s="179" t="str">
        <f>IF(OR($A434="",G$2="Percentage"),"",SUMIFS(Data!F$4:F500,Data!$A$4:$A500,"&gt;="&amp;$A434,Data!$A$4:$A500,"&lt;="&amp;$B434))</f>
        <v/>
      </c>
      <c r="H434" s="180" t="str">
        <f>IF(OR($A434="",H$2="Percentage"),"",SUMIFS(Data!G$4:G500,Data!$A$4:$A500,"&gt;="&amp;$A434,Data!$A$4:$A500,"&lt;="&amp;$B434))</f>
        <v/>
      </c>
      <c r="I434" s="180" t="str">
        <f>IF(OR($A434="",I$2="Percentage"),"",SUMIFS(Data!H$4:H500,Data!$A$4:$A500,"&gt;="&amp;$A434,Data!$A$4:$A500,"&lt;="&amp;$B434))</f>
        <v/>
      </c>
      <c r="J434" s="178" t="str">
        <f>IF(OR($A434="",J$2="Percentage"),"",SUMIFS(Data!I$4:I500,Data!$A$4:$A500,"&gt;="&amp;$A434,Data!$A$4:$A500,"&lt;="&amp;$B434))</f>
        <v/>
      </c>
      <c r="K434" s="178" t="str">
        <f>IF(OR($A434="",K$2="Percentage"),"",SUMIFS(Data!J$4:J500,Data!$A$4:$A500,"&gt;="&amp;$A434,Data!$A$4:$A500,"&lt;="&amp;$B434))</f>
        <v/>
      </c>
      <c r="L434" s="179" t="str">
        <f>IF(OR($A434="",L$2="Percentage"),"",SUMIFS(Data!K$4:K500,Data!$A$4:$A500,"&gt;="&amp;$A434,Data!$A$4:$A500,"&lt;="&amp;$B434))</f>
        <v/>
      </c>
      <c r="M434" s="180" t="str">
        <f>IF(OR($A434="",M$2="Percentage"),"",SUMIFS(Data!L$4:L500,Data!$A$4:$A500,"&gt;="&amp;$A434,Data!$A$4:$A500,"&lt;="&amp;$B434))</f>
        <v/>
      </c>
      <c r="N434" s="179" t="str">
        <f>IF(OR($A434="",N$2="Percentage"),"",SUMIFS(Data!M$4:M500,Data!$A$4:$A500,"&gt;="&amp;$A434,Data!$A$4:$A500,"&lt;="&amp;$B434))</f>
        <v/>
      </c>
      <c r="O434" s="178" t="str">
        <f>IF(OR($A434="",O$2="Percentage"),"",SUMIFS(Data!N$4:N500,Data!$A$4:$A500,"&gt;="&amp;$A434,Data!$A$4:$A500,"&lt;="&amp;$B434))</f>
        <v/>
      </c>
      <c r="P434" s="180" t="str">
        <f>IF(OR($A434="",P$2="Percentage"),"",SUMIFS(Data!O$4:O500,Data!$A$4:$A500,"&gt;="&amp;$A434,Data!$A$4:$A500,"&lt;="&amp;$B434))</f>
        <v/>
      </c>
      <c r="Q434" s="178" t="str">
        <f>IF(OR($A434="",Q$2="Percentage"),"",SUMIFS(Data!P$4:P500,Data!$A$4:$A500,"&gt;="&amp;$A434,Data!$A$4:$A500,"&lt;="&amp;$B434))</f>
        <v/>
      </c>
      <c r="R434" s="178" t="str">
        <f>IF(OR($A434="",R$2="Percentage"),"",SUMIFS(Data!Q$4:Q500,Data!$A$4:$A500,"&gt;="&amp;$A434,Data!$A$4:$A500,"&lt;="&amp;$B434))</f>
        <v/>
      </c>
      <c r="S434" s="181" t="str">
        <f>IF($A434="","",IFERROR(AVERAGEIFS(Data!B$4:B500,Data!$A$4:$A500,"&gt;="&amp;$A434,Data!$A$4:$A500,"&lt;="&amp;$B434),0))</f>
        <v/>
      </c>
      <c r="T434" s="178" t="str">
        <f>IF($A434="","",IFERROR(AVERAGEIFS(Data!C$4:C500,Data!$A$4:$A500,"&gt;="&amp;$A434,Data!$A$4:$A500,"&lt;="&amp;$B434),0))</f>
        <v/>
      </c>
      <c r="U434" s="178" t="str">
        <f>IF($A434="","",IFERROR(AVERAGEIFS(Data!D$4:D500,Data!$A$4:$A500,"&gt;="&amp;$A434,Data!$A$4:$A500,"&lt;="&amp;$B434),0))</f>
        <v/>
      </c>
      <c r="V434" s="178" t="str">
        <f>IF($A434="","",IFERROR(AVERAGEIFS(Data!F$4:F500,Data!$A$4:$A500,"&gt;="&amp;$A434,Data!$A$4:$A500,"&lt;="&amp;$B434),0))</f>
        <v/>
      </c>
      <c r="W434" s="178" t="str">
        <f>IF($A434="","",IFERROR(AVERAGEIFS(Data!G$4:G500,Data!$A$4:$A500,"&gt;="&amp;$A434,Data!$A$4:$A500,"&lt;="&amp;$B434),0))</f>
        <v/>
      </c>
      <c r="X434" s="180" t="str">
        <f>IF($A434="","",IFERROR(AVERAGEIFS(Data!H$4:H500,Data!$A$4:$A500,"&gt;="&amp;$A434,Data!$A$4:$A500,"&lt;="&amp;$B434),0))</f>
        <v/>
      </c>
      <c r="Y434" s="178" t="str">
        <f>IF($A434="","",IFERROR(AVERAGEIFS(Data!I$4:I500,Data!$A$4:$A500,"&gt;="&amp;$A434,Data!$A$4:$A500,"&lt;="&amp;$B434),0))</f>
        <v/>
      </c>
      <c r="Z434" s="178" t="str">
        <f>IF($A434="","",IFERROR(AVERAGEIFS(Data!J$4:J500,Data!$A$4:$A500,"&gt;="&amp;$A434,Data!$A$4:$A500,"&lt;="&amp;$B434),0))</f>
        <v/>
      </c>
      <c r="AA434" s="179" t="str">
        <f>IF($A434="","",IFERROR(AVERAGEIFS(Data!K$4:K500,Data!$A$4:$A500,"&gt;="&amp;$A434,Data!$A$4:$A500,"&lt;="&amp;$B434),0))</f>
        <v/>
      </c>
      <c r="AB434" s="180" t="str">
        <f>IF($A434="","",IFERROR(AVERAGEIFS(Data!L$4:L500,Data!$A$4:$A500,"&gt;="&amp;$A434,Data!$A$4:$A500,"&lt;="&amp;$B434),0))</f>
        <v/>
      </c>
      <c r="AC434" s="179" t="str">
        <f>IF($A434="","",IFERROR(AVERAGEIFS(Data!M$4:M500,Data!$A$4:$A500,"&gt;="&amp;$A434,Data!$A$4:$A500,"&lt;="&amp;$B434),0))</f>
        <v/>
      </c>
      <c r="AD434" s="178" t="str">
        <f>IF($A434="","",IFERROR(AVERAGEIFS(Data!N$4:N500,Data!$A$4:$A500,"&gt;="&amp;$A434,Data!$A$4:$A500,"&lt;="&amp;$B434),0))</f>
        <v/>
      </c>
      <c r="AE434" s="180" t="str">
        <f>IF($A434="","",IFERROR(AVERAGEIFS(Data!O$4:O500,Data!$A$4:$A500,"&gt;="&amp;$A434,Data!$A$4:$A500,"&lt;="&amp;$B434),0))</f>
        <v/>
      </c>
      <c r="AF434" s="178" t="str">
        <f>IF($A434="","",IFERROR(AVERAGEIFS(Data!P$4:P500,Data!$A$4:$A500,"&gt;="&amp;$A434,Data!$A$4:$A500,"&lt;="&amp;$B434),0))</f>
        <v/>
      </c>
      <c r="AG434" s="178" t="str">
        <f>IF($A434="","",IFERROR(AVERAGEIFS(Data!Q$4:Q500,Data!$A$4:$A500,"&gt;="&amp;$A434,Data!$A$4:$A500,"&lt;="&amp;$B434),0))</f>
        <v/>
      </c>
      <c r="AH434" s="181" t="str">
        <f t="shared" ref="AH434:DS434" si="430">IF($A434="","",AH433)</f>
        <v/>
      </c>
      <c r="AI434" s="178" t="str">
        <f t="shared" si="430"/>
        <v/>
      </c>
      <c r="AJ434" s="178" t="str">
        <f t="shared" si="430"/>
        <v/>
      </c>
      <c r="AK434" s="178" t="str">
        <f t="shared" si="430"/>
        <v/>
      </c>
      <c r="AL434" s="178" t="str">
        <f t="shared" si="430"/>
        <v/>
      </c>
      <c r="AM434" s="180" t="str">
        <f t="shared" si="430"/>
        <v/>
      </c>
      <c r="AN434" s="178" t="str">
        <f t="shared" si="430"/>
        <v/>
      </c>
      <c r="AO434" s="178" t="str">
        <f t="shared" si="430"/>
        <v/>
      </c>
      <c r="AP434" s="179" t="str">
        <f t="shared" si="430"/>
        <v/>
      </c>
      <c r="AQ434" s="180" t="str">
        <f t="shared" si="430"/>
        <v/>
      </c>
      <c r="AR434" s="179" t="str">
        <f t="shared" si="430"/>
        <v/>
      </c>
      <c r="AS434" s="178" t="str">
        <f t="shared" si="430"/>
        <v/>
      </c>
      <c r="AT434" s="180" t="str">
        <f t="shared" si="430"/>
        <v/>
      </c>
      <c r="AU434" s="178" t="str">
        <f t="shared" si="430"/>
        <v/>
      </c>
      <c r="AV434" s="178" t="str">
        <f t="shared" si="430"/>
        <v/>
      </c>
      <c r="AW434" s="181" t="str">
        <f t="shared" si="430"/>
        <v/>
      </c>
      <c r="AX434" s="178" t="str">
        <f t="shared" si="430"/>
        <v/>
      </c>
      <c r="AY434" s="178" t="str">
        <f t="shared" si="430"/>
        <v/>
      </c>
      <c r="AZ434" s="178" t="str">
        <f t="shared" si="430"/>
        <v/>
      </c>
      <c r="BA434" s="178" t="str">
        <f t="shared" si="430"/>
        <v/>
      </c>
      <c r="BB434" s="180" t="str">
        <f t="shared" si="430"/>
        <v/>
      </c>
      <c r="BC434" s="178" t="str">
        <f t="shared" si="430"/>
        <v/>
      </c>
      <c r="BD434" s="178" t="str">
        <f t="shared" si="430"/>
        <v/>
      </c>
      <c r="BE434" s="179" t="str">
        <f t="shared" si="430"/>
        <v/>
      </c>
      <c r="BF434" s="180" t="str">
        <f t="shared" si="430"/>
        <v/>
      </c>
      <c r="BG434" s="179" t="str">
        <f t="shared" si="430"/>
        <v/>
      </c>
      <c r="BH434" s="178" t="str">
        <f t="shared" si="430"/>
        <v/>
      </c>
      <c r="BI434" s="180" t="str">
        <f t="shared" si="430"/>
        <v/>
      </c>
      <c r="BJ434" s="178" t="str">
        <f t="shared" si="430"/>
        <v/>
      </c>
      <c r="BK434" s="178" t="str">
        <f t="shared" si="430"/>
        <v/>
      </c>
      <c r="BL434" s="181" t="str">
        <f t="shared" si="430"/>
        <v/>
      </c>
      <c r="BM434" s="178" t="str">
        <f t="shared" si="430"/>
        <v/>
      </c>
      <c r="BN434" s="178" t="str">
        <f t="shared" si="430"/>
        <v/>
      </c>
      <c r="BO434" s="178" t="str">
        <f t="shared" si="430"/>
        <v/>
      </c>
      <c r="BP434" s="178" t="str">
        <f t="shared" si="430"/>
        <v/>
      </c>
      <c r="BQ434" s="180" t="str">
        <f t="shared" si="430"/>
        <v/>
      </c>
      <c r="BR434" s="178" t="str">
        <f t="shared" si="430"/>
        <v/>
      </c>
      <c r="BS434" s="178" t="str">
        <f t="shared" si="430"/>
        <v/>
      </c>
      <c r="BT434" s="179" t="str">
        <f t="shared" si="430"/>
        <v/>
      </c>
      <c r="BU434" s="180" t="str">
        <f t="shared" si="430"/>
        <v/>
      </c>
      <c r="BV434" s="179" t="str">
        <f t="shared" si="430"/>
        <v/>
      </c>
      <c r="BW434" s="178" t="str">
        <f t="shared" si="430"/>
        <v/>
      </c>
      <c r="BX434" s="180" t="str">
        <f t="shared" si="430"/>
        <v/>
      </c>
      <c r="BY434" s="178" t="str">
        <f t="shared" si="430"/>
        <v/>
      </c>
      <c r="BZ434" s="178" t="str">
        <f t="shared" si="430"/>
        <v/>
      </c>
      <c r="CA434" s="181" t="str">
        <f t="shared" si="430"/>
        <v/>
      </c>
      <c r="CB434" s="178" t="str">
        <f t="shared" si="430"/>
        <v/>
      </c>
      <c r="CC434" s="178" t="str">
        <f t="shared" si="430"/>
        <v/>
      </c>
      <c r="CD434" s="178" t="str">
        <f t="shared" si="430"/>
        <v/>
      </c>
      <c r="CE434" s="178" t="str">
        <f t="shared" si="430"/>
        <v/>
      </c>
      <c r="CF434" s="180" t="str">
        <f t="shared" si="430"/>
        <v/>
      </c>
      <c r="CG434" s="178" t="str">
        <f t="shared" si="430"/>
        <v/>
      </c>
      <c r="CH434" s="178" t="str">
        <f t="shared" si="430"/>
        <v/>
      </c>
      <c r="CI434" s="179" t="str">
        <f t="shared" si="430"/>
        <v/>
      </c>
      <c r="CJ434" s="180" t="str">
        <f t="shared" si="430"/>
        <v/>
      </c>
      <c r="CK434" s="179" t="str">
        <f t="shared" si="430"/>
        <v/>
      </c>
      <c r="CL434" s="178" t="str">
        <f t="shared" si="430"/>
        <v/>
      </c>
      <c r="CM434" s="180" t="str">
        <f t="shared" si="430"/>
        <v/>
      </c>
      <c r="CN434" s="178" t="str">
        <f t="shared" si="430"/>
        <v/>
      </c>
      <c r="CO434" s="178" t="str">
        <f t="shared" si="430"/>
        <v/>
      </c>
      <c r="CP434" s="181" t="str">
        <f t="shared" si="430"/>
        <v/>
      </c>
      <c r="CQ434" s="178" t="str">
        <f t="shared" si="430"/>
        <v/>
      </c>
      <c r="CR434" s="178" t="str">
        <f t="shared" si="430"/>
        <v/>
      </c>
      <c r="CS434" s="178" t="str">
        <f t="shared" si="430"/>
        <v/>
      </c>
      <c r="CT434" s="178" t="str">
        <f t="shared" si="430"/>
        <v/>
      </c>
      <c r="CU434" s="180" t="str">
        <f t="shared" si="430"/>
        <v/>
      </c>
      <c r="CV434" s="178" t="str">
        <f t="shared" si="430"/>
        <v/>
      </c>
      <c r="CW434" s="178" t="str">
        <f t="shared" si="430"/>
        <v/>
      </c>
      <c r="CX434" s="179" t="str">
        <f t="shared" si="430"/>
        <v/>
      </c>
      <c r="CY434" s="180" t="str">
        <f t="shared" si="430"/>
        <v/>
      </c>
      <c r="CZ434" s="179" t="str">
        <f t="shared" si="430"/>
        <v/>
      </c>
      <c r="DA434" s="178" t="str">
        <f t="shared" si="430"/>
        <v/>
      </c>
      <c r="DB434" s="180" t="str">
        <f t="shared" si="430"/>
        <v/>
      </c>
      <c r="DC434" s="178" t="str">
        <f t="shared" si="430"/>
        <v/>
      </c>
      <c r="DD434" s="178" t="str">
        <f t="shared" si="430"/>
        <v/>
      </c>
      <c r="DE434" s="181" t="str">
        <f t="shared" si="430"/>
        <v/>
      </c>
      <c r="DF434" s="178" t="str">
        <f t="shared" si="430"/>
        <v/>
      </c>
      <c r="DG434" s="178" t="str">
        <f t="shared" si="430"/>
        <v/>
      </c>
      <c r="DH434" s="178" t="str">
        <f t="shared" si="430"/>
        <v/>
      </c>
      <c r="DI434" s="178" t="str">
        <f t="shared" si="430"/>
        <v/>
      </c>
      <c r="DJ434" s="180" t="str">
        <f t="shared" si="430"/>
        <v/>
      </c>
      <c r="DK434" s="178" t="str">
        <f t="shared" si="430"/>
        <v/>
      </c>
      <c r="DL434" s="178" t="str">
        <f t="shared" si="430"/>
        <v/>
      </c>
      <c r="DM434" s="179" t="str">
        <f t="shared" si="430"/>
        <v/>
      </c>
      <c r="DN434" s="180" t="str">
        <f t="shared" si="430"/>
        <v/>
      </c>
      <c r="DO434" s="179" t="str">
        <f t="shared" si="430"/>
        <v/>
      </c>
      <c r="DP434" s="178" t="str">
        <f t="shared" si="430"/>
        <v/>
      </c>
      <c r="DQ434" s="180" t="str">
        <f t="shared" si="430"/>
        <v/>
      </c>
      <c r="DR434" s="178" t="str">
        <f t="shared" si="430"/>
        <v/>
      </c>
      <c r="DS434" s="178" t="str">
        <f t="shared" si="430"/>
        <v/>
      </c>
      <c r="DT434" s="178"/>
      <c r="DU434" s="178"/>
      <c r="DV434" s="178"/>
      <c r="DW434" s="178"/>
      <c r="DX434" s="178"/>
      <c r="DY434" s="178"/>
    </row>
    <row r="435">
      <c r="A435" s="176" t="str">
        <f>IF(A434="","",IF(B434+1&gt;EndDate,"",B434))</f>
        <v/>
      </c>
      <c r="B435" s="176" t="str">
        <f>IF(A435="","",SWITCH(Seg,"Daily",A435+1,"Weekly",A435+7,"Monthly",DATE(YEAR(A435),MONTH(A435)+1,1),"Quarterly",DATE(YEAR(A435),MONTH(A435)+3,1),"Yearly",DATE(YEAR(A435)+1,1,1)))</f>
        <v/>
      </c>
      <c r="C435" s="177" t="str">
        <f>IF(A435="","",SWITCH(Seg,"Daily",TEXT(A435,"dd/MM/YYYY"),"Weekly","W"&amp;WEEKNUM(A435,2)&amp;" "&amp;YEAR(A435),"Monthly",PROPER(TEXT(A435,"MMM yyyy")),"Quarterly","Q"&amp;ROUNDUP(MONTH($A435)/3,0)&amp;" "&amp;YEAR($A435),"Yearly",YEAR(A435),TEXT(A435,"dd/MM/YYYY")))</f>
        <v/>
      </c>
      <c r="D435" s="178" t="str">
        <f>IF(OR($A435="",D$2="Percentage"),"",SUMIFS(Data!B$4:B500,Data!$A$4:$A500,"&gt;="&amp;$A435,Data!$A$4:$A500,"&lt;="&amp;$B435))</f>
        <v>#REF!</v>
      </c>
      <c r="E435" s="179" t="str">
        <f>IF(OR($A435="",E$2="Percentage"),"",SUMIFS(Data!C$4:C500,Data!$A$4:$A500,"&gt;="&amp;$A435,Data!$A$4:$A500,"&lt;="&amp;$B435))</f>
        <v/>
      </c>
      <c r="F435" s="179" t="str">
        <f>IF(OR($A435="",F$2="Percentage"),"",SUMIFS(Data!D$4:D500,Data!$A$4:$A500,"&gt;="&amp;$A435,Data!$A$4:$A500,"&lt;="&amp;$B435))</f>
        <v/>
      </c>
      <c r="G435" s="179" t="str">
        <f>IF(OR($A435="",G$2="Percentage"),"",SUMIFS(Data!F$4:F500,Data!$A$4:$A500,"&gt;="&amp;$A435,Data!$A$4:$A500,"&lt;="&amp;$B435))</f>
        <v/>
      </c>
      <c r="H435" s="180" t="str">
        <f>IF(OR($A435="",H$2="Percentage"),"",SUMIFS(Data!G$4:G500,Data!$A$4:$A500,"&gt;="&amp;$A435,Data!$A$4:$A500,"&lt;="&amp;$B435))</f>
        <v/>
      </c>
      <c r="I435" s="180" t="str">
        <f>IF(OR($A435="",I$2="Percentage"),"",SUMIFS(Data!H$4:H500,Data!$A$4:$A500,"&gt;="&amp;$A435,Data!$A$4:$A500,"&lt;="&amp;$B435))</f>
        <v/>
      </c>
      <c r="J435" s="178" t="str">
        <f>IF(OR($A435="",J$2="Percentage"),"",SUMIFS(Data!I$4:I500,Data!$A$4:$A500,"&gt;="&amp;$A435,Data!$A$4:$A500,"&lt;="&amp;$B435))</f>
        <v/>
      </c>
      <c r="K435" s="178" t="str">
        <f>IF(OR($A435="",K$2="Percentage"),"",SUMIFS(Data!J$4:J500,Data!$A$4:$A500,"&gt;="&amp;$A435,Data!$A$4:$A500,"&lt;="&amp;$B435))</f>
        <v/>
      </c>
      <c r="L435" s="179" t="str">
        <f>IF(OR($A435="",L$2="Percentage"),"",SUMIFS(Data!K$4:K500,Data!$A$4:$A500,"&gt;="&amp;$A435,Data!$A$4:$A500,"&lt;="&amp;$B435))</f>
        <v/>
      </c>
      <c r="M435" s="180" t="str">
        <f>IF(OR($A435="",M$2="Percentage"),"",SUMIFS(Data!L$4:L500,Data!$A$4:$A500,"&gt;="&amp;$A435,Data!$A$4:$A500,"&lt;="&amp;$B435))</f>
        <v/>
      </c>
      <c r="N435" s="179" t="str">
        <f>IF(OR($A435="",N$2="Percentage"),"",SUMIFS(Data!M$4:M500,Data!$A$4:$A500,"&gt;="&amp;$A435,Data!$A$4:$A500,"&lt;="&amp;$B435))</f>
        <v/>
      </c>
      <c r="O435" s="178" t="str">
        <f>IF(OR($A435="",O$2="Percentage"),"",SUMIFS(Data!N$4:N500,Data!$A$4:$A500,"&gt;="&amp;$A435,Data!$A$4:$A500,"&lt;="&amp;$B435))</f>
        <v/>
      </c>
      <c r="P435" s="180" t="str">
        <f>IF(OR($A435="",P$2="Percentage"),"",SUMIFS(Data!O$4:O500,Data!$A$4:$A500,"&gt;="&amp;$A435,Data!$A$4:$A500,"&lt;="&amp;$B435))</f>
        <v/>
      </c>
      <c r="Q435" s="178" t="str">
        <f>IF(OR($A435="",Q$2="Percentage"),"",SUMIFS(Data!P$4:P500,Data!$A$4:$A500,"&gt;="&amp;$A435,Data!$A$4:$A500,"&lt;="&amp;$B435))</f>
        <v/>
      </c>
      <c r="R435" s="178" t="str">
        <f>IF(OR($A435="",R$2="Percentage"),"",SUMIFS(Data!Q$4:Q500,Data!$A$4:$A500,"&gt;="&amp;$A435,Data!$A$4:$A500,"&lt;="&amp;$B435))</f>
        <v/>
      </c>
      <c r="S435" s="181" t="str">
        <f>IF($A435="","",IFERROR(AVERAGEIFS(Data!B$4:B500,Data!$A$4:$A500,"&gt;="&amp;$A435,Data!$A$4:$A500,"&lt;="&amp;$B435),0))</f>
        <v/>
      </c>
      <c r="T435" s="178" t="str">
        <f>IF($A435="","",IFERROR(AVERAGEIFS(Data!C$4:C500,Data!$A$4:$A500,"&gt;="&amp;$A435,Data!$A$4:$A500,"&lt;="&amp;$B435),0))</f>
        <v/>
      </c>
      <c r="U435" s="178" t="str">
        <f>IF($A435="","",IFERROR(AVERAGEIFS(Data!D$4:D500,Data!$A$4:$A500,"&gt;="&amp;$A435,Data!$A$4:$A500,"&lt;="&amp;$B435),0))</f>
        <v/>
      </c>
      <c r="V435" s="178" t="str">
        <f>IF($A435="","",IFERROR(AVERAGEIFS(Data!F$4:F500,Data!$A$4:$A500,"&gt;="&amp;$A435,Data!$A$4:$A500,"&lt;="&amp;$B435),0))</f>
        <v/>
      </c>
      <c r="W435" s="178" t="str">
        <f>IF($A435="","",IFERROR(AVERAGEIFS(Data!G$4:G500,Data!$A$4:$A500,"&gt;="&amp;$A435,Data!$A$4:$A500,"&lt;="&amp;$B435),0))</f>
        <v/>
      </c>
      <c r="X435" s="180" t="str">
        <f>IF($A435="","",IFERROR(AVERAGEIFS(Data!H$4:H500,Data!$A$4:$A500,"&gt;="&amp;$A435,Data!$A$4:$A500,"&lt;="&amp;$B435),0))</f>
        <v/>
      </c>
      <c r="Y435" s="178" t="str">
        <f>IF($A435="","",IFERROR(AVERAGEIFS(Data!I$4:I500,Data!$A$4:$A500,"&gt;="&amp;$A435,Data!$A$4:$A500,"&lt;="&amp;$B435),0))</f>
        <v/>
      </c>
      <c r="Z435" s="178" t="str">
        <f>IF($A435="","",IFERROR(AVERAGEIFS(Data!J$4:J500,Data!$A$4:$A500,"&gt;="&amp;$A435,Data!$A$4:$A500,"&lt;="&amp;$B435),0))</f>
        <v/>
      </c>
      <c r="AA435" s="179" t="str">
        <f>IF($A435="","",IFERROR(AVERAGEIFS(Data!K$4:K500,Data!$A$4:$A500,"&gt;="&amp;$A435,Data!$A$4:$A500,"&lt;="&amp;$B435),0))</f>
        <v/>
      </c>
      <c r="AB435" s="180" t="str">
        <f>IF($A435="","",IFERROR(AVERAGEIFS(Data!L$4:L500,Data!$A$4:$A500,"&gt;="&amp;$A435,Data!$A$4:$A500,"&lt;="&amp;$B435),0))</f>
        <v/>
      </c>
      <c r="AC435" s="179" t="str">
        <f>IF($A435="","",IFERROR(AVERAGEIFS(Data!M$4:M500,Data!$A$4:$A500,"&gt;="&amp;$A435,Data!$A$4:$A500,"&lt;="&amp;$B435),0))</f>
        <v/>
      </c>
      <c r="AD435" s="178" t="str">
        <f>IF($A435="","",IFERROR(AVERAGEIFS(Data!N$4:N500,Data!$A$4:$A500,"&gt;="&amp;$A435,Data!$A$4:$A500,"&lt;="&amp;$B435),0))</f>
        <v/>
      </c>
      <c r="AE435" s="180" t="str">
        <f>IF($A435="","",IFERROR(AVERAGEIFS(Data!O$4:O500,Data!$A$4:$A500,"&gt;="&amp;$A435,Data!$A$4:$A500,"&lt;="&amp;$B435),0))</f>
        <v/>
      </c>
      <c r="AF435" s="178" t="str">
        <f>IF($A435="","",IFERROR(AVERAGEIFS(Data!P$4:P500,Data!$A$4:$A500,"&gt;="&amp;$A435,Data!$A$4:$A500,"&lt;="&amp;$B435),0))</f>
        <v/>
      </c>
      <c r="AG435" s="178" t="str">
        <f>IF($A435="","",IFERROR(AVERAGEIFS(Data!Q$4:Q500,Data!$A$4:$A500,"&gt;="&amp;$A435,Data!$A$4:$A500,"&lt;="&amp;$B435),0))</f>
        <v/>
      </c>
      <c r="AH435" s="181" t="str">
        <f t="shared" ref="AH435:DS435" si="431">IF($A435="","",AH434)</f>
        <v/>
      </c>
      <c r="AI435" s="178" t="str">
        <f t="shared" si="431"/>
        <v/>
      </c>
      <c r="AJ435" s="178" t="str">
        <f t="shared" si="431"/>
        <v/>
      </c>
      <c r="AK435" s="178" t="str">
        <f t="shared" si="431"/>
        <v/>
      </c>
      <c r="AL435" s="178" t="str">
        <f t="shared" si="431"/>
        <v/>
      </c>
      <c r="AM435" s="180" t="str">
        <f t="shared" si="431"/>
        <v/>
      </c>
      <c r="AN435" s="178" t="str">
        <f t="shared" si="431"/>
        <v/>
      </c>
      <c r="AO435" s="178" t="str">
        <f t="shared" si="431"/>
        <v/>
      </c>
      <c r="AP435" s="179" t="str">
        <f t="shared" si="431"/>
        <v/>
      </c>
      <c r="AQ435" s="180" t="str">
        <f t="shared" si="431"/>
        <v/>
      </c>
      <c r="AR435" s="179" t="str">
        <f t="shared" si="431"/>
        <v/>
      </c>
      <c r="AS435" s="178" t="str">
        <f t="shared" si="431"/>
        <v/>
      </c>
      <c r="AT435" s="180" t="str">
        <f t="shared" si="431"/>
        <v/>
      </c>
      <c r="AU435" s="178" t="str">
        <f t="shared" si="431"/>
        <v/>
      </c>
      <c r="AV435" s="178" t="str">
        <f t="shared" si="431"/>
        <v/>
      </c>
      <c r="AW435" s="181" t="str">
        <f t="shared" si="431"/>
        <v/>
      </c>
      <c r="AX435" s="178" t="str">
        <f t="shared" si="431"/>
        <v/>
      </c>
      <c r="AY435" s="178" t="str">
        <f t="shared" si="431"/>
        <v/>
      </c>
      <c r="AZ435" s="178" t="str">
        <f t="shared" si="431"/>
        <v/>
      </c>
      <c r="BA435" s="178" t="str">
        <f t="shared" si="431"/>
        <v/>
      </c>
      <c r="BB435" s="180" t="str">
        <f t="shared" si="431"/>
        <v/>
      </c>
      <c r="BC435" s="178" t="str">
        <f t="shared" si="431"/>
        <v/>
      </c>
      <c r="BD435" s="178" t="str">
        <f t="shared" si="431"/>
        <v/>
      </c>
      <c r="BE435" s="179" t="str">
        <f t="shared" si="431"/>
        <v/>
      </c>
      <c r="BF435" s="180" t="str">
        <f t="shared" si="431"/>
        <v/>
      </c>
      <c r="BG435" s="179" t="str">
        <f t="shared" si="431"/>
        <v/>
      </c>
      <c r="BH435" s="178" t="str">
        <f t="shared" si="431"/>
        <v/>
      </c>
      <c r="BI435" s="180" t="str">
        <f t="shared" si="431"/>
        <v/>
      </c>
      <c r="BJ435" s="178" t="str">
        <f t="shared" si="431"/>
        <v/>
      </c>
      <c r="BK435" s="178" t="str">
        <f t="shared" si="431"/>
        <v/>
      </c>
      <c r="BL435" s="181" t="str">
        <f t="shared" si="431"/>
        <v/>
      </c>
      <c r="BM435" s="178" t="str">
        <f t="shared" si="431"/>
        <v/>
      </c>
      <c r="BN435" s="178" t="str">
        <f t="shared" si="431"/>
        <v/>
      </c>
      <c r="BO435" s="178" t="str">
        <f t="shared" si="431"/>
        <v/>
      </c>
      <c r="BP435" s="178" t="str">
        <f t="shared" si="431"/>
        <v/>
      </c>
      <c r="BQ435" s="180" t="str">
        <f t="shared" si="431"/>
        <v/>
      </c>
      <c r="BR435" s="178" t="str">
        <f t="shared" si="431"/>
        <v/>
      </c>
      <c r="BS435" s="178" t="str">
        <f t="shared" si="431"/>
        <v/>
      </c>
      <c r="BT435" s="179" t="str">
        <f t="shared" si="431"/>
        <v/>
      </c>
      <c r="BU435" s="180" t="str">
        <f t="shared" si="431"/>
        <v/>
      </c>
      <c r="BV435" s="179" t="str">
        <f t="shared" si="431"/>
        <v/>
      </c>
      <c r="BW435" s="178" t="str">
        <f t="shared" si="431"/>
        <v/>
      </c>
      <c r="BX435" s="180" t="str">
        <f t="shared" si="431"/>
        <v/>
      </c>
      <c r="BY435" s="178" t="str">
        <f t="shared" si="431"/>
        <v/>
      </c>
      <c r="BZ435" s="178" t="str">
        <f t="shared" si="431"/>
        <v/>
      </c>
      <c r="CA435" s="181" t="str">
        <f t="shared" si="431"/>
        <v/>
      </c>
      <c r="CB435" s="178" t="str">
        <f t="shared" si="431"/>
        <v/>
      </c>
      <c r="CC435" s="178" t="str">
        <f t="shared" si="431"/>
        <v/>
      </c>
      <c r="CD435" s="178" t="str">
        <f t="shared" si="431"/>
        <v/>
      </c>
      <c r="CE435" s="178" t="str">
        <f t="shared" si="431"/>
        <v/>
      </c>
      <c r="CF435" s="180" t="str">
        <f t="shared" si="431"/>
        <v/>
      </c>
      <c r="CG435" s="178" t="str">
        <f t="shared" si="431"/>
        <v/>
      </c>
      <c r="CH435" s="178" t="str">
        <f t="shared" si="431"/>
        <v/>
      </c>
      <c r="CI435" s="179" t="str">
        <f t="shared" si="431"/>
        <v/>
      </c>
      <c r="CJ435" s="180" t="str">
        <f t="shared" si="431"/>
        <v/>
      </c>
      <c r="CK435" s="179" t="str">
        <f t="shared" si="431"/>
        <v/>
      </c>
      <c r="CL435" s="178" t="str">
        <f t="shared" si="431"/>
        <v/>
      </c>
      <c r="CM435" s="180" t="str">
        <f t="shared" si="431"/>
        <v/>
      </c>
      <c r="CN435" s="178" t="str">
        <f t="shared" si="431"/>
        <v/>
      </c>
      <c r="CO435" s="178" t="str">
        <f t="shared" si="431"/>
        <v/>
      </c>
      <c r="CP435" s="181" t="str">
        <f t="shared" si="431"/>
        <v/>
      </c>
      <c r="CQ435" s="178" t="str">
        <f t="shared" si="431"/>
        <v/>
      </c>
      <c r="CR435" s="178" t="str">
        <f t="shared" si="431"/>
        <v/>
      </c>
      <c r="CS435" s="178" t="str">
        <f t="shared" si="431"/>
        <v/>
      </c>
      <c r="CT435" s="178" t="str">
        <f t="shared" si="431"/>
        <v/>
      </c>
      <c r="CU435" s="180" t="str">
        <f t="shared" si="431"/>
        <v/>
      </c>
      <c r="CV435" s="178" t="str">
        <f t="shared" si="431"/>
        <v/>
      </c>
      <c r="CW435" s="178" t="str">
        <f t="shared" si="431"/>
        <v/>
      </c>
      <c r="CX435" s="179" t="str">
        <f t="shared" si="431"/>
        <v/>
      </c>
      <c r="CY435" s="180" t="str">
        <f t="shared" si="431"/>
        <v/>
      </c>
      <c r="CZ435" s="179" t="str">
        <f t="shared" si="431"/>
        <v/>
      </c>
      <c r="DA435" s="178" t="str">
        <f t="shared" si="431"/>
        <v/>
      </c>
      <c r="DB435" s="180" t="str">
        <f t="shared" si="431"/>
        <v/>
      </c>
      <c r="DC435" s="178" t="str">
        <f t="shared" si="431"/>
        <v/>
      </c>
      <c r="DD435" s="178" t="str">
        <f t="shared" si="431"/>
        <v/>
      </c>
      <c r="DE435" s="181" t="str">
        <f t="shared" si="431"/>
        <v/>
      </c>
      <c r="DF435" s="178" t="str">
        <f t="shared" si="431"/>
        <v/>
      </c>
      <c r="DG435" s="178" t="str">
        <f t="shared" si="431"/>
        <v/>
      </c>
      <c r="DH435" s="178" t="str">
        <f t="shared" si="431"/>
        <v/>
      </c>
      <c r="DI435" s="178" t="str">
        <f t="shared" si="431"/>
        <v/>
      </c>
      <c r="DJ435" s="180" t="str">
        <f t="shared" si="431"/>
        <v/>
      </c>
      <c r="DK435" s="178" t="str">
        <f t="shared" si="431"/>
        <v/>
      </c>
      <c r="DL435" s="178" t="str">
        <f t="shared" si="431"/>
        <v/>
      </c>
      <c r="DM435" s="179" t="str">
        <f t="shared" si="431"/>
        <v/>
      </c>
      <c r="DN435" s="180" t="str">
        <f t="shared" si="431"/>
        <v/>
      </c>
      <c r="DO435" s="179" t="str">
        <f t="shared" si="431"/>
        <v/>
      </c>
      <c r="DP435" s="178" t="str">
        <f t="shared" si="431"/>
        <v/>
      </c>
      <c r="DQ435" s="180" t="str">
        <f t="shared" si="431"/>
        <v/>
      </c>
      <c r="DR435" s="178" t="str">
        <f t="shared" si="431"/>
        <v/>
      </c>
      <c r="DS435" s="178" t="str">
        <f t="shared" si="431"/>
        <v/>
      </c>
      <c r="DT435" s="178"/>
      <c r="DU435" s="178"/>
      <c r="DV435" s="178"/>
      <c r="DW435" s="178"/>
      <c r="DX435" s="178"/>
      <c r="DY435" s="178"/>
    </row>
    <row r="436">
      <c r="A436" s="176" t="str">
        <f>IF(A435="","",IF(B435+1&gt;EndDate,"",B435))</f>
        <v/>
      </c>
      <c r="B436" s="176" t="str">
        <f>IF(A436="","",SWITCH(Seg,"Daily",A436+1,"Weekly",A436+7,"Monthly",DATE(YEAR(A436),MONTH(A436)+1,1),"Quarterly",DATE(YEAR(A436),MONTH(A436)+3,1),"Yearly",DATE(YEAR(A436)+1,1,1)))</f>
        <v/>
      </c>
      <c r="C436" s="177" t="str">
        <f>IF(A436="","",SWITCH(Seg,"Daily",TEXT(A436,"dd/MM/YYYY"),"Weekly","W"&amp;WEEKNUM(A436,2)&amp;" "&amp;YEAR(A436),"Monthly",PROPER(TEXT(A436,"MMM yyyy")),"Quarterly","Q"&amp;ROUNDUP(MONTH($A436)/3,0)&amp;" "&amp;YEAR($A436),"Yearly",YEAR(A436),TEXT(A436,"dd/MM/YYYY")))</f>
        <v/>
      </c>
      <c r="D436" s="178" t="str">
        <f>IF(OR($A436="",D$2="Percentage"),"",SUMIFS(Data!B$4:B500,Data!$A$4:$A500,"&gt;="&amp;$A436,Data!$A$4:$A500,"&lt;="&amp;$B436))</f>
        <v>#REF!</v>
      </c>
      <c r="E436" s="179" t="str">
        <f>IF(OR($A436="",E$2="Percentage"),"",SUMIFS(Data!C$4:C500,Data!$A$4:$A500,"&gt;="&amp;$A436,Data!$A$4:$A500,"&lt;="&amp;$B436))</f>
        <v/>
      </c>
      <c r="F436" s="179" t="str">
        <f>IF(OR($A436="",F$2="Percentage"),"",SUMIFS(Data!D$4:D500,Data!$A$4:$A500,"&gt;="&amp;$A436,Data!$A$4:$A500,"&lt;="&amp;$B436))</f>
        <v/>
      </c>
      <c r="G436" s="179" t="str">
        <f>IF(OR($A436="",G$2="Percentage"),"",SUMIFS(Data!F$4:F500,Data!$A$4:$A500,"&gt;="&amp;$A436,Data!$A$4:$A500,"&lt;="&amp;$B436))</f>
        <v/>
      </c>
      <c r="H436" s="180" t="str">
        <f>IF(OR($A436="",H$2="Percentage"),"",SUMIFS(Data!G$4:G500,Data!$A$4:$A500,"&gt;="&amp;$A436,Data!$A$4:$A500,"&lt;="&amp;$B436))</f>
        <v/>
      </c>
      <c r="I436" s="180" t="str">
        <f>IF(OR($A436="",I$2="Percentage"),"",SUMIFS(Data!H$4:H500,Data!$A$4:$A500,"&gt;="&amp;$A436,Data!$A$4:$A500,"&lt;="&amp;$B436))</f>
        <v/>
      </c>
      <c r="J436" s="178" t="str">
        <f>IF(OR($A436="",J$2="Percentage"),"",SUMIFS(Data!I$4:I500,Data!$A$4:$A500,"&gt;="&amp;$A436,Data!$A$4:$A500,"&lt;="&amp;$B436))</f>
        <v/>
      </c>
      <c r="K436" s="178" t="str">
        <f>IF(OR($A436="",K$2="Percentage"),"",SUMIFS(Data!J$4:J500,Data!$A$4:$A500,"&gt;="&amp;$A436,Data!$A$4:$A500,"&lt;="&amp;$B436))</f>
        <v/>
      </c>
      <c r="L436" s="179" t="str">
        <f>IF(OR($A436="",L$2="Percentage"),"",SUMIFS(Data!K$4:K500,Data!$A$4:$A500,"&gt;="&amp;$A436,Data!$A$4:$A500,"&lt;="&amp;$B436))</f>
        <v/>
      </c>
      <c r="M436" s="180" t="str">
        <f>IF(OR($A436="",M$2="Percentage"),"",SUMIFS(Data!L$4:L500,Data!$A$4:$A500,"&gt;="&amp;$A436,Data!$A$4:$A500,"&lt;="&amp;$B436))</f>
        <v/>
      </c>
      <c r="N436" s="179" t="str">
        <f>IF(OR($A436="",N$2="Percentage"),"",SUMIFS(Data!M$4:M500,Data!$A$4:$A500,"&gt;="&amp;$A436,Data!$A$4:$A500,"&lt;="&amp;$B436))</f>
        <v/>
      </c>
      <c r="O436" s="178" t="str">
        <f>IF(OR($A436="",O$2="Percentage"),"",SUMIFS(Data!N$4:N500,Data!$A$4:$A500,"&gt;="&amp;$A436,Data!$A$4:$A500,"&lt;="&amp;$B436))</f>
        <v/>
      </c>
      <c r="P436" s="180" t="str">
        <f>IF(OR($A436="",P$2="Percentage"),"",SUMIFS(Data!O$4:O500,Data!$A$4:$A500,"&gt;="&amp;$A436,Data!$A$4:$A500,"&lt;="&amp;$B436))</f>
        <v/>
      </c>
      <c r="Q436" s="178" t="str">
        <f>IF(OR($A436="",Q$2="Percentage"),"",SUMIFS(Data!P$4:P500,Data!$A$4:$A500,"&gt;="&amp;$A436,Data!$A$4:$A500,"&lt;="&amp;$B436))</f>
        <v/>
      </c>
      <c r="R436" s="178" t="str">
        <f>IF(OR($A436="",R$2="Percentage"),"",SUMIFS(Data!Q$4:Q500,Data!$A$4:$A500,"&gt;="&amp;$A436,Data!$A$4:$A500,"&lt;="&amp;$B436))</f>
        <v/>
      </c>
      <c r="S436" s="181" t="str">
        <f>IF($A436="","",IFERROR(AVERAGEIFS(Data!B$4:B500,Data!$A$4:$A500,"&gt;="&amp;$A436,Data!$A$4:$A500,"&lt;="&amp;$B436),0))</f>
        <v/>
      </c>
      <c r="T436" s="178" t="str">
        <f>IF($A436="","",IFERROR(AVERAGEIFS(Data!C$4:C500,Data!$A$4:$A500,"&gt;="&amp;$A436,Data!$A$4:$A500,"&lt;="&amp;$B436),0))</f>
        <v/>
      </c>
      <c r="U436" s="178" t="str">
        <f>IF($A436="","",IFERROR(AVERAGEIFS(Data!D$4:D500,Data!$A$4:$A500,"&gt;="&amp;$A436,Data!$A$4:$A500,"&lt;="&amp;$B436),0))</f>
        <v/>
      </c>
      <c r="V436" s="178" t="str">
        <f>IF($A436="","",IFERROR(AVERAGEIFS(Data!F$4:F500,Data!$A$4:$A500,"&gt;="&amp;$A436,Data!$A$4:$A500,"&lt;="&amp;$B436),0))</f>
        <v/>
      </c>
      <c r="W436" s="178" t="str">
        <f>IF($A436="","",IFERROR(AVERAGEIFS(Data!G$4:G500,Data!$A$4:$A500,"&gt;="&amp;$A436,Data!$A$4:$A500,"&lt;="&amp;$B436),0))</f>
        <v/>
      </c>
      <c r="X436" s="180" t="str">
        <f>IF($A436="","",IFERROR(AVERAGEIFS(Data!H$4:H500,Data!$A$4:$A500,"&gt;="&amp;$A436,Data!$A$4:$A500,"&lt;="&amp;$B436),0))</f>
        <v/>
      </c>
      <c r="Y436" s="178" t="str">
        <f>IF($A436="","",IFERROR(AVERAGEIFS(Data!I$4:I500,Data!$A$4:$A500,"&gt;="&amp;$A436,Data!$A$4:$A500,"&lt;="&amp;$B436),0))</f>
        <v/>
      </c>
      <c r="Z436" s="178" t="str">
        <f>IF($A436="","",IFERROR(AVERAGEIFS(Data!J$4:J500,Data!$A$4:$A500,"&gt;="&amp;$A436,Data!$A$4:$A500,"&lt;="&amp;$B436),0))</f>
        <v/>
      </c>
      <c r="AA436" s="179" t="str">
        <f>IF($A436="","",IFERROR(AVERAGEIFS(Data!K$4:K500,Data!$A$4:$A500,"&gt;="&amp;$A436,Data!$A$4:$A500,"&lt;="&amp;$B436),0))</f>
        <v/>
      </c>
      <c r="AB436" s="180" t="str">
        <f>IF($A436="","",IFERROR(AVERAGEIFS(Data!L$4:L500,Data!$A$4:$A500,"&gt;="&amp;$A436,Data!$A$4:$A500,"&lt;="&amp;$B436),0))</f>
        <v/>
      </c>
      <c r="AC436" s="179" t="str">
        <f>IF($A436="","",IFERROR(AVERAGEIFS(Data!M$4:M500,Data!$A$4:$A500,"&gt;="&amp;$A436,Data!$A$4:$A500,"&lt;="&amp;$B436),0))</f>
        <v/>
      </c>
      <c r="AD436" s="178" t="str">
        <f>IF($A436="","",IFERROR(AVERAGEIFS(Data!N$4:N500,Data!$A$4:$A500,"&gt;="&amp;$A436,Data!$A$4:$A500,"&lt;="&amp;$B436),0))</f>
        <v/>
      </c>
      <c r="AE436" s="180" t="str">
        <f>IF($A436="","",IFERROR(AVERAGEIFS(Data!O$4:O500,Data!$A$4:$A500,"&gt;="&amp;$A436,Data!$A$4:$A500,"&lt;="&amp;$B436),0))</f>
        <v/>
      </c>
      <c r="AF436" s="178" t="str">
        <f>IF($A436="","",IFERROR(AVERAGEIFS(Data!P$4:P500,Data!$A$4:$A500,"&gt;="&amp;$A436,Data!$A$4:$A500,"&lt;="&amp;$B436),0))</f>
        <v/>
      </c>
      <c r="AG436" s="178" t="str">
        <f>IF($A436="","",IFERROR(AVERAGEIFS(Data!Q$4:Q500,Data!$A$4:$A500,"&gt;="&amp;$A436,Data!$A$4:$A500,"&lt;="&amp;$B436),0))</f>
        <v/>
      </c>
      <c r="AH436" s="181" t="str">
        <f t="shared" ref="AH436:DS436" si="432">IF($A436="","",AH435)</f>
        <v/>
      </c>
      <c r="AI436" s="178" t="str">
        <f t="shared" si="432"/>
        <v/>
      </c>
      <c r="AJ436" s="178" t="str">
        <f t="shared" si="432"/>
        <v/>
      </c>
      <c r="AK436" s="178" t="str">
        <f t="shared" si="432"/>
        <v/>
      </c>
      <c r="AL436" s="178" t="str">
        <f t="shared" si="432"/>
        <v/>
      </c>
      <c r="AM436" s="180" t="str">
        <f t="shared" si="432"/>
        <v/>
      </c>
      <c r="AN436" s="178" t="str">
        <f t="shared" si="432"/>
        <v/>
      </c>
      <c r="AO436" s="178" t="str">
        <f t="shared" si="432"/>
        <v/>
      </c>
      <c r="AP436" s="179" t="str">
        <f t="shared" si="432"/>
        <v/>
      </c>
      <c r="AQ436" s="180" t="str">
        <f t="shared" si="432"/>
        <v/>
      </c>
      <c r="AR436" s="179" t="str">
        <f t="shared" si="432"/>
        <v/>
      </c>
      <c r="AS436" s="178" t="str">
        <f t="shared" si="432"/>
        <v/>
      </c>
      <c r="AT436" s="180" t="str">
        <f t="shared" si="432"/>
        <v/>
      </c>
      <c r="AU436" s="178" t="str">
        <f t="shared" si="432"/>
        <v/>
      </c>
      <c r="AV436" s="178" t="str">
        <f t="shared" si="432"/>
        <v/>
      </c>
      <c r="AW436" s="181" t="str">
        <f t="shared" si="432"/>
        <v/>
      </c>
      <c r="AX436" s="178" t="str">
        <f t="shared" si="432"/>
        <v/>
      </c>
      <c r="AY436" s="178" t="str">
        <f t="shared" si="432"/>
        <v/>
      </c>
      <c r="AZ436" s="178" t="str">
        <f t="shared" si="432"/>
        <v/>
      </c>
      <c r="BA436" s="178" t="str">
        <f t="shared" si="432"/>
        <v/>
      </c>
      <c r="BB436" s="180" t="str">
        <f t="shared" si="432"/>
        <v/>
      </c>
      <c r="BC436" s="178" t="str">
        <f t="shared" si="432"/>
        <v/>
      </c>
      <c r="BD436" s="178" t="str">
        <f t="shared" si="432"/>
        <v/>
      </c>
      <c r="BE436" s="179" t="str">
        <f t="shared" si="432"/>
        <v/>
      </c>
      <c r="BF436" s="180" t="str">
        <f t="shared" si="432"/>
        <v/>
      </c>
      <c r="BG436" s="179" t="str">
        <f t="shared" si="432"/>
        <v/>
      </c>
      <c r="BH436" s="178" t="str">
        <f t="shared" si="432"/>
        <v/>
      </c>
      <c r="BI436" s="180" t="str">
        <f t="shared" si="432"/>
        <v/>
      </c>
      <c r="BJ436" s="178" t="str">
        <f t="shared" si="432"/>
        <v/>
      </c>
      <c r="BK436" s="178" t="str">
        <f t="shared" si="432"/>
        <v/>
      </c>
      <c r="BL436" s="181" t="str">
        <f t="shared" si="432"/>
        <v/>
      </c>
      <c r="BM436" s="178" t="str">
        <f t="shared" si="432"/>
        <v/>
      </c>
      <c r="BN436" s="178" t="str">
        <f t="shared" si="432"/>
        <v/>
      </c>
      <c r="BO436" s="178" t="str">
        <f t="shared" si="432"/>
        <v/>
      </c>
      <c r="BP436" s="178" t="str">
        <f t="shared" si="432"/>
        <v/>
      </c>
      <c r="BQ436" s="180" t="str">
        <f t="shared" si="432"/>
        <v/>
      </c>
      <c r="BR436" s="178" t="str">
        <f t="shared" si="432"/>
        <v/>
      </c>
      <c r="BS436" s="178" t="str">
        <f t="shared" si="432"/>
        <v/>
      </c>
      <c r="BT436" s="179" t="str">
        <f t="shared" si="432"/>
        <v/>
      </c>
      <c r="BU436" s="180" t="str">
        <f t="shared" si="432"/>
        <v/>
      </c>
      <c r="BV436" s="179" t="str">
        <f t="shared" si="432"/>
        <v/>
      </c>
      <c r="BW436" s="178" t="str">
        <f t="shared" si="432"/>
        <v/>
      </c>
      <c r="BX436" s="180" t="str">
        <f t="shared" si="432"/>
        <v/>
      </c>
      <c r="BY436" s="178" t="str">
        <f t="shared" si="432"/>
        <v/>
      </c>
      <c r="BZ436" s="178" t="str">
        <f t="shared" si="432"/>
        <v/>
      </c>
      <c r="CA436" s="181" t="str">
        <f t="shared" si="432"/>
        <v/>
      </c>
      <c r="CB436" s="178" t="str">
        <f t="shared" si="432"/>
        <v/>
      </c>
      <c r="CC436" s="178" t="str">
        <f t="shared" si="432"/>
        <v/>
      </c>
      <c r="CD436" s="178" t="str">
        <f t="shared" si="432"/>
        <v/>
      </c>
      <c r="CE436" s="178" t="str">
        <f t="shared" si="432"/>
        <v/>
      </c>
      <c r="CF436" s="180" t="str">
        <f t="shared" si="432"/>
        <v/>
      </c>
      <c r="CG436" s="178" t="str">
        <f t="shared" si="432"/>
        <v/>
      </c>
      <c r="CH436" s="178" t="str">
        <f t="shared" si="432"/>
        <v/>
      </c>
      <c r="CI436" s="179" t="str">
        <f t="shared" si="432"/>
        <v/>
      </c>
      <c r="CJ436" s="180" t="str">
        <f t="shared" si="432"/>
        <v/>
      </c>
      <c r="CK436" s="179" t="str">
        <f t="shared" si="432"/>
        <v/>
      </c>
      <c r="CL436" s="178" t="str">
        <f t="shared" si="432"/>
        <v/>
      </c>
      <c r="CM436" s="180" t="str">
        <f t="shared" si="432"/>
        <v/>
      </c>
      <c r="CN436" s="178" t="str">
        <f t="shared" si="432"/>
        <v/>
      </c>
      <c r="CO436" s="178" t="str">
        <f t="shared" si="432"/>
        <v/>
      </c>
      <c r="CP436" s="181" t="str">
        <f t="shared" si="432"/>
        <v/>
      </c>
      <c r="CQ436" s="178" t="str">
        <f t="shared" si="432"/>
        <v/>
      </c>
      <c r="CR436" s="178" t="str">
        <f t="shared" si="432"/>
        <v/>
      </c>
      <c r="CS436" s="178" t="str">
        <f t="shared" si="432"/>
        <v/>
      </c>
      <c r="CT436" s="178" t="str">
        <f t="shared" si="432"/>
        <v/>
      </c>
      <c r="CU436" s="180" t="str">
        <f t="shared" si="432"/>
        <v/>
      </c>
      <c r="CV436" s="178" t="str">
        <f t="shared" si="432"/>
        <v/>
      </c>
      <c r="CW436" s="178" t="str">
        <f t="shared" si="432"/>
        <v/>
      </c>
      <c r="CX436" s="179" t="str">
        <f t="shared" si="432"/>
        <v/>
      </c>
      <c r="CY436" s="180" t="str">
        <f t="shared" si="432"/>
        <v/>
      </c>
      <c r="CZ436" s="179" t="str">
        <f t="shared" si="432"/>
        <v/>
      </c>
      <c r="DA436" s="178" t="str">
        <f t="shared" si="432"/>
        <v/>
      </c>
      <c r="DB436" s="180" t="str">
        <f t="shared" si="432"/>
        <v/>
      </c>
      <c r="DC436" s="178" t="str">
        <f t="shared" si="432"/>
        <v/>
      </c>
      <c r="DD436" s="178" t="str">
        <f t="shared" si="432"/>
        <v/>
      </c>
      <c r="DE436" s="181" t="str">
        <f t="shared" si="432"/>
        <v/>
      </c>
      <c r="DF436" s="178" t="str">
        <f t="shared" si="432"/>
        <v/>
      </c>
      <c r="DG436" s="178" t="str">
        <f t="shared" si="432"/>
        <v/>
      </c>
      <c r="DH436" s="178" t="str">
        <f t="shared" si="432"/>
        <v/>
      </c>
      <c r="DI436" s="178" t="str">
        <f t="shared" si="432"/>
        <v/>
      </c>
      <c r="DJ436" s="180" t="str">
        <f t="shared" si="432"/>
        <v/>
      </c>
      <c r="DK436" s="178" t="str">
        <f t="shared" si="432"/>
        <v/>
      </c>
      <c r="DL436" s="178" t="str">
        <f t="shared" si="432"/>
        <v/>
      </c>
      <c r="DM436" s="179" t="str">
        <f t="shared" si="432"/>
        <v/>
      </c>
      <c r="DN436" s="180" t="str">
        <f t="shared" si="432"/>
        <v/>
      </c>
      <c r="DO436" s="179" t="str">
        <f t="shared" si="432"/>
        <v/>
      </c>
      <c r="DP436" s="178" t="str">
        <f t="shared" si="432"/>
        <v/>
      </c>
      <c r="DQ436" s="180" t="str">
        <f t="shared" si="432"/>
        <v/>
      </c>
      <c r="DR436" s="178" t="str">
        <f t="shared" si="432"/>
        <v/>
      </c>
      <c r="DS436" s="178" t="str">
        <f t="shared" si="432"/>
        <v/>
      </c>
      <c r="DT436" s="178"/>
      <c r="DU436" s="178"/>
      <c r="DV436" s="178"/>
      <c r="DW436" s="178"/>
      <c r="DX436" s="178"/>
      <c r="DY436" s="178"/>
    </row>
    <row r="437">
      <c r="A437" s="176" t="str">
        <f>IF(A436="","",IF(B436+1&gt;EndDate,"",B436))</f>
        <v/>
      </c>
      <c r="B437" s="176" t="str">
        <f>IF(A437="","",SWITCH(Seg,"Daily",A437+1,"Weekly",A437+7,"Monthly",DATE(YEAR(A437),MONTH(A437)+1,1),"Quarterly",DATE(YEAR(A437),MONTH(A437)+3,1),"Yearly",DATE(YEAR(A437)+1,1,1)))</f>
        <v/>
      </c>
      <c r="C437" s="177" t="str">
        <f>IF(A437="","",SWITCH(Seg,"Daily",TEXT(A437,"dd/MM/YYYY"),"Weekly","W"&amp;WEEKNUM(A437,2)&amp;" "&amp;YEAR(A437),"Monthly",PROPER(TEXT(A437,"MMM yyyy")),"Quarterly","Q"&amp;ROUNDUP(MONTH($A437)/3,0)&amp;" "&amp;YEAR($A437),"Yearly",YEAR(A437),TEXT(A437,"dd/MM/YYYY")))</f>
        <v/>
      </c>
      <c r="D437" s="178" t="str">
        <f>IF(OR($A437="",D$2="Percentage"),"",SUMIFS(Data!B$4:B500,Data!$A$4:$A500,"&gt;="&amp;$A437,Data!$A$4:$A500,"&lt;="&amp;$B437))</f>
        <v>#REF!</v>
      </c>
      <c r="E437" s="179" t="str">
        <f>IF(OR($A437="",E$2="Percentage"),"",SUMIFS(Data!C$4:C500,Data!$A$4:$A500,"&gt;="&amp;$A437,Data!$A$4:$A500,"&lt;="&amp;$B437))</f>
        <v/>
      </c>
      <c r="F437" s="179" t="str">
        <f>IF(OR($A437="",F$2="Percentage"),"",SUMIFS(Data!D$4:D500,Data!$A$4:$A500,"&gt;="&amp;$A437,Data!$A$4:$A500,"&lt;="&amp;$B437))</f>
        <v/>
      </c>
      <c r="G437" s="179" t="str">
        <f>IF(OR($A437="",G$2="Percentage"),"",SUMIFS(Data!F$4:F500,Data!$A$4:$A500,"&gt;="&amp;$A437,Data!$A$4:$A500,"&lt;="&amp;$B437))</f>
        <v/>
      </c>
      <c r="H437" s="180" t="str">
        <f>IF(OR($A437="",H$2="Percentage"),"",SUMIFS(Data!G$4:G500,Data!$A$4:$A500,"&gt;="&amp;$A437,Data!$A$4:$A500,"&lt;="&amp;$B437))</f>
        <v/>
      </c>
      <c r="I437" s="180" t="str">
        <f>IF(OR($A437="",I$2="Percentage"),"",SUMIFS(Data!H$4:H500,Data!$A$4:$A500,"&gt;="&amp;$A437,Data!$A$4:$A500,"&lt;="&amp;$B437))</f>
        <v/>
      </c>
      <c r="J437" s="178" t="str">
        <f>IF(OR($A437="",J$2="Percentage"),"",SUMIFS(Data!I$4:I500,Data!$A$4:$A500,"&gt;="&amp;$A437,Data!$A$4:$A500,"&lt;="&amp;$B437))</f>
        <v/>
      </c>
      <c r="K437" s="178" t="str">
        <f>IF(OR($A437="",K$2="Percentage"),"",SUMIFS(Data!J$4:J500,Data!$A$4:$A500,"&gt;="&amp;$A437,Data!$A$4:$A500,"&lt;="&amp;$B437))</f>
        <v/>
      </c>
      <c r="L437" s="179" t="str">
        <f>IF(OR($A437="",L$2="Percentage"),"",SUMIFS(Data!K$4:K500,Data!$A$4:$A500,"&gt;="&amp;$A437,Data!$A$4:$A500,"&lt;="&amp;$B437))</f>
        <v/>
      </c>
      <c r="M437" s="180" t="str">
        <f>IF(OR($A437="",M$2="Percentage"),"",SUMIFS(Data!L$4:L500,Data!$A$4:$A500,"&gt;="&amp;$A437,Data!$A$4:$A500,"&lt;="&amp;$B437))</f>
        <v/>
      </c>
      <c r="N437" s="179" t="str">
        <f>IF(OR($A437="",N$2="Percentage"),"",SUMIFS(Data!M$4:M500,Data!$A$4:$A500,"&gt;="&amp;$A437,Data!$A$4:$A500,"&lt;="&amp;$B437))</f>
        <v/>
      </c>
      <c r="O437" s="178" t="str">
        <f>IF(OR($A437="",O$2="Percentage"),"",SUMIFS(Data!N$4:N500,Data!$A$4:$A500,"&gt;="&amp;$A437,Data!$A$4:$A500,"&lt;="&amp;$B437))</f>
        <v/>
      </c>
      <c r="P437" s="180" t="str">
        <f>IF(OR($A437="",P$2="Percentage"),"",SUMIFS(Data!O$4:O500,Data!$A$4:$A500,"&gt;="&amp;$A437,Data!$A$4:$A500,"&lt;="&amp;$B437))</f>
        <v/>
      </c>
      <c r="Q437" s="178" t="str">
        <f>IF(OR($A437="",Q$2="Percentage"),"",SUMIFS(Data!P$4:P500,Data!$A$4:$A500,"&gt;="&amp;$A437,Data!$A$4:$A500,"&lt;="&amp;$B437))</f>
        <v/>
      </c>
      <c r="R437" s="178" t="str">
        <f>IF(OR($A437="",R$2="Percentage"),"",SUMIFS(Data!Q$4:Q500,Data!$A$4:$A500,"&gt;="&amp;$A437,Data!$A$4:$A500,"&lt;="&amp;$B437))</f>
        <v/>
      </c>
      <c r="S437" s="181" t="str">
        <f>IF($A437="","",IFERROR(AVERAGEIFS(Data!B$4:B500,Data!$A$4:$A500,"&gt;="&amp;$A437,Data!$A$4:$A500,"&lt;="&amp;$B437),0))</f>
        <v/>
      </c>
      <c r="T437" s="178" t="str">
        <f>IF($A437="","",IFERROR(AVERAGEIFS(Data!C$4:C500,Data!$A$4:$A500,"&gt;="&amp;$A437,Data!$A$4:$A500,"&lt;="&amp;$B437),0))</f>
        <v/>
      </c>
      <c r="U437" s="178" t="str">
        <f>IF($A437="","",IFERROR(AVERAGEIFS(Data!D$4:D500,Data!$A$4:$A500,"&gt;="&amp;$A437,Data!$A$4:$A500,"&lt;="&amp;$B437),0))</f>
        <v/>
      </c>
      <c r="V437" s="178" t="str">
        <f>IF($A437="","",IFERROR(AVERAGEIFS(Data!F$4:F500,Data!$A$4:$A500,"&gt;="&amp;$A437,Data!$A$4:$A500,"&lt;="&amp;$B437),0))</f>
        <v/>
      </c>
      <c r="W437" s="178" t="str">
        <f>IF($A437="","",IFERROR(AVERAGEIFS(Data!G$4:G500,Data!$A$4:$A500,"&gt;="&amp;$A437,Data!$A$4:$A500,"&lt;="&amp;$B437),0))</f>
        <v/>
      </c>
      <c r="X437" s="180" t="str">
        <f>IF($A437="","",IFERROR(AVERAGEIFS(Data!H$4:H500,Data!$A$4:$A500,"&gt;="&amp;$A437,Data!$A$4:$A500,"&lt;="&amp;$B437),0))</f>
        <v/>
      </c>
      <c r="Y437" s="178" t="str">
        <f>IF($A437="","",IFERROR(AVERAGEIFS(Data!I$4:I500,Data!$A$4:$A500,"&gt;="&amp;$A437,Data!$A$4:$A500,"&lt;="&amp;$B437),0))</f>
        <v/>
      </c>
      <c r="Z437" s="178" t="str">
        <f>IF($A437="","",IFERROR(AVERAGEIFS(Data!J$4:J500,Data!$A$4:$A500,"&gt;="&amp;$A437,Data!$A$4:$A500,"&lt;="&amp;$B437),0))</f>
        <v/>
      </c>
      <c r="AA437" s="179" t="str">
        <f>IF($A437="","",IFERROR(AVERAGEIFS(Data!K$4:K500,Data!$A$4:$A500,"&gt;="&amp;$A437,Data!$A$4:$A500,"&lt;="&amp;$B437),0))</f>
        <v/>
      </c>
      <c r="AB437" s="180" t="str">
        <f>IF($A437="","",IFERROR(AVERAGEIFS(Data!L$4:L500,Data!$A$4:$A500,"&gt;="&amp;$A437,Data!$A$4:$A500,"&lt;="&amp;$B437),0))</f>
        <v/>
      </c>
      <c r="AC437" s="179" t="str">
        <f>IF($A437="","",IFERROR(AVERAGEIFS(Data!M$4:M500,Data!$A$4:$A500,"&gt;="&amp;$A437,Data!$A$4:$A500,"&lt;="&amp;$B437),0))</f>
        <v/>
      </c>
      <c r="AD437" s="178" t="str">
        <f>IF($A437="","",IFERROR(AVERAGEIFS(Data!N$4:N500,Data!$A$4:$A500,"&gt;="&amp;$A437,Data!$A$4:$A500,"&lt;="&amp;$B437),0))</f>
        <v/>
      </c>
      <c r="AE437" s="180" t="str">
        <f>IF($A437="","",IFERROR(AVERAGEIFS(Data!O$4:O500,Data!$A$4:$A500,"&gt;="&amp;$A437,Data!$A$4:$A500,"&lt;="&amp;$B437),0))</f>
        <v/>
      </c>
      <c r="AF437" s="178" t="str">
        <f>IF($A437="","",IFERROR(AVERAGEIFS(Data!P$4:P500,Data!$A$4:$A500,"&gt;="&amp;$A437,Data!$A$4:$A500,"&lt;="&amp;$B437),0))</f>
        <v/>
      </c>
      <c r="AG437" s="178" t="str">
        <f>IF($A437="","",IFERROR(AVERAGEIFS(Data!Q$4:Q500,Data!$A$4:$A500,"&gt;="&amp;$A437,Data!$A$4:$A500,"&lt;="&amp;$B437),0))</f>
        <v/>
      </c>
      <c r="AH437" s="181" t="str">
        <f t="shared" ref="AH437:DS437" si="433">IF($A437="","",AH436)</f>
        <v/>
      </c>
      <c r="AI437" s="178" t="str">
        <f t="shared" si="433"/>
        <v/>
      </c>
      <c r="AJ437" s="178" t="str">
        <f t="shared" si="433"/>
        <v/>
      </c>
      <c r="AK437" s="178" t="str">
        <f t="shared" si="433"/>
        <v/>
      </c>
      <c r="AL437" s="178" t="str">
        <f t="shared" si="433"/>
        <v/>
      </c>
      <c r="AM437" s="180" t="str">
        <f t="shared" si="433"/>
        <v/>
      </c>
      <c r="AN437" s="178" t="str">
        <f t="shared" si="433"/>
        <v/>
      </c>
      <c r="AO437" s="178" t="str">
        <f t="shared" si="433"/>
        <v/>
      </c>
      <c r="AP437" s="179" t="str">
        <f t="shared" si="433"/>
        <v/>
      </c>
      <c r="AQ437" s="180" t="str">
        <f t="shared" si="433"/>
        <v/>
      </c>
      <c r="AR437" s="179" t="str">
        <f t="shared" si="433"/>
        <v/>
      </c>
      <c r="AS437" s="178" t="str">
        <f t="shared" si="433"/>
        <v/>
      </c>
      <c r="AT437" s="180" t="str">
        <f t="shared" si="433"/>
        <v/>
      </c>
      <c r="AU437" s="178" t="str">
        <f t="shared" si="433"/>
        <v/>
      </c>
      <c r="AV437" s="178" t="str">
        <f t="shared" si="433"/>
        <v/>
      </c>
      <c r="AW437" s="181" t="str">
        <f t="shared" si="433"/>
        <v/>
      </c>
      <c r="AX437" s="178" t="str">
        <f t="shared" si="433"/>
        <v/>
      </c>
      <c r="AY437" s="178" t="str">
        <f t="shared" si="433"/>
        <v/>
      </c>
      <c r="AZ437" s="178" t="str">
        <f t="shared" si="433"/>
        <v/>
      </c>
      <c r="BA437" s="178" t="str">
        <f t="shared" si="433"/>
        <v/>
      </c>
      <c r="BB437" s="180" t="str">
        <f t="shared" si="433"/>
        <v/>
      </c>
      <c r="BC437" s="178" t="str">
        <f t="shared" si="433"/>
        <v/>
      </c>
      <c r="BD437" s="178" t="str">
        <f t="shared" si="433"/>
        <v/>
      </c>
      <c r="BE437" s="179" t="str">
        <f t="shared" si="433"/>
        <v/>
      </c>
      <c r="BF437" s="180" t="str">
        <f t="shared" si="433"/>
        <v/>
      </c>
      <c r="BG437" s="179" t="str">
        <f t="shared" si="433"/>
        <v/>
      </c>
      <c r="BH437" s="178" t="str">
        <f t="shared" si="433"/>
        <v/>
      </c>
      <c r="BI437" s="180" t="str">
        <f t="shared" si="433"/>
        <v/>
      </c>
      <c r="BJ437" s="178" t="str">
        <f t="shared" si="433"/>
        <v/>
      </c>
      <c r="BK437" s="178" t="str">
        <f t="shared" si="433"/>
        <v/>
      </c>
      <c r="BL437" s="181" t="str">
        <f t="shared" si="433"/>
        <v/>
      </c>
      <c r="BM437" s="178" t="str">
        <f t="shared" si="433"/>
        <v/>
      </c>
      <c r="BN437" s="178" t="str">
        <f t="shared" si="433"/>
        <v/>
      </c>
      <c r="BO437" s="178" t="str">
        <f t="shared" si="433"/>
        <v/>
      </c>
      <c r="BP437" s="178" t="str">
        <f t="shared" si="433"/>
        <v/>
      </c>
      <c r="BQ437" s="180" t="str">
        <f t="shared" si="433"/>
        <v/>
      </c>
      <c r="BR437" s="178" t="str">
        <f t="shared" si="433"/>
        <v/>
      </c>
      <c r="BS437" s="178" t="str">
        <f t="shared" si="433"/>
        <v/>
      </c>
      <c r="BT437" s="179" t="str">
        <f t="shared" si="433"/>
        <v/>
      </c>
      <c r="BU437" s="180" t="str">
        <f t="shared" si="433"/>
        <v/>
      </c>
      <c r="BV437" s="179" t="str">
        <f t="shared" si="433"/>
        <v/>
      </c>
      <c r="BW437" s="178" t="str">
        <f t="shared" si="433"/>
        <v/>
      </c>
      <c r="BX437" s="180" t="str">
        <f t="shared" si="433"/>
        <v/>
      </c>
      <c r="BY437" s="178" t="str">
        <f t="shared" si="433"/>
        <v/>
      </c>
      <c r="BZ437" s="178" t="str">
        <f t="shared" si="433"/>
        <v/>
      </c>
      <c r="CA437" s="181" t="str">
        <f t="shared" si="433"/>
        <v/>
      </c>
      <c r="CB437" s="178" t="str">
        <f t="shared" si="433"/>
        <v/>
      </c>
      <c r="CC437" s="178" t="str">
        <f t="shared" si="433"/>
        <v/>
      </c>
      <c r="CD437" s="178" t="str">
        <f t="shared" si="433"/>
        <v/>
      </c>
      <c r="CE437" s="178" t="str">
        <f t="shared" si="433"/>
        <v/>
      </c>
      <c r="CF437" s="180" t="str">
        <f t="shared" si="433"/>
        <v/>
      </c>
      <c r="CG437" s="178" t="str">
        <f t="shared" si="433"/>
        <v/>
      </c>
      <c r="CH437" s="178" t="str">
        <f t="shared" si="433"/>
        <v/>
      </c>
      <c r="CI437" s="179" t="str">
        <f t="shared" si="433"/>
        <v/>
      </c>
      <c r="CJ437" s="180" t="str">
        <f t="shared" si="433"/>
        <v/>
      </c>
      <c r="CK437" s="179" t="str">
        <f t="shared" si="433"/>
        <v/>
      </c>
      <c r="CL437" s="178" t="str">
        <f t="shared" si="433"/>
        <v/>
      </c>
      <c r="CM437" s="180" t="str">
        <f t="shared" si="433"/>
        <v/>
      </c>
      <c r="CN437" s="178" t="str">
        <f t="shared" si="433"/>
        <v/>
      </c>
      <c r="CO437" s="178" t="str">
        <f t="shared" si="433"/>
        <v/>
      </c>
      <c r="CP437" s="181" t="str">
        <f t="shared" si="433"/>
        <v/>
      </c>
      <c r="CQ437" s="178" t="str">
        <f t="shared" si="433"/>
        <v/>
      </c>
      <c r="CR437" s="178" t="str">
        <f t="shared" si="433"/>
        <v/>
      </c>
      <c r="CS437" s="178" t="str">
        <f t="shared" si="433"/>
        <v/>
      </c>
      <c r="CT437" s="178" t="str">
        <f t="shared" si="433"/>
        <v/>
      </c>
      <c r="CU437" s="180" t="str">
        <f t="shared" si="433"/>
        <v/>
      </c>
      <c r="CV437" s="178" t="str">
        <f t="shared" si="433"/>
        <v/>
      </c>
      <c r="CW437" s="178" t="str">
        <f t="shared" si="433"/>
        <v/>
      </c>
      <c r="CX437" s="179" t="str">
        <f t="shared" si="433"/>
        <v/>
      </c>
      <c r="CY437" s="180" t="str">
        <f t="shared" si="433"/>
        <v/>
      </c>
      <c r="CZ437" s="179" t="str">
        <f t="shared" si="433"/>
        <v/>
      </c>
      <c r="DA437" s="178" t="str">
        <f t="shared" si="433"/>
        <v/>
      </c>
      <c r="DB437" s="180" t="str">
        <f t="shared" si="433"/>
        <v/>
      </c>
      <c r="DC437" s="178" t="str">
        <f t="shared" si="433"/>
        <v/>
      </c>
      <c r="DD437" s="178" t="str">
        <f t="shared" si="433"/>
        <v/>
      </c>
      <c r="DE437" s="181" t="str">
        <f t="shared" si="433"/>
        <v/>
      </c>
      <c r="DF437" s="178" t="str">
        <f t="shared" si="433"/>
        <v/>
      </c>
      <c r="DG437" s="178" t="str">
        <f t="shared" si="433"/>
        <v/>
      </c>
      <c r="DH437" s="178" t="str">
        <f t="shared" si="433"/>
        <v/>
      </c>
      <c r="DI437" s="178" t="str">
        <f t="shared" si="433"/>
        <v/>
      </c>
      <c r="DJ437" s="180" t="str">
        <f t="shared" si="433"/>
        <v/>
      </c>
      <c r="DK437" s="178" t="str">
        <f t="shared" si="433"/>
        <v/>
      </c>
      <c r="DL437" s="178" t="str">
        <f t="shared" si="433"/>
        <v/>
      </c>
      <c r="DM437" s="179" t="str">
        <f t="shared" si="433"/>
        <v/>
      </c>
      <c r="DN437" s="180" t="str">
        <f t="shared" si="433"/>
        <v/>
      </c>
      <c r="DO437" s="179" t="str">
        <f t="shared" si="433"/>
        <v/>
      </c>
      <c r="DP437" s="178" t="str">
        <f t="shared" si="433"/>
        <v/>
      </c>
      <c r="DQ437" s="180" t="str">
        <f t="shared" si="433"/>
        <v/>
      </c>
      <c r="DR437" s="178" t="str">
        <f t="shared" si="433"/>
        <v/>
      </c>
      <c r="DS437" s="178" t="str">
        <f t="shared" si="433"/>
        <v/>
      </c>
      <c r="DT437" s="178"/>
      <c r="DU437" s="178"/>
      <c r="DV437" s="178"/>
      <c r="DW437" s="178"/>
      <c r="DX437" s="178"/>
      <c r="DY437" s="178"/>
    </row>
    <row r="438">
      <c r="A438" s="176" t="str">
        <f>IF(A437="","",IF(B437+1&gt;EndDate,"",B437))</f>
        <v/>
      </c>
      <c r="B438" s="176" t="str">
        <f>IF(A438="","",SWITCH(Seg,"Daily",A438+1,"Weekly",A438+7,"Monthly",DATE(YEAR(A438),MONTH(A438)+1,1),"Quarterly",DATE(YEAR(A438),MONTH(A438)+3,1),"Yearly",DATE(YEAR(A438)+1,1,1)))</f>
        <v/>
      </c>
      <c r="C438" s="177" t="str">
        <f>IF(A438="","",SWITCH(Seg,"Daily",TEXT(A438,"dd/MM/YYYY"),"Weekly","W"&amp;WEEKNUM(A438,2)&amp;" "&amp;YEAR(A438),"Monthly",PROPER(TEXT(A438,"MMM yyyy")),"Quarterly","Q"&amp;ROUNDUP(MONTH($A438)/3,0)&amp;" "&amp;YEAR($A438),"Yearly",YEAR(A438),TEXT(A438,"dd/MM/YYYY")))</f>
        <v/>
      </c>
      <c r="D438" s="178" t="str">
        <f>IF(OR($A438="",D$2="Percentage"),"",SUMIFS(Data!B$4:B500,Data!$A$4:$A500,"&gt;="&amp;$A438,Data!$A$4:$A500,"&lt;="&amp;$B438))</f>
        <v>#REF!</v>
      </c>
      <c r="E438" s="179" t="str">
        <f>IF(OR($A438="",E$2="Percentage"),"",SUMIFS(Data!C$4:C500,Data!$A$4:$A500,"&gt;="&amp;$A438,Data!$A$4:$A500,"&lt;="&amp;$B438))</f>
        <v/>
      </c>
      <c r="F438" s="179" t="str">
        <f>IF(OR($A438="",F$2="Percentage"),"",SUMIFS(Data!D$4:D500,Data!$A$4:$A500,"&gt;="&amp;$A438,Data!$A$4:$A500,"&lt;="&amp;$B438))</f>
        <v/>
      </c>
      <c r="G438" s="179" t="str">
        <f>IF(OR($A438="",G$2="Percentage"),"",SUMIFS(Data!F$4:F500,Data!$A$4:$A500,"&gt;="&amp;$A438,Data!$A$4:$A500,"&lt;="&amp;$B438))</f>
        <v/>
      </c>
      <c r="H438" s="180" t="str">
        <f>IF(OR($A438="",H$2="Percentage"),"",SUMIFS(Data!G$4:G500,Data!$A$4:$A500,"&gt;="&amp;$A438,Data!$A$4:$A500,"&lt;="&amp;$B438))</f>
        <v/>
      </c>
      <c r="I438" s="180" t="str">
        <f>IF(OR($A438="",I$2="Percentage"),"",SUMIFS(Data!H$4:H500,Data!$A$4:$A500,"&gt;="&amp;$A438,Data!$A$4:$A500,"&lt;="&amp;$B438))</f>
        <v/>
      </c>
      <c r="J438" s="178" t="str">
        <f>IF(OR($A438="",J$2="Percentage"),"",SUMIFS(Data!I$4:I500,Data!$A$4:$A500,"&gt;="&amp;$A438,Data!$A$4:$A500,"&lt;="&amp;$B438))</f>
        <v/>
      </c>
      <c r="K438" s="178" t="str">
        <f>IF(OR($A438="",K$2="Percentage"),"",SUMIFS(Data!J$4:J500,Data!$A$4:$A500,"&gt;="&amp;$A438,Data!$A$4:$A500,"&lt;="&amp;$B438))</f>
        <v/>
      </c>
      <c r="L438" s="179" t="str">
        <f>IF(OR($A438="",L$2="Percentage"),"",SUMIFS(Data!K$4:K500,Data!$A$4:$A500,"&gt;="&amp;$A438,Data!$A$4:$A500,"&lt;="&amp;$B438))</f>
        <v/>
      </c>
      <c r="M438" s="180" t="str">
        <f>IF(OR($A438="",M$2="Percentage"),"",SUMIFS(Data!L$4:L500,Data!$A$4:$A500,"&gt;="&amp;$A438,Data!$A$4:$A500,"&lt;="&amp;$B438))</f>
        <v/>
      </c>
      <c r="N438" s="179" t="str">
        <f>IF(OR($A438="",N$2="Percentage"),"",SUMIFS(Data!M$4:M500,Data!$A$4:$A500,"&gt;="&amp;$A438,Data!$A$4:$A500,"&lt;="&amp;$B438))</f>
        <v/>
      </c>
      <c r="O438" s="178" t="str">
        <f>IF(OR($A438="",O$2="Percentage"),"",SUMIFS(Data!N$4:N500,Data!$A$4:$A500,"&gt;="&amp;$A438,Data!$A$4:$A500,"&lt;="&amp;$B438))</f>
        <v/>
      </c>
      <c r="P438" s="180" t="str">
        <f>IF(OR($A438="",P$2="Percentage"),"",SUMIFS(Data!O$4:O500,Data!$A$4:$A500,"&gt;="&amp;$A438,Data!$A$4:$A500,"&lt;="&amp;$B438))</f>
        <v/>
      </c>
      <c r="Q438" s="178" t="str">
        <f>IF(OR($A438="",Q$2="Percentage"),"",SUMIFS(Data!P$4:P500,Data!$A$4:$A500,"&gt;="&amp;$A438,Data!$A$4:$A500,"&lt;="&amp;$B438))</f>
        <v/>
      </c>
      <c r="R438" s="178" t="str">
        <f>IF(OR($A438="",R$2="Percentage"),"",SUMIFS(Data!Q$4:Q500,Data!$A$4:$A500,"&gt;="&amp;$A438,Data!$A$4:$A500,"&lt;="&amp;$B438))</f>
        <v/>
      </c>
      <c r="S438" s="181" t="str">
        <f>IF($A438="","",IFERROR(AVERAGEIFS(Data!B$4:B500,Data!$A$4:$A500,"&gt;="&amp;$A438,Data!$A$4:$A500,"&lt;="&amp;$B438),0))</f>
        <v/>
      </c>
      <c r="T438" s="178" t="str">
        <f>IF($A438="","",IFERROR(AVERAGEIFS(Data!C$4:C500,Data!$A$4:$A500,"&gt;="&amp;$A438,Data!$A$4:$A500,"&lt;="&amp;$B438),0))</f>
        <v/>
      </c>
      <c r="U438" s="178" t="str">
        <f>IF($A438="","",IFERROR(AVERAGEIFS(Data!D$4:D500,Data!$A$4:$A500,"&gt;="&amp;$A438,Data!$A$4:$A500,"&lt;="&amp;$B438),0))</f>
        <v/>
      </c>
      <c r="V438" s="178" t="str">
        <f>IF($A438="","",IFERROR(AVERAGEIFS(Data!F$4:F500,Data!$A$4:$A500,"&gt;="&amp;$A438,Data!$A$4:$A500,"&lt;="&amp;$B438),0))</f>
        <v/>
      </c>
      <c r="W438" s="178" t="str">
        <f>IF($A438="","",IFERROR(AVERAGEIFS(Data!G$4:G500,Data!$A$4:$A500,"&gt;="&amp;$A438,Data!$A$4:$A500,"&lt;="&amp;$B438),0))</f>
        <v/>
      </c>
      <c r="X438" s="180" t="str">
        <f>IF($A438="","",IFERROR(AVERAGEIFS(Data!H$4:H500,Data!$A$4:$A500,"&gt;="&amp;$A438,Data!$A$4:$A500,"&lt;="&amp;$B438),0))</f>
        <v/>
      </c>
      <c r="Y438" s="178" t="str">
        <f>IF($A438="","",IFERROR(AVERAGEIFS(Data!I$4:I500,Data!$A$4:$A500,"&gt;="&amp;$A438,Data!$A$4:$A500,"&lt;="&amp;$B438),0))</f>
        <v/>
      </c>
      <c r="Z438" s="178" t="str">
        <f>IF($A438="","",IFERROR(AVERAGEIFS(Data!J$4:J500,Data!$A$4:$A500,"&gt;="&amp;$A438,Data!$A$4:$A500,"&lt;="&amp;$B438),0))</f>
        <v/>
      </c>
      <c r="AA438" s="179" t="str">
        <f>IF($A438="","",IFERROR(AVERAGEIFS(Data!K$4:K500,Data!$A$4:$A500,"&gt;="&amp;$A438,Data!$A$4:$A500,"&lt;="&amp;$B438),0))</f>
        <v/>
      </c>
      <c r="AB438" s="180" t="str">
        <f>IF($A438="","",IFERROR(AVERAGEIFS(Data!L$4:L500,Data!$A$4:$A500,"&gt;="&amp;$A438,Data!$A$4:$A500,"&lt;="&amp;$B438),0))</f>
        <v/>
      </c>
      <c r="AC438" s="179" t="str">
        <f>IF($A438="","",IFERROR(AVERAGEIFS(Data!M$4:M500,Data!$A$4:$A500,"&gt;="&amp;$A438,Data!$A$4:$A500,"&lt;="&amp;$B438),0))</f>
        <v/>
      </c>
      <c r="AD438" s="178" t="str">
        <f>IF($A438="","",IFERROR(AVERAGEIFS(Data!N$4:N500,Data!$A$4:$A500,"&gt;="&amp;$A438,Data!$A$4:$A500,"&lt;="&amp;$B438),0))</f>
        <v/>
      </c>
      <c r="AE438" s="180" t="str">
        <f>IF($A438="","",IFERROR(AVERAGEIFS(Data!O$4:O500,Data!$A$4:$A500,"&gt;="&amp;$A438,Data!$A$4:$A500,"&lt;="&amp;$B438),0))</f>
        <v/>
      </c>
      <c r="AF438" s="178" t="str">
        <f>IF($A438="","",IFERROR(AVERAGEIFS(Data!P$4:P500,Data!$A$4:$A500,"&gt;="&amp;$A438,Data!$A$4:$A500,"&lt;="&amp;$B438),0))</f>
        <v/>
      </c>
      <c r="AG438" s="178" t="str">
        <f>IF($A438="","",IFERROR(AVERAGEIFS(Data!Q$4:Q500,Data!$A$4:$A500,"&gt;="&amp;$A438,Data!$A$4:$A500,"&lt;="&amp;$B438),0))</f>
        <v/>
      </c>
      <c r="AH438" s="181" t="str">
        <f t="shared" ref="AH438:DS438" si="434">IF($A438="","",AH437)</f>
        <v/>
      </c>
      <c r="AI438" s="178" t="str">
        <f t="shared" si="434"/>
        <v/>
      </c>
      <c r="AJ438" s="178" t="str">
        <f t="shared" si="434"/>
        <v/>
      </c>
      <c r="AK438" s="178" t="str">
        <f t="shared" si="434"/>
        <v/>
      </c>
      <c r="AL438" s="178" t="str">
        <f t="shared" si="434"/>
        <v/>
      </c>
      <c r="AM438" s="180" t="str">
        <f t="shared" si="434"/>
        <v/>
      </c>
      <c r="AN438" s="178" t="str">
        <f t="shared" si="434"/>
        <v/>
      </c>
      <c r="AO438" s="178" t="str">
        <f t="shared" si="434"/>
        <v/>
      </c>
      <c r="AP438" s="179" t="str">
        <f t="shared" si="434"/>
        <v/>
      </c>
      <c r="AQ438" s="180" t="str">
        <f t="shared" si="434"/>
        <v/>
      </c>
      <c r="AR438" s="179" t="str">
        <f t="shared" si="434"/>
        <v/>
      </c>
      <c r="AS438" s="178" t="str">
        <f t="shared" si="434"/>
        <v/>
      </c>
      <c r="AT438" s="180" t="str">
        <f t="shared" si="434"/>
        <v/>
      </c>
      <c r="AU438" s="178" t="str">
        <f t="shared" si="434"/>
        <v/>
      </c>
      <c r="AV438" s="178" t="str">
        <f t="shared" si="434"/>
        <v/>
      </c>
      <c r="AW438" s="181" t="str">
        <f t="shared" si="434"/>
        <v/>
      </c>
      <c r="AX438" s="178" t="str">
        <f t="shared" si="434"/>
        <v/>
      </c>
      <c r="AY438" s="178" t="str">
        <f t="shared" si="434"/>
        <v/>
      </c>
      <c r="AZ438" s="178" t="str">
        <f t="shared" si="434"/>
        <v/>
      </c>
      <c r="BA438" s="178" t="str">
        <f t="shared" si="434"/>
        <v/>
      </c>
      <c r="BB438" s="180" t="str">
        <f t="shared" si="434"/>
        <v/>
      </c>
      <c r="BC438" s="178" t="str">
        <f t="shared" si="434"/>
        <v/>
      </c>
      <c r="BD438" s="178" t="str">
        <f t="shared" si="434"/>
        <v/>
      </c>
      <c r="BE438" s="179" t="str">
        <f t="shared" si="434"/>
        <v/>
      </c>
      <c r="BF438" s="180" t="str">
        <f t="shared" si="434"/>
        <v/>
      </c>
      <c r="BG438" s="179" t="str">
        <f t="shared" si="434"/>
        <v/>
      </c>
      <c r="BH438" s="178" t="str">
        <f t="shared" si="434"/>
        <v/>
      </c>
      <c r="BI438" s="180" t="str">
        <f t="shared" si="434"/>
        <v/>
      </c>
      <c r="BJ438" s="178" t="str">
        <f t="shared" si="434"/>
        <v/>
      </c>
      <c r="BK438" s="178" t="str">
        <f t="shared" si="434"/>
        <v/>
      </c>
      <c r="BL438" s="181" t="str">
        <f t="shared" si="434"/>
        <v/>
      </c>
      <c r="BM438" s="178" t="str">
        <f t="shared" si="434"/>
        <v/>
      </c>
      <c r="BN438" s="178" t="str">
        <f t="shared" si="434"/>
        <v/>
      </c>
      <c r="BO438" s="178" t="str">
        <f t="shared" si="434"/>
        <v/>
      </c>
      <c r="BP438" s="178" t="str">
        <f t="shared" si="434"/>
        <v/>
      </c>
      <c r="BQ438" s="180" t="str">
        <f t="shared" si="434"/>
        <v/>
      </c>
      <c r="BR438" s="178" t="str">
        <f t="shared" si="434"/>
        <v/>
      </c>
      <c r="BS438" s="178" t="str">
        <f t="shared" si="434"/>
        <v/>
      </c>
      <c r="BT438" s="179" t="str">
        <f t="shared" si="434"/>
        <v/>
      </c>
      <c r="BU438" s="180" t="str">
        <f t="shared" si="434"/>
        <v/>
      </c>
      <c r="BV438" s="179" t="str">
        <f t="shared" si="434"/>
        <v/>
      </c>
      <c r="BW438" s="178" t="str">
        <f t="shared" si="434"/>
        <v/>
      </c>
      <c r="BX438" s="180" t="str">
        <f t="shared" si="434"/>
        <v/>
      </c>
      <c r="BY438" s="178" t="str">
        <f t="shared" si="434"/>
        <v/>
      </c>
      <c r="BZ438" s="178" t="str">
        <f t="shared" si="434"/>
        <v/>
      </c>
      <c r="CA438" s="181" t="str">
        <f t="shared" si="434"/>
        <v/>
      </c>
      <c r="CB438" s="178" t="str">
        <f t="shared" si="434"/>
        <v/>
      </c>
      <c r="CC438" s="178" t="str">
        <f t="shared" si="434"/>
        <v/>
      </c>
      <c r="CD438" s="178" t="str">
        <f t="shared" si="434"/>
        <v/>
      </c>
      <c r="CE438" s="178" t="str">
        <f t="shared" si="434"/>
        <v/>
      </c>
      <c r="CF438" s="180" t="str">
        <f t="shared" si="434"/>
        <v/>
      </c>
      <c r="CG438" s="178" t="str">
        <f t="shared" si="434"/>
        <v/>
      </c>
      <c r="CH438" s="178" t="str">
        <f t="shared" si="434"/>
        <v/>
      </c>
      <c r="CI438" s="179" t="str">
        <f t="shared" si="434"/>
        <v/>
      </c>
      <c r="CJ438" s="180" t="str">
        <f t="shared" si="434"/>
        <v/>
      </c>
      <c r="CK438" s="179" t="str">
        <f t="shared" si="434"/>
        <v/>
      </c>
      <c r="CL438" s="178" t="str">
        <f t="shared" si="434"/>
        <v/>
      </c>
      <c r="CM438" s="180" t="str">
        <f t="shared" si="434"/>
        <v/>
      </c>
      <c r="CN438" s="178" t="str">
        <f t="shared" si="434"/>
        <v/>
      </c>
      <c r="CO438" s="178" t="str">
        <f t="shared" si="434"/>
        <v/>
      </c>
      <c r="CP438" s="181" t="str">
        <f t="shared" si="434"/>
        <v/>
      </c>
      <c r="CQ438" s="178" t="str">
        <f t="shared" si="434"/>
        <v/>
      </c>
      <c r="CR438" s="178" t="str">
        <f t="shared" si="434"/>
        <v/>
      </c>
      <c r="CS438" s="178" t="str">
        <f t="shared" si="434"/>
        <v/>
      </c>
      <c r="CT438" s="178" t="str">
        <f t="shared" si="434"/>
        <v/>
      </c>
      <c r="CU438" s="180" t="str">
        <f t="shared" si="434"/>
        <v/>
      </c>
      <c r="CV438" s="178" t="str">
        <f t="shared" si="434"/>
        <v/>
      </c>
      <c r="CW438" s="178" t="str">
        <f t="shared" si="434"/>
        <v/>
      </c>
      <c r="CX438" s="179" t="str">
        <f t="shared" si="434"/>
        <v/>
      </c>
      <c r="CY438" s="180" t="str">
        <f t="shared" si="434"/>
        <v/>
      </c>
      <c r="CZ438" s="179" t="str">
        <f t="shared" si="434"/>
        <v/>
      </c>
      <c r="DA438" s="178" t="str">
        <f t="shared" si="434"/>
        <v/>
      </c>
      <c r="DB438" s="180" t="str">
        <f t="shared" si="434"/>
        <v/>
      </c>
      <c r="DC438" s="178" t="str">
        <f t="shared" si="434"/>
        <v/>
      </c>
      <c r="DD438" s="178" t="str">
        <f t="shared" si="434"/>
        <v/>
      </c>
      <c r="DE438" s="181" t="str">
        <f t="shared" si="434"/>
        <v/>
      </c>
      <c r="DF438" s="178" t="str">
        <f t="shared" si="434"/>
        <v/>
      </c>
      <c r="DG438" s="178" t="str">
        <f t="shared" si="434"/>
        <v/>
      </c>
      <c r="DH438" s="178" t="str">
        <f t="shared" si="434"/>
        <v/>
      </c>
      <c r="DI438" s="178" t="str">
        <f t="shared" si="434"/>
        <v/>
      </c>
      <c r="DJ438" s="180" t="str">
        <f t="shared" si="434"/>
        <v/>
      </c>
      <c r="DK438" s="178" t="str">
        <f t="shared" si="434"/>
        <v/>
      </c>
      <c r="DL438" s="178" t="str">
        <f t="shared" si="434"/>
        <v/>
      </c>
      <c r="DM438" s="179" t="str">
        <f t="shared" si="434"/>
        <v/>
      </c>
      <c r="DN438" s="180" t="str">
        <f t="shared" si="434"/>
        <v/>
      </c>
      <c r="DO438" s="179" t="str">
        <f t="shared" si="434"/>
        <v/>
      </c>
      <c r="DP438" s="178" t="str">
        <f t="shared" si="434"/>
        <v/>
      </c>
      <c r="DQ438" s="180" t="str">
        <f t="shared" si="434"/>
        <v/>
      </c>
      <c r="DR438" s="178" t="str">
        <f t="shared" si="434"/>
        <v/>
      </c>
      <c r="DS438" s="178" t="str">
        <f t="shared" si="434"/>
        <v/>
      </c>
      <c r="DT438" s="178"/>
      <c r="DU438" s="178"/>
      <c r="DV438" s="178"/>
      <c r="DW438" s="178"/>
      <c r="DX438" s="178"/>
      <c r="DY438" s="178"/>
    </row>
    <row r="439">
      <c r="A439" s="176" t="str">
        <f>IF(A438="","",IF(B438+1&gt;EndDate,"",B438))</f>
        <v/>
      </c>
      <c r="B439" s="176" t="str">
        <f>IF(A439="","",SWITCH(Seg,"Daily",A439+1,"Weekly",A439+7,"Monthly",DATE(YEAR(A439),MONTH(A439)+1,1),"Quarterly",DATE(YEAR(A439),MONTH(A439)+3,1),"Yearly",DATE(YEAR(A439)+1,1,1)))</f>
        <v/>
      </c>
      <c r="C439" s="177" t="str">
        <f>IF(A439="","",SWITCH(Seg,"Daily",TEXT(A439,"dd/MM/YYYY"),"Weekly","W"&amp;WEEKNUM(A439,2)&amp;" "&amp;YEAR(A439),"Monthly",PROPER(TEXT(A439,"MMM yyyy")),"Quarterly","Q"&amp;ROUNDUP(MONTH($A439)/3,0)&amp;" "&amp;YEAR($A439),"Yearly",YEAR(A439),TEXT(A439,"dd/MM/YYYY")))</f>
        <v/>
      </c>
      <c r="D439" s="178" t="str">
        <f>IF(OR($A439="",D$2="Percentage"),"",SUMIFS(Data!B$4:B500,Data!$A$4:$A500,"&gt;="&amp;$A439,Data!$A$4:$A500,"&lt;="&amp;$B439))</f>
        <v>#REF!</v>
      </c>
      <c r="E439" s="179" t="str">
        <f>IF(OR($A439="",E$2="Percentage"),"",SUMIFS(Data!C$4:C500,Data!$A$4:$A500,"&gt;="&amp;$A439,Data!$A$4:$A500,"&lt;="&amp;$B439))</f>
        <v/>
      </c>
      <c r="F439" s="179" t="str">
        <f>IF(OR($A439="",F$2="Percentage"),"",SUMIFS(Data!D$4:D500,Data!$A$4:$A500,"&gt;="&amp;$A439,Data!$A$4:$A500,"&lt;="&amp;$B439))</f>
        <v/>
      </c>
      <c r="G439" s="179" t="str">
        <f>IF(OR($A439="",G$2="Percentage"),"",SUMIFS(Data!F$4:F500,Data!$A$4:$A500,"&gt;="&amp;$A439,Data!$A$4:$A500,"&lt;="&amp;$B439))</f>
        <v/>
      </c>
      <c r="H439" s="180" t="str">
        <f>IF(OR($A439="",H$2="Percentage"),"",SUMIFS(Data!G$4:G500,Data!$A$4:$A500,"&gt;="&amp;$A439,Data!$A$4:$A500,"&lt;="&amp;$B439))</f>
        <v/>
      </c>
      <c r="I439" s="180" t="str">
        <f>IF(OR($A439="",I$2="Percentage"),"",SUMIFS(Data!H$4:H500,Data!$A$4:$A500,"&gt;="&amp;$A439,Data!$A$4:$A500,"&lt;="&amp;$B439))</f>
        <v/>
      </c>
      <c r="J439" s="178" t="str">
        <f>IF(OR($A439="",J$2="Percentage"),"",SUMIFS(Data!I$4:I500,Data!$A$4:$A500,"&gt;="&amp;$A439,Data!$A$4:$A500,"&lt;="&amp;$B439))</f>
        <v/>
      </c>
      <c r="K439" s="178" t="str">
        <f>IF(OR($A439="",K$2="Percentage"),"",SUMIFS(Data!J$4:J500,Data!$A$4:$A500,"&gt;="&amp;$A439,Data!$A$4:$A500,"&lt;="&amp;$B439))</f>
        <v/>
      </c>
      <c r="L439" s="179" t="str">
        <f>IF(OR($A439="",L$2="Percentage"),"",SUMIFS(Data!K$4:K500,Data!$A$4:$A500,"&gt;="&amp;$A439,Data!$A$4:$A500,"&lt;="&amp;$B439))</f>
        <v/>
      </c>
      <c r="M439" s="180" t="str">
        <f>IF(OR($A439="",M$2="Percentage"),"",SUMIFS(Data!L$4:L500,Data!$A$4:$A500,"&gt;="&amp;$A439,Data!$A$4:$A500,"&lt;="&amp;$B439))</f>
        <v/>
      </c>
      <c r="N439" s="179" t="str">
        <f>IF(OR($A439="",N$2="Percentage"),"",SUMIFS(Data!M$4:M500,Data!$A$4:$A500,"&gt;="&amp;$A439,Data!$A$4:$A500,"&lt;="&amp;$B439))</f>
        <v/>
      </c>
      <c r="O439" s="178" t="str">
        <f>IF(OR($A439="",O$2="Percentage"),"",SUMIFS(Data!N$4:N500,Data!$A$4:$A500,"&gt;="&amp;$A439,Data!$A$4:$A500,"&lt;="&amp;$B439))</f>
        <v/>
      </c>
      <c r="P439" s="180" t="str">
        <f>IF(OR($A439="",P$2="Percentage"),"",SUMIFS(Data!O$4:O500,Data!$A$4:$A500,"&gt;="&amp;$A439,Data!$A$4:$A500,"&lt;="&amp;$B439))</f>
        <v/>
      </c>
      <c r="Q439" s="178" t="str">
        <f>IF(OR($A439="",Q$2="Percentage"),"",SUMIFS(Data!P$4:P500,Data!$A$4:$A500,"&gt;="&amp;$A439,Data!$A$4:$A500,"&lt;="&amp;$B439))</f>
        <v/>
      </c>
      <c r="R439" s="178" t="str">
        <f>IF(OR($A439="",R$2="Percentage"),"",SUMIFS(Data!Q$4:Q500,Data!$A$4:$A500,"&gt;="&amp;$A439,Data!$A$4:$A500,"&lt;="&amp;$B439))</f>
        <v/>
      </c>
      <c r="S439" s="181" t="str">
        <f>IF($A439="","",IFERROR(AVERAGEIFS(Data!B$4:B500,Data!$A$4:$A500,"&gt;="&amp;$A439,Data!$A$4:$A500,"&lt;="&amp;$B439),0))</f>
        <v/>
      </c>
      <c r="T439" s="178" t="str">
        <f>IF($A439="","",IFERROR(AVERAGEIFS(Data!C$4:C500,Data!$A$4:$A500,"&gt;="&amp;$A439,Data!$A$4:$A500,"&lt;="&amp;$B439),0))</f>
        <v/>
      </c>
      <c r="U439" s="178" t="str">
        <f>IF($A439="","",IFERROR(AVERAGEIFS(Data!D$4:D500,Data!$A$4:$A500,"&gt;="&amp;$A439,Data!$A$4:$A500,"&lt;="&amp;$B439),0))</f>
        <v/>
      </c>
      <c r="V439" s="178" t="str">
        <f>IF($A439="","",IFERROR(AVERAGEIFS(Data!F$4:F500,Data!$A$4:$A500,"&gt;="&amp;$A439,Data!$A$4:$A500,"&lt;="&amp;$B439),0))</f>
        <v/>
      </c>
      <c r="W439" s="178" t="str">
        <f>IF($A439="","",IFERROR(AVERAGEIFS(Data!G$4:G500,Data!$A$4:$A500,"&gt;="&amp;$A439,Data!$A$4:$A500,"&lt;="&amp;$B439),0))</f>
        <v/>
      </c>
      <c r="X439" s="180" t="str">
        <f>IF($A439="","",IFERROR(AVERAGEIFS(Data!H$4:H500,Data!$A$4:$A500,"&gt;="&amp;$A439,Data!$A$4:$A500,"&lt;="&amp;$B439),0))</f>
        <v/>
      </c>
      <c r="Y439" s="178" t="str">
        <f>IF($A439="","",IFERROR(AVERAGEIFS(Data!I$4:I500,Data!$A$4:$A500,"&gt;="&amp;$A439,Data!$A$4:$A500,"&lt;="&amp;$B439),0))</f>
        <v/>
      </c>
      <c r="Z439" s="178" t="str">
        <f>IF($A439="","",IFERROR(AVERAGEIFS(Data!J$4:J500,Data!$A$4:$A500,"&gt;="&amp;$A439,Data!$A$4:$A500,"&lt;="&amp;$B439),0))</f>
        <v/>
      </c>
      <c r="AA439" s="179" t="str">
        <f>IF($A439="","",IFERROR(AVERAGEIFS(Data!K$4:K500,Data!$A$4:$A500,"&gt;="&amp;$A439,Data!$A$4:$A500,"&lt;="&amp;$B439),0))</f>
        <v/>
      </c>
      <c r="AB439" s="180" t="str">
        <f>IF($A439="","",IFERROR(AVERAGEIFS(Data!L$4:L500,Data!$A$4:$A500,"&gt;="&amp;$A439,Data!$A$4:$A500,"&lt;="&amp;$B439),0))</f>
        <v/>
      </c>
      <c r="AC439" s="179" t="str">
        <f>IF($A439="","",IFERROR(AVERAGEIFS(Data!M$4:M500,Data!$A$4:$A500,"&gt;="&amp;$A439,Data!$A$4:$A500,"&lt;="&amp;$B439),0))</f>
        <v/>
      </c>
      <c r="AD439" s="178" t="str">
        <f>IF($A439="","",IFERROR(AVERAGEIFS(Data!N$4:N500,Data!$A$4:$A500,"&gt;="&amp;$A439,Data!$A$4:$A500,"&lt;="&amp;$B439),0))</f>
        <v/>
      </c>
      <c r="AE439" s="180" t="str">
        <f>IF($A439="","",IFERROR(AVERAGEIFS(Data!O$4:O500,Data!$A$4:$A500,"&gt;="&amp;$A439,Data!$A$4:$A500,"&lt;="&amp;$B439),0))</f>
        <v/>
      </c>
      <c r="AF439" s="178" t="str">
        <f>IF($A439="","",IFERROR(AVERAGEIFS(Data!P$4:P500,Data!$A$4:$A500,"&gt;="&amp;$A439,Data!$A$4:$A500,"&lt;="&amp;$B439),0))</f>
        <v/>
      </c>
      <c r="AG439" s="178" t="str">
        <f>IF($A439="","",IFERROR(AVERAGEIFS(Data!Q$4:Q500,Data!$A$4:$A500,"&gt;="&amp;$A439,Data!$A$4:$A500,"&lt;="&amp;$B439),0))</f>
        <v/>
      </c>
      <c r="AH439" s="181" t="str">
        <f t="shared" ref="AH439:DS439" si="435">IF($A439="","",AH438)</f>
        <v/>
      </c>
      <c r="AI439" s="178" t="str">
        <f t="shared" si="435"/>
        <v/>
      </c>
      <c r="AJ439" s="178" t="str">
        <f t="shared" si="435"/>
        <v/>
      </c>
      <c r="AK439" s="178" t="str">
        <f t="shared" si="435"/>
        <v/>
      </c>
      <c r="AL439" s="178" t="str">
        <f t="shared" si="435"/>
        <v/>
      </c>
      <c r="AM439" s="180" t="str">
        <f t="shared" si="435"/>
        <v/>
      </c>
      <c r="AN439" s="178" t="str">
        <f t="shared" si="435"/>
        <v/>
      </c>
      <c r="AO439" s="178" t="str">
        <f t="shared" si="435"/>
        <v/>
      </c>
      <c r="AP439" s="179" t="str">
        <f t="shared" si="435"/>
        <v/>
      </c>
      <c r="AQ439" s="180" t="str">
        <f t="shared" si="435"/>
        <v/>
      </c>
      <c r="AR439" s="179" t="str">
        <f t="shared" si="435"/>
        <v/>
      </c>
      <c r="AS439" s="178" t="str">
        <f t="shared" si="435"/>
        <v/>
      </c>
      <c r="AT439" s="180" t="str">
        <f t="shared" si="435"/>
        <v/>
      </c>
      <c r="AU439" s="178" t="str">
        <f t="shared" si="435"/>
        <v/>
      </c>
      <c r="AV439" s="178" t="str">
        <f t="shared" si="435"/>
        <v/>
      </c>
      <c r="AW439" s="181" t="str">
        <f t="shared" si="435"/>
        <v/>
      </c>
      <c r="AX439" s="178" t="str">
        <f t="shared" si="435"/>
        <v/>
      </c>
      <c r="AY439" s="178" t="str">
        <f t="shared" si="435"/>
        <v/>
      </c>
      <c r="AZ439" s="178" t="str">
        <f t="shared" si="435"/>
        <v/>
      </c>
      <c r="BA439" s="178" t="str">
        <f t="shared" si="435"/>
        <v/>
      </c>
      <c r="BB439" s="180" t="str">
        <f t="shared" si="435"/>
        <v/>
      </c>
      <c r="BC439" s="178" t="str">
        <f t="shared" si="435"/>
        <v/>
      </c>
      <c r="BD439" s="178" t="str">
        <f t="shared" si="435"/>
        <v/>
      </c>
      <c r="BE439" s="179" t="str">
        <f t="shared" si="435"/>
        <v/>
      </c>
      <c r="BF439" s="180" t="str">
        <f t="shared" si="435"/>
        <v/>
      </c>
      <c r="BG439" s="179" t="str">
        <f t="shared" si="435"/>
        <v/>
      </c>
      <c r="BH439" s="178" t="str">
        <f t="shared" si="435"/>
        <v/>
      </c>
      <c r="BI439" s="180" t="str">
        <f t="shared" si="435"/>
        <v/>
      </c>
      <c r="BJ439" s="178" t="str">
        <f t="shared" si="435"/>
        <v/>
      </c>
      <c r="BK439" s="178" t="str">
        <f t="shared" si="435"/>
        <v/>
      </c>
      <c r="BL439" s="181" t="str">
        <f t="shared" si="435"/>
        <v/>
      </c>
      <c r="BM439" s="178" t="str">
        <f t="shared" si="435"/>
        <v/>
      </c>
      <c r="BN439" s="178" t="str">
        <f t="shared" si="435"/>
        <v/>
      </c>
      <c r="BO439" s="178" t="str">
        <f t="shared" si="435"/>
        <v/>
      </c>
      <c r="BP439" s="178" t="str">
        <f t="shared" si="435"/>
        <v/>
      </c>
      <c r="BQ439" s="180" t="str">
        <f t="shared" si="435"/>
        <v/>
      </c>
      <c r="BR439" s="178" t="str">
        <f t="shared" si="435"/>
        <v/>
      </c>
      <c r="BS439" s="178" t="str">
        <f t="shared" si="435"/>
        <v/>
      </c>
      <c r="BT439" s="179" t="str">
        <f t="shared" si="435"/>
        <v/>
      </c>
      <c r="BU439" s="180" t="str">
        <f t="shared" si="435"/>
        <v/>
      </c>
      <c r="BV439" s="179" t="str">
        <f t="shared" si="435"/>
        <v/>
      </c>
      <c r="BW439" s="178" t="str">
        <f t="shared" si="435"/>
        <v/>
      </c>
      <c r="BX439" s="180" t="str">
        <f t="shared" si="435"/>
        <v/>
      </c>
      <c r="BY439" s="178" t="str">
        <f t="shared" si="435"/>
        <v/>
      </c>
      <c r="BZ439" s="178" t="str">
        <f t="shared" si="435"/>
        <v/>
      </c>
      <c r="CA439" s="181" t="str">
        <f t="shared" si="435"/>
        <v/>
      </c>
      <c r="CB439" s="178" t="str">
        <f t="shared" si="435"/>
        <v/>
      </c>
      <c r="CC439" s="178" t="str">
        <f t="shared" si="435"/>
        <v/>
      </c>
      <c r="CD439" s="178" t="str">
        <f t="shared" si="435"/>
        <v/>
      </c>
      <c r="CE439" s="178" t="str">
        <f t="shared" si="435"/>
        <v/>
      </c>
      <c r="CF439" s="180" t="str">
        <f t="shared" si="435"/>
        <v/>
      </c>
      <c r="CG439" s="178" t="str">
        <f t="shared" si="435"/>
        <v/>
      </c>
      <c r="CH439" s="178" t="str">
        <f t="shared" si="435"/>
        <v/>
      </c>
      <c r="CI439" s="179" t="str">
        <f t="shared" si="435"/>
        <v/>
      </c>
      <c r="CJ439" s="180" t="str">
        <f t="shared" si="435"/>
        <v/>
      </c>
      <c r="CK439" s="179" t="str">
        <f t="shared" si="435"/>
        <v/>
      </c>
      <c r="CL439" s="178" t="str">
        <f t="shared" si="435"/>
        <v/>
      </c>
      <c r="CM439" s="180" t="str">
        <f t="shared" si="435"/>
        <v/>
      </c>
      <c r="CN439" s="178" t="str">
        <f t="shared" si="435"/>
        <v/>
      </c>
      <c r="CO439" s="178" t="str">
        <f t="shared" si="435"/>
        <v/>
      </c>
      <c r="CP439" s="181" t="str">
        <f t="shared" si="435"/>
        <v/>
      </c>
      <c r="CQ439" s="178" t="str">
        <f t="shared" si="435"/>
        <v/>
      </c>
      <c r="CR439" s="178" t="str">
        <f t="shared" si="435"/>
        <v/>
      </c>
      <c r="CS439" s="178" t="str">
        <f t="shared" si="435"/>
        <v/>
      </c>
      <c r="CT439" s="178" t="str">
        <f t="shared" si="435"/>
        <v/>
      </c>
      <c r="CU439" s="180" t="str">
        <f t="shared" si="435"/>
        <v/>
      </c>
      <c r="CV439" s="178" t="str">
        <f t="shared" si="435"/>
        <v/>
      </c>
      <c r="CW439" s="178" t="str">
        <f t="shared" si="435"/>
        <v/>
      </c>
      <c r="CX439" s="179" t="str">
        <f t="shared" si="435"/>
        <v/>
      </c>
      <c r="CY439" s="180" t="str">
        <f t="shared" si="435"/>
        <v/>
      </c>
      <c r="CZ439" s="179" t="str">
        <f t="shared" si="435"/>
        <v/>
      </c>
      <c r="DA439" s="178" t="str">
        <f t="shared" si="435"/>
        <v/>
      </c>
      <c r="DB439" s="180" t="str">
        <f t="shared" si="435"/>
        <v/>
      </c>
      <c r="DC439" s="178" t="str">
        <f t="shared" si="435"/>
        <v/>
      </c>
      <c r="DD439" s="178" t="str">
        <f t="shared" si="435"/>
        <v/>
      </c>
      <c r="DE439" s="181" t="str">
        <f t="shared" si="435"/>
        <v/>
      </c>
      <c r="DF439" s="178" t="str">
        <f t="shared" si="435"/>
        <v/>
      </c>
      <c r="DG439" s="178" t="str">
        <f t="shared" si="435"/>
        <v/>
      </c>
      <c r="DH439" s="178" t="str">
        <f t="shared" si="435"/>
        <v/>
      </c>
      <c r="DI439" s="178" t="str">
        <f t="shared" si="435"/>
        <v/>
      </c>
      <c r="DJ439" s="180" t="str">
        <f t="shared" si="435"/>
        <v/>
      </c>
      <c r="DK439" s="178" t="str">
        <f t="shared" si="435"/>
        <v/>
      </c>
      <c r="DL439" s="178" t="str">
        <f t="shared" si="435"/>
        <v/>
      </c>
      <c r="DM439" s="179" t="str">
        <f t="shared" si="435"/>
        <v/>
      </c>
      <c r="DN439" s="180" t="str">
        <f t="shared" si="435"/>
        <v/>
      </c>
      <c r="DO439" s="179" t="str">
        <f t="shared" si="435"/>
        <v/>
      </c>
      <c r="DP439" s="178" t="str">
        <f t="shared" si="435"/>
        <v/>
      </c>
      <c r="DQ439" s="180" t="str">
        <f t="shared" si="435"/>
        <v/>
      </c>
      <c r="DR439" s="178" t="str">
        <f t="shared" si="435"/>
        <v/>
      </c>
      <c r="DS439" s="178" t="str">
        <f t="shared" si="435"/>
        <v/>
      </c>
      <c r="DT439" s="178"/>
      <c r="DU439" s="178"/>
      <c r="DV439" s="178"/>
      <c r="DW439" s="178"/>
      <c r="DX439" s="178"/>
      <c r="DY439" s="178"/>
    </row>
    <row r="440">
      <c r="A440" s="176" t="str">
        <f>IF(A439="","",IF(B439+1&gt;EndDate,"",B439))</f>
        <v/>
      </c>
      <c r="B440" s="176" t="str">
        <f>IF(A440="","",SWITCH(Seg,"Daily",A440+1,"Weekly",A440+7,"Monthly",DATE(YEAR(A440),MONTH(A440)+1,1),"Quarterly",DATE(YEAR(A440),MONTH(A440)+3,1),"Yearly",DATE(YEAR(A440)+1,1,1)))</f>
        <v/>
      </c>
      <c r="C440" s="177" t="str">
        <f>IF(A440="","",SWITCH(Seg,"Daily",TEXT(A440,"dd/MM/YYYY"),"Weekly","W"&amp;WEEKNUM(A440,2)&amp;" "&amp;YEAR(A440),"Monthly",PROPER(TEXT(A440,"MMM yyyy")),"Quarterly","Q"&amp;ROUNDUP(MONTH($A440)/3,0)&amp;" "&amp;YEAR($A440),"Yearly",YEAR(A440),TEXT(A440,"dd/MM/YYYY")))</f>
        <v/>
      </c>
      <c r="D440" s="178" t="str">
        <f>IF(OR($A440="",D$2="Percentage"),"",SUMIFS(Data!B$4:B500,Data!$A$4:$A500,"&gt;="&amp;$A440,Data!$A$4:$A500,"&lt;="&amp;$B440))</f>
        <v>#REF!</v>
      </c>
      <c r="E440" s="179" t="str">
        <f>IF(OR($A440="",E$2="Percentage"),"",SUMIFS(Data!C$4:C500,Data!$A$4:$A500,"&gt;="&amp;$A440,Data!$A$4:$A500,"&lt;="&amp;$B440))</f>
        <v/>
      </c>
      <c r="F440" s="179" t="str">
        <f>IF(OR($A440="",F$2="Percentage"),"",SUMIFS(Data!D$4:D500,Data!$A$4:$A500,"&gt;="&amp;$A440,Data!$A$4:$A500,"&lt;="&amp;$B440))</f>
        <v/>
      </c>
      <c r="G440" s="179" t="str">
        <f>IF(OR($A440="",G$2="Percentage"),"",SUMIFS(Data!F$4:F500,Data!$A$4:$A500,"&gt;="&amp;$A440,Data!$A$4:$A500,"&lt;="&amp;$B440))</f>
        <v/>
      </c>
      <c r="H440" s="180" t="str">
        <f>IF(OR($A440="",H$2="Percentage"),"",SUMIFS(Data!G$4:G500,Data!$A$4:$A500,"&gt;="&amp;$A440,Data!$A$4:$A500,"&lt;="&amp;$B440))</f>
        <v/>
      </c>
      <c r="I440" s="180" t="str">
        <f>IF(OR($A440="",I$2="Percentage"),"",SUMIFS(Data!H$4:H500,Data!$A$4:$A500,"&gt;="&amp;$A440,Data!$A$4:$A500,"&lt;="&amp;$B440))</f>
        <v/>
      </c>
      <c r="J440" s="178" t="str">
        <f>IF(OR($A440="",J$2="Percentage"),"",SUMIFS(Data!I$4:I500,Data!$A$4:$A500,"&gt;="&amp;$A440,Data!$A$4:$A500,"&lt;="&amp;$B440))</f>
        <v/>
      </c>
      <c r="K440" s="178" t="str">
        <f>IF(OR($A440="",K$2="Percentage"),"",SUMIFS(Data!J$4:J500,Data!$A$4:$A500,"&gt;="&amp;$A440,Data!$A$4:$A500,"&lt;="&amp;$B440))</f>
        <v/>
      </c>
      <c r="L440" s="179" t="str">
        <f>IF(OR($A440="",L$2="Percentage"),"",SUMIFS(Data!K$4:K500,Data!$A$4:$A500,"&gt;="&amp;$A440,Data!$A$4:$A500,"&lt;="&amp;$B440))</f>
        <v/>
      </c>
      <c r="M440" s="180" t="str">
        <f>IF(OR($A440="",M$2="Percentage"),"",SUMIFS(Data!L$4:L500,Data!$A$4:$A500,"&gt;="&amp;$A440,Data!$A$4:$A500,"&lt;="&amp;$B440))</f>
        <v/>
      </c>
      <c r="N440" s="179" t="str">
        <f>IF(OR($A440="",N$2="Percentage"),"",SUMIFS(Data!M$4:M500,Data!$A$4:$A500,"&gt;="&amp;$A440,Data!$A$4:$A500,"&lt;="&amp;$B440))</f>
        <v/>
      </c>
      <c r="O440" s="178" t="str">
        <f>IF(OR($A440="",O$2="Percentage"),"",SUMIFS(Data!N$4:N500,Data!$A$4:$A500,"&gt;="&amp;$A440,Data!$A$4:$A500,"&lt;="&amp;$B440))</f>
        <v/>
      </c>
      <c r="P440" s="180" t="str">
        <f>IF(OR($A440="",P$2="Percentage"),"",SUMIFS(Data!O$4:O500,Data!$A$4:$A500,"&gt;="&amp;$A440,Data!$A$4:$A500,"&lt;="&amp;$B440))</f>
        <v/>
      </c>
      <c r="Q440" s="178" t="str">
        <f>IF(OR($A440="",Q$2="Percentage"),"",SUMIFS(Data!P$4:P500,Data!$A$4:$A500,"&gt;="&amp;$A440,Data!$A$4:$A500,"&lt;="&amp;$B440))</f>
        <v/>
      </c>
      <c r="R440" s="178" t="str">
        <f>IF(OR($A440="",R$2="Percentage"),"",SUMIFS(Data!Q$4:Q500,Data!$A$4:$A500,"&gt;="&amp;$A440,Data!$A$4:$A500,"&lt;="&amp;$B440))</f>
        <v/>
      </c>
      <c r="S440" s="181" t="str">
        <f>IF($A440="","",IFERROR(AVERAGEIFS(Data!B$4:B500,Data!$A$4:$A500,"&gt;="&amp;$A440,Data!$A$4:$A500,"&lt;="&amp;$B440),0))</f>
        <v/>
      </c>
      <c r="T440" s="178" t="str">
        <f>IF($A440="","",IFERROR(AVERAGEIFS(Data!C$4:C500,Data!$A$4:$A500,"&gt;="&amp;$A440,Data!$A$4:$A500,"&lt;="&amp;$B440),0))</f>
        <v/>
      </c>
      <c r="U440" s="178" t="str">
        <f>IF($A440="","",IFERROR(AVERAGEIFS(Data!D$4:D500,Data!$A$4:$A500,"&gt;="&amp;$A440,Data!$A$4:$A500,"&lt;="&amp;$B440),0))</f>
        <v/>
      </c>
      <c r="V440" s="178" t="str">
        <f>IF($A440="","",IFERROR(AVERAGEIFS(Data!F$4:F500,Data!$A$4:$A500,"&gt;="&amp;$A440,Data!$A$4:$A500,"&lt;="&amp;$B440),0))</f>
        <v/>
      </c>
      <c r="W440" s="178" t="str">
        <f>IF($A440="","",IFERROR(AVERAGEIFS(Data!G$4:G500,Data!$A$4:$A500,"&gt;="&amp;$A440,Data!$A$4:$A500,"&lt;="&amp;$B440),0))</f>
        <v/>
      </c>
      <c r="X440" s="180" t="str">
        <f>IF($A440="","",IFERROR(AVERAGEIFS(Data!H$4:H500,Data!$A$4:$A500,"&gt;="&amp;$A440,Data!$A$4:$A500,"&lt;="&amp;$B440),0))</f>
        <v/>
      </c>
      <c r="Y440" s="178" t="str">
        <f>IF($A440="","",IFERROR(AVERAGEIFS(Data!I$4:I500,Data!$A$4:$A500,"&gt;="&amp;$A440,Data!$A$4:$A500,"&lt;="&amp;$B440),0))</f>
        <v/>
      </c>
      <c r="Z440" s="178" t="str">
        <f>IF($A440="","",IFERROR(AVERAGEIFS(Data!J$4:J500,Data!$A$4:$A500,"&gt;="&amp;$A440,Data!$A$4:$A500,"&lt;="&amp;$B440),0))</f>
        <v/>
      </c>
      <c r="AA440" s="179" t="str">
        <f>IF($A440="","",IFERROR(AVERAGEIFS(Data!K$4:K500,Data!$A$4:$A500,"&gt;="&amp;$A440,Data!$A$4:$A500,"&lt;="&amp;$B440),0))</f>
        <v/>
      </c>
      <c r="AB440" s="180" t="str">
        <f>IF($A440="","",IFERROR(AVERAGEIFS(Data!L$4:L500,Data!$A$4:$A500,"&gt;="&amp;$A440,Data!$A$4:$A500,"&lt;="&amp;$B440),0))</f>
        <v/>
      </c>
      <c r="AC440" s="179" t="str">
        <f>IF($A440="","",IFERROR(AVERAGEIFS(Data!M$4:M500,Data!$A$4:$A500,"&gt;="&amp;$A440,Data!$A$4:$A500,"&lt;="&amp;$B440),0))</f>
        <v/>
      </c>
      <c r="AD440" s="178" t="str">
        <f>IF($A440="","",IFERROR(AVERAGEIFS(Data!N$4:N500,Data!$A$4:$A500,"&gt;="&amp;$A440,Data!$A$4:$A500,"&lt;="&amp;$B440),0))</f>
        <v/>
      </c>
      <c r="AE440" s="180" t="str">
        <f>IF($A440="","",IFERROR(AVERAGEIFS(Data!O$4:O500,Data!$A$4:$A500,"&gt;="&amp;$A440,Data!$A$4:$A500,"&lt;="&amp;$B440),0))</f>
        <v/>
      </c>
      <c r="AF440" s="178" t="str">
        <f>IF($A440="","",IFERROR(AVERAGEIFS(Data!P$4:P500,Data!$A$4:$A500,"&gt;="&amp;$A440,Data!$A$4:$A500,"&lt;="&amp;$B440),0))</f>
        <v/>
      </c>
      <c r="AG440" s="178" t="str">
        <f>IF($A440="","",IFERROR(AVERAGEIFS(Data!Q$4:Q500,Data!$A$4:$A500,"&gt;="&amp;$A440,Data!$A$4:$A500,"&lt;="&amp;$B440),0))</f>
        <v/>
      </c>
      <c r="AH440" s="181" t="str">
        <f t="shared" ref="AH440:DS440" si="436">IF($A440="","",AH439)</f>
        <v/>
      </c>
      <c r="AI440" s="178" t="str">
        <f t="shared" si="436"/>
        <v/>
      </c>
      <c r="AJ440" s="178" t="str">
        <f t="shared" si="436"/>
        <v/>
      </c>
      <c r="AK440" s="178" t="str">
        <f t="shared" si="436"/>
        <v/>
      </c>
      <c r="AL440" s="178" t="str">
        <f t="shared" si="436"/>
        <v/>
      </c>
      <c r="AM440" s="180" t="str">
        <f t="shared" si="436"/>
        <v/>
      </c>
      <c r="AN440" s="178" t="str">
        <f t="shared" si="436"/>
        <v/>
      </c>
      <c r="AO440" s="178" t="str">
        <f t="shared" si="436"/>
        <v/>
      </c>
      <c r="AP440" s="179" t="str">
        <f t="shared" si="436"/>
        <v/>
      </c>
      <c r="AQ440" s="180" t="str">
        <f t="shared" si="436"/>
        <v/>
      </c>
      <c r="AR440" s="179" t="str">
        <f t="shared" si="436"/>
        <v/>
      </c>
      <c r="AS440" s="178" t="str">
        <f t="shared" si="436"/>
        <v/>
      </c>
      <c r="AT440" s="180" t="str">
        <f t="shared" si="436"/>
        <v/>
      </c>
      <c r="AU440" s="178" t="str">
        <f t="shared" si="436"/>
        <v/>
      </c>
      <c r="AV440" s="178" t="str">
        <f t="shared" si="436"/>
        <v/>
      </c>
      <c r="AW440" s="181" t="str">
        <f t="shared" si="436"/>
        <v/>
      </c>
      <c r="AX440" s="178" t="str">
        <f t="shared" si="436"/>
        <v/>
      </c>
      <c r="AY440" s="178" t="str">
        <f t="shared" si="436"/>
        <v/>
      </c>
      <c r="AZ440" s="178" t="str">
        <f t="shared" si="436"/>
        <v/>
      </c>
      <c r="BA440" s="178" t="str">
        <f t="shared" si="436"/>
        <v/>
      </c>
      <c r="BB440" s="180" t="str">
        <f t="shared" si="436"/>
        <v/>
      </c>
      <c r="BC440" s="178" t="str">
        <f t="shared" si="436"/>
        <v/>
      </c>
      <c r="BD440" s="178" t="str">
        <f t="shared" si="436"/>
        <v/>
      </c>
      <c r="BE440" s="179" t="str">
        <f t="shared" si="436"/>
        <v/>
      </c>
      <c r="BF440" s="180" t="str">
        <f t="shared" si="436"/>
        <v/>
      </c>
      <c r="BG440" s="179" t="str">
        <f t="shared" si="436"/>
        <v/>
      </c>
      <c r="BH440" s="178" t="str">
        <f t="shared" si="436"/>
        <v/>
      </c>
      <c r="BI440" s="180" t="str">
        <f t="shared" si="436"/>
        <v/>
      </c>
      <c r="BJ440" s="178" t="str">
        <f t="shared" si="436"/>
        <v/>
      </c>
      <c r="BK440" s="178" t="str">
        <f t="shared" si="436"/>
        <v/>
      </c>
      <c r="BL440" s="181" t="str">
        <f t="shared" si="436"/>
        <v/>
      </c>
      <c r="BM440" s="178" t="str">
        <f t="shared" si="436"/>
        <v/>
      </c>
      <c r="BN440" s="178" t="str">
        <f t="shared" si="436"/>
        <v/>
      </c>
      <c r="BO440" s="178" t="str">
        <f t="shared" si="436"/>
        <v/>
      </c>
      <c r="BP440" s="178" t="str">
        <f t="shared" si="436"/>
        <v/>
      </c>
      <c r="BQ440" s="180" t="str">
        <f t="shared" si="436"/>
        <v/>
      </c>
      <c r="BR440" s="178" t="str">
        <f t="shared" si="436"/>
        <v/>
      </c>
      <c r="BS440" s="178" t="str">
        <f t="shared" si="436"/>
        <v/>
      </c>
      <c r="BT440" s="179" t="str">
        <f t="shared" si="436"/>
        <v/>
      </c>
      <c r="BU440" s="180" t="str">
        <f t="shared" si="436"/>
        <v/>
      </c>
      <c r="BV440" s="179" t="str">
        <f t="shared" si="436"/>
        <v/>
      </c>
      <c r="BW440" s="178" t="str">
        <f t="shared" si="436"/>
        <v/>
      </c>
      <c r="BX440" s="180" t="str">
        <f t="shared" si="436"/>
        <v/>
      </c>
      <c r="BY440" s="178" t="str">
        <f t="shared" si="436"/>
        <v/>
      </c>
      <c r="BZ440" s="178" t="str">
        <f t="shared" si="436"/>
        <v/>
      </c>
      <c r="CA440" s="181" t="str">
        <f t="shared" si="436"/>
        <v/>
      </c>
      <c r="CB440" s="178" t="str">
        <f t="shared" si="436"/>
        <v/>
      </c>
      <c r="CC440" s="178" t="str">
        <f t="shared" si="436"/>
        <v/>
      </c>
      <c r="CD440" s="178" t="str">
        <f t="shared" si="436"/>
        <v/>
      </c>
      <c r="CE440" s="178" t="str">
        <f t="shared" si="436"/>
        <v/>
      </c>
      <c r="CF440" s="180" t="str">
        <f t="shared" si="436"/>
        <v/>
      </c>
      <c r="CG440" s="178" t="str">
        <f t="shared" si="436"/>
        <v/>
      </c>
      <c r="CH440" s="178" t="str">
        <f t="shared" si="436"/>
        <v/>
      </c>
      <c r="CI440" s="179" t="str">
        <f t="shared" si="436"/>
        <v/>
      </c>
      <c r="CJ440" s="180" t="str">
        <f t="shared" si="436"/>
        <v/>
      </c>
      <c r="CK440" s="179" t="str">
        <f t="shared" si="436"/>
        <v/>
      </c>
      <c r="CL440" s="178" t="str">
        <f t="shared" si="436"/>
        <v/>
      </c>
      <c r="CM440" s="180" t="str">
        <f t="shared" si="436"/>
        <v/>
      </c>
      <c r="CN440" s="178" t="str">
        <f t="shared" si="436"/>
        <v/>
      </c>
      <c r="CO440" s="178" t="str">
        <f t="shared" si="436"/>
        <v/>
      </c>
      <c r="CP440" s="181" t="str">
        <f t="shared" si="436"/>
        <v/>
      </c>
      <c r="CQ440" s="178" t="str">
        <f t="shared" si="436"/>
        <v/>
      </c>
      <c r="CR440" s="178" t="str">
        <f t="shared" si="436"/>
        <v/>
      </c>
      <c r="CS440" s="178" t="str">
        <f t="shared" si="436"/>
        <v/>
      </c>
      <c r="CT440" s="178" t="str">
        <f t="shared" si="436"/>
        <v/>
      </c>
      <c r="CU440" s="180" t="str">
        <f t="shared" si="436"/>
        <v/>
      </c>
      <c r="CV440" s="178" t="str">
        <f t="shared" si="436"/>
        <v/>
      </c>
      <c r="CW440" s="178" t="str">
        <f t="shared" si="436"/>
        <v/>
      </c>
      <c r="CX440" s="179" t="str">
        <f t="shared" si="436"/>
        <v/>
      </c>
      <c r="CY440" s="180" t="str">
        <f t="shared" si="436"/>
        <v/>
      </c>
      <c r="CZ440" s="179" t="str">
        <f t="shared" si="436"/>
        <v/>
      </c>
      <c r="DA440" s="178" t="str">
        <f t="shared" si="436"/>
        <v/>
      </c>
      <c r="DB440" s="180" t="str">
        <f t="shared" si="436"/>
        <v/>
      </c>
      <c r="DC440" s="178" t="str">
        <f t="shared" si="436"/>
        <v/>
      </c>
      <c r="DD440" s="178" t="str">
        <f t="shared" si="436"/>
        <v/>
      </c>
      <c r="DE440" s="181" t="str">
        <f t="shared" si="436"/>
        <v/>
      </c>
      <c r="DF440" s="178" t="str">
        <f t="shared" si="436"/>
        <v/>
      </c>
      <c r="DG440" s="178" t="str">
        <f t="shared" si="436"/>
        <v/>
      </c>
      <c r="DH440" s="178" t="str">
        <f t="shared" si="436"/>
        <v/>
      </c>
      <c r="DI440" s="178" t="str">
        <f t="shared" si="436"/>
        <v/>
      </c>
      <c r="DJ440" s="180" t="str">
        <f t="shared" si="436"/>
        <v/>
      </c>
      <c r="DK440" s="178" t="str">
        <f t="shared" si="436"/>
        <v/>
      </c>
      <c r="DL440" s="178" t="str">
        <f t="shared" si="436"/>
        <v/>
      </c>
      <c r="DM440" s="179" t="str">
        <f t="shared" si="436"/>
        <v/>
      </c>
      <c r="DN440" s="180" t="str">
        <f t="shared" si="436"/>
        <v/>
      </c>
      <c r="DO440" s="179" t="str">
        <f t="shared" si="436"/>
        <v/>
      </c>
      <c r="DP440" s="178" t="str">
        <f t="shared" si="436"/>
        <v/>
      </c>
      <c r="DQ440" s="180" t="str">
        <f t="shared" si="436"/>
        <v/>
      </c>
      <c r="DR440" s="178" t="str">
        <f t="shared" si="436"/>
        <v/>
      </c>
      <c r="DS440" s="178" t="str">
        <f t="shared" si="436"/>
        <v/>
      </c>
      <c r="DT440" s="178"/>
      <c r="DU440" s="178"/>
      <c r="DV440" s="178"/>
      <c r="DW440" s="178"/>
      <c r="DX440" s="178"/>
      <c r="DY440" s="178"/>
    </row>
    <row r="441">
      <c r="A441" s="176" t="str">
        <f>IF(A440="","",IF(B440+1&gt;EndDate,"",B440))</f>
        <v/>
      </c>
      <c r="B441" s="176" t="str">
        <f>IF(A441="","",SWITCH(Seg,"Daily",A441+1,"Weekly",A441+7,"Monthly",DATE(YEAR(A441),MONTH(A441)+1,1),"Quarterly",DATE(YEAR(A441),MONTH(A441)+3,1),"Yearly",DATE(YEAR(A441)+1,1,1)))</f>
        <v/>
      </c>
      <c r="C441" s="177" t="str">
        <f>IF(A441="","",SWITCH(Seg,"Daily",TEXT(A441,"dd/MM/YYYY"),"Weekly","W"&amp;WEEKNUM(A441,2)&amp;" "&amp;YEAR(A441),"Monthly",PROPER(TEXT(A441,"MMM yyyy")),"Quarterly","Q"&amp;ROUNDUP(MONTH($A441)/3,0)&amp;" "&amp;YEAR($A441),"Yearly",YEAR(A441),TEXT(A441,"dd/MM/YYYY")))</f>
        <v/>
      </c>
      <c r="D441" s="178" t="str">
        <f>IF(OR($A441="",D$2="Percentage"),"",SUMIFS(Data!B$4:B500,Data!$A$4:$A500,"&gt;="&amp;$A441,Data!$A$4:$A500,"&lt;="&amp;$B441))</f>
        <v>#REF!</v>
      </c>
      <c r="E441" s="179" t="str">
        <f>IF(OR($A441="",E$2="Percentage"),"",SUMIFS(Data!C$4:C500,Data!$A$4:$A500,"&gt;="&amp;$A441,Data!$A$4:$A500,"&lt;="&amp;$B441))</f>
        <v/>
      </c>
      <c r="F441" s="179" t="str">
        <f>IF(OR($A441="",F$2="Percentage"),"",SUMIFS(Data!D$4:D500,Data!$A$4:$A500,"&gt;="&amp;$A441,Data!$A$4:$A500,"&lt;="&amp;$B441))</f>
        <v/>
      </c>
      <c r="G441" s="179" t="str">
        <f>IF(OR($A441="",G$2="Percentage"),"",SUMIFS(Data!F$4:F500,Data!$A$4:$A500,"&gt;="&amp;$A441,Data!$A$4:$A500,"&lt;="&amp;$B441))</f>
        <v/>
      </c>
      <c r="H441" s="180" t="str">
        <f>IF(OR($A441="",H$2="Percentage"),"",SUMIFS(Data!G$4:G500,Data!$A$4:$A500,"&gt;="&amp;$A441,Data!$A$4:$A500,"&lt;="&amp;$B441))</f>
        <v/>
      </c>
      <c r="I441" s="180" t="str">
        <f>IF(OR($A441="",I$2="Percentage"),"",SUMIFS(Data!H$4:H500,Data!$A$4:$A500,"&gt;="&amp;$A441,Data!$A$4:$A500,"&lt;="&amp;$B441))</f>
        <v/>
      </c>
      <c r="J441" s="178" t="str">
        <f>IF(OR($A441="",J$2="Percentage"),"",SUMIFS(Data!I$4:I500,Data!$A$4:$A500,"&gt;="&amp;$A441,Data!$A$4:$A500,"&lt;="&amp;$B441))</f>
        <v/>
      </c>
      <c r="K441" s="178" t="str">
        <f>IF(OR($A441="",K$2="Percentage"),"",SUMIFS(Data!J$4:J500,Data!$A$4:$A500,"&gt;="&amp;$A441,Data!$A$4:$A500,"&lt;="&amp;$B441))</f>
        <v/>
      </c>
      <c r="L441" s="179" t="str">
        <f>IF(OR($A441="",L$2="Percentage"),"",SUMIFS(Data!K$4:K500,Data!$A$4:$A500,"&gt;="&amp;$A441,Data!$A$4:$A500,"&lt;="&amp;$B441))</f>
        <v/>
      </c>
      <c r="M441" s="180" t="str">
        <f>IF(OR($A441="",M$2="Percentage"),"",SUMIFS(Data!L$4:L500,Data!$A$4:$A500,"&gt;="&amp;$A441,Data!$A$4:$A500,"&lt;="&amp;$B441))</f>
        <v/>
      </c>
      <c r="N441" s="179" t="str">
        <f>IF(OR($A441="",N$2="Percentage"),"",SUMIFS(Data!M$4:M500,Data!$A$4:$A500,"&gt;="&amp;$A441,Data!$A$4:$A500,"&lt;="&amp;$B441))</f>
        <v/>
      </c>
      <c r="O441" s="178" t="str">
        <f>IF(OR($A441="",O$2="Percentage"),"",SUMIFS(Data!N$4:N500,Data!$A$4:$A500,"&gt;="&amp;$A441,Data!$A$4:$A500,"&lt;="&amp;$B441))</f>
        <v/>
      </c>
      <c r="P441" s="180" t="str">
        <f>IF(OR($A441="",P$2="Percentage"),"",SUMIFS(Data!O$4:O500,Data!$A$4:$A500,"&gt;="&amp;$A441,Data!$A$4:$A500,"&lt;="&amp;$B441))</f>
        <v/>
      </c>
      <c r="Q441" s="178" t="str">
        <f>IF(OR($A441="",Q$2="Percentage"),"",SUMIFS(Data!P$4:P500,Data!$A$4:$A500,"&gt;="&amp;$A441,Data!$A$4:$A500,"&lt;="&amp;$B441))</f>
        <v/>
      </c>
      <c r="R441" s="178" t="str">
        <f>IF(OR($A441="",R$2="Percentage"),"",SUMIFS(Data!Q$4:Q500,Data!$A$4:$A500,"&gt;="&amp;$A441,Data!$A$4:$A500,"&lt;="&amp;$B441))</f>
        <v/>
      </c>
      <c r="S441" s="181" t="str">
        <f>IF($A441="","",IFERROR(AVERAGEIFS(Data!B$4:B500,Data!$A$4:$A500,"&gt;="&amp;$A441,Data!$A$4:$A500,"&lt;="&amp;$B441),0))</f>
        <v/>
      </c>
      <c r="T441" s="178" t="str">
        <f>IF($A441="","",IFERROR(AVERAGEIFS(Data!C$4:C500,Data!$A$4:$A500,"&gt;="&amp;$A441,Data!$A$4:$A500,"&lt;="&amp;$B441),0))</f>
        <v/>
      </c>
      <c r="U441" s="178" t="str">
        <f>IF($A441="","",IFERROR(AVERAGEIFS(Data!D$4:D500,Data!$A$4:$A500,"&gt;="&amp;$A441,Data!$A$4:$A500,"&lt;="&amp;$B441),0))</f>
        <v/>
      </c>
      <c r="V441" s="178" t="str">
        <f>IF($A441="","",IFERROR(AVERAGEIFS(Data!F$4:F500,Data!$A$4:$A500,"&gt;="&amp;$A441,Data!$A$4:$A500,"&lt;="&amp;$B441),0))</f>
        <v/>
      </c>
      <c r="W441" s="178" t="str">
        <f>IF($A441="","",IFERROR(AVERAGEIFS(Data!G$4:G500,Data!$A$4:$A500,"&gt;="&amp;$A441,Data!$A$4:$A500,"&lt;="&amp;$B441),0))</f>
        <v/>
      </c>
      <c r="X441" s="180" t="str">
        <f>IF($A441="","",IFERROR(AVERAGEIFS(Data!H$4:H500,Data!$A$4:$A500,"&gt;="&amp;$A441,Data!$A$4:$A500,"&lt;="&amp;$B441),0))</f>
        <v/>
      </c>
      <c r="Y441" s="178" t="str">
        <f>IF($A441="","",IFERROR(AVERAGEIFS(Data!I$4:I500,Data!$A$4:$A500,"&gt;="&amp;$A441,Data!$A$4:$A500,"&lt;="&amp;$B441),0))</f>
        <v/>
      </c>
      <c r="Z441" s="178" t="str">
        <f>IF($A441="","",IFERROR(AVERAGEIFS(Data!J$4:J500,Data!$A$4:$A500,"&gt;="&amp;$A441,Data!$A$4:$A500,"&lt;="&amp;$B441),0))</f>
        <v/>
      </c>
      <c r="AA441" s="179" t="str">
        <f>IF($A441="","",IFERROR(AVERAGEIFS(Data!K$4:K500,Data!$A$4:$A500,"&gt;="&amp;$A441,Data!$A$4:$A500,"&lt;="&amp;$B441),0))</f>
        <v/>
      </c>
      <c r="AB441" s="180" t="str">
        <f>IF($A441="","",IFERROR(AVERAGEIFS(Data!L$4:L500,Data!$A$4:$A500,"&gt;="&amp;$A441,Data!$A$4:$A500,"&lt;="&amp;$B441),0))</f>
        <v/>
      </c>
      <c r="AC441" s="179" t="str">
        <f>IF($A441="","",IFERROR(AVERAGEIFS(Data!M$4:M500,Data!$A$4:$A500,"&gt;="&amp;$A441,Data!$A$4:$A500,"&lt;="&amp;$B441),0))</f>
        <v/>
      </c>
      <c r="AD441" s="178" t="str">
        <f>IF($A441="","",IFERROR(AVERAGEIFS(Data!N$4:N500,Data!$A$4:$A500,"&gt;="&amp;$A441,Data!$A$4:$A500,"&lt;="&amp;$B441),0))</f>
        <v/>
      </c>
      <c r="AE441" s="180" t="str">
        <f>IF($A441="","",IFERROR(AVERAGEIFS(Data!O$4:O500,Data!$A$4:$A500,"&gt;="&amp;$A441,Data!$A$4:$A500,"&lt;="&amp;$B441),0))</f>
        <v/>
      </c>
      <c r="AF441" s="178" t="str">
        <f>IF($A441="","",IFERROR(AVERAGEIFS(Data!P$4:P500,Data!$A$4:$A500,"&gt;="&amp;$A441,Data!$A$4:$A500,"&lt;="&amp;$B441),0))</f>
        <v/>
      </c>
      <c r="AG441" s="178" t="str">
        <f>IF($A441="","",IFERROR(AVERAGEIFS(Data!Q$4:Q500,Data!$A$4:$A500,"&gt;="&amp;$A441,Data!$A$4:$A500,"&lt;="&amp;$B441),0))</f>
        <v/>
      </c>
      <c r="AH441" s="181" t="str">
        <f t="shared" ref="AH441:DS441" si="437">IF($A441="","",AH440)</f>
        <v/>
      </c>
      <c r="AI441" s="178" t="str">
        <f t="shared" si="437"/>
        <v/>
      </c>
      <c r="AJ441" s="178" t="str">
        <f t="shared" si="437"/>
        <v/>
      </c>
      <c r="AK441" s="178" t="str">
        <f t="shared" si="437"/>
        <v/>
      </c>
      <c r="AL441" s="178" t="str">
        <f t="shared" si="437"/>
        <v/>
      </c>
      <c r="AM441" s="180" t="str">
        <f t="shared" si="437"/>
        <v/>
      </c>
      <c r="AN441" s="178" t="str">
        <f t="shared" si="437"/>
        <v/>
      </c>
      <c r="AO441" s="178" t="str">
        <f t="shared" si="437"/>
        <v/>
      </c>
      <c r="AP441" s="179" t="str">
        <f t="shared" si="437"/>
        <v/>
      </c>
      <c r="AQ441" s="180" t="str">
        <f t="shared" si="437"/>
        <v/>
      </c>
      <c r="AR441" s="179" t="str">
        <f t="shared" si="437"/>
        <v/>
      </c>
      <c r="AS441" s="178" t="str">
        <f t="shared" si="437"/>
        <v/>
      </c>
      <c r="AT441" s="180" t="str">
        <f t="shared" si="437"/>
        <v/>
      </c>
      <c r="AU441" s="178" t="str">
        <f t="shared" si="437"/>
        <v/>
      </c>
      <c r="AV441" s="178" t="str">
        <f t="shared" si="437"/>
        <v/>
      </c>
      <c r="AW441" s="181" t="str">
        <f t="shared" si="437"/>
        <v/>
      </c>
      <c r="AX441" s="178" t="str">
        <f t="shared" si="437"/>
        <v/>
      </c>
      <c r="AY441" s="178" t="str">
        <f t="shared" si="437"/>
        <v/>
      </c>
      <c r="AZ441" s="178" t="str">
        <f t="shared" si="437"/>
        <v/>
      </c>
      <c r="BA441" s="178" t="str">
        <f t="shared" si="437"/>
        <v/>
      </c>
      <c r="BB441" s="180" t="str">
        <f t="shared" si="437"/>
        <v/>
      </c>
      <c r="BC441" s="178" t="str">
        <f t="shared" si="437"/>
        <v/>
      </c>
      <c r="BD441" s="178" t="str">
        <f t="shared" si="437"/>
        <v/>
      </c>
      <c r="BE441" s="179" t="str">
        <f t="shared" si="437"/>
        <v/>
      </c>
      <c r="BF441" s="180" t="str">
        <f t="shared" si="437"/>
        <v/>
      </c>
      <c r="BG441" s="179" t="str">
        <f t="shared" si="437"/>
        <v/>
      </c>
      <c r="BH441" s="178" t="str">
        <f t="shared" si="437"/>
        <v/>
      </c>
      <c r="BI441" s="180" t="str">
        <f t="shared" si="437"/>
        <v/>
      </c>
      <c r="BJ441" s="178" t="str">
        <f t="shared" si="437"/>
        <v/>
      </c>
      <c r="BK441" s="178" t="str">
        <f t="shared" si="437"/>
        <v/>
      </c>
      <c r="BL441" s="181" t="str">
        <f t="shared" si="437"/>
        <v/>
      </c>
      <c r="BM441" s="178" t="str">
        <f t="shared" si="437"/>
        <v/>
      </c>
      <c r="BN441" s="178" t="str">
        <f t="shared" si="437"/>
        <v/>
      </c>
      <c r="BO441" s="178" t="str">
        <f t="shared" si="437"/>
        <v/>
      </c>
      <c r="BP441" s="178" t="str">
        <f t="shared" si="437"/>
        <v/>
      </c>
      <c r="BQ441" s="180" t="str">
        <f t="shared" si="437"/>
        <v/>
      </c>
      <c r="BR441" s="178" t="str">
        <f t="shared" si="437"/>
        <v/>
      </c>
      <c r="BS441" s="178" t="str">
        <f t="shared" si="437"/>
        <v/>
      </c>
      <c r="BT441" s="179" t="str">
        <f t="shared" si="437"/>
        <v/>
      </c>
      <c r="BU441" s="180" t="str">
        <f t="shared" si="437"/>
        <v/>
      </c>
      <c r="BV441" s="179" t="str">
        <f t="shared" si="437"/>
        <v/>
      </c>
      <c r="BW441" s="178" t="str">
        <f t="shared" si="437"/>
        <v/>
      </c>
      <c r="BX441" s="180" t="str">
        <f t="shared" si="437"/>
        <v/>
      </c>
      <c r="BY441" s="178" t="str">
        <f t="shared" si="437"/>
        <v/>
      </c>
      <c r="BZ441" s="178" t="str">
        <f t="shared" si="437"/>
        <v/>
      </c>
      <c r="CA441" s="181" t="str">
        <f t="shared" si="437"/>
        <v/>
      </c>
      <c r="CB441" s="178" t="str">
        <f t="shared" si="437"/>
        <v/>
      </c>
      <c r="CC441" s="178" t="str">
        <f t="shared" si="437"/>
        <v/>
      </c>
      <c r="CD441" s="178" t="str">
        <f t="shared" si="437"/>
        <v/>
      </c>
      <c r="CE441" s="178" t="str">
        <f t="shared" si="437"/>
        <v/>
      </c>
      <c r="CF441" s="180" t="str">
        <f t="shared" si="437"/>
        <v/>
      </c>
      <c r="CG441" s="178" t="str">
        <f t="shared" si="437"/>
        <v/>
      </c>
      <c r="CH441" s="178" t="str">
        <f t="shared" si="437"/>
        <v/>
      </c>
      <c r="CI441" s="179" t="str">
        <f t="shared" si="437"/>
        <v/>
      </c>
      <c r="CJ441" s="180" t="str">
        <f t="shared" si="437"/>
        <v/>
      </c>
      <c r="CK441" s="179" t="str">
        <f t="shared" si="437"/>
        <v/>
      </c>
      <c r="CL441" s="178" t="str">
        <f t="shared" si="437"/>
        <v/>
      </c>
      <c r="CM441" s="180" t="str">
        <f t="shared" si="437"/>
        <v/>
      </c>
      <c r="CN441" s="178" t="str">
        <f t="shared" si="437"/>
        <v/>
      </c>
      <c r="CO441" s="178" t="str">
        <f t="shared" si="437"/>
        <v/>
      </c>
      <c r="CP441" s="181" t="str">
        <f t="shared" si="437"/>
        <v/>
      </c>
      <c r="CQ441" s="178" t="str">
        <f t="shared" si="437"/>
        <v/>
      </c>
      <c r="CR441" s="178" t="str">
        <f t="shared" si="437"/>
        <v/>
      </c>
      <c r="CS441" s="178" t="str">
        <f t="shared" si="437"/>
        <v/>
      </c>
      <c r="CT441" s="178" t="str">
        <f t="shared" si="437"/>
        <v/>
      </c>
      <c r="CU441" s="180" t="str">
        <f t="shared" si="437"/>
        <v/>
      </c>
      <c r="CV441" s="178" t="str">
        <f t="shared" si="437"/>
        <v/>
      </c>
      <c r="CW441" s="178" t="str">
        <f t="shared" si="437"/>
        <v/>
      </c>
      <c r="CX441" s="179" t="str">
        <f t="shared" si="437"/>
        <v/>
      </c>
      <c r="CY441" s="180" t="str">
        <f t="shared" si="437"/>
        <v/>
      </c>
      <c r="CZ441" s="179" t="str">
        <f t="shared" si="437"/>
        <v/>
      </c>
      <c r="DA441" s="178" t="str">
        <f t="shared" si="437"/>
        <v/>
      </c>
      <c r="DB441" s="180" t="str">
        <f t="shared" si="437"/>
        <v/>
      </c>
      <c r="DC441" s="178" t="str">
        <f t="shared" si="437"/>
        <v/>
      </c>
      <c r="DD441" s="178" t="str">
        <f t="shared" si="437"/>
        <v/>
      </c>
      <c r="DE441" s="181" t="str">
        <f t="shared" si="437"/>
        <v/>
      </c>
      <c r="DF441" s="178" t="str">
        <f t="shared" si="437"/>
        <v/>
      </c>
      <c r="DG441" s="178" t="str">
        <f t="shared" si="437"/>
        <v/>
      </c>
      <c r="DH441" s="178" t="str">
        <f t="shared" si="437"/>
        <v/>
      </c>
      <c r="DI441" s="178" t="str">
        <f t="shared" si="437"/>
        <v/>
      </c>
      <c r="DJ441" s="180" t="str">
        <f t="shared" si="437"/>
        <v/>
      </c>
      <c r="DK441" s="178" t="str">
        <f t="shared" si="437"/>
        <v/>
      </c>
      <c r="DL441" s="178" t="str">
        <f t="shared" si="437"/>
        <v/>
      </c>
      <c r="DM441" s="179" t="str">
        <f t="shared" si="437"/>
        <v/>
      </c>
      <c r="DN441" s="180" t="str">
        <f t="shared" si="437"/>
        <v/>
      </c>
      <c r="DO441" s="179" t="str">
        <f t="shared" si="437"/>
        <v/>
      </c>
      <c r="DP441" s="178" t="str">
        <f t="shared" si="437"/>
        <v/>
      </c>
      <c r="DQ441" s="180" t="str">
        <f t="shared" si="437"/>
        <v/>
      </c>
      <c r="DR441" s="178" t="str">
        <f t="shared" si="437"/>
        <v/>
      </c>
      <c r="DS441" s="178" t="str">
        <f t="shared" si="437"/>
        <v/>
      </c>
      <c r="DT441" s="178"/>
      <c r="DU441" s="178"/>
      <c r="DV441" s="178"/>
      <c r="DW441" s="178"/>
      <c r="DX441" s="178"/>
      <c r="DY441" s="178"/>
    </row>
    <row r="442">
      <c r="A442" s="176" t="str">
        <f>IF(A441="","",IF(B441+1&gt;EndDate,"",B441))</f>
        <v/>
      </c>
      <c r="B442" s="176" t="str">
        <f>IF(A442="","",SWITCH(Seg,"Daily",A442+1,"Weekly",A442+7,"Monthly",DATE(YEAR(A442),MONTH(A442)+1,1),"Quarterly",DATE(YEAR(A442),MONTH(A442)+3,1),"Yearly",DATE(YEAR(A442)+1,1,1)))</f>
        <v/>
      </c>
      <c r="C442" s="177" t="str">
        <f>IF(A442="","",SWITCH(Seg,"Daily",TEXT(A442,"dd/MM/YYYY"),"Weekly","W"&amp;WEEKNUM(A442,2)&amp;" "&amp;YEAR(A442),"Monthly",PROPER(TEXT(A442,"MMM yyyy")),"Quarterly","Q"&amp;ROUNDUP(MONTH($A442)/3,0)&amp;" "&amp;YEAR($A442),"Yearly",YEAR(A442),TEXT(A442,"dd/MM/YYYY")))</f>
        <v/>
      </c>
      <c r="D442" s="178" t="str">
        <f>IF(OR($A442="",D$2="Percentage"),"",SUMIFS(Data!B$4:B500,Data!$A$4:$A500,"&gt;="&amp;$A442,Data!$A$4:$A500,"&lt;="&amp;$B442))</f>
        <v>#REF!</v>
      </c>
      <c r="E442" s="179" t="str">
        <f>IF(OR($A442="",E$2="Percentage"),"",SUMIFS(Data!C$4:C500,Data!$A$4:$A500,"&gt;="&amp;$A442,Data!$A$4:$A500,"&lt;="&amp;$B442))</f>
        <v/>
      </c>
      <c r="F442" s="179" t="str">
        <f>IF(OR($A442="",F$2="Percentage"),"",SUMIFS(Data!D$4:D500,Data!$A$4:$A500,"&gt;="&amp;$A442,Data!$A$4:$A500,"&lt;="&amp;$B442))</f>
        <v/>
      </c>
      <c r="G442" s="179" t="str">
        <f>IF(OR($A442="",G$2="Percentage"),"",SUMIFS(Data!F$4:F500,Data!$A$4:$A500,"&gt;="&amp;$A442,Data!$A$4:$A500,"&lt;="&amp;$B442))</f>
        <v/>
      </c>
      <c r="H442" s="180" t="str">
        <f>IF(OR($A442="",H$2="Percentage"),"",SUMIFS(Data!G$4:G500,Data!$A$4:$A500,"&gt;="&amp;$A442,Data!$A$4:$A500,"&lt;="&amp;$B442))</f>
        <v/>
      </c>
      <c r="I442" s="180" t="str">
        <f>IF(OR($A442="",I$2="Percentage"),"",SUMIFS(Data!H$4:H500,Data!$A$4:$A500,"&gt;="&amp;$A442,Data!$A$4:$A500,"&lt;="&amp;$B442))</f>
        <v/>
      </c>
      <c r="J442" s="178" t="str">
        <f>IF(OR($A442="",J$2="Percentage"),"",SUMIFS(Data!I$4:I500,Data!$A$4:$A500,"&gt;="&amp;$A442,Data!$A$4:$A500,"&lt;="&amp;$B442))</f>
        <v/>
      </c>
      <c r="K442" s="178" t="str">
        <f>IF(OR($A442="",K$2="Percentage"),"",SUMIFS(Data!J$4:J500,Data!$A$4:$A500,"&gt;="&amp;$A442,Data!$A$4:$A500,"&lt;="&amp;$B442))</f>
        <v/>
      </c>
      <c r="L442" s="179" t="str">
        <f>IF(OR($A442="",L$2="Percentage"),"",SUMIFS(Data!K$4:K500,Data!$A$4:$A500,"&gt;="&amp;$A442,Data!$A$4:$A500,"&lt;="&amp;$B442))</f>
        <v/>
      </c>
      <c r="M442" s="180" t="str">
        <f>IF(OR($A442="",M$2="Percentage"),"",SUMIFS(Data!L$4:L500,Data!$A$4:$A500,"&gt;="&amp;$A442,Data!$A$4:$A500,"&lt;="&amp;$B442))</f>
        <v/>
      </c>
      <c r="N442" s="179" t="str">
        <f>IF(OR($A442="",N$2="Percentage"),"",SUMIFS(Data!M$4:M500,Data!$A$4:$A500,"&gt;="&amp;$A442,Data!$A$4:$A500,"&lt;="&amp;$B442))</f>
        <v/>
      </c>
      <c r="O442" s="178" t="str">
        <f>IF(OR($A442="",O$2="Percentage"),"",SUMIFS(Data!N$4:N500,Data!$A$4:$A500,"&gt;="&amp;$A442,Data!$A$4:$A500,"&lt;="&amp;$B442))</f>
        <v/>
      </c>
      <c r="P442" s="180" t="str">
        <f>IF(OR($A442="",P$2="Percentage"),"",SUMIFS(Data!O$4:O500,Data!$A$4:$A500,"&gt;="&amp;$A442,Data!$A$4:$A500,"&lt;="&amp;$B442))</f>
        <v/>
      </c>
      <c r="Q442" s="178" t="str">
        <f>IF(OR($A442="",Q$2="Percentage"),"",SUMIFS(Data!P$4:P500,Data!$A$4:$A500,"&gt;="&amp;$A442,Data!$A$4:$A500,"&lt;="&amp;$B442))</f>
        <v/>
      </c>
      <c r="R442" s="178" t="str">
        <f>IF(OR($A442="",R$2="Percentage"),"",SUMIFS(Data!Q$4:Q500,Data!$A$4:$A500,"&gt;="&amp;$A442,Data!$A$4:$A500,"&lt;="&amp;$B442))</f>
        <v/>
      </c>
      <c r="S442" s="181" t="str">
        <f>IF($A442="","",IFERROR(AVERAGEIFS(Data!B$4:B500,Data!$A$4:$A500,"&gt;="&amp;$A442,Data!$A$4:$A500,"&lt;="&amp;$B442),0))</f>
        <v/>
      </c>
      <c r="T442" s="178" t="str">
        <f>IF($A442="","",IFERROR(AVERAGEIFS(Data!C$4:C500,Data!$A$4:$A500,"&gt;="&amp;$A442,Data!$A$4:$A500,"&lt;="&amp;$B442),0))</f>
        <v/>
      </c>
      <c r="U442" s="178" t="str">
        <f>IF($A442="","",IFERROR(AVERAGEIFS(Data!D$4:D500,Data!$A$4:$A500,"&gt;="&amp;$A442,Data!$A$4:$A500,"&lt;="&amp;$B442),0))</f>
        <v/>
      </c>
      <c r="V442" s="178" t="str">
        <f>IF($A442="","",IFERROR(AVERAGEIFS(Data!F$4:F500,Data!$A$4:$A500,"&gt;="&amp;$A442,Data!$A$4:$A500,"&lt;="&amp;$B442),0))</f>
        <v/>
      </c>
      <c r="W442" s="178" t="str">
        <f>IF($A442="","",IFERROR(AVERAGEIFS(Data!G$4:G500,Data!$A$4:$A500,"&gt;="&amp;$A442,Data!$A$4:$A500,"&lt;="&amp;$B442),0))</f>
        <v/>
      </c>
      <c r="X442" s="180" t="str">
        <f>IF($A442="","",IFERROR(AVERAGEIFS(Data!H$4:H500,Data!$A$4:$A500,"&gt;="&amp;$A442,Data!$A$4:$A500,"&lt;="&amp;$B442),0))</f>
        <v/>
      </c>
      <c r="Y442" s="178" t="str">
        <f>IF($A442="","",IFERROR(AVERAGEIFS(Data!I$4:I500,Data!$A$4:$A500,"&gt;="&amp;$A442,Data!$A$4:$A500,"&lt;="&amp;$B442),0))</f>
        <v/>
      </c>
      <c r="Z442" s="178" t="str">
        <f>IF($A442="","",IFERROR(AVERAGEIFS(Data!J$4:J500,Data!$A$4:$A500,"&gt;="&amp;$A442,Data!$A$4:$A500,"&lt;="&amp;$B442),0))</f>
        <v/>
      </c>
      <c r="AA442" s="179" t="str">
        <f>IF($A442="","",IFERROR(AVERAGEIFS(Data!K$4:K500,Data!$A$4:$A500,"&gt;="&amp;$A442,Data!$A$4:$A500,"&lt;="&amp;$B442),0))</f>
        <v/>
      </c>
      <c r="AB442" s="180" t="str">
        <f>IF($A442="","",IFERROR(AVERAGEIFS(Data!L$4:L500,Data!$A$4:$A500,"&gt;="&amp;$A442,Data!$A$4:$A500,"&lt;="&amp;$B442),0))</f>
        <v/>
      </c>
      <c r="AC442" s="179" t="str">
        <f>IF($A442="","",IFERROR(AVERAGEIFS(Data!M$4:M500,Data!$A$4:$A500,"&gt;="&amp;$A442,Data!$A$4:$A500,"&lt;="&amp;$B442),0))</f>
        <v/>
      </c>
      <c r="AD442" s="178" t="str">
        <f>IF($A442="","",IFERROR(AVERAGEIFS(Data!N$4:N500,Data!$A$4:$A500,"&gt;="&amp;$A442,Data!$A$4:$A500,"&lt;="&amp;$B442),0))</f>
        <v/>
      </c>
      <c r="AE442" s="180" t="str">
        <f>IF($A442="","",IFERROR(AVERAGEIFS(Data!O$4:O500,Data!$A$4:$A500,"&gt;="&amp;$A442,Data!$A$4:$A500,"&lt;="&amp;$B442),0))</f>
        <v/>
      </c>
      <c r="AF442" s="178" t="str">
        <f>IF($A442="","",IFERROR(AVERAGEIFS(Data!P$4:P500,Data!$A$4:$A500,"&gt;="&amp;$A442,Data!$A$4:$A500,"&lt;="&amp;$B442),0))</f>
        <v/>
      </c>
      <c r="AG442" s="178" t="str">
        <f>IF($A442="","",IFERROR(AVERAGEIFS(Data!Q$4:Q500,Data!$A$4:$A500,"&gt;="&amp;$A442,Data!$A$4:$A500,"&lt;="&amp;$B442),0))</f>
        <v/>
      </c>
      <c r="AH442" s="181" t="str">
        <f t="shared" ref="AH442:DS442" si="438">IF($A442="","",AH441)</f>
        <v/>
      </c>
      <c r="AI442" s="178" t="str">
        <f t="shared" si="438"/>
        <v/>
      </c>
      <c r="AJ442" s="178" t="str">
        <f t="shared" si="438"/>
        <v/>
      </c>
      <c r="AK442" s="178" t="str">
        <f t="shared" si="438"/>
        <v/>
      </c>
      <c r="AL442" s="178" t="str">
        <f t="shared" si="438"/>
        <v/>
      </c>
      <c r="AM442" s="180" t="str">
        <f t="shared" si="438"/>
        <v/>
      </c>
      <c r="AN442" s="178" t="str">
        <f t="shared" si="438"/>
        <v/>
      </c>
      <c r="AO442" s="178" t="str">
        <f t="shared" si="438"/>
        <v/>
      </c>
      <c r="AP442" s="179" t="str">
        <f t="shared" si="438"/>
        <v/>
      </c>
      <c r="AQ442" s="180" t="str">
        <f t="shared" si="438"/>
        <v/>
      </c>
      <c r="AR442" s="179" t="str">
        <f t="shared" si="438"/>
        <v/>
      </c>
      <c r="AS442" s="178" t="str">
        <f t="shared" si="438"/>
        <v/>
      </c>
      <c r="AT442" s="180" t="str">
        <f t="shared" si="438"/>
        <v/>
      </c>
      <c r="AU442" s="178" t="str">
        <f t="shared" si="438"/>
        <v/>
      </c>
      <c r="AV442" s="178" t="str">
        <f t="shared" si="438"/>
        <v/>
      </c>
      <c r="AW442" s="181" t="str">
        <f t="shared" si="438"/>
        <v/>
      </c>
      <c r="AX442" s="178" t="str">
        <f t="shared" si="438"/>
        <v/>
      </c>
      <c r="AY442" s="178" t="str">
        <f t="shared" si="438"/>
        <v/>
      </c>
      <c r="AZ442" s="178" t="str">
        <f t="shared" si="438"/>
        <v/>
      </c>
      <c r="BA442" s="178" t="str">
        <f t="shared" si="438"/>
        <v/>
      </c>
      <c r="BB442" s="180" t="str">
        <f t="shared" si="438"/>
        <v/>
      </c>
      <c r="BC442" s="178" t="str">
        <f t="shared" si="438"/>
        <v/>
      </c>
      <c r="BD442" s="178" t="str">
        <f t="shared" si="438"/>
        <v/>
      </c>
      <c r="BE442" s="179" t="str">
        <f t="shared" si="438"/>
        <v/>
      </c>
      <c r="BF442" s="180" t="str">
        <f t="shared" si="438"/>
        <v/>
      </c>
      <c r="BG442" s="179" t="str">
        <f t="shared" si="438"/>
        <v/>
      </c>
      <c r="BH442" s="178" t="str">
        <f t="shared" si="438"/>
        <v/>
      </c>
      <c r="BI442" s="180" t="str">
        <f t="shared" si="438"/>
        <v/>
      </c>
      <c r="BJ442" s="178" t="str">
        <f t="shared" si="438"/>
        <v/>
      </c>
      <c r="BK442" s="178" t="str">
        <f t="shared" si="438"/>
        <v/>
      </c>
      <c r="BL442" s="181" t="str">
        <f t="shared" si="438"/>
        <v/>
      </c>
      <c r="BM442" s="178" t="str">
        <f t="shared" si="438"/>
        <v/>
      </c>
      <c r="BN442" s="178" t="str">
        <f t="shared" si="438"/>
        <v/>
      </c>
      <c r="BO442" s="178" t="str">
        <f t="shared" si="438"/>
        <v/>
      </c>
      <c r="BP442" s="178" t="str">
        <f t="shared" si="438"/>
        <v/>
      </c>
      <c r="BQ442" s="180" t="str">
        <f t="shared" si="438"/>
        <v/>
      </c>
      <c r="BR442" s="178" t="str">
        <f t="shared" si="438"/>
        <v/>
      </c>
      <c r="BS442" s="178" t="str">
        <f t="shared" si="438"/>
        <v/>
      </c>
      <c r="BT442" s="179" t="str">
        <f t="shared" si="438"/>
        <v/>
      </c>
      <c r="BU442" s="180" t="str">
        <f t="shared" si="438"/>
        <v/>
      </c>
      <c r="BV442" s="179" t="str">
        <f t="shared" si="438"/>
        <v/>
      </c>
      <c r="BW442" s="178" t="str">
        <f t="shared" si="438"/>
        <v/>
      </c>
      <c r="BX442" s="180" t="str">
        <f t="shared" si="438"/>
        <v/>
      </c>
      <c r="BY442" s="178" t="str">
        <f t="shared" si="438"/>
        <v/>
      </c>
      <c r="BZ442" s="178" t="str">
        <f t="shared" si="438"/>
        <v/>
      </c>
      <c r="CA442" s="181" t="str">
        <f t="shared" si="438"/>
        <v/>
      </c>
      <c r="CB442" s="178" t="str">
        <f t="shared" si="438"/>
        <v/>
      </c>
      <c r="CC442" s="178" t="str">
        <f t="shared" si="438"/>
        <v/>
      </c>
      <c r="CD442" s="178" t="str">
        <f t="shared" si="438"/>
        <v/>
      </c>
      <c r="CE442" s="178" t="str">
        <f t="shared" si="438"/>
        <v/>
      </c>
      <c r="CF442" s="180" t="str">
        <f t="shared" si="438"/>
        <v/>
      </c>
      <c r="CG442" s="178" t="str">
        <f t="shared" si="438"/>
        <v/>
      </c>
      <c r="CH442" s="178" t="str">
        <f t="shared" si="438"/>
        <v/>
      </c>
      <c r="CI442" s="179" t="str">
        <f t="shared" si="438"/>
        <v/>
      </c>
      <c r="CJ442" s="180" t="str">
        <f t="shared" si="438"/>
        <v/>
      </c>
      <c r="CK442" s="179" t="str">
        <f t="shared" si="438"/>
        <v/>
      </c>
      <c r="CL442" s="178" t="str">
        <f t="shared" si="438"/>
        <v/>
      </c>
      <c r="CM442" s="180" t="str">
        <f t="shared" si="438"/>
        <v/>
      </c>
      <c r="CN442" s="178" t="str">
        <f t="shared" si="438"/>
        <v/>
      </c>
      <c r="CO442" s="178" t="str">
        <f t="shared" si="438"/>
        <v/>
      </c>
      <c r="CP442" s="181" t="str">
        <f t="shared" si="438"/>
        <v/>
      </c>
      <c r="CQ442" s="178" t="str">
        <f t="shared" si="438"/>
        <v/>
      </c>
      <c r="CR442" s="178" t="str">
        <f t="shared" si="438"/>
        <v/>
      </c>
      <c r="CS442" s="178" t="str">
        <f t="shared" si="438"/>
        <v/>
      </c>
      <c r="CT442" s="178" t="str">
        <f t="shared" si="438"/>
        <v/>
      </c>
      <c r="CU442" s="180" t="str">
        <f t="shared" si="438"/>
        <v/>
      </c>
      <c r="CV442" s="178" t="str">
        <f t="shared" si="438"/>
        <v/>
      </c>
      <c r="CW442" s="178" t="str">
        <f t="shared" si="438"/>
        <v/>
      </c>
      <c r="CX442" s="179" t="str">
        <f t="shared" si="438"/>
        <v/>
      </c>
      <c r="CY442" s="180" t="str">
        <f t="shared" si="438"/>
        <v/>
      </c>
      <c r="CZ442" s="179" t="str">
        <f t="shared" si="438"/>
        <v/>
      </c>
      <c r="DA442" s="178" t="str">
        <f t="shared" si="438"/>
        <v/>
      </c>
      <c r="DB442" s="180" t="str">
        <f t="shared" si="438"/>
        <v/>
      </c>
      <c r="DC442" s="178" t="str">
        <f t="shared" si="438"/>
        <v/>
      </c>
      <c r="DD442" s="178" t="str">
        <f t="shared" si="438"/>
        <v/>
      </c>
      <c r="DE442" s="181" t="str">
        <f t="shared" si="438"/>
        <v/>
      </c>
      <c r="DF442" s="178" t="str">
        <f t="shared" si="438"/>
        <v/>
      </c>
      <c r="DG442" s="178" t="str">
        <f t="shared" si="438"/>
        <v/>
      </c>
      <c r="DH442" s="178" t="str">
        <f t="shared" si="438"/>
        <v/>
      </c>
      <c r="DI442" s="178" t="str">
        <f t="shared" si="438"/>
        <v/>
      </c>
      <c r="DJ442" s="180" t="str">
        <f t="shared" si="438"/>
        <v/>
      </c>
      <c r="DK442" s="178" t="str">
        <f t="shared" si="438"/>
        <v/>
      </c>
      <c r="DL442" s="178" t="str">
        <f t="shared" si="438"/>
        <v/>
      </c>
      <c r="DM442" s="179" t="str">
        <f t="shared" si="438"/>
        <v/>
      </c>
      <c r="DN442" s="180" t="str">
        <f t="shared" si="438"/>
        <v/>
      </c>
      <c r="DO442" s="179" t="str">
        <f t="shared" si="438"/>
        <v/>
      </c>
      <c r="DP442" s="178" t="str">
        <f t="shared" si="438"/>
        <v/>
      </c>
      <c r="DQ442" s="180" t="str">
        <f t="shared" si="438"/>
        <v/>
      </c>
      <c r="DR442" s="178" t="str">
        <f t="shared" si="438"/>
        <v/>
      </c>
      <c r="DS442" s="178" t="str">
        <f t="shared" si="438"/>
        <v/>
      </c>
      <c r="DT442" s="178"/>
      <c r="DU442" s="178"/>
      <c r="DV442" s="178"/>
      <c r="DW442" s="178"/>
      <c r="DX442" s="178"/>
      <c r="DY442" s="178"/>
    </row>
    <row r="443">
      <c r="A443" s="176" t="str">
        <f>IF(A442="","",IF(B442+1&gt;EndDate,"",B442))</f>
        <v/>
      </c>
      <c r="B443" s="176" t="str">
        <f>IF(A443="","",SWITCH(Seg,"Daily",A443+1,"Weekly",A443+7,"Monthly",DATE(YEAR(A443),MONTH(A443)+1,1),"Quarterly",DATE(YEAR(A443),MONTH(A443)+3,1),"Yearly",DATE(YEAR(A443)+1,1,1)))</f>
        <v/>
      </c>
      <c r="C443" s="177" t="str">
        <f>IF(A443="","",SWITCH(Seg,"Daily",TEXT(A443,"dd/MM/YYYY"),"Weekly","W"&amp;WEEKNUM(A443,2)&amp;" "&amp;YEAR(A443),"Monthly",PROPER(TEXT(A443,"MMM yyyy")),"Quarterly","Q"&amp;ROUNDUP(MONTH($A443)/3,0)&amp;" "&amp;YEAR($A443),"Yearly",YEAR(A443),TEXT(A443,"dd/MM/YYYY")))</f>
        <v/>
      </c>
      <c r="D443" s="178" t="str">
        <f>IF(OR($A443="",D$2="Percentage"),"",SUMIFS(Data!B$4:B500,Data!$A$4:$A500,"&gt;="&amp;$A443,Data!$A$4:$A500,"&lt;="&amp;$B443))</f>
        <v>#REF!</v>
      </c>
      <c r="E443" s="179" t="str">
        <f>IF(OR($A443="",E$2="Percentage"),"",SUMIFS(Data!C$4:C500,Data!$A$4:$A500,"&gt;="&amp;$A443,Data!$A$4:$A500,"&lt;="&amp;$B443))</f>
        <v/>
      </c>
      <c r="F443" s="179" t="str">
        <f>IF(OR($A443="",F$2="Percentage"),"",SUMIFS(Data!D$4:D500,Data!$A$4:$A500,"&gt;="&amp;$A443,Data!$A$4:$A500,"&lt;="&amp;$B443))</f>
        <v/>
      </c>
      <c r="G443" s="179" t="str">
        <f>IF(OR($A443="",G$2="Percentage"),"",SUMIFS(Data!F$4:F500,Data!$A$4:$A500,"&gt;="&amp;$A443,Data!$A$4:$A500,"&lt;="&amp;$B443))</f>
        <v/>
      </c>
      <c r="H443" s="180" t="str">
        <f>IF(OR($A443="",H$2="Percentage"),"",SUMIFS(Data!G$4:G500,Data!$A$4:$A500,"&gt;="&amp;$A443,Data!$A$4:$A500,"&lt;="&amp;$B443))</f>
        <v/>
      </c>
      <c r="I443" s="180" t="str">
        <f>IF(OR($A443="",I$2="Percentage"),"",SUMIFS(Data!H$4:H500,Data!$A$4:$A500,"&gt;="&amp;$A443,Data!$A$4:$A500,"&lt;="&amp;$B443))</f>
        <v/>
      </c>
      <c r="J443" s="178" t="str">
        <f>IF(OR($A443="",J$2="Percentage"),"",SUMIFS(Data!I$4:I500,Data!$A$4:$A500,"&gt;="&amp;$A443,Data!$A$4:$A500,"&lt;="&amp;$B443))</f>
        <v/>
      </c>
      <c r="K443" s="178" t="str">
        <f>IF(OR($A443="",K$2="Percentage"),"",SUMIFS(Data!J$4:J500,Data!$A$4:$A500,"&gt;="&amp;$A443,Data!$A$4:$A500,"&lt;="&amp;$B443))</f>
        <v/>
      </c>
      <c r="L443" s="179" t="str">
        <f>IF(OR($A443="",L$2="Percentage"),"",SUMIFS(Data!K$4:K500,Data!$A$4:$A500,"&gt;="&amp;$A443,Data!$A$4:$A500,"&lt;="&amp;$B443))</f>
        <v/>
      </c>
      <c r="M443" s="180" t="str">
        <f>IF(OR($A443="",M$2="Percentage"),"",SUMIFS(Data!L$4:L500,Data!$A$4:$A500,"&gt;="&amp;$A443,Data!$A$4:$A500,"&lt;="&amp;$B443))</f>
        <v/>
      </c>
      <c r="N443" s="179" t="str">
        <f>IF(OR($A443="",N$2="Percentage"),"",SUMIFS(Data!M$4:M500,Data!$A$4:$A500,"&gt;="&amp;$A443,Data!$A$4:$A500,"&lt;="&amp;$B443))</f>
        <v/>
      </c>
      <c r="O443" s="178" t="str">
        <f>IF(OR($A443="",O$2="Percentage"),"",SUMIFS(Data!N$4:N500,Data!$A$4:$A500,"&gt;="&amp;$A443,Data!$A$4:$A500,"&lt;="&amp;$B443))</f>
        <v/>
      </c>
      <c r="P443" s="180" t="str">
        <f>IF(OR($A443="",P$2="Percentage"),"",SUMIFS(Data!O$4:O500,Data!$A$4:$A500,"&gt;="&amp;$A443,Data!$A$4:$A500,"&lt;="&amp;$B443))</f>
        <v/>
      </c>
      <c r="Q443" s="178" t="str">
        <f>IF(OR($A443="",Q$2="Percentage"),"",SUMIFS(Data!P$4:P500,Data!$A$4:$A500,"&gt;="&amp;$A443,Data!$A$4:$A500,"&lt;="&amp;$B443))</f>
        <v/>
      </c>
      <c r="R443" s="178" t="str">
        <f>IF(OR($A443="",R$2="Percentage"),"",SUMIFS(Data!Q$4:Q500,Data!$A$4:$A500,"&gt;="&amp;$A443,Data!$A$4:$A500,"&lt;="&amp;$B443))</f>
        <v/>
      </c>
      <c r="S443" s="181" t="str">
        <f>IF($A443="","",IFERROR(AVERAGEIFS(Data!B$4:B500,Data!$A$4:$A500,"&gt;="&amp;$A443,Data!$A$4:$A500,"&lt;="&amp;$B443),0))</f>
        <v/>
      </c>
      <c r="T443" s="178" t="str">
        <f>IF($A443="","",IFERROR(AVERAGEIFS(Data!C$4:C500,Data!$A$4:$A500,"&gt;="&amp;$A443,Data!$A$4:$A500,"&lt;="&amp;$B443),0))</f>
        <v/>
      </c>
      <c r="U443" s="178" t="str">
        <f>IF($A443="","",IFERROR(AVERAGEIFS(Data!D$4:D500,Data!$A$4:$A500,"&gt;="&amp;$A443,Data!$A$4:$A500,"&lt;="&amp;$B443),0))</f>
        <v/>
      </c>
      <c r="V443" s="178" t="str">
        <f>IF($A443="","",IFERROR(AVERAGEIFS(Data!F$4:F500,Data!$A$4:$A500,"&gt;="&amp;$A443,Data!$A$4:$A500,"&lt;="&amp;$B443),0))</f>
        <v/>
      </c>
      <c r="W443" s="178" t="str">
        <f>IF($A443="","",IFERROR(AVERAGEIFS(Data!G$4:G500,Data!$A$4:$A500,"&gt;="&amp;$A443,Data!$A$4:$A500,"&lt;="&amp;$B443),0))</f>
        <v/>
      </c>
      <c r="X443" s="180" t="str">
        <f>IF($A443="","",IFERROR(AVERAGEIFS(Data!H$4:H500,Data!$A$4:$A500,"&gt;="&amp;$A443,Data!$A$4:$A500,"&lt;="&amp;$B443),0))</f>
        <v/>
      </c>
      <c r="Y443" s="178" t="str">
        <f>IF($A443="","",IFERROR(AVERAGEIFS(Data!I$4:I500,Data!$A$4:$A500,"&gt;="&amp;$A443,Data!$A$4:$A500,"&lt;="&amp;$B443),0))</f>
        <v/>
      </c>
      <c r="Z443" s="178" t="str">
        <f>IF($A443="","",IFERROR(AVERAGEIFS(Data!J$4:J500,Data!$A$4:$A500,"&gt;="&amp;$A443,Data!$A$4:$A500,"&lt;="&amp;$B443),0))</f>
        <v/>
      </c>
      <c r="AA443" s="179" t="str">
        <f>IF($A443="","",IFERROR(AVERAGEIFS(Data!K$4:K500,Data!$A$4:$A500,"&gt;="&amp;$A443,Data!$A$4:$A500,"&lt;="&amp;$B443),0))</f>
        <v/>
      </c>
      <c r="AB443" s="180" t="str">
        <f>IF($A443="","",IFERROR(AVERAGEIFS(Data!L$4:L500,Data!$A$4:$A500,"&gt;="&amp;$A443,Data!$A$4:$A500,"&lt;="&amp;$B443),0))</f>
        <v/>
      </c>
      <c r="AC443" s="179" t="str">
        <f>IF($A443="","",IFERROR(AVERAGEIFS(Data!M$4:M500,Data!$A$4:$A500,"&gt;="&amp;$A443,Data!$A$4:$A500,"&lt;="&amp;$B443),0))</f>
        <v/>
      </c>
      <c r="AD443" s="178" t="str">
        <f>IF($A443="","",IFERROR(AVERAGEIFS(Data!N$4:N500,Data!$A$4:$A500,"&gt;="&amp;$A443,Data!$A$4:$A500,"&lt;="&amp;$B443),0))</f>
        <v/>
      </c>
      <c r="AE443" s="180" t="str">
        <f>IF($A443="","",IFERROR(AVERAGEIFS(Data!O$4:O500,Data!$A$4:$A500,"&gt;="&amp;$A443,Data!$A$4:$A500,"&lt;="&amp;$B443),0))</f>
        <v/>
      </c>
      <c r="AF443" s="178" t="str">
        <f>IF($A443="","",IFERROR(AVERAGEIFS(Data!P$4:P500,Data!$A$4:$A500,"&gt;="&amp;$A443,Data!$A$4:$A500,"&lt;="&amp;$B443),0))</f>
        <v/>
      </c>
      <c r="AG443" s="178" t="str">
        <f>IF($A443="","",IFERROR(AVERAGEIFS(Data!Q$4:Q500,Data!$A$4:$A500,"&gt;="&amp;$A443,Data!$A$4:$A500,"&lt;="&amp;$B443),0))</f>
        <v/>
      </c>
      <c r="AH443" s="181" t="str">
        <f t="shared" ref="AH443:DS443" si="439">IF($A443="","",AH442)</f>
        <v/>
      </c>
      <c r="AI443" s="178" t="str">
        <f t="shared" si="439"/>
        <v/>
      </c>
      <c r="AJ443" s="178" t="str">
        <f t="shared" si="439"/>
        <v/>
      </c>
      <c r="AK443" s="178" t="str">
        <f t="shared" si="439"/>
        <v/>
      </c>
      <c r="AL443" s="178" t="str">
        <f t="shared" si="439"/>
        <v/>
      </c>
      <c r="AM443" s="180" t="str">
        <f t="shared" si="439"/>
        <v/>
      </c>
      <c r="AN443" s="178" t="str">
        <f t="shared" si="439"/>
        <v/>
      </c>
      <c r="AO443" s="178" t="str">
        <f t="shared" si="439"/>
        <v/>
      </c>
      <c r="AP443" s="179" t="str">
        <f t="shared" si="439"/>
        <v/>
      </c>
      <c r="AQ443" s="180" t="str">
        <f t="shared" si="439"/>
        <v/>
      </c>
      <c r="AR443" s="179" t="str">
        <f t="shared" si="439"/>
        <v/>
      </c>
      <c r="AS443" s="178" t="str">
        <f t="shared" si="439"/>
        <v/>
      </c>
      <c r="AT443" s="180" t="str">
        <f t="shared" si="439"/>
        <v/>
      </c>
      <c r="AU443" s="178" t="str">
        <f t="shared" si="439"/>
        <v/>
      </c>
      <c r="AV443" s="178" t="str">
        <f t="shared" si="439"/>
        <v/>
      </c>
      <c r="AW443" s="181" t="str">
        <f t="shared" si="439"/>
        <v/>
      </c>
      <c r="AX443" s="178" t="str">
        <f t="shared" si="439"/>
        <v/>
      </c>
      <c r="AY443" s="178" t="str">
        <f t="shared" si="439"/>
        <v/>
      </c>
      <c r="AZ443" s="178" t="str">
        <f t="shared" si="439"/>
        <v/>
      </c>
      <c r="BA443" s="178" t="str">
        <f t="shared" si="439"/>
        <v/>
      </c>
      <c r="BB443" s="180" t="str">
        <f t="shared" si="439"/>
        <v/>
      </c>
      <c r="BC443" s="178" t="str">
        <f t="shared" si="439"/>
        <v/>
      </c>
      <c r="BD443" s="178" t="str">
        <f t="shared" si="439"/>
        <v/>
      </c>
      <c r="BE443" s="179" t="str">
        <f t="shared" si="439"/>
        <v/>
      </c>
      <c r="BF443" s="180" t="str">
        <f t="shared" si="439"/>
        <v/>
      </c>
      <c r="BG443" s="179" t="str">
        <f t="shared" si="439"/>
        <v/>
      </c>
      <c r="BH443" s="178" t="str">
        <f t="shared" si="439"/>
        <v/>
      </c>
      <c r="BI443" s="180" t="str">
        <f t="shared" si="439"/>
        <v/>
      </c>
      <c r="BJ443" s="178" t="str">
        <f t="shared" si="439"/>
        <v/>
      </c>
      <c r="BK443" s="178" t="str">
        <f t="shared" si="439"/>
        <v/>
      </c>
      <c r="BL443" s="181" t="str">
        <f t="shared" si="439"/>
        <v/>
      </c>
      <c r="BM443" s="178" t="str">
        <f t="shared" si="439"/>
        <v/>
      </c>
      <c r="BN443" s="178" t="str">
        <f t="shared" si="439"/>
        <v/>
      </c>
      <c r="BO443" s="178" t="str">
        <f t="shared" si="439"/>
        <v/>
      </c>
      <c r="BP443" s="178" t="str">
        <f t="shared" si="439"/>
        <v/>
      </c>
      <c r="BQ443" s="180" t="str">
        <f t="shared" si="439"/>
        <v/>
      </c>
      <c r="BR443" s="178" t="str">
        <f t="shared" si="439"/>
        <v/>
      </c>
      <c r="BS443" s="178" t="str">
        <f t="shared" si="439"/>
        <v/>
      </c>
      <c r="BT443" s="179" t="str">
        <f t="shared" si="439"/>
        <v/>
      </c>
      <c r="BU443" s="180" t="str">
        <f t="shared" si="439"/>
        <v/>
      </c>
      <c r="BV443" s="179" t="str">
        <f t="shared" si="439"/>
        <v/>
      </c>
      <c r="BW443" s="178" t="str">
        <f t="shared" si="439"/>
        <v/>
      </c>
      <c r="BX443" s="180" t="str">
        <f t="shared" si="439"/>
        <v/>
      </c>
      <c r="BY443" s="178" t="str">
        <f t="shared" si="439"/>
        <v/>
      </c>
      <c r="BZ443" s="178" t="str">
        <f t="shared" si="439"/>
        <v/>
      </c>
      <c r="CA443" s="181" t="str">
        <f t="shared" si="439"/>
        <v/>
      </c>
      <c r="CB443" s="178" t="str">
        <f t="shared" si="439"/>
        <v/>
      </c>
      <c r="CC443" s="178" t="str">
        <f t="shared" si="439"/>
        <v/>
      </c>
      <c r="CD443" s="178" t="str">
        <f t="shared" si="439"/>
        <v/>
      </c>
      <c r="CE443" s="178" t="str">
        <f t="shared" si="439"/>
        <v/>
      </c>
      <c r="CF443" s="180" t="str">
        <f t="shared" si="439"/>
        <v/>
      </c>
      <c r="CG443" s="178" t="str">
        <f t="shared" si="439"/>
        <v/>
      </c>
      <c r="CH443" s="178" t="str">
        <f t="shared" si="439"/>
        <v/>
      </c>
      <c r="CI443" s="179" t="str">
        <f t="shared" si="439"/>
        <v/>
      </c>
      <c r="CJ443" s="180" t="str">
        <f t="shared" si="439"/>
        <v/>
      </c>
      <c r="CK443" s="179" t="str">
        <f t="shared" si="439"/>
        <v/>
      </c>
      <c r="CL443" s="178" t="str">
        <f t="shared" si="439"/>
        <v/>
      </c>
      <c r="CM443" s="180" t="str">
        <f t="shared" si="439"/>
        <v/>
      </c>
      <c r="CN443" s="178" t="str">
        <f t="shared" si="439"/>
        <v/>
      </c>
      <c r="CO443" s="178" t="str">
        <f t="shared" si="439"/>
        <v/>
      </c>
      <c r="CP443" s="181" t="str">
        <f t="shared" si="439"/>
        <v/>
      </c>
      <c r="CQ443" s="178" t="str">
        <f t="shared" si="439"/>
        <v/>
      </c>
      <c r="CR443" s="178" t="str">
        <f t="shared" si="439"/>
        <v/>
      </c>
      <c r="CS443" s="178" t="str">
        <f t="shared" si="439"/>
        <v/>
      </c>
      <c r="CT443" s="178" t="str">
        <f t="shared" si="439"/>
        <v/>
      </c>
      <c r="CU443" s="180" t="str">
        <f t="shared" si="439"/>
        <v/>
      </c>
      <c r="CV443" s="178" t="str">
        <f t="shared" si="439"/>
        <v/>
      </c>
      <c r="CW443" s="178" t="str">
        <f t="shared" si="439"/>
        <v/>
      </c>
      <c r="CX443" s="179" t="str">
        <f t="shared" si="439"/>
        <v/>
      </c>
      <c r="CY443" s="180" t="str">
        <f t="shared" si="439"/>
        <v/>
      </c>
      <c r="CZ443" s="179" t="str">
        <f t="shared" si="439"/>
        <v/>
      </c>
      <c r="DA443" s="178" t="str">
        <f t="shared" si="439"/>
        <v/>
      </c>
      <c r="DB443" s="180" t="str">
        <f t="shared" si="439"/>
        <v/>
      </c>
      <c r="DC443" s="178" t="str">
        <f t="shared" si="439"/>
        <v/>
      </c>
      <c r="DD443" s="178" t="str">
        <f t="shared" si="439"/>
        <v/>
      </c>
      <c r="DE443" s="181" t="str">
        <f t="shared" si="439"/>
        <v/>
      </c>
      <c r="DF443" s="178" t="str">
        <f t="shared" si="439"/>
        <v/>
      </c>
      <c r="DG443" s="178" t="str">
        <f t="shared" si="439"/>
        <v/>
      </c>
      <c r="DH443" s="178" t="str">
        <f t="shared" si="439"/>
        <v/>
      </c>
      <c r="DI443" s="178" t="str">
        <f t="shared" si="439"/>
        <v/>
      </c>
      <c r="DJ443" s="180" t="str">
        <f t="shared" si="439"/>
        <v/>
      </c>
      <c r="DK443" s="178" t="str">
        <f t="shared" si="439"/>
        <v/>
      </c>
      <c r="DL443" s="178" t="str">
        <f t="shared" si="439"/>
        <v/>
      </c>
      <c r="DM443" s="179" t="str">
        <f t="shared" si="439"/>
        <v/>
      </c>
      <c r="DN443" s="180" t="str">
        <f t="shared" si="439"/>
        <v/>
      </c>
      <c r="DO443" s="179" t="str">
        <f t="shared" si="439"/>
        <v/>
      </c>
      <c r="DP443" s="178" t="str">
        <f t="shared" si="439"/>
        <v/>
      </c>
      <c r="DQ443" s="180" t="str">
        <f t="shared" si="439"/>
        <v/>
      </c>
      <c r="DR443" s="178" t="str">
        <f t="shared" si="439"/>
        <v/>
      </c>
      <c r="DS443" s="178" t="str">
        <f t="shared" si="439"/>
        <v/>
      </c>
      <c r="DT443" s="178"/>
      <c r="DU443" s="178"/>
      <c r="DV443" s="178"/>
      <c r="DW443" s="178"/>
      <c r="DX443" s="178"/>
      <c r="DY443" s="178"/>
    </row>
    <row r="444">
      <c r="A444" s="176" t="str">
        <f>IF(A443="","",IF(B443+1&gt;EndDate,"",B443))</f>
        <v/>
      </c>
      <c r="B444" s="176" t="str">
        <f>IF(A444="","",SWITCH(Seg,"Daily",A444+1,"Weekly",A444+7,"Monthly",DATE(YEAR(A444),MONTH(A444)+1,1),"Quarterly",DATE(YEAR(A444),MONTH(A444)+3,1),"Yearly",DATE(YEAR(A444)+1,1,1)))</f>
        <v/>
      </c>
      <c r="C444" s="177" t="str">
        <f>IF(A444="","",SWITCH(Seg,"Daily",TEXT(A444,"dd/MM/YYYY"),"Weekly","W"&amp;WEEKNUM(A444,2)&amp;" "&amp;YEAR(A444),"Monthly",PROPER(TEXT(A444,"MMM yyyy")),"Quarterly","Q"&amp;ROUNDUP(MONTH($A444)/3,0)&amp;" "&amp;YEAR($A444),"Yearly",YEAR(A444),TEXT(A444,"dd/MM/YYYY")))</f>
        <v/>
      </c>
      <c r="D444" s="178" t="str">
        <f>IF(OR($A444="",D$2="Percentage"),"",SUMIFS(Data!B$4:B500,Data!$A$4:$A500,"&gt;="&amp;$A444,Data!$A$4:$A500,"&lt;="&amp;$B444))</f>
        <v>#REF!</v>
      </c>
      <c r="E444" s="179" t="str">
        <f>IF(OR($A444="",E$2="Percentage"),"",SUMIFS(Data!C$4:C500,Data!$A$4:$A500,"&gt;="&amp;$A444,Data!$A$4:$A500,"&lt;="&amp;$B444))</f>
        <v/>
      </c>
      <c r="F444" s="179" t="str">
        <f>IF(OR($A444="",F$2="Percentage"),"",SUMIFS(Data!D$4:D500,Data!$A$4:$A500,"&gt;="&amp;$A444,Data!$A$4:$A500,"&lt;="&amp;$B444))</f>
        <v/>
      </c>
      <c r="G444" s="179" t="str">
        <f>IF(OR($A444="",G$2="Percentage"),"",SUMIFS(Data!F$4:F500,Data!$A$4:$A500,"&gt;="&amp;$A444,Data!$A$4:$A500,"&lt;="&amp;$B444))</f>
        <v/>
      </c>
      <c r="H444" s="180" t="str">
        <f>IF(OR($A444="",H$2="Percentage"),"",SUMIFS(Data!G$4:G500,Data!$A$4:$A500,"&gt;="&amp;$A444,Data!$A$4:$A500,"&lt;="&amp;$B444))</f>
        <v/>
      </c>
      <c r="I444" s="180" t="str">
        <f>IF(OR($A444="",I$2="Percentage"),"",SUMIFS(Data!H$4:H500,Data!$A$4:$A500,"&gt;="&amp;$A444,Data!$A$4:$A500,"&lt;="&amp;$B444))</f>
        <v/>
      </c>
      <c r="J444" s="178" t="str">
        <f>IF(OR($A444="",J$2="Percentage"),"",SUMIFS(Data!I$4:I500,Data!$A$4:$A500,"&gt;="&amp;$A444,Data!$A$4:$A500,"&lt;="&amp;$B444))</f>
        <v/>
      </c>
      <c r="K444" s="178" t="str">
        <f>IF(OR($A444="",K$2="Percentage"),"",SUMIFS(Data!J$4:J500,Data!$A$4:$A500,"&gt;="&amp;$A444,Data!$A$4:$A500,"&lt;="&amp;$B444))</f>
        <v/>
      </c>
      <c r="L444" s="179" t="str">
        <f>IF(OR($A444="",L$2="Percentage"),"",SUMIFS(Data!K$4:K500,Data!$A$4:$A500,"&gt;="&amp;$A444,Data!$A$4:$A500,"&lt;="&amp;$B444))</f>
        <v/>
      </c>
      <c r="M444" s="180" t="str">
        <f>IF(OR($A444="",M$2="Percentage"),"",SUMIFS(Data!L$4:L500,Data!$A$4:$A500,"&gt;="&amp;$A444,Data!$A$4:$A500,"&lt;="&amp;$B444))</f>
        <v/>
      </c>
      <c r="N444" s="179" t="str">
        <f>IF(OR($A444="",N$2="Percentage"),"",SUMIFS(Data!M$4:M500,Data!$A$4:$A500,"&gt;="&amp;$A444,Data!$A$4:$A500,"&lt;="&amp;$B444))</f>
        <v/>
      </c>
      <c r="O444" s="178" t="str">
        <f>IF(OR($A444="",O$2="Percentage"),"",SUMIFS(Data!N$4:N500,Data!$A$4:$A500,"&gt;="&amp;$A444,Data!$A$4:$A500,"&lt;="&amp;$B444))</f>
        <v/>
      </c>
      <c r="P444" s="180" t="str">
        <f>IF(OR($A444="",P$2="Percentage"),"",SUMIFS(Data!O$4:O500,Data!$A$4:$A500,"&gt;="&amp;$A444,Data!$A$4:$A500,"&lt;="&amp;$B444))</f>
        <v/>
      </c>
      <c r="Q444" s="178" t="str">
        <f>IF(OR($A444="",Q$2="Percentage"),"",SUMIFS(Data!P$4:P500,Data!$A$4:$A500,"&gt;="&amp;$A444,Data!$A$4:$A500,"&lt;="&amp;$B444))</f>
        <v/>
      </c>
      <c r="R444" s="178" t="str">
        <f>IF(OR($A444="",R$2="Percentage"),"",SUMIFS(Data!Q$4:Q500,Data!$A$4:$A500,"&gt;="&amp;$A444,Data!$A$4:$A500,"&lt;="&amp;$B444))</f>
        <v/>
      </c>
      <c r="S444" s="181" t="str">
        <f>IF($A444="","",IFERROR(AVERAGEIFS(Data!B$4:B500,Data!$A$4:$A500,"&gt;="&amp;$A444,Data!$A$4:$A500,"&lt;="&amp;$B444),0))</f>
        <v/>
      </c>
      <c r="T444" s="178" t="str">
        <f>IF($A444="","",IFERROR(AVERAGEIFS(Data!C$4:C500,Data!$A$4:$A500,"&gt;="&amp;$A444,Data!$A$4:$A500,"&lt;="&amp;$B444),0))</f>
        <v/>
      </c>
      <c r="U444" s="178" t="str">
        <f>IF($A444="","",IFERROR(AVERAGEIFS(Data!D$4:D500,Data!$A$4:$A500,"&gt;="&amp;$A444,Data!$A$4:$A500,"&lt;="&amp;$B444),0))</f>
        <v/>
      </c>
      <c r="V444" s="178" t="str">
        <f>IF($A444="","",IFERROR(AVERAGEIFS(Data!F$4:F500,Data!$A$4:$A500,"&gt;="&amp;$A444,Data!$A$4:$A500,"&lt;="&amp;$B444),0))</f>
        <v/>
      </c>
      <c r="W444" s="178" t="str">
        <f>IF($A444="","",IFERROR(AVERAGEIFS(Data!G$4:G500,Data!$A$4:$A500,"&gt;="&amp;$A444,Data!$A$4:$A500,"&lt;="&amp;$B444),0))</f>
        <v/>
      </c>
      <c r="X444" s="180" t="str">
        <f>IF($A444="","",IFERROR(AVERAGEIFS(Data!H$4:H500,Data!$A$4:$A500,"&gt;="&amp;$A444,Data!$A$4:$A500,"&lt;="&amp;$B444),0))</f>
        <v/>
      </c>
      <c r="Y444" s="178" t="str">
        <f>IF($A444="","",IFERROR(AVERAGEIFS(Data!I$4:I500,Data!$A$4:$A500,"&gt;="&amp;$A444,Data!$A$4:$A500,"&lt;="&amp;$B444),0))</f>
        <v/>
      </c>
      <c r="Z444" s="178" t="str">
        <f>IF($A444="","",IFERROR(AVERAGEIFS(Data!J$4:J500,Data!$A$4:$A500,"&gt;="&amp;$A444,Data!$A$4:$A500,"&lt;="&amp;$B444),0))</f>
        <v/>
      </c>
      <c r="AA444" s="179" t="str">
        <f>IF($A444="","",IFERROR(AVERAGEIFS(Data!K$4:K500,Data!$A$4:$A500,"&gt;="&amp;$A444,Data!$A$4:$A500,"&lt;="&amp;$B444),0))</f>
        <v/>
      </c>
      <c r="AB444" s="180" t="str">
        <f>IF($A444="","",IFERROR(AVERAGEIFS(Data!L$4:L500,Data!$A$4:$A500,"&gt;="&amp;$A444,Data!$A$4:$A500,"&lt;="&amp;$B444),0))</f>
        <v/>
      </c>
      <c r="AC444" s="179" t="str">
        <f>IF($A444="","",IFERROR(AVERAGEIFS(Data!M$4:M500,Data!$A$4:$A500,"&gt;="&amp;$A444,Data!$A$4:$A500,"&lt;="&amp;$B444),0))</f>
        <v/>
      </c>
      <c r="AD444" s="178" t="str">
        <f>IF($A444="","",IFERROR(AVERAGEIFS(Data!N$4:N500,Data!$A$4:$A500,"&gt;="&amp;$A444,Data!$A$4:$A500,"&lt;="&amp;$B444),0))</f>
        <v/>
      </c>
      <c r="AE444" s="180" t="str">
        <f>IF($A444="","",IFERROR(AVERAGEIFS(Data!O$4:O500,Data!$A$4:$A500,"&gt;="&amp;$A444,Data!$A$4:$A500,"&lt;="&amp;$B444),0))</f>
        <v/>
      </c>
      <c r="AF444" s="178" t="str">
        <f>IF($A444="","",IFERROR(AVERAGEIFS(Data!P$4:P500,Data!$A$4:$A500,"&gt;="&amp;$A444,Data!$A$4:$A500,"&lt;="&amp;$B444),0))</f>
        <v/>
      </c>
      <c r="AG444" s="178" t="str">
        <f>IF($A444="","",IFERROR(AVERAGEIFS(Data!Q$4:Q500,Data!$A$4:$A500,"&gt;="&amp;$A444,Data!$A$4:$A500,"&lt;="&amp;$B444),0))</f>
        <v/>
      </c>
      <c r="AH444" s="181" t="str">
        <f t="shared" ref="AH444:DS444" si="440">IF($A444="","",AH443)</f>
        <v/>
      </c>
      <c r="AI444" s="178" t="str">
        <f t="shared" si="440"/>
        <v/>
      </c>
      <c r="AJ444" s="178" t="str">
        <f t="shared" si="440"/>
        <v/>
      </c>
      <c r="AK444" s="178" t="str">
        <f t="shared" si="440"/>
        <v/>
      </c>
      <c r="AL444" s="178" t="str">
        <f t="shared" si="440"/>
        <v/>
      </c>
      <c r="AM444" s="180" t="str">
        <f t="shared" si="440"/>
        <v/>
      </c>
      <c r="AN444" s="178" t="str">
        <f t="shared" si="440"/>
        <v/>
      </c>
      <c r="AO444" s="178" t="str">
        <f t="shared" si="440"/>
        <v/>
      </c>
      <c r="AP444" s="179" t="str">
        <f t="shared" si="440"/>
        <v/>
      </c>
      <c r="AQ444" s="180" t="str">
        <f t="shared" si="440"/>
        <v/>
      </c>
      <c r="AR444" s="179" t="str">
        <f t="shared" si="440"/>
        <v/>
      </c>
      <c r="AS444" s="178" t="str">
        <f t="shared" si="440"/>
        <v/>
      </c>
      <c r="AT444" s="180" t="str">
        <f t="shared" si="440"/>
        <v/>
      </c>
      <c r="AU444" s="178" t="str">
        <f t="shared" si="440"/>
        <v/>
      </c>
      <c r="AV444" s="178" t="str">
        <f t="shared" si="440"/>
        <v/>
      </c>
      <c r="AW444" s="181" t="str">
        <f t="shared" si="440"/>
        <v/>
      </c>
      <c r="AX444" s="178" t="str">
        <f t="shared" si="440"/>
        <v/>
      </c>
      <c r="AY444" s="178" t="str">
        <f t="shared" si="440"/>
        <v/>
      </c>
      <c r="AZ444" s="178" t="str">
        <f t="shared" si="440"/>
        <v/>
      </c>
      <c r="BA444" s="178" t="str">
        <f t="shared" si="440"/>
        <v/>
      </c>
      <c r="BB444" s="180" t="str">
        <f t="shared" si="440"/>
        <v/>
      </c>
      <c r="BC444" s="178" t="str">
        <f t="shared" si="440"/>
        <v/>
      </c>
      <c r="BD444" s="178" t="str">
        <f t="shared" si="440"/>
        <v/>
      </c>
      <c r="BE444" s="179" t="str">
        <f t="shared" si="440"/>
        <v/>
      </c>
      <c r="BF444" s="180" t="str">
        <f t="shared" si="440"/>
        <v/>
      </c>
      <c r="BG444" s="179" t="str">
        <f t="shared" si="440"/>
        <v/>
      </c>
      <c r="BH444" s="178" t="str">
        <f t="shared" si="440"/>
        <v/>
      </c>
      <c r="BI444" s="180" t="str">
        <f t="shared" si="440"/>
        <v/>
      </c>
      <c r="BJ444" s="178" t="str">
        <f t="shared" si="440"/>
        <v/>
      </c>
      <c r="BK444" s="178" t="str">
        <f t="shared" si="440"/>
        <v/>
      </c>
      <c r="BL444" s="181" t="str">
        <f t="shared" si="440"/>
        <v/>
      </c>
      <c r="BM444" s="178" t="str">
        <f t="shared" si="440"/>
        <v/>
      </c>
      <c r="BN444" s="178" t="str">
        <f t="shared" si="440"/>
        <v/>
      </c>
      <c r="BO444" s="178" t="str">
        <f t="shared" si="440"/>
        <v/>
      </c>
      <c r="BP444" s="178" t="str">
        <f t="shared" si="440"/>
        <v/>
      </c>
      <c r="BQ444" s="180" t="str">
        <f t="shared" si="440"/>
        <v/>
      </c>
      <c r="BR444" s="178" t="str">
        <f t="shared" si="440"/>
        <v/>
      </c>
      <c r="BS444" s="178" t="str">
        <f t="shared" si="440"/>
        <v/>
      </c>
      <c r="BT444" s="179" t="str">
        <f t="shared" si="440"/>
        <v/>
      </c>
      <c r="BU444" s="180" t="str">
        <f t="shared" si="440"/>
        <v/>
      </c>
      <c r="BV444" s="179" t="str">
        <f t="shared" si="440"/>
        <v/>
      </c>
      <c r="BW444" s="178" t="str">
        <f t="shared" si="440"/>
        <v/>
      </c>
      <c r="BX444" s="180" t="str">
        <f t="shared" si="440"/>
        <v/>
      </c>
      <c r="BY444" s="178" t="str">
        <f t="shared" si="440"/>
        <v/>
      </c>
      <c r="BZ444" s="178" t="str">
        <f t="shared" si="440"/>
        <v/>
      </c>
      <c r="CA444" s="181" t="str">
        <f t="shared" si="440"/>
        <v/>
      </c>
      <c r="CB444" s="178" t="str">
        <f t="shared" si="440"/>
        <v/>
      </c>
      <c r="CC444" s="178" t="str">
        <f t="shared" si="440"/>
        <v/>
      </c>
      <c r="CD444" s="178" t="str">
        <f t="shared" si="440"/>
        <v/>
      </c>
      <c r="CE444" s="178" t="str">
        <f t="shared" si="440"/>
        <v/>
      </c>
      <c r="CF444" s="180" t="str">
        <f t="shared" si="440"/>
        <v/>
      </c>
      <c r="CG444" s="178" t="str">
        <f t="shared" si="440"/>
        <v/>
      </c>
      <c r="CH444" s="178" t="str">
        <f t="shared" si="440"/>
        <v/>
      </c>
      <c r="CI444" s="179" t="str">
        <f t="shared" si="440"/>
        <v/>
      </c>
      <c r="CJ444" s="180" t="str">
        <f t="shared" si="440"/>
        <v/>
      </c>
      <c r="CK444" s="179" t="str">
        <f t="shared" si="440"/>
        <v/>
      </c>
      <c r="CL444" s="178" t="str">
        <f t="shared" si="440"/>
        <v/>
      </c>
      <c r="CM444" s="180" t="str">
        <f t="shared" si="440"/>
        <v/>
      </c>
      <c r="CN444" s="178" t="str">
        <f t="shared" si="440"/>
        <v/>
      </c>
      <c r="CO444" s="178" t="str">
        <f t="shared" si="440"/>
        <v/>
      </c>
      <c r="CP444" s="181" t="str">
        <f t="shared" si="440"/>
        <v/>
      </c>
      <c r="CQ444" s="178" t="str">
        <f t="shared" si="440"/>
        <v/>
      </c>
      <c r="CR444" s="178" t="str">
        <f t="shared" si="440"/>
        <v/>
      </c>
      <c r="CS444" s="178" t="str">
        <f t="shared" si="440"/>
        <v/>
      </c>
      <c r="CT444" s="178" t="str">
        <f t="shared" si="440"/>
        <v/>
      </c>
      <c r="CU444" s="180" t="str">
        <f t="shared" si="440"/>
        <v/>
      </c>
      <c r="CV444" s="178" t="str">
        <f t="shared" si="440"/>
        <v/>
      </c>
      <c r="CW444" s="178" t="str">
        <f t="shared" si="440"/>
        <v/>
      </c>
      <c r="CX444" s="179" t="str">
        <f t="shared" si="440"/>
        <v/>
      </c>
      <c r="CY444" s="180" t="str">
        <f t="shared" si="440"/>
        <v/>
      </c>
      <c r="CZ444" s="179" t="str">
        <f t="shared" si="440"/>
        <v/>
      </c>
      <c r="DA444" s="178" t="str">
        <f t="shared" si="440"/>
        <v/>
      </c>
      <c r="DB444" s="180" t="str">
        <f t="shared" si="440"/>
        <v/>
      </c>
      <c r="DC444" s="178" t="str">
        <f t="shared" si="440"/>
        <v/>
      </c>
      <c r="DD444" s="178" t="str">
        <f t="shared" si="440"/>
        <v/>
      </c>
      <c r="DE444" s="181" t="str">
        <f t="shared" si="440"/>
        <v/>
      </c>
      <c r="DF444" s="178" t="str">
        <f t="shared" si="440"/>
        <v/>
      </c>
      <c r="DG444" s="178" t="str">
        <f t="shared" si="440"/>
        <v/>
      </c>
      <c r="DH444" s="178" t="str">
        <f t="shared" si="440"/>
        <v/>
      </c>
      <c r="DI444" s="178" t="str">
        <f t="shared" si="440"/>
        <v/>
      </c>
      <c r="DJ444" s="180" t="str">
        <f t="shared" si="440"/>
        <v/>
      </c>
      <c r="DK444" s="178" t="str">
        <f t="shared" si="440"/>
        <v/>
      </c>
      <c r="DL444" s="178" t="str">
        <f t="shared" si="440"/>
        <v/>
      </c>
      <c r="DM444" s="179" t="str">
        <f t="shared" si="440"/>
        <v/>
      </c>
      <c r="DN444" s="180" t="str">
        <f t="shared" si="440"/>
        <v/>
      </c>
      <c r="DO444" s="179" t="str">
        <f t="shared" si="440"/>
        <v/>
      </c>
      <c r="DP444" s="178" t="str">
        <f t="shared" si="440"/>
        <v/>
      </c>
      <c r="DQ444" s="180" t="str">
        <f t="shared" si="440"/>
        <v/>
      </c>
      <c r="DR444" s="178" t="str">
        <f t="shared" si="440"/>
        <v/>
      </c>
      <c r="DS444" s="178" t="str">
        <f t="shared" si="440"/>
        <v/>
      </c>
      <c r="DT444" s="178"/>
      <c r="DU444" s="178"/>
      <c r="DV444" s="178"/>
      <c r="DW444" s="178"/>
      <c r="DX444" s="178"/>
      <c r="DY444" s="178"/>
    </row>
    <row r="445">
      <c r="A445" s="176" t="str">
        <f>IF(A444="","",IF(B444+1&gt;EndDate,"",B444))</f>
        <v/>
      </c>
      <c r="B445" s="176" t="str">
        <f>IF(A445="","",SWITCH(Seg,"Daily",A445+1,"Weekly",A445+7,"Monthly",DATE(YEAR(A445),MONTH(A445)+1,1),"Quarterly",DATE(YEAR(A445),MONTH(A445)+3,1),"Yearly",DATE(YEAR(A445)+1,1,1)))</f>
        <v/>
      </c>
      <c r="C445" s="177" t="str">
        <f>IF(A445="","",SWITCH(Seg,"Daily",TEXT(A445,"dd/MM/YYYY"),"Weekly","W"&amp;WEEKNUM(A445,2)&amp;" "&amp;YEAR(A445),"Monthly",PROPER(TEXT(A445,"MMM yyyy")),"Quarterly","Q"&amp;ROUNDUP(MONTH($A445)/3,0)&amp;" "&amp;YEAR($A445),"Yearly",YEAR(A445),TEXT(A445,"dd/MM/YYYY")))</f>
        <v/>
      </c>
      <c r="D445" s="178" t="str">
        <f>IF(OR($A445="",D$2="Percentage"),"",SUMIFS(Data!B$4:B500,Data!$A$4:$A500,"&gt;="&amp;$A445,Data!$A$4:$A500,"&lt;="&amp;$B445))</f>
        <v>#REF!</v>
      </c>
      <c r="E445" s="179" t="str">
        <f>IF(OR($A445="",E$2="Percentage"),"",SUMIFS(Data!C$4:C500,Data!$A$4:$A500,"&gt;="&amp;$A445,Data!$A$4:$A500,"&lt;="&amp;$B445))</f>
        <v/>
      </c>
      <c r="F445" s="179" t="str">
        <f>IF(OR($A445="",F$2="Percentage"),"",SUMIFS(Data!D$4:D500,Data!$A$4:$A500,"&gt;="&amp;$A445,Data!$A$4:$A500,"&lt;="&amp;$B445))</f>
        <v/>
      </c>
      <c r="G445" s="179" t="str">
        <f>IF(OR($A445="",G$2="Percentage"),"",SUMIFS(Data!F$4:F500,Data!$A$4:$A500,"&gt;="&amp;$A445,Data!$A$4:$A500,"&lt;="&amp;$B445))</f>
        <v/>
      </c>
      <c r="H445" s="180" t="str">
        <f>IF(OR($A445="",H$2="Percentage"),"",SUMIFS(Data!G$4:G500,Data!$A$4:$A500,"&gt;="&amp;$A445,Data!$A$4:$A500,"&lt;="&amp;$B445))</f>
        <v/>
      </c>
      <c r="I445" s="180" t="str">
        <f>IF(OR($A445="",I$2="Percentage"),"",SUMIFS(Data!H$4:H500,Data!$A$4:$A500,"&gt;="&amp;$A445,Data!$A$4:$A500,"&lt;="&amp;$B445))</f>
        <v/>
      </c>
      <c r="J445" s="178" t="str">
        <f>IF(OR($A445="",J$2="Percentage"),"",SUMIFS(Data!I$4:I500,Data!$A$4:$A500,"&gt;="&amp;$A445,Data!$A$4:$A500,"&lt;="&amp;$B445))</f>
        <v/>
      </c>
      <c r="K445" s="178" t="str">
        <f>IF(OR($A445="",K$2="Percentage"),"",SUMIFS(Data!J$4:J500,Data!$A$4:$A500,"&gt;="&amp;$A445,Data!$A$4:$A500,"&lt;="&amp;$B445))</f>
        <v/>
      </c>
      <c r="L445" s="179" t="str">
        <f>IF(OR($A445="",L$2="Percentage"),"",SUMIFS(Data!K$4:K500,Data!$A$4:$A500,"&gt;="&amp;$A445,Data!$A$4:$A500,"&lt;="&amp;$B445))</f>
        <v/>
      </c>
      <c r="M445" s="180" t="str">
        <f>IF(OR($A445="",M$2="Percentage"),"",SUMIFS(Data!L$4:L500,Data!$A$4:$A500,"&gt;="&amp;$A445,Data!$A$4:$A500,"&lt;="&amp;$B445))</f>
        <v/>
      </c>
      <c r="N445" s="179" t="str">
        <f>IF(OR($A445="",N$2="Percentage"),"",SUMIFS(Data!M$4:M500,Data!$A$4:$A500,"&gt;="&amp;$A445,Data!$A$4:$A500,"&lt;="&amp;$B445))</f>
        <v/>
      </c>
      <c r="O445" s="178" t="str">
        <f>IF(OR($A445="",O$2="Percentage"),"",SUMIFS(Data!N$4:N500,Data!$A$4:$A500,"&gt;="&amp;$A445,Data!$A$4:$A500,"&lt;="&amp;$B445))</f>
        <v/>
      </c>
      <c r="P445" s="180" t="str">
        <f>IF(OR($A445="",P$2="Percentage"),"",SUMIFS(Data!O$4:O500,Data!$A$4:$A500,"&gt;="&amp;$A445,Data!$A$4:$A500,"&lt;="&amp;$B445))</f>
        <v/>
      </c>
      <c r="Q445" s="178" t="str">
        <f>IF(OR($A445="",Q$2="Percentage"),"",SUMIFS(Data!P$4:P500,Data!$A$4:$A500,"&gt;="&amp;$A445,Data!$A$4:$A500,"&lt;="&amp;$B445))</f>
        <v/>
      </c>
      <c r="R445" s="178" t="str">
        <f>IF(OR($A445="",R$2="Percentage"),"",SUMIFS(Data!Q$4:Q500,Data!$A$4:$A500,"&gt;="&amp;$A445,Data!$A$4:$A500,"&lt;="&amp;$B445))</f>
        <v/>
      </c>
      <c r="S445" s="181" t="str">
        <f>IF($A445="","",IFERROR(AVERAGEIFS(Data!B$4:B500,Data!$A$4:$A500,"&gt;="&amp;$A445,Data!$A$4:$A500,"&lt;="&amp;$B445),0))</f>
        <v/>
      </c>
      <c r="T445" s="178" t="str">
        <f>IF($A445="","",IFERROR(AVERAGEIFS(Data!C$4:C500,Data!$A$4:$A500,"&gt;="&amp;$A445,Data!$A$4:$A500,"&lt;="&amp;$B445),0))</f>
        <v/>
      </c>
      <c r="U445" s="178" t="str">
        <f>IF($A445="","",IFERROR(AVERAGEIFS(Data!D$4:D500,Data!$A$4:$A500,"&gt;="&amp;$A445,Data!$A$4:$A500,"&lt;="&amp;$B445),0))</f>
        <v/>
      </c>
      <c r="V445" s="178" t="str">
        <f>IF($A445="","",IFERROR(AVERAGEIFS(Data!F$4:F500,Data!$A$4:$A500,"&gt;="&amp;$A445,Data!$A$4:$A500,"&lt;="&amp;$B445),0))</f>
        <v/>
      </c>
      <c r="W445" s="178" t="str">
        <f>IF($A445="","",IFERROR(AVERAGEIFS(Data!G$4:G500,Data!$A$4:$A500,"&gt;="&amp;$A445,Data!$A$4:$A500,"&lt;="&amp;$B445),0))</f>
        <v/>
      </c>
      <c r="X445" s="180" t="str">
        <f>IF($A445="","",IFERROR(AVERAGEIFS(Data!H$4:H500,Data!$A$4:$A500,"&gt;="&amp;$A445,Data!$A$4:$A500,"&lt;="&amp;$B445),0))</f>
        <v/>
      </c>
      <c r="Y445" s="178" t="str">
        <f>IF($A445="","",IFERROR(AVERAGEIFS(Data!I$4:I500,Data!$A$4:$A500,"&gt;="&amp;$A445,Data!$A$4:$A500,"&lt;="&amp;$B445),0))</f>
        <v/>
      </c>
      <c r="Z445" s="178" t="str">
        <f>IF($A445="","",IFERROR(AVERAGEIFS(Data!J$4:J500,Data!$A$4:$A500,"&gt;="&amp;$A445,Data!$A$4:$A500,"&lt;="&amp;$B445),0))</f>
        <v/>
      </c>
      <c r="AA445" s="179" t="str">
        <f>IF($A445="","",IFERROR(AVERAGEIFS(Data!K$4:K500,Data!$A$4:$A500,"&gt;="&amp;$A445,Data!$A$4:$A500,"&lt;="&amp;$B445),0))</f>
        <v/>
      </c>
      <c r="AB445" s="180" t="str">
        <f>IF($A445="","",IFERROR(AVERAGEIFS(Data!L$4:L500,Data!$A$4:$A500,"&gt;="&amp;$A445,Data!$A$4:$A500,"&lt;="&amp;$B445),0))</f>
        <v/>
      </c>
      <c r="AC445" s="179" t="str">
        <f>IF($A445="","",IFERROR(AVERAGEIFS(Data!M$4:M500,Data!$A$4:$A500,"&gt;="&amp;$A445,Data!$A$4:$A500,"&lt;="&amp;$B445),0))</f>
        <v/>
      </c>
      <c r="AD445" s="178" t="str">
        <f>IF($A445="","",IFERROR(AVERAGEIFS(Data!N$4:N500,Data!$A$4:$A500,"&gt;="&amp;$A445,Data!$A$4:$A500,"&lt;="&amp;$B445),0))</f>
        <v/>
      </c>
      <c r="AE445" s="180" t="str">
        <f>IF($A445="","",IFERROR(AVERAGEIFS(Data!O$4:O500,Data!$A$4:$A500,"&gt;="&amp;$A445,Data!$A$4:$A500,"&lt;="&amp;$B445),0))</f>
        <v/>
      </c>
      <c r="AF445" s="178" t="str">
        <f>IF($A445="","",IFERROR(AVERAGEIFS(Data!P$4:P500,Data!$A$4:$A500,"&gt;="&amp;$A445,Data!$A$4:$A500,"&lt;="&amp;$B445),0))</f>
        <v/>
      </c>
      <c r="AG445" s="178" t="str">
        <f>IF($A445="","",IFERROR(AVERAGEIFS(Data!Q$4:Q500,Data!$A$4:$A500,"&gt;="&amp;$A445,Data!$A$4:$A500,"&lt;="&amp;$B445),0))</f>
        <v/>
      </c>
      <c r="AH445" s="181" t="str">
        <f t="shared" ref="AH445:DS445" si="441">IF($A445="","",AH444)</f>
        <v/>
      </c>
      <c r="AI445" s="178" t="str">
        <f t="shared" si="441"/>
        <v/>
      </c>
      <c r="AJ445" s="178" t="str">
        <f t="shared" si="441"/>
        <v/>
      </c>
      <c r="AK445" s="178" t="str">
        <f t="shared" si="441"/>
        <v/>
      </c>
      <c r="AL445" s="178" t="str">
        <f t="shared" si="441"/>
        <v/>
      </c>
      <c r="AM445" s="180" t="str">
        <f t="shared" si="441"/>
        <v/>
      </c>
      <c r="AN445" s="178" t="str">
        <f t="shared" si="441"/>
        <v/>
      </c>
      <c r="AO445" s="178" t="str">
        <f t="shared" si="441"/>
        <v/>
      </c>
      <c r="AP445" s="179" t="str">
        <f t="shared" si="441"/>
        <v/>
      </c>
      <c r="AQ445" s="180" t="str">
        <f t="shared" si="441"/>
        <v/>
      </c>
      <c r="AR445" s="179" t="str">
        <f t="shared" si="441"/>
        <v/>
      </c>
      <c r="AS445" s="178" t="str">
        <f t="shared" si="441"/>
        <v/>
      </c>
      <c r="AT445" s="180" t="str">
        <f t="shared" si="441"/>
        <v/>
      </c>
      <c r="AU445" s="178" t="str">
        <f t="shared" si="441"/>
        <v/>
      </c>
      <c r="AV445" s="178" t="str">
        <f t="shared" si="441"/>
        <v/>
      </c>
      <c r="AW445" s="181" t="str">
        <f t="shared" si="441"/>
        <v/>
      </c>
      <c r="AX445" s="178" t="str">
        <f t="shared" si="441"/>
        <v/>
      </c>
      <c r="AY445" s="178" t="str">
        <f t="shared" si="441"/>
        <v/>
      </c>
      <c r="AZ445" s="178" t="str">
        <f t="shared" si="441"/>
        <v/>
      </c>
      <c r="BA445" s="178" t="str">
        <f t="shared" si="441"/>
        <v/>
      </c>
      <c r="BB445" s="180" t="str">
        <f t="shared" si="441"/>
        <v/>
      </c>
      <c r="BC445" s="178" t="str">
        <f t="shared" si="441"/>
        <v/>
      </c>
      <c r="BD445" s="178" t="str">
        <f t="shared" si="441"/>
        <v/>
      </c>
      <c r="BE445" s="179" t="str">
        <f t="shared" si="441"/>
        <v/>
      </c>
      <c r="BF445" s="180" t="str">
        <f t="shared" si="441"/>
        <v/>
      </c>
      <c r="BG445" s="179" t="str">
        <f t="shared" si="441"/>
        <v/>
      </c>
      <c r="BH445" s="178" t="str">
        <f t="shared" si="441"/>
        <v/>
      </c>
      <c r="BI445" s="180" t="str">
        <f t="shared" si="441"/>
        <v/>
      </c>
      <c r="BJ445" s="178" t="str">
        <f t="shared" si="441"/>
        <v/>
      </c>
      <c r="BK445" s="178" t="str">
        <f t="shared" si="441"/>
        <v/>
      </c>
      <c r="BL445" s="181" t="str">
        <f t="shared" si="441"/>
        <v/>
      </c>
      <c r="BM445" s="178" t="str">
        <f t="shared" si="441"/>
        <v/>
      </c>
      <c r="BN445" s="178" t="str">
        <f t="shared" si="441"/>
        <v/>
      </c>
      <c r="BO445" s="178" t="str">
        <f t="shared" si="441"/>
        <v/>
      </c>
      <c r="BP445" s="178" t="str">
        <f t="shared" si="441"/>
        <v/>
      </c>
      <c r="BQ445" s="180" t="str">
        <f t="shared" si="441"/>
        <v/>
      </c>
      <c r="BR445" s="178" t="str">
        <f t="shared" si="441"/>
        <v/>
      </c>
      <c r="BS445" s="178" t="str">
        <f t="shared" si="441"/>
        <v/>
      </c>
      <c r="BT445" s="179" t="str">
        <f t="shared" si="441"/>
        <v/>
      </c>
      <c r="BU445" s="180" t="str">
        <f t="shared" si="441"/>
        <v/>
      </c>
      <c r="BV445" s="179" t="str">
        <f t="shared" si="441"/>
        <v/>
      </c>
      <c r="BW445" s="178" t="str">
        <f t="shared" si="441"/>
        <v/>
      </c>
      <c r="BX445" s="180" t="str">
        <f t="shared" si="441"/>
        <v/>
      </c>
      <c r="BY445" s="178" t="str">
        <f t="shared" si="441"/>
        <v/>
      </c>
      <c r="BZ445" s="178" t="str">
        <f t="shared" si="441"/>
        <v/>
      </c>
      <c r="CA445" s="181" t="str">
        <f t="shared" si="441"/>
        <v/>
      </c>
      <c r="CB445" s="178" t="str">
        <f t="shared" si="441"/>
        <v/>
      </c>
      <c r="CC445" s="178" t="str">
        <f t="shared" si="441"/>
        <v/>
      </c>
      <c r="CD445" s="178" t="str">
        <f t="shared" si="441"/>
        <v/>
      </c>
      <c r="CE445" s="178" t="str">
        <f t="shared" si="441"/>
        <v/>
      </c>
      <c r="CF445" s="180" t="str">
        <f t="shared" si="441"/>
        <v/>
      </c>
      <c r="CG445" s="178" t="str">
        <f t="shared" si="441"/>
        <v/>
      </c>
      <c r="CH445" s="178" t="str">
        <f t="shared" si="441"/>
        <v/>
      </c>
      <c r="CI445" s="179" t="str">
        <f t="shared" si="441"/>
        <v/>
      </c>
      <c r="CJ445" s="180" t="str">
        <f t="shared" si="441"/>
        <v/>
      </c>
      <c r="CK445" s="179" t="str">
        <f t="shared" si="441"/>
        <v/>
      </c>
      <c r="CL445" s="178" t="str">
        <f t="shared" si="441"/>
        <v/>
      </c>
      <c r="CM445" s="180" t="str">
        <f t="shared" si="441"/>
        <v/>
      </c>
      <c r="CN445" s="178" t="str">
        <f t="shared" si="441"/>
        <v/>
      </c>
      <c r="CO445" s="178" t="str">
        <f t="shared" si="441"/>
        <v/>
      </c>
      <c r="CP445" s="181" t="str">
        <f t="shared" si="441"/>
        <v/>
      </c>
      <c r="CQ445" s="178" t="str">
        <f t="shared" si="441"/>
        <v/>
      </c>
      <c r="CR445" s="178" t="str">
        <f t="shared" si="441"/>
        <v/>
      </c>
      <c r="CS445" s="178" t="str">
        <f t="shared" si="441"/>
        <v/>
      </c>
      <c r="CT445" s="178" t="str">
        <f t="shared" si="441"/>
        <v/>
      </c>
      <c r="CU445" s="180" t="str">
        <f t="shared" si="441"/>
        <v/>
      </c>
      <c r="CV445" s="178" t="str">
        <f t="shared" si="441"/>
        <v/>
      </c>
      <c r="CW445" s="178" t="str">
        <f t="shared" si="441"/>
        <v/>
      </c>
      <c r="CX445" s="179" t="str">
        <f t="shared" si="441"/>
        <v/>
      </c>
      <c r="CY445" s="180" t="str">
        <f t="shared" si="441"/>
        <v/>
      </c>
      <c r="CZ445" s="179" t="str">
        <f t="shared" si="441"/>
        <v/>
      </c>
      <c r="DA445" s="178" t="str">
        <f t="shared" si="441"/>
        <v/>
      </c>
      <c r="DB445" s="180" t="str">
        <f t="shared" si="441"/>
        <v/>
      </c>
      <c r="DC445" s="178" t="str">
        <f t="shared" si="441"/>
        <v/>
      </c>
      <c r="DD445" s="178" t="str">
        <f t="shared" si="441"/>
        <v/>
      </c>
      <c r="DE445" s="181" t="str">
        <f t="shared" si="441"/>
        <v/>
      </c>
      <c r="DF445" s="178" t="str">
        <f t="shared" si="441"/>
        <v/>
      </c>
      <c r="DG445" s="178" t="str">
        <f t="shared" si="441"/>
        <v/>
      </c>
      <c r="DH445" s="178" t="str">
        <f t="shared" si="441"/>
        <v/>
      </c>
      <c r="DI445" s="178" t="str">
        <f t="shared" si="441"/>
        <v/>
      </c>
      <c r="DJ445" s="180" t="str">
        <f t="shared" si="441"/>
        <v/>
      </c>
      <c r="DK445" s="178" t="str">
        <f t="shared" si="441"/>
        <v/>
      </c>
      <c r="DL445" s="178" t="str">
        <f t="shared" si="441"/>
        <v/>
      </c>
      <c r="DM445" s="179" t="str">
        <f t="shared" si="441"/>
        <v/>
      </c>
      <c r="DN445" s="180" t="str">
        <f t="shared" si="441"/>
        <v/>
      </c>
      <c r="DO445" s="179" t="str">
        <f t="shared" si="441"/>
        <v/>
      </c>
      <c r="DP445" s="178" t="str">
        <f t="shared" si="441"/>
        <v/>
      </c>
      <c r="DQ445" s="180" t="str">
        <f t="shared" si="441"/>
        <v/>
      </c>
      <c r="DR445" s="178" t="str">
        <f t="shared" si="441"/>
        <v/>
      </c>
      <c r="DS445" s="178" t="str">
        <f t="shared" si="441"/>
        <v/>
      </c>
      <c r="DT445" s="178"/>
      <c r="DU445" s="178"/>
      <c r="DV445" s="178"/>
      <c r="DW445" s="178"/>
      <c r="DX445" s="178"/>
      <c r="DY445" s="178"/>
    </row>
    <row r="446">
      <c r="A446" s="176" t="str">
        <f>IF(A445="","",IF(B445+1&gt;EndDate,"",B445))</f>
        <v/>
      </c>
      <c r="B446" s="176" t="str">
        <f>IF(A446="","",SWITCH(Seg,"Daily",A446+1,"Weekly",A446+7,"Monthly",DATE(YEAR(A446),MONTH(A446)+1,1),"Quarterly",DATE(YEAR(A446),MONTH(A446)+3,1),"Yearly",DATE(YEAR(A446)+1,1,1)))</f>
        <v/>
      </c>
      <c r="C446" s="177" t="str">
        <f>IF(A446="","",SWITCH(Seg,"Daily",TEXT(A446,"dd/MM/YYYY"),"Weekly","W"&amp;WEEKNUM(A446,2)&amp;" "&amp;YEAR(A446),"Monthly",PROPER(TEXT(A446,"MMM yyyy")),"Quarterly","Q"&amp;ROUNDUP(MONTH($A446)/3,0)&amp;" "&amp;YEAR($A446),"Yearly",YEAR(A446),TEXT(A446,"dd/MM/YYYY")))</f>
        <v/>
      </c>
      <c r="D446" s="178" t="str">
        <f>IF(OR($A446="",D$2="Percentage"),"",SUMIFS(Data!B$4:B500,Data!$A$4:$A500,"&gt;="&amp;$A446,Data!$A$4:$A500,"&lt;="&amp;$B446))</f>
        <v>#REF!</v>
      </c>
      <c r="E446" s="179" t="str">
        <f>IF(OR($A446="",E$2="Percentage"),"",SUMIFS(Data!C$4:C500,Data!$A$4:$A500,"&gt;="&amp;$A446,Data!$A$4:$A500,"&lt;="&amp;$B446))</f>
        <v/>
      </c>
      <c r="F446" s="179" t="str">
        <f>IF(OR($A446="",F$2="Percentage"),"",SUMIFS(Data!D$4:D500,Data!$A$4:$A500,"&gt;="&amp;$A446,Data!$A$4:$A500,"&lt;="&amp;$B446))</f>
        <v/>
      </c>
      <c r="G446" s="179" t="str">
        <f>IF(OR($A446="",G$2="Percentage"),"",SUMIFS(Data!F$4:F500,Data!$A$4:$A500,"&gt;="&amp;$A446,Data!$A$4:$A500,"&lt;="&amp;$B446))</f>
        <v/>
      </c>
      <c r="H446" s="180" t="str">
        <f>IF(OR($A446="",H$2="Percentage"),"",SUMIFS(Data!G$4:G500,Data!$A$4:$A500,"&gt;="&amp;$A446,Data!$A$4:$A500,"&lt;="&amp;$B446))</f>
        <v/>
      </c>
      <c r="I446" s="180" t="str">
        <f>IF(OR($A446="",I$2="Percentage"),"",SUMIFS(Data!H$4:H500,Data!$A$4:$A500,"&gt;="&amp;$A446,Data!$A$4:$A500,"&lt;="&amp;$B446))</f>
        <v/>
      </c>
      <c r="J446" s="178" t="str">
        <f>IF(OR($A446="",J$2="Percentage"),"",SUMIFS(Data!I$4:I500,Data!$A$4:$A500,"&gt;="&amp;$A446,Data!$A$4:$A500,"&lt;="&amp;$B446))</f>
        <v/>
      </c>
      <c r="K446" s="178" t="str">
        <f>IF(OR($A446="",K$2="Percentage"),"",SUMIFS(Data!J$4:J500,Data!$A$4:$A500,"&gt;="&amp;$A446,Data!$A$4:$A500,"&lt;="&amp;$B446))</f>
        <v/>
      </c>
      <c r="L446" s="179" t="str">
        <f>IF(OR($A446="",L$2="Percentage"),"",SUMIFS(Data!K$4:K500,Data!$A$4:$A500,"&gt;="&amp;$A446,Data!$A$4:$A500,"&lt;="&amp;$B446))</f>
        <v/>
      </c>
      <c r="M446" s="180" t="str">
        <f>IF(OR($A446="",M$2="Percentage"),"",SUMIFS(Data!L$4:L500,Data!$A$4:$A500,"&gt;="&amp;$A446,Data!$A$4:$A500,"&lt;="&amp;$B446))</f>
        <v/>
      </c>
      <c r="N446" s="179" t="str">
        <f>IF(OR($A446="",N$2="Percentage"),"",SUMIFS(Data!M$4:M500,Data!$A$4:$A500,"&gt;="&amp;$A446,Data!$A$4:$A500,"&lt;="&amp;$B446))</f>
        <v/>
      </c>
      <c r="O446" s="178" t="str">
        <f>IF(OR($A446="",O$2="Percentage"),"",SUMIFS(Data!N$4:N500,Data!$A$4:$A500,"&gt;="&amp;$A446,Data!$A$4:$A500,"&lt;="&amp;$B446))</f>
        <v/>
      </c>
      <c r="P446" s="180" t="str">
        <f>IF(OR($A446="",P$2="Percentage"),"",SUMIFS(Data!O$4:O500,Data!$A$4:$A500,"&gt;="&amp;$A446,Data!$A$4:$A500,"&lt;="&amp;$B446))</f>
        <v/>
      </c>
      <c r="Q446" s="178" t="str">
        <f>IF(OR($A446="",Q$2="Percentage"),"",SUMIFS(Data!P$4:P500,Data!$A$4:$A500,"&gt;="&amp;$A446,Data!$A$4:$A500,"&lt;="&amp;$B446))</f>
        <v/>
      </c>
      <c r="R446" s="178" t="str">
        <f>IF(OR($A446="",R$2="Percentage"),"",SUMIFS(Data!Q$4:Q500,Data!$A$4:$A500,"&gt;="&amp;$A446,Data!$A$4:$A500,"&lt;="&amp;$B446))</f>
        <v/>
      </c>
      <c r="S446" s="181" t="str">
        <f>IF($A446="","",IFERROR(AVERAGEIFS(Data!B$4:B500,Data!$A$4:$A500,"&gt;="&amp;$A446,Data!$A$4:$A500,"&lt;="&amp;$B446),0))</f>
        <v/>
      </c>
      <c r="T446" s="178" t="str">
        <f>IF($A446="","",IFERROR(AVERAGEIFS(Data!C$4:C500,Data!$A$4:$A500,"&gt;="&amp;$A446,Data!$A$4:$A500,"&lt;="&amp;$B446),0))</f>
        <v/>
      </c>
      <c r="U446" s="178" t="str">
        <f>IF($A446="","",IFERROR(AVERAGEIFS(Data!D$4:D500,Data!$A$4:$A500,"&gt;="&amp;$A446,Data!$A$4:$A500,"&lt;="&amp;$B446),0))</f>
        <v/>
      </c>
      <c r="V446" s="178" t="str">
        <f>IF($A446="","",IFERROR(AVERAGEIFS(Data!F$4:F500,Data!$A$4:$A500,"&gt;="&amp;$A446,Data!$A$4:$A500,"&lt;="&amp;$B446),0))</f>
        <v/>
      </c>
      <c r="W446" s="178" t="str">
        <f>IF($A446="","",IFERROR(AVERAGEIFS(Data!G$4:G500,Data!$A$4:$A500,"&gt;="&amp;$A446,Data!$A$4:$A500,"&lt;="&amp;$B446),0))</f>
        <v/>
      </c>
      <c r="X446" s="180" t="str">
        <f>IF($A446="","",IFERROR(AVERAGEIFS(Data!H$4:H500,Data!$A$4:$A500,"&gt;="&amp;$A446,Data!$A$4:$A500,"&lt;="&amp;$B446),0))</f>
        <v/>
      </c>
      <c r="Y446" s="178" t="str">
        <f>IF($A446="","",IFERROR(AVERAGEIFS(Data!I$4:I500,Data!$A$4:$A500,"&gt;="&amp;$A446,Data!$A$4:$A500,"&lt;="&amp;$B446),0))</f>
        <v/>
      </c>
      <c r="Z446" s="178" t="str">
        <f>IF($A446="","",IFERROR(AVERAGEIFS(Data!J$4:J500,Data!$A$4:$A500,"&gt;="&amp;$A446,Data!$A$4:$A500,"&lt;="&amp;$B446),0))</f>
        <v/>
      </c>
      <c r="AA446" s="179" t="str">
        <f>IF($A446="","",IFERROR(AVERAGEIFS(Data!K$4:K500,Data!$A$4:$A500,"&gt;="&amp;$A446,Data!$A$4:$A500,"&lt;="&amp;$B446),0))</f>
        <v/>
      </c>
      <c r="AB446" s="180" t="str">
        <f>IF($A446="","",IFERROR(AVERAGEIFS(Data!L$4:L500,Data!$A$4:$A500,"&gt;="&amp;$A446,Data!$A$4:$A500,"&lt;="&amp;$B446),0))</f>
        <v/>
      </c>
      <c r="AC446" s="179" t="str">
        <f>IF($A446="","",IFERROR(AVERAGEIFS(Data!M$4:M500,Data!$A$4:$A500,"&gt;="&amp;$A446,Data!$A$4:$A500,"&lt;="&amp;$B446),0))</f>
        <v/>
      </c>
      <c r="AD446" s="178" t="str">
        <f>IF($A446="","",IFERROR(AVERAGEIFS(Data!N$4:N500,Data!$A$4:$A500,"&gt;="&amp;$A446,Data!$A$4:$A500,"&lt;="&amp;$B446),0))</f>
        <v/>
      </c>
      <c r="AE446" s="180" t="str">
        <f>IF($A446="","",IFERROR(AVERAGEIFS(Data!O$4:O500,Data!$A$4:$A500,"&gt;="&amp;$A446,Data!$A$4:$A500,"&lt;="&amp;$B446),0))</f>
        <v/>
      </c>
      <c r="AF446" s="178" t="str">
        <f>IF($A446="","",IFERROR(AVERAGEIFS(Data!P$4:P500,Data!$A$4:$A500,"&gt;="&amp;$A446,Data!$A$4:$A500,"&lt;="&amp;$B446),0))</f>
        <v/>
      </c>
      <c r="AG446" s="178" t="str">
        <f>IF($A446="","",IFERROR(AVERAGEIFS(Data!Q$4:Q500,Data!$A$4:$A500,"&gt;="&amp;$A446,Data!$A$4:$A500,"&lt;="&amp;$B446),0))</f>
        <v/>
      </c>
      <c r="AH446" s="181" t="str">
        <f t="shared" ref="AH446:DS446" si="442">IF($A446="","",AH445)</f>
        <v/>
      </c>
      <c r="AI446" s="178" t="str">
        <f t="shared" si="442"/>
        <v/>
      </c>
      <c r="AJ446" s="178" t="str">
        <f t="shared" si="442"/>
        <v/>
      </c>
      <c r="AK446" s="178" t="str">
        <f t="shared" si="442"/>
        <v/>
      </c>
      <c r="AL446" s="178" t="str">
        <f t="shared" si="442"/>
        <v/>
      </c>
      <c r="AM446" s="180" t="str">
        <f t="shared" si="442"/>
        <v/>
      </c>
      <c r="AN446" s="178" t="str">
        <f t="shared" si="442"/>
        <v/>
      </c>
      <c r="AO446" s="178" t="str">
        <f t="shared" si="442"/>
        <v/>
      </c>
      <c r="AP446" s="179" t="str">
        <f t="shared" si="442"/>
        <v/>
      </c>
      <c r="AQ446" s="180" t="str">
        <f t="shared" si="442"/>
        <v/>
      </c>
      <c r="AR446" s="179" t="str">
        <f t="shared" si="442"/>
        <v/>
      </c>
      <c r="AS446" s="178" t="str">
        <f t="shared" si="442"/>
        <v/>
      </c>
      <c r="AT446" s="180" t="str">
        <f t="shared" si="442"/>
        <v/>
      </c>
      <c r="AU446" s="178" t="str">
        <f t="shared" si="442"/>
        <v/>
      </c>
      <c r="AV446" s="178" t="str">
        <f t="shared" si="442"/>
        <v/>
      </c>
      <c r="AW446" s="181" t="str">
        <f t="shared" si="442"/>
        <v/>
      </c>
      <c r="AX446" s="178" t="str">
        <f t="shared" si="442"/>
        <v/>
      </c>
      <c r="AY446" s="178" t="str">
        <f t="shared" si="442"/>
        <v/>
      </c>
      <c r="AZ446" s="178" t="str">
        <f t="shared" si="442"/>
        <v/>
      </c>
      <c r="BA446" s="178" t="str">
        <f t="shared" si="442"/>
        <v/>
      </c>
      <c r="BB446" s="180" t="str">
        <f t="shared" si="442"/>
        <v/>
      </c>
      <c r="BC446" s="178" t="str">
        <f t="shared" si="442"/>
        <v/>
      </c>
      <c r="BD446" s="178" t="str">
        <f t="shared" si="442"/>
        <v/>
      </c>
      <c r="BE446" s="179" t="str">
        <f t="shared" si="442"/>
        <v/>
      </c>
      <c r="BF446" s="180" t="str">
        <f t="shared" si="442"/>
        <v/>
      </c>
      <c r="BG446" s="179" t="str">
        <f t="shared" si="442"/>
        <v/>
      </c>
      <c r="BH446" s="178" t="str">
        <f t="shared" si="442"/>
        <v/>
      </c>
      <c r="BI446" s="180" t="str">
        <f t="shared" si="442"/>
        <v/>
      </c>
      <c r="BJ446" s="178" t="str">
        <f t="shared" si="442"/>
        <v/>
      </c>
      <c r="BK446" s="178" t="str">
        <f t="shared" si="442"/>
        <v/>
      </c>
      <c r="BL446" s="181" t="str">
        <f t="shared" si="442"/>
        <v/>
      </c>
      <c r="BM446" s="178" t="str">
        <f t="shared" si="442"/>
        <v/>
      </c>
      <c r="BN446" s="178" t="str">
        <f t="shared" si="442"/>
        <v/>
      </c>
      <c r="BO446" s="178" t="str">
        <f t="shared" si="442"/>
        <v/>
      </c>
      <c r="BP446" s="178" t="str">
        <f t="shared" si="442"/>
        <v/>
      </c>
      <c r="BQ446" s="180" t="str">
        <f t="shared" si="442"/>
        <v/>
      </c>
      <c r="BR446" s="178" t="str">
        <f t="shared" si="442"/>
        <v/>
      </c>
      <c r="BS446" s="178" t="str">
        <f t="shared" si="442"/>
        <v/>
      </c>
      <c r="BT446" s="179" t="str">
        <f t="shared" si="442"/>
        <v/>
      </c>
      <c r="BU446" s="180" t="str">
        <f t="shared" si="442"/>
        <v/>
      </c>
      <c r="BV446" s="179" t="str">
        <f t="shared" si="442"/>
        <v/>
      </c>
      <c r="BW446" s="178" t="str">
        <f t="shared" si="442"/>
        <v/>
      </c>
      <c r="BX446" s="180" t="str">
        <f t="shared" si="442"/>
        <v/>
      </c>
      <c r="BY446" s="178" t="str">
        <f t="shared" si="442"/>
        <v/>
      </c>
      <c r="BZ446" s="178" t="str">
        <f t="shared" si="442"/>
        <v/>
      </c>
      <c r="CA446" s="181" t="str">
        <f t="shared" si="442"/>
        <v/>
      </c>
      <c r="CB446" s="178" t="str">
        <f t="shared" si="442"/>
        <v/>
      </c>
      <c r="CC446" s="178" t="str">
        <f t="shared" si="442"/>
        <v/>
      </c>
      <c r="CD446" s="178" t="str">
        <f t="shared" si="442"/>
        <v/>
      </c>
      <c r="CE446" s="178" t="str">
        <f t="shared" si="442"/>
        <v/>
      </c>
      <c r="CF446" s="180" t="str">
        <f t="shared" si="442"/>
        <v/>
      </c>
      <c r="CG446" s="178" t="str">
        <f t="shared" si="442"/>
        <v/>
      </c>
      <c r="CH446" s="178" t="str">
        <f t="shared" si="442"/>
        <v/>
      </c>
      <c r="CI446" s="179" t="str">
        <f t="shared" si="442"/>
        <v/>
      </c>
      <c r="CJ446" s="180" t="str">
        <f t="shared" si="442"/>
        <v/>
      </c>
      <c r="CK446" s="179" t="str">
        <f t="shared" si="442"/>
        <v/>
      </c>
      <c r="CL446" s="178" t="str">
        <f t="shared" si="442"/>
        <v/>
      </c>
      <c r="CM446" s="180" t="str">
        <f t="shared" si="442"/>
        <v/>
      </c>
      <c r="CN446" s="178" t="str">
        <f t="shared" si="442"/>
        <v/>
      </c>
      <c r="CO446" s="178" t="str">
        <f t="shared" si="442"/>
        <v/>
      </c>
      <c r="CP446" s="181" t="str">
        <f t="shared" si="442"/>
        <v/>
      </c>
      <c r="CQ446" s="178" t="str">
        <f t="shared" si="442"/>
        <v/>
      </c>
      <c r="CR446" s="178" t="str">
        <f t="shared" si="442"/>
        <v/>
      </c>
      <c r="CS446" s="178" t="str">
        <f t="shared" si="442"/>
        <v/>
      </c>
      <c r="CT446" s="178" t="str">
        <f t="shared" si="442"/>
        <v/>
      </c>
      <c r="CU446" s="180" t="str">
        <f t="shared" si="442"/>
        <v/>
      </c>
      <c r="CV446" s="178" t="str">
        <f t="shared" si="442"/>
        <v/>
      </c>
      <c r="CW446" s="178" t="str">
        <f t="shared" si="442"/>
        <v/>
      </c>
      <c r="CX446" s="179" t="str">
        <f t="shared" si="442"/>
        <v/>
      </c>
      <c r="CY446" s="180" t="str">
        <f t="shared" si="442"/>
        <v/>
      </c>
      <c r="CZ446" s="179" t="str">
        <f t="shared" si="442"/>
        <v/>
      </c>
      <c r="DA446" s="178" t="str">
        <f t="shared" si="442"/>
        <v/>
      </c>
      <c r="DB446" s="180" t="str">
        <f t="shared" si="442"/>
        <v/>
      </c>
      <c r="DC446" s="178" t="str">
        <f t="shared" si="442"/>
        <v/>
      </c>
      <c r="DD446" s="178" t="str">
        <f t="shared" si="442"/>
        <v/>
      </c>
      <c r="DE446" s="181" t="str">
        <f t="shared" si="442"/>
        <v/>
      </c>
      <c r="DF446" s="178" t="str">
        <f t="shared" si="442"/>
        <v/>
      </c>
      <c r="DG446" s="178" t="str">
        <f t="shared" si="442"/>
        <v/>
      </c>
      <c r="DH446" s="178" t="str">
        <f t="shared" si="442"/>
        <v/>
      </c>
      <c r="DI446" s="178" t="str">
        <f t="shared" si="442"/>
        <v/>
      </c>
      <c r="DJ446" s="180" t="str">
        <f t="shared" si="442"/>
        <v/>
      </c>
      <c r="DK446" s="178" t="str">
        <f t="shared" si="442"/>
        <v/>
      </c>
      <c r="DL446" s="178" t="str">
        <f t="shared" si="442"/>
        <v/>
      </c>
      <c r="DM446" s="179" t="str">
        <f t="shared" si="442"/>
        <v/>
      </c>
      <c r="DN446" s="180" t="str">
        <f t="shared" si="442"/>
        <v/>
      </c>
      <c r="DO446" s="179" t="str">
        <f t="shared" si="442"/>
        <v/>
      </c>
      <c r="DP446" s="178" t="str">
        <f t="shared" si="442"/>
        <v/>
      </c>
      <c r="DQ446" s="180" t="str">
        <f t="shared" si="442"/>
        <v/>
      </c>
      <c r="DR446" s="178" t="str">
        <f t="shared" si="442"/>
        <v/>
      </c>
      <c r="DS446" s="178" t="str">
        <f t="shared" si="442"/>
        <v/>
      </c>
      <c r="DT446" s="178"/>
      <c r="DU446" s="178"/>
      <c r="DV446" s="178"/>
      <c r="DW446" s="178"/>
      <c r="DX446" s="178"/>
      <c r="DY446" s="178"/>
    </row>
    <row r="447">
      <c r="A447" s="176" t="str">
        <f>IF(A446="","",IF(B446+1&gt;EndDate,"",B446))</f>
        <v/>
      </c>
      <c r="B447" s="176" t="str">
        <f>IF(A447="","",SWITCH(Seg,"Daily",A447+1,"Weekly",A447+7,"Monthly",DATE(YEAR(A447),MONTH(A447)+1,1),"Quarterly",DATE(YEAR(A447),MONTH(A447)+3,1),"Yearly",DATE(YEAR(A447)+1,1,1)))</f>
        <v/>
      </c>
      <c r="C447" s="177" t="str">
        <f>IF(A447="","",SWITCH(Seg,"Daily",TEXT(A447,"dd/MM/YYYY"),"Weekly","W"&amp;WEEKNUM(A447,2)&amp;" "&amp;YEAR(A447),"Monthly",PROPER(TEXT(A447,"MMM yyyy")),"Quarterly","Q"&amp;ROUNDUP(MONTH($A447)/3,0)&amp;" "&amp;YEAR($A447),"Yearly",YEAR(A447),TEXT(A447,"dd/MM/YYYY")))</f>
        <v/>
      </c>
      <c r="D447" s="178" t="str">
        <f>IF(OR($A447="",D$2="Percentage"),"",SUMIFS(Data!B$4:B500,Data!$A$4:$A500,"&gt;="&amp;$A447,Data!$A$4:$A500,"&lt;="&amp;$B447))</f>
        <v>#REF!</v>
      </c>
      <c r="E447" s="179" t="str">
        <f>IF(OR($A447="",E$2="Percentage"),"",SUMIFS(Data!C$4:C500,Data!$A$4:$A500,"&gt;="&amp;$A447,Data!$A$4:$A500,"&lt;="&amp;$B447))</f>
        <v/>
      </c>
      <c r="F447" s="179" t="str">
        <f>IF(OR($A447="",F$2="Percentage"),"",SUMIFS(Data!D$4:D500,Data!$A$4:$A500,"&gt;="&amp;$A447,Data!$A$4:$A500,"&lt;="&amp;$B447))</f>
        <v/>
      </c>
      <c r="G447" s="179" t="str">
        <f>IF(OR($A447="",G$2="Percentage"),"",SUMIFS(Data!F$4:F500,Data!$A$4:$A500,"&gt;="&amp;$A447,Data!$A$4:$A500,"&lt;="&amp;$B447))</f>
        <v/>
      </c>
      <c r="H447" s="180" t="str">
        <f>IF(OR($A447="",H$2="Percentage"),"",SUMIFS(Data!G$4:G500,Data!$A$4:$A500,"&gt;="&amp;$A447,Data!$A$4:$A500,"&lt;="&amp;$B447))</f>
        <v/>
      </c>
      <c r="I447" s="180" t="str">
        <f>IF(OR($A447="",I$2="Percentage"),"",SUMIFS(Data!H$4:H500,Data!$A$4:$A500,"&gt;="&amp;$A447,Data!$A$4:$A500,"&lt;="&amp;$B447))</f>
        <v/>
      </c>
      <c r="J447" s="178" t="str">
        <f>IF(OR($A447="",J$2="Percentage"),"",SUMIFS(Data!I$4:I500,Data!$A$4:$A500,"&gt;="&amp;$A447,Data!$A$4:$A500,"&lt;="&amp;$B447))</f>
        <v/>
      </c>
      <c r="K447" s="178" t="str">
        <f>IF(OR($A447="",K$2="Percentage"),"",SUMIFS(Data!J$4:J500,Data!$A$4:$A500,"&gt;="&amp;$A447,Data!$A$4:$A500,"&lt;="&amp;$B447))</f>
        <v/>
      </c>
      <c r="L447" s="179" t="str">
        <f>IF(OR($A447="",L$2="Percentage"),"",SUMIFS(Data!K$4:K500,Data!$A$4:$A500,"&gt;="&amp;$A447,Data!$A$4:$A500,"&lt;="&amp;$B447))</f>
        <v/>
      </c>
      <c r="M447" s="180" t="str">
        <f>IF(OR($A447="",M$2="Percentage"),"",SUMIFS(Data!L$4:L500,Data!$A$4:$A500,"&gt;="&amp;$A447,Data!$A$4:$A500,"&lt;="&amp;$B447))</f>
        <v/>
      </c>
      <c r="N447" s="179" t="str">
        <f>IF(OR($A447="",N$2="Percentage"),"",SUMIFS(Data!M$4:M500,Data!$A$4:$A500,"&gt;="&amp;$A447,Data!$A$4:$A500,"&lt;="&amp;$B447))</f>
        <v/>
      </c>
      <c r="O447" s="178" t="str">
        <f>IF(OR($A447="",O$2="Percentage"),"",SUMIFS(Data!N$4:N500,Data!$A$4:$A500,"&gt;="&amp;$A447,Data!$A$4:$A500,"&lt;="&amp;$B447))</f>
        <v/>
      </c>
      <c r="P447" s="180" t="str">
        <f>IF(OR($A447="",P$2="Percentage"),"",SUMIFS(Data!O$4:O500,Data!$A$4:$A500,"&gt;="&amp;$A447,Data!$A$4:$A500,"&lt;="&amp;$B447))</f>
        <v/>
      </c>
      <c r="Q447" s="178" t="str">
        <f>IF(OR($A447="",Q$2="Percentage"),"",SUMIFS(Data!P$4:P500,Data!$A$4:$A500,"&gt;="&amp;$A447,Data!$A$4:$A500,"&lt;="&amp;$B447))</f>
        <v/>
      </c>
      <c r="R447" s="178" t="str">
        <f>IF(OR($A447="",R$2="Percentage"),"",SUMIFS(Data!Q$4:Q500,Data!$A$4:$A500,"&gt;="&amp;$A447,Data!$A$4:$A500,"&lt;="&amp;$B447))</f>
        <v/>
      </c>
      <c r="S447" s="181" t="str">
        <f>IF($A447="","",IFERROR(AVERAGEIFS(Data!B$4:B500,Data!$A$4:$A500,"&gt;="&amp;$A447,Data!$A$4:$A500,"&lt;="&amp;$B447),0))</f>
        <v/>
      </c>
      <c r="T447" s="178" t="str">
        <f>IF($A447="","",IFERROR(AVERAGEIFS(Data!C$4:C500,Data!$A$4:$A500,"&gt;="&amp;$A447,Data!$A$4:$A500,"&lt;="&amp;$B447),0))</f>
        <v/>
      </c>
      <c r="U447" s="178" t="str">
        <f>IF($A447="","",IFERROR(AVERAGEIFS(Data!D$4:D500,Data!$A$4:$A500,"&gt;="&amp;$A447,Data!$A$4:$A500,"&lt;="&amp;$B447),0))</f>
        <v/>
      </c>
      <c r="V447" s="178" t="str">
        <f>IF($A447="","",IFERROR(AVERAGEIFS(Data!F$4:F500,Data!$A$4:$A500,"&gt;="&amp;$A447,Data!$A$4:$A500,"&lt;="&amp;$B447),0))</f>
        <v/>
      </c>
      <c r="W447" s="178" t="str">
        <f>IF($A447="","",IFERROR(AVERAGEIFS(Data!G$4:G500,Data!$A$4:$A500,"&gt;="&amp;$A447,Data!$A$4:$A500,"&lt;="&amp;$B447),0))</f>
        <v/>
      </c>
      <c r="X447" s="180" t="str">
        <f>IF($A447="","",IFERROR(AVERAGEIFS(Data!H$4:H500,Data!$A$4:$A500,"&gt;="&amp;$A447,Data!$A$4:$A500,"&lt;="&amp;$B447),0))</f>
        <v/>
      </c>
      <c r="Y447" s="178" t="str">
        <f>IF($A447="","",IFERROR(AVERAGEIFS(Data!I$4:I500,Data!$A$4:$A500,"&gt;="&amp;$A447,Data!$A$4:$A500,"&lt;="&amp;$B447),0))</f>
        <v/>
      </c>
      <c r="Z447" s="178" t="str">
        <f>IF($A447="","",IFERROR(AVERAGEIFS(Data!J$4:J500,Data!$A$4:$A500,"&gt;="&amp;$A447,Data!$A$4:$A500,"&lt;="&amp;$B447),0))</f>
        <v/>
      </c>
      <c r="AA447" s="179" t="str">
        <f>IF($A447="","",IFERROR(AVERAGEIFS(Data!K$4:K500,Data!$A$4:$A500,"&gt;="&amp;$A447,Data!$A$4:$A500,"&lt;="&amp;$B447),0))</f>
        <v/>
      </c>
      <c r="AB447" s="180" t="str">
        <f>IF($A447="","",IFERROR(AVERAGEIFS(Data!L$4:L500,Data!$A$4:$A500,"&gt;="&amp;$A447,Data!$A$4:$A500,"&lt;="&amp;$B447),0))</f>
        <v/>
      </c>
      <c r="AC447" s="179" t="str">
        <f>IF($A447="","",IFERROR(AVERAGEIFS(Data!M$4:M500,Data!$A$4:$A500,"&gt;="&amp;$A447,Data!$A$4:$A500,"&lt;="&amp;$B447),0))</f>
        <v/>
      </c>
      <c r="AD447" s="178" t="str">
        <f>IF($A447="","",IFERROR(AVERAGEIFS(Data!N$4:N500,Data!$A$4:$A500,"&gt;="&amp;$A447,Data!$A$4:$A500,"&lt;="&amp;$B447),0))</f>
        <v/>
      </c>
      <c r="AE447" s="180" t="str">
        <f>IF($A447="","",IFERROR(AVERAGEIFS(Data!O$4:O500,Data!$A$4:$A500,"&gt;="&amp;$A447,Data!$A$4:$A500,"&lt;="&amp;$B447),0))</f>
        <v/>
      </c>
      <c r="AF447" s="178" t="str">
        <f>IF($A447="","",IFERROR(AVERAGEIFS(Data!P$4:P500,Data!$A$4:$A500,"&gt;="&amp;$A447,Data!$A$4:$A500,"&lt;="&amp;$B447),0))</f>
        <v/>
      </c>
      <c r="AG447" s="178" t="str">
        <f>IF($A447="","",IFERROR(AVERAGEIFS(Data!Q$4:Q500,Data!$A$4:$A500,"&gt;="&amp;$A447,Data!$A$4:$A500,"&lt;="&amp;$B447),0))</f>
        <v/>
      </c>
      <c r="AH447" s="181" t="str">
        <f t="shared" ref="AH447:DS447" si="443">IF($A447="","",AH446)</f>
        <v/>
      </c>
      <c r="AI447" s="178" t="str">
        <f t="shared" si="443"/>
        <v/>
      </c>
      <c r="AJ447" s="178" t="str">
        <f t="shared" si="443"/>
        <v/>
      </c>
      <c r="AK447" s="178" t="str">
        <f t="shared" si="443"/>
        <v/>
      </c>
      <c r="AL447" s="178" t="str">
        <f t="shared" si="443"/>
        <v/>
      </c>
      <c r="AM447" s="180" t="str">
        <f t="shared" si="443"/>
        <v/>
      </c>
      <c r="AN447" s="178" t="str">
        <f t="shared" si="443"/>
        <v/>
      </c>
      <c r="AO447" s="178" t="str">
        <f t="shared" si="443"/>
        <v/>
      </c>
      <c r="AP447" s="179" t="str">
        <f t="shared" si="443"/>
        <v/>
      </c>
      <c r="AQ447" s="180" t="str">
        <f t="shared" si="443"/>
        <v/>
      </c>
      <c r="AR447" s="179" t="str">
        <f t="shared" si="443"/>
        <v/>
      </c>
      <c r="AS447" s="178" t="str">
        <f t="shared" si="443"/>
        <v/>
      </c>
      <c r="AT447" s="180" t="str">
        <f t="shared" si="443"/>
        <v/>
      </c>
      <c r="AU447" s="178" t="str">
        <f t="shared" si="443"/>
        <v/>
      </c>
      <c r="AV447" s="178" t="str">
        <f t="shared" si="443"/>
        <v/>
      </c>
      <c r="AW447" s="181" t="str">
        <f t="shared" si="443"/>
        <v/>
      </c>
      <c r="AX447" s="178" t="str">
        <f t="shared" si="443"/>
        <v/>
      </c>
      <c r="AY447" s="178" t="str">
        <f t="shared" si="443"/>
        <v/>
      </c>
      <c r="AZ447" s="178" t="str">
        <f t="shared" si="443"/>
        <v/>
      </c>
      <c r="BA447" s="178" t="str">
        <f t="shared" si="443"/>
        <v/>
      </c>
      <c r="BB447" s="180" t="str">
        <f t="shared" si="443"/>
        <v/>
      </c>
      <c r="BC447" s="178" t="str">
        <f t="shared" si="443"/>
        <v/>
      </c>
      <c r="BD447" s="178" t="str">
        <f t="shared" si="443"/>
        <v/>
      </c>
      <c r="BE447" s="179" t="str">
        <f t="shared" si="443"/>
        <v/>
      </c>
      <c r="BF447" s="180" t="str">
        <f t="shared" si="443"/>
        <v/>
      </c>
      <c r="BG447" s="179" t="str">
        <f t="shared" si="443"/>
        <v/>
      </c>
      <c r="BH447" s="178" t="str">
        <f t="shared" si="443"/>
        <v/>
      </c>
      <c r="BI447" s="180" t="str">
        <f t="shared" si="443"/>
        <v/>
      </c>
      <c r="BJ447" s="178" t="str">
        <f t="shared" si="443"/>
        <v/>
      </c>
      <c r="BK447" s="178" t="str">
        <f t="shared" si="443"/>
        <v/>
      </c>
      <c r="BL447" s="181" t="str">
        <f t="shared" si="443"/>
        <v/>
      </c>
      <c r="BM447" s="178" t="str">
        <f t="shared" si="443"/>
        <v/>
      </c>
      <c r="BN447" s="178" t="str">
        <f t="shared" si="443"/>
        <v/>
      </c>
      <c r="BO447" s="178" t="str">
        <f t="shared" si="443"/>
        <v/>
      </c>
      <c r="BP447" s="178" t="str">
        <f t="shared" si="443"/>
        <v/>
      </c>
      <c r="BQ447" s="180" t="str">
        <f t="shared" si="443"/>
        <v/>
      </c>
      <c r="BR447" s="178" t="str">
        <f t="shared" si="443"/>
        <v/>
      </c>
      <c r="BS447" s="178" t="str">
        <f t="shared" si="443"/>
        <v/>
      </c>
      <c r="BT447" s="179" t="str">
        <f t="shared" si="443"/>
        <v/>
      </c>
      <c r="BU447" s="180" t="str">
        <f t="shared" si="443"/>
        <v/>
      </c>
      <c r="BV447" s="179" t="str">
        <f t="shared" si="443"/>
        <v/>
      </c>
      <c r="BW447" s="178" t="str">
        <f t="shared" si="443"/>
        <v/>
      </c>
      <c r="BX447" s="180" t="str">
        <f t="shared" si="443"/>
        <v/>
      </c>
      <c r="BY447" s="178" t="str">
        <f t="shared" si="443"/>
        <v/>
      </c>
      <c r="BZ447" s="178" t="str">
        <f t="shared" si="443"/>
        <v/>
      </c>
      <c r="CA447" s="181" t="str">
        <f t="shared" si="443"/>
        <v/>
      </c>
      <c r="CB447" s="178" t="str">
        <f t="shared" si="443"/>
        <v/>
      </c>
      <c r="CC447" s="178" t="str">
        <f t="shared" si="443"/>
        <v/>
      </c>
      <c r="CD447" s="178" t="str">
        <f t="shared" si="443"/>
        <v/>
      </c>
      <c r="CE447" s="178" t="str">
        <f t="shared" si="443"/>
        <v/>
      </c>
      <c r="CF447" s="180" t="str">
        <f t="shared" si="443"/>
        <v/>
      </c>
      <c r="CG447" s="178" t="str">
        <f t="shared" si="443"/>
        <v/>
      </c>
      <c r="CH447" s="178" t="str">
        <f t="shared" si="443"/>
        <v/>
      </c>
      <c r="CI447" s="179" t="str">
        <f t="shared" si="443"/>
        <v/>
      </c>
      <c r="CJ447" s="180" t="str">
        <f t="shared" si="443"/>
        <v/>
      </c>
      <c r="CK447" s="179" t="str">
        <f t="shared" si="443"/>
        <v/>
      </c>
      <c r="CL447" s="178" t="str">
        <f t="shared" si="443"/>
        <v/>
      </c>
      <c r="CM447" s="180" t="str">
        <f t="shared" si="443"/>
        <v/>
      </c>
      <c r="CN447" s="178" t="str">
        <f t="shared" si="443"/>
        <v/>
      </c>
      <c r="CO447" s="178" t="str">
        <f t="shared" si="443"/>
        <v/>
      </c>
      <c r="CP447" s="181" t="str">
        <f t="shared" si="443"/>
        <v/>
      </c>
      <c r="CQ447" s="178" t="str">
        <f t="shared" si="443"/>
        <v/>
      </c>
      <c r="CR447" s="178" t="str">
        <f t="shared" si="443"/>
        <v/>
      </c>
      <c r="CS447" s="178" t="str">
        <f t="shared" si="443"/>
        <v/>
      </c>
      <c r="CT447" s="178" t="str">
        <f t="shared" si="443"/>
        <v/>
      </c>
      <c r="CU447" s="180" t="str">
        <f t="shared" si="443"/>
        <v/>
      </c>
      <c r="CV447" s="178" t="str">
        <f t="shared" si="443"/>
        <v/>
      </c>
      <c r="CW447" s="178" t="str">
        <f t="shared" si="443"/>
        <v/>
      </c>
      <c r="CX447" s="179" t="str">
        <f t="shared" si="443"/>
        <v/>
      </c>
      <c r="CY447" s="180" t="str">
        <f t="shared" si="443"/>
        <v/>
      </c>
      <c r="CZ447" s="179" t="str">
        <f t="shared" si="443"/>
        <v/>
      </c>
      <c r="DA447" s="178" t="str">
        <f t="shared" si="443"/>
        <v/>
      </c>
      <c r="DB447" s="180" t="str">
        <f t="shared" si="443"/>
        <v/>
      </c>
      <c r="DC447" s="178" t="str">
        <f t="shared" si="443"/>
        <v/>
      </c>
      <c r="DD447" s="178" t="str">
        <f t="shared" si="443"/>
        <v/>
      </c>
      <c r="DE447" s="181" t="str">
        <f t="shared" si="443"/>
        <v/>
      </c>
      <c r="DF447" s="178" t="str">
        <f t="shared" si="443"/>
        <v/>
      </c>
      <c r="DG447" s="178" t="str">
        <f t="shared" si="443"/>
        <v/>
      </c>
      <c r="DH447" s="178" t="str">
        <f t="shared" si="443"/>
        <v/>
      </c>
      <c r="DI447" s="178" t="str">
        <f t="shared" si="443"/>
        <v/>
      </c>
      <c r="DJ447" s="180" t="str">
        <f t="shared" si="443"/>
        <v/>
      </c>
      <c r="DK447" s="178" t="str">
        <f t="shared" si="443"/>
        <v/>
      </c>
      <c r="DL447" s="178" t="str">
        <f t="shared" si="443"/>
        <v/>
      </c>
      <c r="DM447" s="179" t="str">
        <f t="shared" si="443"/>
        <v/>
      </c>
      <c r="DN447" s="180" t="str">
        <f t="shared" si="443"/>
        <v/>
      </c>
      <c r="DO447" s="179" t="str">
        <f t="shared" si="443"/>
        <v/>
      </c>
      <c r="DP447" s="178" t="str">
        <f t="shared" si="443"/>
        <v/>
      </c>
      <c r="DQ447" s="180" t="str">
        <f t="shared" si="443"/>
        <v/>
      </c>
      <c r="DR447" s="178" t="str">
        <f t="shared" si="443"/>
        <v/>
      </c>
      <c r="DS447" s="178" t="str">
        <f t="shared" si="443"/>
        <v/>
      </c>
      <c r="DT447" s="178"/>
      <c r="DU447" s="178"/>
      <c r="DV447" s="178"/>
      <c r="DW447" s="178"/>
      <c r="DX447" s="178"/>
      <c r="DY447" s="178"/>
    </row>
    <row r="448">
      <c r="A448" s="176" t="str">
        <f>IF(A447="","",IF(B447+1&gt;EndDate,"",B447))</f>
        <v/>
      </c>
      <c r="B448" s="176" t="str">
        <f>IF(A448="","",SWITCH(Seg,"Daily",A448+1,"Weekly",A448+7,"Monthly",DATE(YEAR(A448),MONTH(A448)+1,1),"Quarterly",DATE(YEAR(A448),MONTH(A448)+3,1),"Yearly",DATE(YEAR(A448)+1,1,1)))</f>
        <v/>
      </c>
      <c r="C448" s="177" t="str">
        <f>IF(A448="","",SWITCH(Seg,"Daily",TEXT(A448,"dd/MM/YYYY"),"Weekly","W"&amp;WEEKNUM(A448,2)&amp;" "&amp;YEAR(A448),"Monthly",PROPER(TEXT(A448,"MMM yyyy")),"Quarterly","Q"&amp;ROUNDUP(MONTH($A448)/3,0)&amp;" "&amp;YEAR($A448),"Yearly",YEAR(A448),TEXT(A448,"dd/MM/YYYY")))</f>
        <v/>
      </c>
      <c r="D448" s="178" t="str">
        <f>IF(OR($A448="",D$2="Percentage"),"",SUMIFS(Data!B$4:B500,Data!$A$4:$A500,"&gt;="&amp;$A448,Data!$A$4:$A500,"&lt;="&amp;$B448))</f>
        <v>#REF!</v>
      </c>
      <c r="E448" s="179" t="str">
        <f>IF(OR($A448="",E$2="Percentage"),"",SUMIFS(Data!C$4:C500,Data!$A$4:$A500,"&gt;="&amp;$A448,Data!$A$4:$A500,"&lt;="&amp;$B448))</f>
        <v/>
      </c>
      <c r="F448" s="179" t="str">
        <f>IF(OR($A448="",F$2="Percentage"),"",SUMIFS(Data!D$4:D500,Data!$A$4:$A500,"&gt;="&amp;$A448,Data!$A$4:$A500,"&lt;="&amp;$B448))</f>
        <v/>
      </c>
      <c r="G448" s="179" t="str">
        <f>IF(OR($A448="",G$2="Percentage"),"",SUMIFS(Data!F$4:F500,Data!$A$4:$A500,"&gt;="&amp;$A448,Data!$A$4:$A500,"&lt;="&amp;$B448))</f>
        <v/>
      </c>
      <c r="H448" s="180" t="str">
        <f>IF(OR($A448="",H$2="Percentage"),"",SUMIFS(Data!G$4:G500,Data!$A$4:$A500,"&gt;="&amp;$A448,Data!$A$4:$A500,"&lt;="&amp;$B448))</f>
        <v/>
      </c>
      <c r="I448" s="180" t="str">
        <f>IF(OR($A448="",I$2="Percentage"),"",SUMIFS(Data!H$4:H500,Data!$A$4:$A500,"&gt;="&amp;$A448,Data!$A$4:$A500,"&lt;="&amp;$B448))</f>
        <v/>
      </c>
      <c r="J448" s="178" t="str">
        <f>IF(OR($A448="",J$2="Percentage"),"",SUMIFS(Data!I$4:I500,Data!$A$4:$A500,"&gt;="&amp;$A448,Data!$A$4:$A500,"&lt;="&amp;$B448))</f>
        <v/>
      </c>
      <c r="K448" s="178" t="str">
        <f>IF(OR($A448="",K$2="Percentage"),"",SUMIFS(Data!J$4:J500,Data!$A$4:$A500,"&gt;="&amp;$A448,Data!$A$4:$A500,"&lt;="&amp;$B448))</f>
        <v/>
      </c>
      <c r="L448" s="179" t="str">
        <f>IF(OR($A448="",L$2="Percentage"),"",SUMIFS(Data!K$4:K500,Data!$A$4:$A500,"&gt;="&amp;$A448,Data!$A$4:$A500,"&lt;="&amp;$B448))</f>
        <v/>
      </c>
      <c r="M448" s="180" t="str">
        <f>IF(OR($A448="",M$2="Percentage"),"",SUMIFS(Data!L$4:L500,Data!$A$4:$A500,"&gt;="&amp;$A448,Data!$A$4:$A500,"&lt;="&amp;$B448))</f>
        <v/>
      </c>
      <c r="N448" s="179" t="str">
        <f>IF(OR($A448="",N$2="Percentage"),"",SUMIFS(Data!M$4:M500,Data!$A$4:$A500,"&gt;="&amp;$A448,Data!$A$4:$A500,"&lt;="&amp;$B448))</f>
        <v/>
      </c>
      <c r="O448" s="178" t="str">
        <f>IF(OR($A448="",O$2="Percentage"),"",SUMIFS(Data!N$4:N500,Data!$A$4:$A500,"&gt;="&amp;$A448,Data!$A$4:$A500,"&lt;="&amp;$B448))</f>
        <v/>
      </c>
      <c r="P448" s="180" t="str">
        <f>IF(OR($A448="",P$2="Percentage"),"",SUMIFS(Data!O$4:O500,Data!$A$4:$A500,"&gt;="&amp;$A448,Data!$A$4:$A500,"&lt;="&amp;$B448))</f>
        <v/>
      </c>
      <c r="Q448" s="178" t="str">
        <f>IF(OR($A448="",Q$2="Percentage"),"",SUMIFS(Data!P$4:P500,Data!$A$4:$A500,"&gt;="&amp;$A448,Data!$A$4:$A500,"&lt;="&amp;$B448))</f>
        <v/>
      </c>
      <c r="R448" s="178" t="str">
        <f>IF(OR($A448="",R$2="Percentage"),"",SUMIFS(Data!Q$4:Q500,Data!$A$4:$A500,"&gt;="&amp;$A448,Data!$A$4:$A500,"&lt;="&amp;$B448))</f>
        <v/>
      </c>
      <c r="S448" s="181" t="str">
        <f>IF($A448="","",IFERROR(AVERAGEIFS(Data!B$4:B500,Data!$A$4:$A500,"&gt;="&amp;$A448,Data!$A$4:$A500,"&lt;="&amp;$B448),0))</f>
        <v/>
      </c>
      <c r="T448" s="178" t="str">
        <f>IF($A448="","",IFERROR(AVERAGEIFS(Data!C$4:C500,Data!$A$4:$A500,"&gt;="&amp;$A448,Data!$A$4:$A500,"&lt;="&amp;$B448),0))</f>
        <v/>
      </c>
      <c r="U448" s="178" t="str">
        <f>IF($A448="","",IFERROR(AVERAGEIFS(Data!D$4:D500,Data!$A$4:$A500,"&gt;="&amp;$A448,Data!$A$4:$A500,"&lt;="&amp;$B448),0))</f>
        <v/>
      </c>
      <c r="V448" s="178" t="str">
        <f>IF($A448="","",IFERROR(AVERAGEIFS(Data!F$4:F500,Data!$A$4:$A500,"&gt;="&amp;$A448,Data!$A$4:$A500,"&lt;="&amp;$B448),0))</f>
        <v/>
      </c>
      <c r="W448" s="178" t="str">
        <f>IF($A448="","",IFERROR(AVERAGEIFS(Data!G$4:G500,Data!$A$4:$A500,"&gt;="&amp;$A448,Data!$A$4:$A500,"&lt;="&amp;$B448),0))</f>
        <v/>
      </c>
      <c r="X448" s="180" t="str">
        <f>IF($A448="","",IFERROR(AVERAGEIFS(Data!H$4:H500,Data!$A$4:$A500,"&gt;="&amp;$A448,Data!$A$4:$A500,"&lt;="&amp;$B448),0))</f>
        <v/>
      </c>
      <c r="Y448" s="178" t="str">
        <f>IF($A448="","",IFERROR(AVERAGEIFS(Data!I$4:I500,Data!$A$4:$A500,"&gt;="&amp;$A448,Data!$A$4:$A500,"&lt;="&amp;$B448),0))</f>
        <v/>
      </c>
      <c r="Z448" s="178" t="str">
        <f>IF($A448="","",IFERROR(AVERAGEIFS(Data!J$4:J500,Data!$A$4:$A500,"&gt;="&amp;$A448,Data!$A$4:$A500,"&lt;="&amp;$B448),0))</f>
        <v/>
      </c>
      <c r="AA448" s="179" t="str">
        <f>IF($A448="","",IFERROR(AVERAGEIFS(Data!K$4:K500,Data!$A$4:$A500,"&gt;="&amp;$A448,Data!$A$4:$A500,"&lt;="&amp;$B448),0))</f>
        <v/>
      </c>
      <c r="AB448" s="180" t="str">
        <f>IF($A448="","",IFERROR(AVERAGEIFS(Data!L$4:L500,Data!$A$4:$A500,"&gt;="&amp;$A448,Data!$A$4:$A500,"&lt;="&amp;$B448),0))</f>
        <v/>
      </c>
      <c r="AC448" s="179" t="str">
        <f>IF($A448="","",IFERROR(AVERAGEIFS(Data!M$4:M500,Data!$A$4:$A500,"&gt;="&amp;$A448,Data!$A$4:$A500,"&lt;="&amp;$B448),0))</f>
        <v/>
      </c>
      <c r="AD448" s="178" t="str">
        <f>IF($A448="","",IFERROR(AVERAGEIFS(Data!N$4:N500,Data!$A$4:$A500,"&gt;="&amp;$A448,Data!$A$4:$A500,"&lt;="&amp;$B448),0))</f>
        <v/>
      </c>
      <c r="AE448" s="180" t="str">
        <f>IF($A448="","",IFERROR(AVERAGEIFS(Data!O$4:O500,Data!$A$4:$A500,"&gt;="&amp;$A448,Data!$A$4:$A500,"&lt;="&amp;$B448),0))</f>
        <v/>
      </c>
      <c r="AF448" s="178" t="str">
        <f>IF($A448="","",IFERROR(AVERAGEIFS(Data!P$4:P500,Data!$A$4:$A500,"&gt;="&amp;$A448,Data!$A$4:$A500,"&lt;="&amp;$B448),0))</f>
        <v/>
      </c>
      <c r="AG448" s="178" t="str">
        <f>IF($A448="","",IFERROR(AVERAGEIFS(Data!Q$4:Q500,Data!$A$4:$A500,"&gt;="&amp;$A448,Data!$A$4:$A500,"&lt;="&amp;$B448),0))</f>
        <v/>
      </c>
      <c r="AH448" s="181" t="str">
        <f t="shared" ref="AH448:DS448" si="444">IF($A448="","",AH447)</f>
        <v/>
      </c>
      <c r="AI448" s="178" t="str">
        <f t="shared" si="444"/>
        <v/>
      </c>
      <c r="AJ448" s="178" t="str">
        <f t="shared" si="444"/>
        <v/>
      </c>
      <c r="AK448" s="178" t="str">
        <f t="shared" si="444"/>
        <v/>
      </c>
      <c r="AL448" s="178" t="str">
        <f t="shared" si="444"/>
        <v/>
      </c>
      <c r="AM448" s="180" t="str">
        <f t="shared" si="444"/>
        <v/>
      </c>
      <c r="AN448" s="178" t="str">
        <f t="shared" si="444"/>
        <v/>
      </c>
      <c r="AO448" s="178" t="str">
        <f t="shared" si="444"/>
        <v/>
      </c>
      <c r="AP448" s="179" t="str">
        <f t="shared" si="444"/>
        <v/>
      </c>
      <c r="AQ448" s="180" t="str">
        <f t="shared" si="444"/>
        <v/>
      </c>
      <c r="AR448" s="179" t="str">
        <f t="shared" si="444"/>
        <v/>
      </c>
      <c r="AS448" s="178" t="str">
        <f t="shared" si="444"/>
        <v/>
      </c>
      <c r="AT448" s="180" t="str">
        <f t="shared" si="444"/>
        <v/>
      </c>
      <c r="AU448" s="178" t="str">
        <f t="shared" si="444"/>
        <v/>
      </c>
      <c r="AV448" s="178" t="str">
        <f t="shared" si="444"/>
        <v/>
      </c>
      <c r="AW448" s="181" t="str">
        <f t="shared" si="444"/>
        <v/>
      </c>
      <c r="AX448" s="178" t="str">
        <f t="shared" si="444"/>
        <v/>
      </c>
      <c r="AY448" s="178" t="str">
        <f t="shared" si="444"/>
        <v/>
      </c>
      <c r="AZ448" s="178" t="str">
        <f t="shared" si="444"/>
        <v/>
      </c>
      <c r="BA448" s="178" t="str">
        <f t="shared" si="444"/>
        <v/>
      </c>
      <c r="BB448" s="180" t="str">
        <f t="shared" si="444"/>
        <v/>
      </c>
      <c r="BC448" s="178" t="str">
        <f t="shared" si="444"/>
        <v/>
      </c>
      <c r="BD448" s="178" t="str">
        <f t="shared" si="444"/>
        <v/>
      </c>
      <c r="BE448" s="179" t="str">
        <f t="shared" si="444"/>
        <v/>
      </c>
      <c r="BF448" s="180" t="str">
        <f t="shared" si="444"/>
        <v/>
      </c>
      <c r="BG448" s="179" t="str">
        <f t="shared" si="444"/>
        <v/>
      </c>
      <c r="BH448" s="178" t="str">
        <f t="shared" si="444"/>
        <v/>
      </c>
      <c r="BI448" s="180" t="str">
        <f t="shared" si="444"/>
        <v/>
      </c>
      <c r="BJ448" s="178" t="str">
        <f t="shared" si="444"/>
        <v/>
      </c>
      <c r="BK448" s="178" t="str">
        <f t="shared" si="444"/>
        <v/>
      </c>
      <c r="BL448" s="181" t="str">
        <f t="shared" si="444"/>
        <v/>
      </c>
      <c r="BM448" s="178" t="str">
        <f t="shared" si="444"/>
        <v/>
      </c>
      <c r="BN448" s="178" t="str">
        <f t="shared" si="444"/>
        <v/>
      </c>
      <c r="BO448" s="178" t="str">
        <f t="shared" si="444"/>
        <v/>
      </c>
      <c r="BP448" s="178" t="str">
        <f t="shared" si="444"/>
        <v/>
      </c>
      <c r="BQ448" s="180" t="str">
        <f t="shared" si="444"/>
        <v/>
      </c>
      <c r="BR448" s="178" t="str">
        <f t="shared" si="444"/>
        <v/>
      </c>
      <c r="BS448" s="178" t="str">
        <f t="shared" si="444"/>
        <v/>
      </c>
      <c r="BT448" s="179" t="str">
        <f t="shared" si="444"/>
        <v/>
      </c>
      <c r="BU448" s="180" t="str">
        <f t="shared" si="444"/>
        <v/>
      </c>
      <c r="BV448" s="179" t="str">
        <f t="shared" si="444"/>
        <v/>
      </c>
      <c r="BW448" s="178" t="str">
        <f t="shared" si="444"/>
        <v/>
      </c>
      <c r="BX448" s="180" t="str">
        <f t="shared" si="444"/>
        <v/>
      </c>
      <c r="BY448" s="178" t="str">
        <f t="shared" si="444"/>
        <v/>
      </c>
      <c r="BZ448" s="178" t="str">
        <f t="shared" si="444"/>
        <v/>
      </c>
      <c r="CA448" s="181" t="str">
        <f t="shared" si="444"/>
        <v/>
      </c>
      <c r="CB448" s="178" t="str">
        <f t="shared" si="444"/>
        <v/>
      </c>
      <c r="CC448" s="178" t="str">
        <f t="shared" si="444"/>
        <v/>
      </c>
      <c r="CD448" s="178" t="str">
        <f t="shared" si="444"/>
        <v/>
      </c>
      <c r="CE448" s="178" t="str">
        <f t="shared" si="444"/>
        <v/>
      </c>
      <c r="CF448" s="180" t="str">
        <f t="shared" si="444"/>
        <v/>
      </c>
      <c r="CG448" s="178" t="str">
        <f t="shared" si="444"/>
        <v/>
      </c>
      <c r="CH448" s="178" t="str">
        <f t="shared" si="444"/>
        <v/>
      </c>
      <c r="CI448" s="179" t="str">
        <f t="shared" si="444"/>
        <v/>
      </c>
      <c r="CJ448" s="180" t="str">
        <f t="shared" si="444"/>
        <v/>
      </c>
      <c r="CK448" s="179" t="str">
        <f t="shared" si="444"/>
        <v/>
      </c>
      <c r="CL448" s="178" t="str">
        <f t="shared" si="444"/>
        <v/>
      </c>
      <c r="CM448" s="180" t="str">
        <f t="shared" si="444"/>
        <v/>
      </c>
      <c r="CN448" s="178" t="str">
        <f t="shared" si="444"/>
        <v/>
      </c>
      <c r="CO448" s="178" t="str">
        <f t="shared" si="444"/>
        <v/>
      </c>
      <c r="CP448" s="181" t="str">
        <f t="shared" si="444"/>
        <v/>
      </c>
      <c r="CQ448" s="178" t="str">
        <f t="shared" si="444"/>
        <v/>
      </c>
      <c r="CR448" s="178" t="str">
        <f t="shared" si="444"/>
        <v/>
      </c>
      <c r="CS448" s="178" t="str">
        <f t="shared" si="444"/>
        <v/>
      </c>
      <c r="CT448" s="178" t="str">
        <f t="shared" si="444"/>
        <v/>
      </c>
      <c r="CU448" s="180" t="str">
        <f t="shared" si="444"/>
        <v/>
      </c>
      <c r="CV448" s="178" t="str">
        <f t="shared" si="444"/>
        <v/>
      </c>
      <c r="CW448" s="178" t="str">
        <f t="shared" si="444"/>
        <v/>
      </c>
      <c r="CX448" s="179" t="str">
        <f t="shared" si="444"/>
        <v/>
      </c>
      <c r="CY448" s="180" t="str">
        <f t="shared" si="444"/>
        <v/>
      </c>
      <c r="CZ448" s="179" t="str">
        <f t="shared" si="444"/>
        <v/>
      </c>
      <c r="DA448" s="178" t="str">
        <f t="shared" si="444"/>
        <v/>
      </c>
      <c r="DB448" s="180" t="str">
        <f t="shared" si="444"/>
        <v/>
      </c>
      <c r="DC448" s="178" t="str">
        <f t="shared" si="444"/>
        <v/>
      </c>
      <c r="DD448" s="178" t="str">
        <f t="shared" si="444"/>
        <v/>
      </c>
      <c r="DE448" s="181" t="str">
        <f t="shared" si="444"/>
        <v/>
      </c>
      <c r="DF448" s="178" t="str">
        <f t="shared" si="444"/>
        <v/>
      </c>
      <c r="DG448" s="178" t="str">
        <f t="shared" si="444"/>
        <v/>
      </c>
      <c r="DH448" s="178" t="str">
        <f t="shared" si="444"/>
        <v/>
      </c>
      <c r="DI448" s="178" t="str">
        <f t="shared" si="444"/>
        <v/>
      </c>
      <c r="DJ448" s="180" t="str">
        <f t="shared" si="444"/>
        <v/>
      </c>
      <c r="DK448" s="178" t="str">
        <f t="shared" si="444"/>
        <v/>
      </c>
      <c r="DL448" s="178" t="str">
        <f t="shared" si="444"/>
        <v/>
      </c>
      <c r="DM448" s="179" t="str">
        <f t="shared" si="444"/>
        <v/>
      </c>
      <c r="DN448" s="180" t="str">
        <f t="shared" si="444"/>
        <v/>
      </c>
      <c r="DO448" s="179" t="str">
        <f t="shared" si="444"/>
        <v/>
      </c>
      <c r="DP448" s="178" t="str">
        <f t="shared" si="444"/>
        <v/>
      </c>
      <c r="DQ448" s="180" t="str">
        <f t="shared" si="444"/>
        <v/>
      </c>
      <c r="DR448" s="178" t="str">
        <f t="shared" si="444"/>
        <v/>
      </c>
      <c r="DS448" s="178" t="str">
        <f t="shared" si="444"/>
        <v/>
      </c>
      <c r="DT448" s="178"/>
      <c r="DU448" s="178"/>
      <c r="DV448" s="178"/>
      <c r="DW448" s="178"/>
      <c r="DX448" s="178"/>
      <c r="DY448" s="178"/>
    </row>
    <row r="449">
      <c r="A449" s="176" t="str">
        <f>IF(A448="","",IF(B448+1&gt;EndDate,"",B448))</f>
        <v/>
      </c>
      <c r="B449" s="176" t="str">
        <f>IF(A449="","",SWITCH(Seg,"Daily",A449+1,"Weekly",A449+7,"Monthly",DATE(YEAR(A449),MONTH(A449)+1,1),"Quarterly",DATE(YEAR(A449),MONTH(A449)+3,1),"Yearly",DATE(YEAR(A449)+1,1,1)))</f>
        <v/>
      </c>
      <c r="C449" s="177" t="str">
        <f>IF(A449="","",SWITCH(Seg,"Daily",TEXT(A449,"dd/MM/YYYY"),"Weekly","W"&amp;WEEKNUM(A449,2)&amp;" "&amp;YEAR(A449),"Monthly",PROPER(TEXT(A449,"MMM yyyy")),"Quarterly","Q"&amp;ROUNDUP(MONTH($A449)/3,0)&amp;" "&amp;YEAR($A449),"Yearly",YEAR(A449),TEXT(A449,"dd/MM/YYYY")))</f>
        <v/>
      </c>
      <c r="D449" s="178" t="str">
        <f>IF(OR($A449="",D$2="Percentage"),"",SUMIFS(Data!B$4:B500,Data!$A$4:$A500,"&gt;="&amp;$A449,Data!$A$4:$A500,"&lt;="&amp;$B449))</f>
        <v>#REF!</v>
      </c>
      <c r="E449" s="179" t="str">
        <f>IF(OR($A449="",E$2="Percentage"),"",SUMIFS(Data!C$4:C500,Data!$A$4:$A500,"&gt;="&amp;$A449,Data!$A$4:$A500,"&lt;="&amp;$B449))</f>
        <v/>
      </c>
      <c r="F449" s="179" t="str">
        <f>IF(OR($A449="",F$2="Percentage"),"",SUMIFS(Data!D$4:D500,Data!$A$4:$A500,"&gt;="&amp;$A449,Data!$A$4:$A500,"&lt;="&amp;$B449))</f>
        <v/>
      </c>
      <c r="G449" s="179" t="str">
        <f>IF(OR($A449="",G$2="Percentage"),"",SUMIFS(Data!F$4:F500,Data!$A$4:$A500,"&gt;="&amp;$A449,Data!$A$4:$A500,"&lt;="&amp;$B449))</f>
        <v/>
      </c>
      <c r="H449" s="180" t="str">
        <f>IF(OR($A449="",H$2="Percentage"),"",SUMIFS(Data!G$4:G500,Data!$A$4:$A500,"&gt;="&amp;$A449,Data!$A$4:$A500,"&lt;="&amp;$B449))</f>
        <v/>
      </c>
      <c r="I449" s="180" t="str">
        <f>IF(OR($A449="",I$2="Percentage"),"",SUMIFS(Data!H$4:H500,Data!$A$4:$A500,"&gt;="&amp;$A449,Data!$A$4:$A500,"&lt;="&amp;$B449))</f>
        <v/>
      </c>
      <c r="J449" s="178" t="str">
        <f>IF(OR($A449="",J$2="Percentage"),"",SUMIFS(Data!I$4:I500,Data!$A$4:$A500,"&gt;="&amp;$A449,Data!$A$4:$A500,"&lt;="&amp;$B449))</f>
        <v/>
      </c>
      <c r="K449" s="178" t="str">
        <f>IF(OR($A449="",K$2="Percentage"),"",SUMIFS(Data!J$4:J500,Data!$A$4:$A500,"&gt;="&amp;$A449,Data!$A$4:$A500,"&lt;="&amp;$B449))</f>
        <v/>
      </c>
      <c r="L449" s="179" t="str">
        <f>IF(OR($A449="",L$2="Percentage"),"",SUMIFS(Data!K$4:K500,Data!$A$4:$A500,"&gt;="&amp;$A449,Data!$A$4:$A500,"&lt;="&amp;$B449))</f>
        <v/>
      </c>
      <c r="M449" s="180" t="str">
        <f>IF(OR($A449="",M$2="Percentage"),"",SUMIFS(Data!L$4:L500,Data!$A$4:$A500,"&gt;="&amp;$A449,Data!$A$4:$A500,"&lt;="&amp;$B449))</f>
        <v/>
      </c>
      <c r="N449" s="179" t="str">
        <f>IF(OR($A449="",N$2="Percentage"),"",SUMIFS(Data!M$4:M500,Data!$A$4:$A500,"&gt;="&amp;$A449,Data!$A$4:$A500,"&lt;="&amp;$B449))</f>
        <v/>
      </c>
      <c r="O449" s="178" t="str">
        <f>IF(OR($A449="",O$2="Percentage"),"",SUMIFS(Data!N$4:N500,Data!$A$4:$A500,"&gt;="&amp;$A449,Data!$A$4:$A500,"&lt;="&amp;$B449))</f>
        <v/>
      </c>
      <c r="P449" s="180" t="str">
        <f>IF(OR($A449="",P$2="Percentage"),"",SUMIFS(Data!O$4:O500,Data!$A$4:$A500,"&gt;="&amp;$A449,Data!$A$4:$A500,"&lt;="&amp;$B449))</f>
        <v/>
      </c>
      <c r="Q449" s="178" t="str">
        <f>IF(OR($A449="",Q$2="Percentage"),"",SUMIFS(Data!P$4:P500,Data!$A$4:$A500,"&gt;="&amp;$A449,Data!$A$4:$A500,"&lt;="&amp;$B449))</f>
        <v/>
      </c>
      <c r="R449" s="178" t="str">
        <f>IF(OR($A449="",R$2="Percentage"),"",SUMIFS(Data!Q$4:Q500,Data!$A$4:$A500,"&gt;="&amp;$A449,Data!$A$4:$A500,"&lt;="&amp;$B449))</f>
        <v/>
      </c>
      <c r="S449" s="181" t="str">
        <f>IF($A449="","",IFERROR(AVERAGEIFS(Data!B$4:B500,Data!$A$4:$A500,"&gt;="&amp;$A449,Data!$A$4:$A500,"&lt;="&amp;$B449),0))</f>
        <v/>
      </c>
      <c r="T449" s="178" t="str">
        <f>IF($A449="","",IFERROR(AVERAGEIFS(Data!C$4:C500,Data!$A$4:$A500,"&gt;="&amp;$A449,Data!$A$4:$A500,"&lt;="&amp;$B449),0))</f>
        <v/>
      </c>
      <c r="U449" s="178" t="str">
        <f>IF($A449="","",IFERROR(AVERAGEIFS(Data!D$4:D500,Data!$A$4:$A500,"&gt;="&amp;$A449,Data!$A$4:$A500,"&lt;="&amp;$B449),0))</f>
        <v/>
      </c>
      <c r="V449" s="178" t="str">
        <f>IF($A449="","",IFERROR(AVERAGEIFS(Data!F$4:F500,Data!$A$4:$A500,"&gt;="&amp;$A449,Data!$A$4:$A500,"&lt;="&amp;$B449),0))</f>
        <v/>
      </c>
      <c r="W449" s="178" t="str">
        <f>IF($A449="","",IFERROR(AVERAGEIFS(Data!G$4:G500,Data!$A$4:$A500,"&gt;="&amp;$A449,Data!$A$4:$A500,"&lt;="&amp;$B449),0))</f>
        <v/>
      </c>
      <c r="X449" s="180" t="str">
        <f>IF($A449="","",IFERROR(AVERAGEIFS(Data!H$4:H500,Data!$A$4:$A500,"&gt;="&amp;$A449,Data!$A$4:$A500,"&lt;="&amp;$B449),0))</f>
        <v/>
      </c>
      <c r="Y449" s="178" t="str">
        <f>IF($A449="","",IFERROR(AVERAGEIFS(Data!I$4:I500,Data!$A$4:$A500,"&gt;="&amp;$A449,Data!$A$4:$A500,"&lt;="&amp;$B449),0))</f>
        <v/>
      </c>
      <c r="Z449" s="178" t="str">
        <f>IF($A449="","",IFERROR(AVERAGEIFS(Data!J$4:J500,Data!$A$4:$A500,"&gt;="&amp;$A449,Data!$A$4:$A500,"&lt;="&amp;$B449),0))</f>
        <v/>
      </c>
      <c r="AA449" s="179" t="str">
        <f>IF($A449="","",IFERROR(AVERAGEIFS(Data!K$4:K500,Data!$A$4:$A500,"&gt;="&amp;$A449,Data!$A$4:$A500,"&lt;="&amp;$B449),0))</f>
        <v/>
      </c>
      <c r="AB449" s="180" t="str">
        <f>IF($A449="","",IFERROR(AVERAGEIFS(Data!L$4:L500,Data!$A$4:$A500,"&gt;="&amp;$A449,Data!$A$4:$A500,"&lt;="&amp;$B449),0))</f>
        <v/>
      </c>
      <c r="AC449" s="179" t="str">
        <f>IF($A449="","",IFERROR(AVERAGEIFS(Data!M$4:M500,Data!$A$4:$A500,"&gt;="&amp;$A449,Data!$A$4:$A500,"&lt;="&amp;$B449),0))</f>
        <v/>
      </c>
      <c r="AD449" s="178" t="str">
        <f>IF($A449="","",IFERROR(AVERAGEIFS(Data!N$4:N500,Data!$A$4:$A500,"&gt;="&amp;$A449,Data!$A$4:$A500,"&lt;="&amp;$B449),0))</f>
        <v/>
      </c>
      <c r="AE449" s="180" t="str">
        <f>IF($A449="","",IFERROR(AVERAGEIFS(Data!O$4:O500,Data!$A$4:$A500,"&gt;="&amp;$A449,Data!$A$4:$A500,"&lt;="&amp;$B449),0))</f>
        <v/>
      </c>
      <c r="AF449" s="178" t="str">
        <f>IF($A449="","",IFERROR(AVERAGEIFS(Data!P$4:P500,Data!$A$4:$A500,"&gt;="&amp;$A449,Data!$A$4:$A500,"&lt;="&amp;$B449),0))</f>
        <v/>
      </c>
      <c r="AG449" s="178" t="str">
        <f>IF($A449="","",IFERROR(AVERAGEIFS(Data!Q$4:Q500,Data!$A$4:$A500,"&gt;="&amp;$A449,Data!$A$4:$A500,"&lt;="&amp;$B449),0))</f>
        <v/>
      </c>
      <c r="AH449" s="181" t="str">
        <f t="shared" ref="AH449:DS449" si="445">IF($A449="","",AH448)</f>
        <v/>
      </c>
      <c r="AI449" s="178" t="str">
        <f t="shared" si="445"/>
        <v/>
      </c>
      <c r="AJ449" s="178" t="str">
        <f t="shared" si="445"/>
        <v/>
      </c>
      <c r="AK449" s="178" t="str">
        <f t="shared" si="445"/>
        <v/>
      </c>
      <c r="AL449" s="178" t="str">
        <f t="shared" si="445"/>
        <v/>
      </c>
      <c r="AM449" s="180" t="str">
        <f t="shared" si="445"/>
        <v/>
      </c>
      <c r="AN449" s="178" t="str">
        <f t="shared" si="445"/>
        <v/>
      </c>
      <c r="AO449" s="178" t="str">
        <f t="shared" si="445"/>
        <v/>
      </c>
      <c r="AP449" s="179" t="str">
        <f t="shared" si="445"/>
        <v/>
      </c>
      <c r="AQ449" s="180" t="str">
        <f t="shared" si="445"/>
        <v/>
      </c>
      <c r="AR449" s="179" t="str">
        <f t="shared" si="445"/>
        <v/>
      </c>
      <c r="AS449" s="178" t="str">
        <f t="shared" si="445"/>
        <v/>
      </c>
      <c r="AT449" s="180" t="str">
        <f t="shared" si="445"/>
        <v/>
      </c>
      <c r="AU449" s="178" t="str">
        <f t="shared" si="445"/>
        <v/>
      </c>
      <c r="AV449" s="178" t="str">
        <f t="shared" si="445"/>
        <v/>
      </c>
      <c r="AW449" s="181" t="str">
        <f t="shared" si="445"/>
        <v/>
      </c>
      <c r="AX449" s="178" t="str">
        <f t="shared" si="445"/>
        <v/>
      </c>
      <c r="AY449" s="178" t="str">
        <f t="shared" si="445"/>
        <v/>
      </c>
      <c r="AZ449" s="178" t="str">
        <f t="shared" si="445"/>
        <v/>
      </c>
      <c r="BA449" s="178" t="str">
        <f t="shared" si="445"/>
        <v/>
      </c>
      <c r="BB449" s="180" t="str">
        <f t="shared" si="445"/>
        <v/>
      </c>
      <c r="BC449" s="178" t="str">
        <f t="shared" si="445"/>
        <v/>
      </c>
      <c r="BD449" s="178" t="str">
        <f t="shared" si="445"/>
        <v/>
      </c>
      <c r="BE449" s="179" t="str">
        <f t="shared" si="445"/>
        <v/>
      </c>
      <c r="BF449" s="180" t="str">
        <f t="shared" si="445"/>
        <v/>
      </c>
      <c r="BG449" s="179" t="str">
        <f t="shared" si="445"/>
        <v/>
      </c>
      <c r="BH449" s="178" t="str">
        <f t="shared" si="445"/>
        <v/>
      </c>
      <c r="BI449" s="180" t="str">
        <f t="shared" si="445"/>
        <v/>
      </c>
      <c r="BJ449" s="178" t="str">
        <f t="shared" si="445"/>
        <v/>
      </c>
      <c r="BK449" s="178" t="str">
        <f t="shared" si="445"/>
        <v/>
      </c>
      <c r="BL449" s="181" t="str">
        <f t="shared" si="445"/>
        <v/>
      </c>
      <c r="BM449" s="178" t="str">
        <f t="shared" si="445"/>
        <v/>
      </c>
      <c r="BN449" s="178" t="str">
        <f t="shared" si="445"/>
        <v/>
      </c>
      <c r="BO449" s="178" t="str">
        <f t="shared" si="445"/>
        <v/>
      </c>
      <c r="BP449" s="178" t="str">
        <f t="shared" si="445"/>
        <v/>
      </c>
      <c r="BQ449" s="180" t="str">
        <f t="shared" si="445"/>
        <v/>
      </c>
      <c r="BR449" s="178" t="str">
        <f t="shared" si="445"/>
        <v/>
      </c>
      <c r="BS449" s="178" t="str">
        <f t="shared" si="445"/>
        <v/>
      </c>
      <c r="BT449" s="179" t="str">
        <f t="shared" si="445"/>
        <v/>
      </c>
      <c r="BU449" s="180" t="str">
        <f t="shared" si="445"/>
        <v/>
      </c>
      <c r="BV449" s="179" t="str">
        <f t="shared" si="445"/>
        <v/>
      </c>
      <c r="BW449" s="178" t="str">
        <f t="shared" si="445"/>
        <v/>
      </c>
      <c r="BX449" s="180" t="str">
        <f t="shared" si="445"/>
        <v/>
      </c>
      <c r="BY449" s="178" t="str">
        <f t="shared" si="445"/>
        <v/>
      </c>
      <c r="BZ449" s="178" t="str">
        <f t="shared" si="445"/>
        <v/>
      </c>
      <c r="CA449" s="181" t="str">
        <f t="shared" si="445"/>
        <v/>
      </c>
      <c r="CB449" s="178" t="str">
        <f t="shared" si="445"/>
        <v/>
      </c>
      <c r="CC449" s="178" t="str">
        <f t="shared" si="445"/>
        <v/>
      </c>
      <c r="CD449" s="178" t="str">
        <f t="shared" si="445"/>
        <v/>
      </c>
      <c r="CE449" s="178" t="str">
        <f t="shared" si="445"/>
        <v/>
      </c>
      <c r="CF449" s="180" t="str">
        <f t="shared" si="445"/>
        <v/>
      </c>
      <c r="CG449" s="178" t="str">
        <f t="shared" si="445"/>
        <v/>
      </c>
      <c r="CH449" s="178" t="str">
        <f t="shared" si="445"/>
        <v/>
      </c>
      <c r="CI449" s="179" t="str">
        <f t="shared" si="445"/>
        <v/>
      </c>
      <c r="CJ449" s="180" t="str">
        <f t="shared" si="445"/>
        <v/>
      </c>
      <c r="CK449" s="179" t="str">
        <f t="shared" si="445"/>
        <v/>
      </c>
      <c r="CL449" s="178" t="str">
        <f t="shared" si="445"/>
        <v/>
      </c>
      <c r="CM449" s="180" t="str">
        <f t="shared" si="445"/>
        <v/>
      </c>
      <c r="CN449" s="178" t="str">
        <f t="shared" si="445"/>
        <v/>
      </c>
      <c r="CO449" s="178" t="str">
        <f t="shared" si="445"/>
        <v/>
      </c>
      <c r="CP449" s="181" t="str">
        <f t="shared" si="445"/>
        <v/>
      </c>
      <c r="CQ449" s="178" t="str">
        <f t="shared" si="445"/>
        <v/>
      </c>
      <c r="CR449" s="178" t="str">
        <f t="shared" si="445"/>
        <v/>
      </c>
      <c r="CS449" s="178" t="str">
        <f t="shared" si="445"/>
        <v/>
      </c>
      <c r="CT449" s="178" t="str">
        <f t="shared" si="445"/>
        <v/>
      </c>
      <c r="CU449" s="180" t="str">
        <f t="shared" si="445"/>
        <v/>
      </c>
      <c r="CV449" s="178" t="str">
        <f t="shared" si="445"/>
        <v/>
      </c>
      <c r="CW449" s="178" t="str">
        <f t="shared" si="445"/>
        <v/>
      </c>
      <c r="CX449" s="179" t="str">
        <f t="shared" si="445"/>
        <v/>
      </c>
      <c r="CY449" s="180" t="str">
        <f t="shared" si="445"/>
        <v/>
      </c>
      <c r="CZ449" s="179" t="str">
        <f t="shared" si="445"/>
        <v/>
      </c>
      <c r="DA449" s="178" t="str">
        <f t="shared" si="445"/>
        <v/>
      </c>
      <c r="DB449" s="180" t="str">
        <f t="shared" si="445"/>
        <v/>
      </c>
      <c r="DC449" s="178" t="str">
        <f t="shared" si="445"/>
        <v/>
      </c>
      <c r="DD449" s="178" t="str">
        <f t="shared" si="445"/>
        <v/>
      </c>
      <c r="DE449" s="181" t="str">
        <f t="shared" si="445"/>
        <v/>
      </c>
      <c r="DF449" s="178" t="str">
        <f t="shared" si="445"/>
        <v/>
      </c>
      <c r="DG449" s="178" t="str">
        <f t="shared" si="445"/>
        <v/>
      </c>
      <c r="DH449" s="178" t="str">
        <f t="shared" si="445"/>
        <v/>
      </c>
      <c r="DI449" s="178" t="str">
        <f t="shared" si="445"/>
        <v/>
      </c>
      <c r="DJ449" s="180" t="str">
        <f t="shared" si="445"/>
        <v/>
      </c>
      <c r="DK449" s="178" t="str">
        <f t="shared" si="445"/>
        <v/>
      </c>
      <c r="DL449" s="178" t="str">
        <f t="shared" si="445"/>
        <v/>
      </c>
      <c r="DM449" s="179" t="str">
        <f t="shared" si="445"/>
        <v/>
      </c>
      <c r="DN449" s="180" t="str">
        <f t="shared" si="445"/>
        <v/>
      </c>
      <c r="DO449" s="179" t="str">
        <f t="shared" si="445"/>
        <v/>
      </c>
      <c r="DP449" s="178" t="str">
        <f t="shared" si="445"/>
        <v/>
      </c>
      <c r="DQ449" s="180" t="str">
        <f t="shared" si="445"/>
        <v/>
      </c>
      <c r="DR449" s="178" t="str">
        <f t="shared" si="445"/>
        <v/>
      </c>
      <c r="DS449" s="178" t="str">
        <f t="shared" si="445"/>
        <v/>
      </c>
      <c r="DT449" s="178"/>
      <c r="DU449" s="178"/>
      <c r="DV449" s="178"/>
      <c r="DW449" s="178"/>
      <c r="DX449" s="178"/>
      <c r="DY449" s="178"/>
    </row>
    <row r="450">
      <c r="A450" s="176" t="str">
        <f>IF(A449="","",IF(B449+1&gt;EndDate,"",B449))</f>
        <v/>
      </c>
      <c r="B450" s="176" t="str">
        <f>IF(A450="","",SWITCH(Seg,"Daily",A450+1,"Weekly",A450+7,"Monthly",DATE(YEAR(A450),MONTH(A450)+1,1),"Quarterly",DATE(YEAR(A450),MONTH(A450)+3,1),"Yearly",DATE(YEAR(A450)+1,1,1)))</f>
        <v/>
      </c>
      <c r="C450" s="177" t="str">
        <f>IF(A450="","",SWITCH(Seg,"Daily",TEXT(A450,"dd/MM/YYYY"),"Weekly","W"&amp;WEEKNUM(A450,2)&amp;" "&amp;YEAR(A450),"Monthly",PROPER(TEXT(A450,"MMM yyyy")),"Quarterly","Q"&amp;ROUNDUP(MONTH($A450)/3,0)&amp;" "&amp;YEAR($A450),"Yearly",YEAR(A450),TEXT(A450,"dd/MM/YYYY")))</f>
        <v/>
      </c>
      <c r="D450" s="178" t="str">
        <f>IF(OR($A450="",D$2="Percentage"),"",SUMIFS(Data!B$4:B500,Data!$A$4:$A500,"&gt;="&amp;$A450,Data!$A$4:$A500,"&lt;="&amp;$B450))</f>
        <v>#REF!</v>
      </c>
      <c r="E450" s="179" t="str">
        <f>IF(OR($A450="",E$2="Percentage"),"",SUMIFS(Data!C$4:C500,Data!$A$4:$A500,"&gt;="&amp;$A450,Data!$A$4:$A500,"&lt;="&amp;$B450))</f>
        <v/>
      </c>
      <c r="F450" s="179" t="str">
        <f>IF(OR($A450="",F$2="Percentage"),"",SUMIFS(Data!D$4:D500,Data!$A$4:$A500,"&gt;="&amp;$A450,Data!$A$4:$A500,"&lt;="&amp;$B450))</f>
        <v/>
      </c>
      <c r="G450" s="179" t="str">
        <f>IF(OR($A450="",G$2="Percentage"),"",SUMIFS(Data!F$4:F500,Data!$A$4:$A500,"&gt;="&amp;$A450,Data!$A$4:$A500,"&lt;="&amp;$B450))</f>
        <v/>
      </c>
      <c r="H450" s="180" t="str">
        <f>IF(OR($A450="",H$2="Percentage"),"",SUMIFS(Data!G$4:G500,Data!$A$4:$A500,"&gt;="&amp;$A450,Data!$A$4:$A500,"&lt;="&amp;$B450))</f>
        <v/>
      </c>
      <c r="I450" s="180" t="str">
        <f>IF(OR($A450="",I$2="Percentage"),"",SUMIFS(Data!H$4:H500,Data!$A$4:$A500,"&gt;="&amp;$A450,Data!$A$4:$A500,"&lt;="&amp;$B450))</f>
        <v/>
      </c>
      <c r="J450" s="178" t="str">
        <f>IF(OR($A450="",J$2="Percentage"),"",SUMIFS(Data!I$4:I500,Data!$A$4:$A500,"&gt;="&amp;$A450,Data!$A$4:$A500,"&lt;="&amp;$B450))</f>
        <v/>
      </c>
      <c r="K450" s="178" t="str">
        <f>IF(OR($A450="",K$2="Percentage"),"",SUMIFS(Data!J$4:J500,Data!$A$4:$A500,"&gt;="&amp;$A450,Data!$A$4:$A500,"&lt;="&amp;$B450))</f>
        <v/>
      </c>
      <c r="L450" s="179" t="str">
        <f>IF(OR($A450="",L$2="Percentage"),"",SUMIFS(Data!K$4:K500,Data!$A$4:$A500,"&gt;="&amp;$A450,Data!$A$4:$A500,"&lt;="&amp;$B450))</f>
        <v/>
      </c>
      <c r="M450" s="180" t="str">
        <f>IF(OR($A450="",M$2="Percentage"),"",SUMIFS(Data!L$4:L500,Data!$A$4:$A500,"&gt;="&amp;$A450,Data!$A$4:$A500,"&lt;="&amp;$B450))</f>
        <v/>
      </c>
      <c r="N450" s="179" t="str">
        <f>IF(OR($A450="",N$2="Percentage"),"",SUMIFS(Data!M$4:M500,Data!$A$4:$A500,"&gt;="&amp;$A450,Data!$A$4:$A500,"&lt;="&amp;$B450))</f>
        <v/>
      </c>
      <c r="O450" s="178" t="str">
        <f>IF(OR($A450="",O$2="Percentage"),"",SUMIFS(Data!N$4:N500,Data!$A$4:$A500,"&gt;="&amp;$A450,Data!$A$4:$A500,"&lt;="&amp;$B450))</f>
        <v/>
      </c>
      <c r="P450" s="180" t="str">
        <f>IF(OR($A450="",P$2="Percentage"),"",SUMIFS(Data!O$4:O500,Data!$A$4:$A500,"&gt;="&amp;$A450,Data!$A$4:$A500,"&lt;="&amp;$B450))</f>
        <v/>
      </c>
      <c r="Q450" s="178" t="str">
        <f>IF(OR($A450="",Q$2="Percentage"),"",SUMIFS(Data!P$4:P500,Data!$A$4:$A500,"&gt;="&amp;$A450,Data!$A$4:$A500,"&lt;="&amp;$B450))</f>
        <v/>
      </c>
      <c r="R450" s="178" t="str">
        <f>IF(OR($A450="",R$2="Percentage"),"",SUMIFS(Data!Q$4:Q500,Data!$A$4:$A500,"&gt;="&amp;$A450,Data!$A$4:$A500,"&lt;="&amp;$B450))</f>
        <v/>
      </c>
      <c r="S450" s="181" t="str">
        <f>IF($A450="","",IFERROR(AVERAGEIFS(Data!B$4:B500,Data!$A$4:$A500,"&gt;="&amp;$A450,Data!$A$4:$A500,"&lt;="&amp;$B450),0))</f>
        <v/>
      </c>
      <c r="T450" s="178" t="str">
        <f>IF($A450="","",IFERROR(AVERAGEIFS(Data!C$4:C500,Data!$A$4:$A500,"&gt;="&amp;$A450,Data!$A$4:$A500,"&lt;="&amp;$B450),0))</f>
        <v/>
      </c>
      <c r="U450" s="178" t="str">
        <f>IF($A450="","",IFERROR(AVERAGEIFS(Data!D$4:D500,Data!$A$4:$A500,"&gt;="&amp;$A450,Data!$A$4:$A500,"&lt;="&amp;$B450),0))</f>
        <v/>
      </c>
      <c r="V450" s="178" t="str">
        <f>IF($A450="","",IFERROR(AVERAGEIFS(Data!F$4:F500,Data!$A$4:$A500,"&gt;="&amp;$A450,Data!$A$4:$A500,"&lt;="&amp;$B450),0))</f>
        <v/>
      </c>
      <c r="W450" s="178" t="str">
        <f>IF($A450="","",IFERROR(AVERAGEIFS(Data!G$4:G500,Data!$A$4:$A500,"&gt;="&amp;$A450,Data!$A$4:$A500,"&lt;="&amp;$B450),0))</f>
        <v/>
      </c>
      <c r="X450" s="180" t="str">
        <f>IF($A450="","",IFERROR(AVERAGEIFS(Data!H$4:H500,Data!$A$4:$A500,"&gt;="&amp;$A450,Data!$A$4:$A500,"&lt;="&amp;$B450),0))</f>
        <v/>
      </c>
      <c r="Y450" s="178" t="str">
        <f>IF($A450="","",IFERROR(AVERAGEIFS(Data!I$4:I500,Data!$A$4:$A500,"&gt;="&amp;$A450,Data!$A$4:$A500,"&lt;="&amp;$B450),0))</f>
        <v/>
      </c>
      <c r="Z450" s="178" t="str">
        <f>IF($A450="","",IFERROR(AVERAGEIFS(Data!J$4:J500,Data!$A$4:$A500,"&gt;="&amp;$A450,Data!$A$4:$A500,"&lt;="&amp;$B450),0))</f>
        <v/>
      </c>
      <c r="AA450" s="179" t="str">
        <f>IF($A450="","",IFERROR(AVERAGEIFS(Data!K$4:K500,Data!$A$4:$A500,"&gt;="&amp;$A450,Data!$A$4:$A500,"&lt;="&amp;$B450),0))</f>
        <v/>
      </c>
      <c r="AB450" s="180" t="str">
        <f>IF($A450="","",IFERROR(AVERAGEIFS(Data!L$4:L500,Data!$A$4:$A500,"&gt;="&amp;$A450,Data!$A$4:$A500,"&lt;="&amp;$B450),0))</f>
        <v/>
      </c>
      <c r="AC450" s="179" t="str">
        <f>IF($A450="","",IFERROR(AVERAGEIFS(Data!M$4:M500,Data!$A$4:$A500,"&gt;="&amp;$A450,Data!$A$4:$A500,"&lt;="&amp;$B450),0))</f>
        <v/>
      </c>
      <c r="AD450" s="178" t="str">
        <f>IF($A450="","",IFERROR(AVERAGEIFS(Data!N$4:N500,Data!$A$4:$A500,"&gt;="&amp;$A450,Data!$A$4:$A500,"&lt;="&amp;$B450),0))</f>
        <v/>
      </c>
      <c r="AE450" s="180" t="str">
        <f>IF($A450="","",IFERROR(AVERAGEIFS(Data!O$4:O500,Data!$A$4:$A500,"&gt;="&amp;$A450,Data!$A$4:$A500,"&lt;="&amp;$B450),0))</f>
        <v/>
      </c>
      <c r="AF450" s="178" t="str">
        <f>IF($A450="","",IFERROR(AVERAGEIFS(Data!P$4:P500,Data!$A$4:$A500,"&gt;="&amp;$A450,Data!$A$4:$A500,"&lt;="&amp;$B450),0))</f>
        <v/>
      </c>
      <c r="AG450" s="178" t="str">
        <f>IF($A450="","",IFERROR(AVERAGEIFS(Data!Q$4:Q500,Data!$A$4:$A500,"&gt;="&amp;$A450,Data!$A$4:$A500,"&lt;="&amp;$B450),0))</f>
        <v/>
      </c>
      <c r="AH450" s="181" t="str">
        <f t="shared" ref="AH450:DS450" si="446">IF($A450="","",AH449)</f>
        <v/>
      </c>
      <c r="AI450" s="178" t="str">
        <f t="shared" si="446"/>
        <v/>
      </c>
      <c r="AJ450" s="178" t="str">
        <f t="shared" si="446"/>
        <v/>
      </c>
      <c r="AK450" s="178" t="str">
        <f t="shared" si="446"/>
        <v/>
      </c>
      <c r="AL450" s="178" t="str">
        <f t="shared" si="446"/>
        <v/>
      </c>
      <c r="AM450" s="180" t="str">
        <f t="shared" si="446"/>
        <v/>
      </c>
      <c r="AN450" s="178" t="str">
        <f t="shared" si="446"/>
        <v/>
      </c>
      <c r="AO450" s="178" t="str">
        <f t="shared" si="446"/>
        <v/>
      </c>
      <c r="AP450" s="179" t="str">
        <f t="shared" si="446"/>
        <v/>
      </c>
      <c r="AQ450" s="180" t="str">
        <f t="shared" si="446"/>
        <v/>
      </c>
      <c r="AR450" s="179" t="str">
        <f t="shared" si="446"/>
        <v/>
      </c>
      <c r="AS450" s="178" t="str">
        <f t="shared" si="446"/>
        <v/>
      </c>
      <c r="AT450" s="180" t="str">
        <f t="shared" si="446"/>
        <v/>
      </c>
      <c r="AU450" s="178" t="str">
        <f t="shared" si="446"/>
        <v/>
      </c>
      <c r="AV450" s="178" t="str">
        <f t="shared" si="446"/>
        <v/>
      </c>
      <c r="AW450" s="181" t="str">
        <f t="shared" si="446"/>
        <v/>
      </c>
      <c r="AX450" s="178" t="str">
        <f t="shared" si="446"/>
        <v/>
      </c>
      <c r="AY450" s="178" t="str">
        <f t="shared" si="446"/>
        <v/>
      </c>
      <c r="AZ450" s="178" t="str">
        <f t="shared" si="446"/>
        <v/>
      </c>
      <c r="BA450" s="178" t="str">
        <f t="shared" si="446"/>
        <v/>
      </c>
      <c r="BB450" s="180" t="str">
        <f t="shared" si="446"/>
        <v/>
      </c>
      <c r="BC450" s="178" t="str">
        <f t="shared" si="446"/>
        <v/>
      </c>
      <c r="BD450" s="178" t="str">
        <f t="shared" si="446"/>
        <v/>
      </c>
      <c r="BE450" s="179" t="str">
        <f t="shared" si="446"/>
        <v/>
      </c>
      <c r="BF450" s="180" t="str">
        <f t="shared" si="446"/>
        <v/>
      </c>
      <c r="BG450" s="179" t="str">
        <f t="shared" si="446"/>
        <v/>
      </c>
      <c r="BH450" s="178" t="str">
        <f t="shared" si="446"/>
        <v/>
      </c>
      <c r="BI450" s="180" t="str">
        <f t="shared" si="446"/>
        <v/>
      </c>
      <c r="BJ450" s="178" t="str">
        <f t="shared" si="446"/>
        <v/>
      </c>
      <c r="BK450" s="178" t="str">
        <f t="shared" si="446"/>
        <v/>
      </c>
      <c r="BL450" s="181" t="str">
        <f t="shared" si="446"/>
        <v/>
      </c>
      <c r="BM450" s="178" t="str">
        <f t="shared" si="446"/>
        <v/>
      </c>
      <c r="BN450" s="178" t="str">
        <f t="shared" si="446"/>
        <v/>
      </c>
      <c r="BO450" s="178" t="str">
        <f t="shared" si="446"/>
        <v/>
      </c>
      <c r="BP450" s="178" t="str">
        <f t="shared" si="446"/>
        <v/>
      </c>
      <c r="BQ450" s="180" t="str">
        <f t="shared" si="446"/>
        <v/>
      </c>
      <c r="BR450" s="178" t="str">
        <f t="shared" si="446"/>
        <v/>
      </c>
      <c r="BS450" s="178" t="str">
        <f t="shared" si="446"/>
        <v/>
      </c>
      <c r="BT450" s="179" t="str">
        <f t="shared" si="446"/>
        <v/>
      </c>
      <c r="BU450" s="180" t="str">
        <f t="shared" si="446"/>
        <v/>
      </c>
      <c r="BV450" s="179" t="str">
        <f t="shared" si="446"/>
        <v/>
      </c>
      <c r="BW450" s="178" t="str">
        <f t="shared" si="446"/>
        <v/>
      </c>
      <c r="BX450" s="180" t="str">
        <f t="shared" si="446"/>
        <v/>
      </c>
      <c r="BY450" s="178" t="str">
        <f t="shared" si="446"/>
        <v/>
      </c>
      <c r="BZ450" s="178" t="str">
        <f t="shared" si="446"/>
        <v/>
      </c>
      <c r="CA450" s="181" t="str">
        <f t="shared" si="446"/>
        <v/>
      </c>
      <c r="CB450" s="178" t="str">
        <f t="shared" si="446"/>
        <v/>
      </c>
      <c r="CC450" s="178" t="str">
        <f t="shared" si="446"/>
        <v/>
      </c>
      <c r="CD450" s="178" t="str">
        <f t="shared" si="446"/>
        <v/>
      </c>
      <c r="CE450" s="178" t="str">
        <f t="shared" si="446"/>
        <v/>
      </c>
      <c r="CF450" s="180" t="str">
        <f t="shared" si="446"/>
        <v/>
      </c>
      <c r="CG450" s="178" t="str">
        <f t="shared" si="446"/>
        <v/>
      </c>
      <c r="CH450" s="178" t="str">
        <f t="shared" si="446"/>
        <v/>
      </c>
      <c r="CI450" s="179" t="str">
        <f t="shared" si="446"/>
        <v/>
      </c>
      <c r="CJ450" s="180" t="str">
        <f t="shared" si="446"/>
        <v/>
      </c>
      <c r="CK450" s="179" t="str">
        <f t="shared" si="446"/>
        <v/>
      </c>
      <c r="CL450" s="178" t="str">
        <f t="shared" si="446"/>
        <v/>
      </c>
      <c r="CM450" s="180" t="str">
        <f t="shared" si="446"/>
        <v/>
      </c>
      <c r="CN450" s="178" t="str">
        <f t="shared" si="446"/>
        <v/>
      </c>
      <c r="CO450" s="178" t="str">
        <f t="shared" si="446"/>
        <v/>
      </c>
      <c r="CP450" s="181" t="str">
        <f t="shared" si="446"/>
        <v/>
      </c>
      <c r="CQ450" s="178" t="str">
        <f t="shared" si="446"/>
        <v/>
      </c>
      <c r="CR450" s="178" t="str">
        <f t="shared" si="446"/>
        <v/>
      </c>
      <c r="CS450" s="178" t="str">
        <f t="shared" si="446"/>
        <v/>
      </c>
      <c r="CT450" s="178" t="str">
        <f t="shared" si="446"/>
        <v/>
      </c>
      <c r="CU450" s="180" t="str">
        <f t="shared" si="446"/>
        <v/>
      </c>
      <c r="CV450" s="178" t="str">
        <f t="shared" si="446"/>
        <v/>
      </c>
      <c r="CW450" s="178" t="str">
        <f t="shared" si="446"/>
        <v/>
      </c>
      <c r="CX450" s="179" t="str">
        <f t="shared" si="446"/>
        <v/>
      </c>
      <c r="CY450" s="180" t="str">
        <f t="shared" si="446"/>
        <v/>
      </c>
      <c r="CZ450" s="179" t="str">
        <f t="shared" si="446"/>
        <v/>
      </c>
      <c r="DA450" s="178" t="str">
        <f t="shared" si="446"/>
        <v/>
      </c>
      <c r="DB450" s="180" t="str">
        <f t="shared" si="446"/>
        <v/>
      </c>
      <c r="DC450" s="178" t="str">
        <f t="shared" si="446"/>
        <v/>
      </c>
      <c r="DD450" s="178" t="str">
        <f t="shared" si="446"/>
        <v/>
      </c>
      <c r="DE450" s="181" t="str">
        <f t="shared" si="446"/>
        <v/>
      </c>
      <c r="DF450" s="178" t="str">
        <f t="shared" si="446"/>
        <v/>
      </c>
      <c r="DG450" s="178" t="str">
        <f t="shared" si="446"/>
        <v/>
      </c>
      <c r="DH450" s="178" t="str">
        <f t="shared" si="446"/>
        <v/>
      </c>
      <c r="DI450" s="178" t="str">
        <f t="shared" si="446"/>
        <v/>
      </c>
      <c r="DJ450" s="180" t="str">
        <f t="shared" si="446"/>
        <v/>
      </c>
      <c r="DK450" s="178" t="str">
        <f t="shared" si="446"/>
        <v/>
      </c>
      <c r="DL450" s="178" t="str">
        <f t="shared" si="446"/>
        <v/>
      </c>
      <c r="DM450" s="179" t="str">
        <f t="shared" si="446"/>
        <v/>
      </c>
      <c r="DN450" s="180" t="str">
        <f t="shared" si="446"/>
        <v/>
      </c>
      <c r="DO450" s="179" t="str">
        <f t="shared" si="446"/>
        <v/>
      </c>
      <c r="DP450" s="178" t="str">
        <f t="shared" si="446"/>
        <v/>
      </c>
      <c r="DQ450" s="180" t="str">
        <f t="shared" si="446"/>
        <v/>
      </c>
      <c r="DR450" s="178" t="str">
        <f t="shared" si="446"/>
        <v/>
      </c>
      <c r="DS450" s="178" t="str">
        <f t="shared" si="446"/>
        <v/>
      </c>
      <c r="DT450" s="178"/>
      <c r="DU450" s="178"/>
      <c r="DV450" s="178"/>
      <c r="DW450" s="178"/>
      <c r="DX450" s="178"/>
      <c r="DY450" s="178"/>
    </row>
    <row r="451">
      <c r="A451" s="176" t="str">
        <f>IF(A450="","",IF(B450+1&gt;EndDate,"",B450))</f>
        <v/>
      </c>
      <c r="B451" s="176" t="str">
        <f>IF(A451="","",SWITCH(Seg,"Daily",A451+1,"Weekly",A451+7,"Monthly",DATE(YEAR(A451),MONTH(A451)+1,1),"Quarterly",DATE(YEAR(A451),MONTH(A451)+3,1),"Yearly",DATE(YEAR(A451)+1,1,1)))</f>
        <v/>
      </c>
      <c r="C451" s="177" t="str">
        <f>IF(A451="","",SWITCH(Seg,"Daily",TEXT(A451,"dd/MM/YYYY"),"Weekly","W"&amp;WEEKNUM(A451,2)&amp;" "&amp;YEAR(A451),"Monthly",PROPER(TEXT(A451,"MMM yyyy")),"Quarterly","Q"&amp;ROUNDUP(MONTH($A451)/3,0)&amp;" "&amp;YEAR($A451),"Yearly",YEAR(A451),TEXT(A451,"dd/MM/YYYY")))</f>
        <v/>
      </c>
      <c r="D451" s="178" t="str">
        <f>IF(OR($A451="",D$2="Percentage"),"",SUMIFS(Data!B$4:B500,Data!$A$4:$A500,"&gt;="&amp;$A451,Data!$A$4:$A500,"&lt;="&amp;$B451))</f>
        <v>#REF!</v>
      </c>
      <c r="E451" s="179" t="str">
        <f>IF(OR($A451="",E$2="Percentage"),"",SUMIFS(Data!C$4:C500,Data!$A$4:$A500,"&gt;="&amp;$A451,Data!$A$4:$A500,"&lt;="&amp;$B451))</f>
        <v/>
      </c>
      <c r="F451" s="179" t="str">
        <f>IF(OR($A451="",F$2="Percentage"),"",SUMIFS(Data!D$4:D500,Data!$A$4:$A500,"&gt;="&amp;$A451,Data!$A$4:$A500,"&lt;="&amp;$B451))</f>
        <v/>
      </c>
      <c r="G451" s="179" t="str">
        <f>IF(OR($A451="",G$2="Percentage"),"",SUMIFS(Data!F$4:F500,Data!$A$4:$A500,"&gt;="&amp;$A451,Data!$A$4:$A500,"&lt;="&amp;$B451))</f>
        <v/>
      </c>
      <c r="H451" s="180" t="str">
        <f>IF(OR($A451="",H$2="Percentage"),"",SUMIFS(Data!G$4:G500,Data!$A$4:$A500,"&gt;="&amp;$A451,Data!$A$4:$A500,"&lt;="&amp;$B451))</f>
        <v/>
      </c>
      <c r="I451" s="180" t="str">
        <f>IF(OR($A451="",I$2="Percentage"),"",SUMIFS(Data!H$4:H500,Data!$A$4:$A500,"&gt;="&amp;$A451,Data!$A$4:$A500,"&lt;="&amp;$B451))</f>
        <v/>
      </c>
      <c r="J451" s="178" t="str">
        <f>IF(OR($A451="",J$2="Percentage"),"",SUMIFS(Data!I$4:I500,Data!$A$4:$A500,"&gt;="&amp;$A451,Data!$A$4:$A500,"&lt;="&amp;$B451))</f>
        <v/>
      </c>
      <c r="K451" s="178" t="str">
        <f>IF(OR($A451="",K$2="Percentage"),"",SUMIFS(Data!J$4:J500,Data!$A$4:$A500,"&gt;="&amp;$A451,Data!$A$4:$A500,"&lt;="&amp;$B451))</f>
        <v/>
      </c>
      <c r="L451" s="179" t="str">
        <f>IF(OR($A451="",L$2="Percentage"),"",SUMIFS(Data!K$4:K500,Data!$A$4:$A500,"&gt;="&amp;$A451,Data!$A$4:$A500,"&lt;="&amp;$B451))</f>
        <v/>
      </c>
      <c r="M451" s="180" t="str">
        <f>IF(OR($A451="",M$2="Percentage"),"",SUMIFS(Data!L$4:L500,Data!$A$4:$A500,"&gt;="&amp;$A451,Data!$A$4:$A500,"&lt;="&amp;$B451))</f>
        <v/>
      </c>
      <c r="N451" s="179" t="str">
        <f>IF(OR($A451="",N$2="Percentage"),"",SUMIFS(Data!M$4:M500,Data!$A$4:$A500,"&gt;="&amp;$A451,Data!$A$4:$A500,"&lt;="&amp;$B451))</f>
        <v/>
      </c>
      <c r="O451" s="178" t="str">
        <f>IF(OR($A451="",O$2="Percentage"),"",SUMIFS(Data!N$4:N500,Data!$A$4:$A500,"&gt;="&amp;$A451,Data!$A$4:$A500,"&lt;="&amp;$B451))</f>
        <v/>
      </c>
      <c r="P451" s="180" t="str">
        <f>IF(OR($A451="",P$2="Percentage"),"",SUMIFS(Data!O$4:O500,Data!$A$4:$A500,"&gt;="&amp;$A451,Data!$A$4:$A500,"&lt;="&amp;$B451))</f>
        <v/>
      </c>
      <c r="Q451" s="178" t="str">
        <f>IF(OR($A451="",Q$2="Percentage"),"",SUMIFS(Data!P$4:P500,Data!$A$4:$A500,"&gt;="&amp;$A451,Data!$A$4:$A500,"&lt;="&amp;$B451))</f>
        <v/>
      </c>
      <c r="R451" s="178" t="str">
        <f>IF(OR($A451="",R$2="Percentage"),"",SUMIFS(Data!Q$4:Q500,Data!$A$4:$A500,"&gt;="&amp;$A451,Data!$A$4:$A500,"&lt;="&amp;$B451))</f>
        <v/>
      </c>
      <c r="S451" s="181" t="str">
        <f>IF($A451="","",IFERROR(AVERAGEIFS(Data!B$4:B500,Data!$A$4:$A500,"&gt;="&amp;$A451,Data!$A$4:$A500,"&lt;="&amp;$B451),0))</f>
        <v/>
      </c>
      <c r="T451" s="178" t="str">
        <f>IF($A451="","",IFERROR(AVERAGEIFS(Data!C$4:C500,Data!$A$4:$A500,"&gt;="&amp;$A451,Data!$A$4:$A500,"&lt;="&amp;$B451),0))</f>
        <v/>
      </c>
      <c r="U451" s="178" t="str">
        <f>IF($A451="","",IFERROR(AVERAGEIFS(Data!D$4:D500,Data!$A$4:$A500,"&gt;="&amp;$A451,Data!$A$4:$A500,"&lt;="&amp;$B451),0))</f>
        <v/>
      </c>
      <c r="V451" s="178" t="str">
        <f>IF($A451="","",IFERROR(AVERAGEIFS(Data!F$4:F500,Data!$A$4:$A500,"&gt;="&amp;$A451,Data!$A$4:$A500,"&lt;="&amp;$B451),0))</f>
        <v/>
      </c>
      <c r="W451" s="178" t="str">
        <f>IF($A451="","",IFERROR(AVERAGEIFS(Data!G$4:G500,Data!$A$4:$A500,"&gt;="&amp;$A451,Data!$A$4:$A500,"&lt;="&amp;$B451),0))</f>
        <v/>
      </c>
      <c r="X451" s="180" t="str">
        <f>IF($A451="","",IFERROR(AVERAGEIFS(Data!H$4:H500,Data!$A$4:$A500,"&gt;="&amp;$A451,Data!$A$4:$A500,"&lt;="&amp;$B451),0))</f>
        <v/>
      </c>
      <c r="Y451" s="178" t="str">
        <f>IF($A451="","",IFERROR(AVERAGEIFS(Data!I$4:I500,Data!$A$4:$A500,"&gt;="&amp;$A451,Data!$A$4:$A500,"&lt;="&amp;$B451),0))</f>
        <v/>
      </c>
      <c r="Z451" s="178" t="str">
        <f>IF($A451="","",IFERROR(AVERAGEIFS(Data!J$4:J500,Data!$A$4:$A500,"&gt;="&amp;$A451,Data!$A$4:$A500,"&lt;="&amp;$B451),0))</f>
        <v/>
      </c>
      <c r="AA451" s="179" t="str">
        <f>IF($A451="","",IFERROR(AVERAGEIFS(Data!K$4:K500,Data!$A$4:$A500,"&gt;="&amp;$A451,Data!$A$4:$A500,"&lt;="&amp;$B451),0))</f>
        <v/>
      </c>
      <c r="AB451" s="180" t="str">
        <f>IF($A451="","",IFERROR(AVERAGEIFS(Data!L$4:L500,Data!$A$4:$A500,"&gt;="&amp;$A451,Data!$A$4:$A500,"&lt;="&amp;$B451),0))</f>
        <v/>
      </c>
      <c r="AC451" s="179" t="str">
        <f>IF($A451="","",IFERROR(AVERAGEIFS(Data!M$4:M500,Data!$A$4:$A500,"&gt;="&amp;$A451,Data!$A$4:$A500,"&lt;="&amp;$B451),0))</f>
        <v/>
      </c>
      <c r="AD451" s="178" t="str">
        <f>IF($A451="","",IFERROR(AVERAGEIFS(Data!N$4:N500,Data!$A$4:$A500,"&gt;="&amp;$A451,Data!$A$4:$A500,"&lt;="&amp;$B451),0))</f>
        <v/>
      </c>
      <c r="AE451" s="180" t="str">
        <f>IF($A451="","",IFERROR(AVERAGEIFS(Data!O$4:O500,Data!$A$4:$A500,"&gt;="&amp;$A451,Data!$A$4:$A500,"&lt;="&amp;$B451),0))</f>
        <v/>
      </c>
      <c r="AF451" s="178" t="str">
        <f>IF($A451="","",IFERROR(AVERAGEIFS(Data!P$4:P500,Data!$A$4:$A500,"&gt;="&amp;$A451,Data!$A$4:$A500,"&lt;="&amp;$B451),0))</f>
        <v/>
      </c>
      <c r="AG451" s="178" t="str">
        <f>IF($A451="","",IFERROR(AVERAGEIFS(Data!Q$4:Q500,Data!$A$4:$A500,"&gt;="&amp;$A451,Data!$A$4:$A500,"&lt;="&amp;$B451),0))</f>
        <v/>
      </c>
      <c r="AH451" s="181" t="str">
        <f t="shared" ref="AH451:DS451" si="447">IF($A451="","",AH450)</f>
        <v/>
      </c>
      <c r="AI451" s="178" t="str">
        <f t="shared" si="447"/>
        <v/>
      </c>
      <c r="AJ451" s="178" t="str">
        <f t="shared" si="447"/>
        <v/>
      </c>
      <c r="AK451" s="178" t="str">
        <f t="shared" si="447"/>
        <v/>
      </c>
      <c r="AL451" s="178" t="str">
        <f t="shared" si="447"/>
        <v/>
      </c>
      <c r="AM451" s="180" t="str">
        <f t="shared" si="447"/>
        <v/>
      </c>
      <c r="AN451" s="178" t="str">
        <f t="shared" si="447"/>
        <v/>
      </c>
      <c r="AO451" s="178" t="str">
        <f t="shared" si="447"/>
        <v/>
      </c>
      <c r="AP451" s="179" t="str">
        <f t="shared" si="447"/>
        <v/>
      </c>
      <c r="AQ451" s="180" t="str">
        <f t="shared" si="447"/>
        <v/>
      </c>
      <c r="AR451" s="179" t="str">
        <f t="shared" si="447"/>
        <v/>
      </c>
      <c r="AS451" s="178" t="str">
        <f t="shared" si="447"/>
        <v/>
      </c>
      <c r="AT451" s="180" t="str">
        <f t="shared" si="447"/>
        <v/>
      </c>
      <c r="AU451" s="178" t="str">
        <f t="shared" si="447"/>
        <v/>
      </c>
      <c r="AV451" s="178" t="str">
        <f t="shared" si="447"/>
        <v/>
      </c>
      <c r="AW451" s="181" t="str">
        <f t="shared" si="447"/>
        <v/>
      </c>
      <c r="AX451" s="178" t="str">
        <f t="shared" si="447"/>
        <v/>
      </c>
      <c r="AY451" s="178" t="str">
        <f t="shared" si="447"/>
        <v/>
      </c>
      <c r="AZ451" s="178" t="str">
        <f t="shared" si="447"/>
        <v/>
      </c>
      <c r="BA451" s="178" t="str">
        <f t="shared" si="447"/>
        <v/>
      </c>
      <c r="BB451" s="180" t="str">
        <f t="shared" si="447"/>
        <v/>
      </c>
      <c r="BC451" s="178" t="str">
        <f t="shared" si="447"/>
        <v/>
      </c>
      <c r="BD451" s="178" t="str">
        <f t="shared" si="447"/>
        <v/>
      </c>
      <c r="BE451" s="179" t="str">
        <f t="shared" si="447"/>
        <v/>
      </c>
      <c r="BF451" s="180" t="str">
        <f t="shared" si="447"/>
        <v/>
      </c>
      <c r="BG451" s="179" t="str">
        <f t="shared" si="447"/>
        <v/>
      </c>
      <c r="BH451" s="178" t="str">
        <f t="shared" si="447"/>
        <v/>
      </c>
      <c r="BI451" s="180" t="str">
        <f t="shared" si="447"/>
        <v/>
      </c>
      <c r="BJ451" s="178" t="str">
        <f t="shared" si="447"/>
        <v/>
      </c>
      <c r="BK451" s="178" t="str">
        <f t="shared" si="447"/>
        <v/>
      </c>
      <c r="BL451" s="181" t="str">
        <f t="shared" si="447"/>
        <v/>
      </c>
      <c r="BM451" s="178" t="str">
        <f t="shared" si="447"/>
        <v/>
      </c>
      <c r="BN451" s="178" t="str">
        <f t="shared" si="447"/>
        <v/>
      </c>
      <c r="BO451" s="178" t="str">
        <f t="shared" si="447"/>
        <v/>
      </c>
      <c r="BP451" s="178" t="str">
        <f t="shared" si="447"/>
        <v/>
      </c>
      <c r="BQ451" s="180" t="str">
        <f t="shared" si="447"/>
        <v/>
      </c>
      <c r="BR451" s="178" t="str">
        <f t="shared" si="447"/>
        <v/>
      </c>
      <c r="BS451" s="178" t="str">
        <f t="shared" si="447"/>
        <v/>
      </c>
      <c r="BT451" s="179" t="str">
        <f t="shared" si="447"/>
        <v/>
      </c>
      <c r="BU451" s="180" t="str">
        <f t="shared" si="447"/>
        <v/>
      </c>
      <c r="BV451" s="179" t="str">
        <f t="shared" si="447"/>
        <v/>
      </c>
      <c r="BW451" s="178" t="str">
        <f t="shared" si="447"/>
        <v/>
      </c>
      <c r="BX451" s="180" t="str">
        <f t="shared" si="447"/>
        <v/>
      </c>
      <c r="BY451" s="178" t="str">
        <f t="shared" si="447"/>
        <v/>
      </c>
      <c r="BZ451" s="178" t="str">
        <f t="shared" si="447"/>
        <v/>
      </c>
      <c r="CA451" s="181" t="str">
        <f t="shared" si="447"/>
        <v/>
      </c>
      <c r="CB451" s="178" t="str">
        <f t="shared" si="447"/>
        <v/>
      </c>
      <c r="CC451" s="178" t="str">
        <f t="shared" si="447"/>
        <v/>
      </c>
      <c r="CD451" s="178" t="str">
        <f t="shared" si="447"/>
        <v/>
      </c>
      <c r="CE451" s="178" t="str">
        <f t="shared" si="447"/>
        <v/>
      </c>
      <c r="CF451" s="180" t="str">
        <f t="shared" si="447"/>
        <v/>
      </c>
      <c r="CG451" s="178" t="str">
        <f t="shared" si="447"/>
        <v/>
      </c>
      <c r="CH451" s="178" t="str">
        <f t="shared" si="447"/>
        <v/>
      </c>
      <c r="CI451" s="179" t="str">
        <f t="shared" si="447"/>
        <v/>
      </c>
      <c r="CJ451" s="180" t="str">
        <f t="shared" si="447"/>
        <v/>
      </c>
      <c r="CK451" s="179" t="str">
        <f t="shared" si="447"/>
        <v/>
      </c>
      <c r="CL451" s="178" t="str">
        <f t="shared" si="447"/>
        <v/>
      </c>
      <c r="CM451" s="180" t="str">
        <f t="shared" si="447"/>
        <v/>
      </c>
      <c r="CN451" s="178" t="str">
        <f t="shared" si="447"/>
        <v/>
      </c>
      <c r="CO451" s="178" t="str">
        <f t="shared" si="447"/>
        <v/>
      </c>
      <c r="CP451" s="181" t="str">
        <f t="shared" si="447"/>
        <v/>
      </c>
      <c r="CQ451" s="178" t="str">
        <f t="shared" si="447"/>
        <v/>
      </c>
      <c r="CR451" s="178" t="str">
        <f t="shared" si="447"/>
        <v/>
      </c>
      <c r="CS451" s="178" t="str">
        <f t="shared" si="447"/>
        <v/>
      </c>
      <c r="CT451" s="178" t="str">
        <f t="shared" si="447"/>
        <v/>
      </c>
      <c r="CU451" s="180" t="str">
        <f t="shared" si="447"/>
        <v/>
      </c>
      <c r="CV451" s="178" t="str">
        <f t="shared" si="447"/>
        <v/>
      </c>
      <c r="CW451" s="178" t="str">
        <f t="shared" si="447"/>
        <v/>
      </c>
      <c r="CX451" s="179" t="str">
        <f t="shared" si="447"/>
        <v/>
      </c>
      <c r="CY451" s="180" t="str">
        <f t="shared" si="447"/>
        <v/>
      </c>
      <c r="CZ451" s="179" t="str">
        <f t="shared" si="447"/>
        <v/>
      </c>
      <c r="DA451" s="178" t="str">
        <f t="shared" si="447"/>
        <v/>
      </c>
      <c r="DB451" s="180" t="str">
        <f t="shared" si="447"/>
        <v/>
      </c>
      <c r="DC451" s="178" t="str">
        <f t="shared" si="447"/>
        <v/>
      </c>
      <c r="DD451" s="178" t="str">
        <f t="shared" si="447"/>
        <v/>
      </c>
      <c r="DE451" s="181" t="str">
        <f t="shared" si="447"/>
        <v/>
      </c>
      <c r="DF451" s="178" t="str">
        <f t="shared" si="447"/>
        <v/>
      </c>
      <c r="DG451" s="178" t="str">
        <f t="shared" si="447"/>
        <v/>
      </c>
      <c r="DH451" s="178" t="str">
        <f t="shared" si="447"/>
        <v/>
      </c>
      <c r="DI451" s="178" t="str">
        <f t="shared" si="447"/>
        <v/>
      </c>
      <c r="DJ451" s="180" t="str">
        <f t="shared" si="447"/>
        <v/>
      </c>
      <c r="DK451" s="178" t="str">
        <f t="shared" si="447"/>
        <v/>
      </c>
      <c r="DL451" s="178" t="str">
        <f t="shared" si="447"/>
        <v/>
      </c>
      <c r="DM451" s="179" t="str">
        <f t="shared" si="447"/>
        <v/>
      </c>
      <c r="DN451" s="180" t="str">
        <f t="shared" si="447"/>
        <v/>
      </c>
      <c r="DO451" s="179" t="str">
        <f t="shared" si="447"/>
        <v/>
      </c>
      <c r="DP451" s="178" t="str">
        <f t="shared" si="447"/>
        <v/>
      </c>
      <c r="DQ451" s="180" t="str">
        <f t="shared" si="447"/>
        <v/>
      </c>
      <c r="DR451" s="178" t="str">
        <f t="shared" si="447"/>
        <v/>
      </c>
      <c r="DS451" s="178" t="str">
        <f t="shared" si="447"/>
        <v/>
      </c>
      <c r="DT451" s="178"/>
      <c r="DU451" s="178"/>
      <c r="DV451" s="178"/>
      <c r="DW451" s="178"/>
      <c r="DX451" s="178"/>
      <c r="DY451" s="178"/>
    </row>
    <row r="452">
      <c r="A452" s="176" t="str">
        <f>IF(A451="","",IF(B451+1&gt;EndDate,"",B451))</f>
        <v/>
      </c>
      <c r="B452" s="176" t="str">
        <f>IF(A452="","",SWITCH(Seg,"Daily",A452+1,"Weekly",A452+7,"Monthly",DATE(YEAR(A452),MONTH(A452)+1,1),"Quarterly",DATE(YEAR(A452),MONTH(A452)+3,1),"Yearly",DATE(YEAR(A452)+1,1,1)))</f>
        <v/>
      </c>
      <c r="C452" s="177" t="str">
        <f>IF(A452="","",SWITCH(Seg,"Daily",TEXT(A452,"dd/MM/YYYY"),"Weekly","W"&amp;WEEKNUM(A452,2)&amp;" "&amp;YEAR(A452),"Monthly",PROPER(TEXT(A452,"MMM yyyy")),"Quarterly","Q"&amp;ROUNDUP(MONTH($A452)/3,0)&amp;" "&amp;YEAR($A452),"Yearly",YEAR(A452),TEXT(A452,"dd/MM/YYYY")))</f>
        <v/>
      </c>
      <c r="D452" s="178" t="str">
        <f>IF(OR($A452="",D$2="Percentage"),"",SUMIFS(Data!B$4:B500,Data!$A$4:$A500,"&gt;="&amp;$A452,Data!$A$4:$A500,"&lt;="&amp;$B452))</f>
        <v>#REF!</v>
      </c>
      <c r="E452" s="179" t="str">
        <f>IF(OR($A452="",E$2="Percentage"),"",SUMIFS(Data!C$4:C500,Data!$A$4:$A500,"&gt;="&amp;$A452,Data!$A$4:$A500,"&lt;="&amp;$B452))</f>
        <v/>
      </c>
      <c r="F452" s="179" t="str">
        <f>IF(OR($A452="",F$2="Percentage"),"",SUMIFS(Data!D$4:D500,Data!$A$4:$A500,"&gt;="&amp;$A452,Data!$A$4:$A500,"&lt;="&amp;$B452))</f>
        <v/>
      </c>
      <c r="G452" s="179" t="str">
        <f>IF(OR($A452="",G$2="Percentage"),"",SUMIFS(Data!F$4:F500,Data!$A$4:$A500,"&gt;="&amp;$A452,Data!$A$4:$A500,"&lt;="&amp;$B452))</f>
        <v/>
      </c>
      <c r="H452" s="180" t="str">
        <f>IF(OR($A452="",H$2="Percentage"),"",SUMIFS(Data!G$4:G500,Data!$A$4:$A500,"&gt;="&amp;$A452,Data!$A$4:$A500,"&lt;="&amp;$B452))</f>
        <v/>
      </c>
      <c r="I452" s="180" t="str">
        <f>IF(OR($A452="",I$2="Percentage"),"",SUMIFS(Data!H$4:H500,Data!$A$4:$A500,"&gt;="&amp;$A452,Data!$A$4:$A500,"&lt;="&amp;$B452))</f>
        <v/>
      </c>
      <c r="J452" s="178" t="str">
        <f>IF(OR($A452="",J$2="Percentage"),"",SUMIFS(Data!I$4:I500,Data!$A$4:$A500,"&gt;="&amp;$A452,Data!$A$4:$A500,"&lt;="&amp;$B452))</f>
        <v/>
      </c>
      <c r="K452" s="178" t="str">
        <f>IF(OR($A452="",K$2="Percentage"),"",SUMIFS(Data!J$4:J500,Data!$A$4:$A500,"&gt;="&amp;$A452,Data!$A$4:$A500,"&lt;="&amp;$B452))</f>
        <v/>
      </c>
      <c r="L452" s="179" t="str">
        <f>IF(OR($A452="",L$2="Percentage"),"",SUMIFS(Data!K$4:K500,Data!$A$4:$A500,"&gt;="&amp;$A452,Data!$A$4:$A500,"&lt;="&amp;$B452))</f>
        <v/>
      </c>
      <c r="M452" s="180" t="str">
        <f>IF(OR($A452="",M$2="Percentage"),"",SUMIFS(Data!L$4:L500,Data!$A$4:$A500,"&gt;="&amp;$A452,Data!$A$4:$A500,"&lt;="&amp;$B452))</f>
        <v/>
      </c>
      <c r="N452" s="179" t="str">
        <f>IF(OR($A452="",N$2="Percentage"),"",SUMIFS(Data!M$4:M500,Data!$A$4:$A500,"&gt;="&amp;$A452,Data!$A$4:$A500,"&lt;="&amp;$B452))</f>
        <v/>
      </c>
      <c r="O452" s="178" t="str">
        <f>IF(OR($A452="",O$2="Percentage"),"",SUMIFS(Data!N$4:N500,Data!$A$4:$A500,"&gt;="&amp;$A452,Data!$A$4:$A500,"&lt;="&amp;$B452))</f>
        <v/>
      </c>
      <c r="P452" s="180" t="str">
        <f>IF(OR($A452="",P$2="Percentage"),"",SUMIFS(Data!O$4:O500,Data!$A$4:$A500,"&gt;="&amp;$A452,Data!$A$4:$A500,"&lt;="&amp;$B452))</f>
        <v/>
      </c>
      <c r="Q452" s="178" t="str">
        <f>IF(OR($A452="",Q$2="Percentage"),"",SUMIFS(Data!P$4:P500,Data!$A$4:$A500,"&gt;="&amp;$A452,Data!$A$4:$A500,"&lt;="&amp;$B452))</f>
        <v/>
      </c>
      <c r="R452" s="178" t="str">
        <f>IF(OR($A452="",R$2="Percentage"),"",SUMIFS(Data!Q$4:Q500,Data!$A$4:$A500,"&gt;="&amp;$A452,Data!$A$4:$A500,"&lt;="&amp;$B452))</f>
        <v/>
      </c>
      <c r="S452" s="181" t="str">
        <f>IF($A452="","",IFERROR(AVERAGEIFS(Data!B$4:B500,Data!$A$4:$A500,"&gt;="&amp;$A452,Data!$A$4:$A500,"&lt;="&amp;$B452),0))</f>
        <v/>
      </c>
      <c r="T452" s="178" t="str">
        <f>IF($A452="","",IFERROR(AVERAGEIFS(Data!C$4:C500,Data!$A$4:$A500,"&gt;="&amp;$A452,Data!$A$4:$A500,"&lt;="&amp;$B452),0))</f>
        <v/>
      </c>
      <c r="U452" s="178" t="str">
        <f>IF($A452="","",IFERROR(AVERAGEIFS(Data!D$4:D500,Data!$A$4:$A500,"&gt;="&amp;$A452,Data!$A$4:$A500,"&lt;="&amp;$B452),0))</f>
        <v/>
      </c>
      <c r="V452" s="178" t="str">
        <f>IF($A452="","",IFERROR(AVERAGEIFS(Data!F$4:F500,Data!$A$4:$A500,"&gt;="&amp;$A452,Data!$A$4:$A500,"&lt;="&amp;$B452),0))</f>
        <v/>
      </c>
      <c r="W452" s="178" t="str">
        <f>IF($A452="","",IFERROR(AVERAGEIFS(Data!G$4:G500,Data!$A$4:$A500,"&gt;="&amp;$A452,Data!$A$4:$A500,"&lt;="&amp;$B452),0))</f>
        <v/>
      </c>
      <c r="X452" s="180" t="str">
        <f>IF($A452="","",IFERROR(AVERAGEIFS(Data!H$4:H500,Data!$A$4:$A500,"&gt;="&amp;$A452,Data!$A$4:$A500,"&lt;="&amp;$B452),0))</f>
        <v/>
      </c>
      <c r="Y452" s="178" t="str">
        <f>IF($A452="","",IFERROR(AVERAGEIFS(Data!I$4:I500,Data!$A$4:$A500,"&gt;="&amp;$A452,Data!$A$4:$A500,"&lt;="&amp;$B452),0))</f>
        <v/>
      </c>
      <c r="Z452" s="178" t="str">
        <f>IF($A452="","",IFERROR(AVERAGEIFS(Data!J$4:J500,Data!$A$4:$A500,"&gt;="&amp;$A452,Data!$A$4:$A500,"&lt;="&amp;$B452),0))</f>
        <v/>
      </c>
      <c r="AA452" s="179" t="str">
        <f>IF($A452="","",IFERROR(AVERAGEIFS(Data!K$4:K500,Data!$A$4:$A500,"&gt;="&amp;$A452,Data!$A$4:$A500,"&lt;="&amp;$B452),0))</f>
        <v/>
      </c>
      <c r="AB452" s="180" t="str">
        <f>IF($A452="","",IFERROR(AVERAGEIFS(Data!L$4:L500,Data!$A$4:$A500,"&gt;="&amp;$A452,Data!$A$4:$A500,"&lt;="&amp;$B452),0))</f>
        <v/>
      </c>
      <c r="AC452" s="179" t="str">
        <f>IF($A452="","",IFERROR(AVERAGEIFS(Data!M$4:M500,Data!$A$4:$A500,"&gt;="&amp;$A452,Data!$A$4:$A500,"&lt;="&amp;$B452),0))</f>
        <v/>
      </c>
      <c r="AD452" s="178" t="str">
        <f>IF($A452="","",IFERROR(AVERAGEIFS(Data!N$4:N500,Data!$A$4:$A500,"&gt;="&amp;$A452,Data!$A$4:$A500,"&lt;="&amp;$B452),0))</f>
        <v/>
      </c>
      <c r="AE452" s="180" t="str">
        <f>IF($A452="","",IFERROR(AVERAGEIFS(Data!O$4:O500,Data!$A$4:$A500,"&gt;="&amp;$A452,Data!$A$4:$A500,"&lt;="&amp;$B452),0))</f>
        <v/>
      </c>
      <c r="AF452" s="178" t="str">
        <f>IF($A452="","",IFERROR(AVERAGEIFS(Data!P$4:P500,Data!$A$4:$A500,"&gt;="&amp;$A452,Data!$A$4:$A500,"&lt;="&amp;$B452),0))</f>
        <v/>
      </c>
      <c r="AG452" s="178" t="str">
        <f>IF($A452="","",IFERROR(AVERAGEIFS(Data!Q$4:Q500,Data!$A$4:$A500,"&gt;="&amp;$A452,Data!$A$4:$A500,"&lt;="&amp;$B452),0))</f>
        <v/>
      </c>
      <c r="AH452" s="181" t="str">
        <f t="shared" ref="AH452:DS452" si="448">IF($A452="","",AH451)</f>
        <v/>
      </c>
      <c r="AI452" s="178" t="str">
        <f t="shared" si="448"/>
        <v/>
      </c>
      <c r="AJ452" s="178" t="str">
        <f t="shared" si="448"/>
        <v/>
      </c>
      <c r="AK452" s="178" t="str">
        <f t="shared" si="448"/>
        <v/>
      </c>
      <c r="AL452" s="178" t="str">
        <f t="shared" si="448"/>
        <v/>
      </c>
      <c r="AM452" s="180" t="str">
        <f t="shared" si="448"/>
        <v/>
      </c>
      <c r="AN452" s="178" t="str">
        <f t="shared" si="448"/>
        <v/>
      </c>
      <c r="AO452" s="178" t="str">
        <f t="shared" si="448"/>
        <v/>
      </c>
      <c r="AP452" s="179" t="str">
        <f t="shared" si="448"/>
        <v/>
      </c>
      <c r="AQ452" s="180" t="str">
        <f t="shared" si="448"/>
        <v/>
      </c>
      <c r="AR452" s="179" t="str">
        <f t="shared" si="448"/>
        <v/>
      </c>
      <c r="AS452" s="178" t="str">
        <f t="shared" si="448"/>
        <v/>
      </c>
      <c r="AT452" s="180" t="str">
        <f t="shared" si="448"/>
        <v/>
      </c>
      <c r="AU452" s="178" t="str">
        <f t="shared" si="448"/>
        <v/>
      </c>
      <c r="AV452" s="178" t="str">
        <f t="shared" si="448"/>
        <v/>
      </c>
      <c r="AW452" s="181" t="str">
        <f t="shared" si="448"/>
        <v/>
      </c>
      <c r="AX452" s="178" t="str">
        <f t="shared" si="448"/>
        <v/>
      </c>
      <c r="AY452" s="178" t="str">
        <f t="shared" si="448"/>
        <v/>
      </c>
      <c r="AZ452" s="178" t="str">
        <f t="shared" si="448"/>
        <v/>
      </c>
      <c r="BA452" s="178" t="str">
        <f t="shared" si="448"/>
        <v/>
      </c>
      <c r="BB452" s="180" t="str">
        <f t="shared" si="448"/>
        <v/>
      </c>
      <c r="BC452" s="178" t="str">
        <f t="shared" si="448"/>
        <v/>
      </c>
      <c r="BD452" s="178" t="str">
        <f t="shared" si="448"/>
        <v/>
      </c>
      <c r="BE452" s="179" t="str">
        <f t="shared" si="448"/>
        <v/>
      </c>
      <c r="BF452" s="180" t="str">
        <f t="shared" si="448"/>
        <v/>
      </c>
      <c r="BG452" s="179" t="str">
        <f t="shared" si="448"/>
        <v/>
      </c>
      <c r="BH452" s="178" t="str">
        <f t="shared" si="448"/>
        <v/>
      </c>
      <c r="BI452" s="180" t="str">
        <f t="shared" si="448"/>
        <v/>
      </c>
      <c r="BJ452" s="178" t="str">
        <f t="shared" si="448"/>
        <v/>
      </c>
      <c r="BK452" s="178" t="str">
        <f t="shared" si="448"/>
        <v/>
      </c>
      <c r="BL452" s="181" t="str">
        <f t="shared" si="448"/>
        <v/>
      </c>
      <c r="BM452" s="178" t="str">
        <f t="shared" si="448"/>
        <v/>
      </c>
      <c r="BN452" s="178" t="str">
        <f t="shared" si="448"/>
        <v/>
      </c>
      <c r="BO452" s="178" t="str">
        <f t="shared" si="448"/>
        <v/>
      </c>
      <c r="BP452" s="178" t="str">
        <f t="shared" si="448"/>
        <v/>
      </c>
      <c r="BQ452" s="180" t="str">
        <f t="shared" si="448"/>
        <v/>
      </c>
      <c r="BR452" s="178" t="str">
        <f t="shared" si="448"/>
        <v/>
      </c>
      <c r="BS452" s="178" t="str">
        <f t="shared" si="448"/>
        <v/>
      </c>
      <c r="BT452" s="179" t="str">
        <f t="shared" si="448"/>
        <v/>
      </c>
      <c r="BU452" s="180" t="str">
        <f t="shared" si="448"/>
        <v/>
      </c>
      <c r="BV452" s="179" t="str">
        <f t="shared" si="448"/>
        <v/>
      </c>
      <c r="BW452" s="178" t="str">
        <f t="shared" si="448"/>
        <v/>
      </c>
      <c r="BX452" s="180" t="str">
        <f t="shared" si="448"/>
        <v/>
      </c>
      <c r="BY452" s="178" t="str">
        <f t="shared" si="448"/>
        <v/>
      </c>
      <c r="BZ452" s="178" t="str">
        <f t="shared" si="448"/>
        <v/>
      </c>
      <c r="CA452" s="181" t="str">
        <f t="shared" si="448"/>
        <v/>
      </c>
      <c r="CB452" s="178" t="str">
        <f t="shared" si="448"/>
        <v/>
      </c>
      <c r="CC452" s="178" t="str">
        <f t="shared" si="448"/>
        <v/>
      </c>
      <c r="CD452" s="178" t="str">
        <f t="shared" si="448"/>
        <v/>
      </c>
      <c r="CE452" s="178" t="str">
        <f t="shared" si="448"/>
        <v/>
      </c>
      <c r="CF452" s="180" t="str">
        <f t="shared" si="448"/>
        <v/>
      </c>
      <c r="CG452" s="178" t="str">
        <f t="shared" si="448"/>
        <v/>
      </c>
      <c r="CH452" s="178" t="str">
        <f t="shared" si="448"/>
        <v/>
      </c>
      <c r="CI452" s="179" t="str">
        <f t="shared" si="448"/>
        <v/>
      </c>
      <c r="CJ452" s="180" t="str">
        <f t="shared" si="448"/>
        <v/>
      </c>
      <c r="CK452" s="179" t="str">
        <f t="shared" si="448"/>
        <v/>
      </c>
      <c r="CL452" s="178" t="str">
        <f t="shared" si="448"/>
        <v/>
      </c>
      <c r="CM452" s="180" t="str">
        <f t="shared" si="448"/>
        <v/>
      </c>
      <c r="CN452" s="178" t="str">
        <f t="shared" si="448"/>
        <v/>
      </c>
      <c r="CO452" s="178" t="str">
        <f t="shared" si="448"/>
        <v/>
      </c>
      <c r="CP452" s="181" t="str">
        <f t="shared" si="448"/>
        <v/>
      </c>
      <c r="CQ452" s="178" t="str">
        <f t="shared" si="448"/>
        <v/>
      </c>
      <c r="CR452" s="178" t="str">
        <f t="shared" si="448"/>
        <v/>
      </c>
      <c r="CS452" s="178" t="str">
        <f t="shared" si="448"/>
        <v/>
      </c>
      <c r="CT452" s="178" t="str">
        <f t="shared" si="448"/>
        <v/>
      </c>
      <c r="CU452" s="180" t="str">
        <f t="shared" si="448"/>
        <v/>
      </c>
      <c r="CV452" s="178" t="str">
        <f t="shared" si="448"/>
        <v/>
      </c>
      <c r="CW452" s="178" t="str">
        <f t="shared" si="448"/>
        <v/>
      </c>
      <c r="CX452" s="179" t="str">
        <f t="shared" si="448"/>
        <v/>
      </c>
      <c r="CY452" s="180" t="str">
        <f t="shared" si="448"/>
        <v/>
      </c>
      <c r="CZ452" s="179" t="str">
        <f t="shared" si="448"/>
        <v/>
      </c>
      <c r="DA452" s="178" t="str">
        <f t="shared" si="448"/>
        <v/>
      </c>
      <c r="DB452" s="180" t="str">
        <f t="shared" si="448"/>
        <v/>
      </c>
      <c r="DC452" s="178" t="str">
        <f t="shared" si="448"/>
        <v/>
      </c>
      <c r="DD452" s="178" t="str">
        <f t="shared" si="448"/>
        <v/>
      </c>
      <c r="DE452" s="181" t="str">
        <f t="shared" si="448"/>
        <v/>
      </c>
      <c r="DF452" s="178" t="str">
        <f t="shared" si="448"/>
        <v/>
      </c>
      <c r="DG452" s="178" t="str">
        <f t="shared" si="448"/>
        <v/>
      </c>
      <c r="DH452" s="178" t="str">
        <f t="shared" si="448"/>
        <v/>
      </c>
      <c r="DI452" s="178" t="str">
        <f t="shared" si="448"/>
        <v/>
      </c>
      <c r="DJ452" s="180" t="str">
        <f t="shared" si="448"/>
        <v/>
      </c>
      <c r="DK452" s="178" t="str">
        <f t="shared" si="448"/>
        <v/>
      </c>
      <c r="DL452" s="178" t="str">
        <f t="shared" si="448"/>
        <v/>
      </c>
      <c r="DM452" s="179" t="str">
        <f t="shared" si="448"/>
        <v/>
      </c>
      <c r="DN452" s="180" t="str">
        <f t="shared" si="448"/>
        <v/>
      </c>
      <c r="DO452" s="179" t="str">
        <f t="shared" si="448"/>
        <v/>
      </c>
      <c r="DP452" s="178" t="str">
        <f t="shared" si="448"/>
        <v/>
      </c>
      <c r="DQ452" s="180" t="str">
        <f t="shared" si="448"/>
        <v/>
      </c>
      <c r="DR452" s="178" t="str">
        <f t="shared" si="448"/>
        <v/>
      </c>
      <c r="DS452" s="178" t="str">
        <f t="shared" si="448"/>
        <v/>
      </c>
      <c r="DT452" s="178"/>
      <c r="DU452" s="178"/>
      <c r="DV452" s="178"/>
      <c r="DW452" s="178"/>
      <c r="DX452" s="178"/>
      <c r="DY452" s="178"/>
    </row>
    <row r="453">
      <c r="A453" s="176" t="str">
        <f>IF(A452="","",IF(B452+1&gt;EndDate,"",B452))</f>
        <v/>
      </c>
      <c r="B453" s="176" t="str">
        <f>IF(A453="","",SWITCH(Seg,"Daily",A453+1,"Weekly",A453+7,"Monthly",DATE(YEAR(A453),MONTH(A453)+1,1),"Quarterly",DATE(YEAR(A453),MONTH(A453)+3,1),"Yearly",DATE(YEAR(A453)+1,1,1)))</f>
        <v/>
      </c>
      <c r="C453" s="177" t="str">
        <f>IF(A453="","",SWITCH(Seg,"Daily",TEXT(A453,"dd/MM/YYYY"),"Weekly","W"&amp;WEEKNUM(A453,2)&amp;" "&amp;YEAR(A453),"Monthly",PROPER(TEXT(A453,"MMM yyyy")),"Quarterly","Q"&amp;ROUNDUP(MONTH($A453)/3,0)&amp;" "&amp;YEAR($A453),"Yearly",YEAR(A453),TEXT(A453,"dd/MM/YYYY")))</f>
        <v/>
      </c>
      <c r="D453" s="178" t="str">
        <f>IF(OR($A453="",D$2="Percentage"),"",SUMIFS(Data!B$4:B500,Data!$A$4:$A500,"&gt;="&amp;$A453,Data!$A$4:$A500,"&lt;="&amp;$B453))</f>
        <v>#REF!</v>
      </c>
      <c r="E453" s="179" t="str">
        <f>IF(OR($A453="",E$2="Percentage"),"",SUMIFS(Data!C$4:C500,Data!$A$4:$A500,"&gt;="&amp;$A453,Data!$A$4:$A500,"&lt;="&amp;$B453))</f>
        <v/>
      </c>
      <c r="F453" s="179" t="str">
        <f>IF(OR($A453="",F$2="Percentage"),"",SUMIFS(Data!D$4:D500,Data!$A$4:$A500,"&gt;="&amp;$A453,Data!$A$4:$A500,"&lt;="&amp;$B453))</f>
        <v/>
      </c>
      <c r="G453" s="179" t="str">
        <f>IF(OR($A453="",G$2="Percentage"),"",SUMIFS(Data!F$4:F500,Data!$A$4:$A500,"&gt;="&amp;$A453,Data!$A$4:$A500,"&lt;="&amp;$B453))</f>
        <v/>
      </c>
      <c r="H453" s="180" t="str">
        <f>IF(OR($A453="",H$2="Percentage"),"",SUMIFS(Data!G$4:G500,Data!$A$4:$A500,"&gt;="&amp;$A453,Data!$A$4:$A500,"&lt;="&amp;$B453))</f>
        <v/>
      </c>
      <c r="I453" s="180" t="str">
        <f>IF(OR($A453="",I$2="Percentage"),"",SUMIFS(Data!H$4:H500,Data!$A$4:$A500,"&gt;="&amp;$A453,Data!$A$4:$A500,"&lt;="&amp;$B453))</f>
        <v/>
      </c>
      <c r="J453" s="178" t="str">
        <f>IF(OR($A453="",J$2="Percentage"),"",SUMIFS(Data!I$4:I500,Data!$A$4:$A500,"&gt;="&amp;$A453,Data!$A$4:$A500,"&lt;="&amp;$B453))</f>
        <v/>
      </c>
      <c r="K453" s="178" t="str">
        <f>IF(OR($A453="",K$2="Percentage"),"",SUMIFS(Data!J$4:J500,Data!$A$4:$A500,"&gt;="&amp;$A453,Data!$A$4:$A500,"&lt;="&amp;$B453))</f>
        <v/>
      </c>
      <c r="L453" s="179" t="str">
        <f>IF(OR($A453="",L$2="Percentage"),"",SUMIFS(Data!K$4:K500,Data!$A$4:$A500,"&gt;="&amp;$A453,Data!$A$4:$A500,"&lt;="&amp;$B453))</f>
        <v/>
      </c>
      <c r="M453" s="180" t="str">
        <f>IF(OR($A453="",M$2="Percentage"),"",SUMIFS(Data!L$4:L500,Data!$A$4:$A500,"&gt;="&amp;$A453,Data!$A$4:$A500,"&lt;="&amp;$B453))</f>
        <v/>
      </c>
      <c r="N453" s="179" t="str">
        <f>IF(OR($A453="",N$2="Percentage"),"",SUMIFS(Data!M$4:M500,Data!$A$4:$A500,"&gt;="&amp;$A453,Data!$A$4:$A500,"&lt;="&amp;$B453))</f>
        <v/>
      </c>
      <c r="O453" s="178" t="str">
        <f>IF(OR($A453="",O$2="Percentage"),"",SUMIFS(Data!N$4:N500,Data!$A$4:$A500,"&gt;="&amp;$A453,Data!$A$4:$A500,"&lt;="&amp;$B453))</f>
        <v/>
      </c>
      <c r="P453" s="180" t="str">
        <f>IF(OR($A453="",P$2="Percentage"),"",SUMIFS(Data!O$4:O500,Data!$A$4:$A500,"&gt;="&amp;$A453,Data!$A$4:$A500,"&lt;="&amp;$B453))</f>
        <v/>
      </c>
      <c r="Q453" s="178" t="str">
        <f>IF(OR($A453="",Q$2="Percentage"),"",SUMIFS(Data!P$4:P500,Data!$A$4:$A500,"&gt;="&amp;$A453,Data!$A$4:$A500,"&lt;="&amp;$B453))</f>
        <v/>
      </c>
      <c r="R453" s="178" t="str">
        <f>IF(OR($A453="",R$2="Percentage"),"",SUMIFS(Data!Q$4:Q500,Data!$A$4:$A500,"&gt;="&amp;$A453,Data!$A$4:$A500,"&lt;="&amp;$B453))</f>
        <v/>
      </c>
      <c r="S453" s="181" t="str">
        <f>IF($A453="","",IFERROR(AVERAGEIFS(Data!B$4:B500,Data!$A$4:$A500,"&gt;="&amp;$A453,Data!$A$4:$A500,"&lt;="&amp;$B453),0))</f>
        <v/>
      </c>
      <c r="T453" s="178" t="str">
        <f>IF($A453="","",IFERROR(AVERAGEIFS(Data!C$4:C500,Data!$A$4:$A500,"&gt;="&amp;$A453,Data!$A$4:$A500,"&lt;="&amp;$B453),0))</f>
        <v/>
      </c>
      <c r="U453" s="178" t="str">
        <f>IF($A453="","",IFERROR(AVERAGEIFS(Data!D$4:D500,Data!$A$4:$A500,"&gt;="&amp;$A453,Data!$A$4:$A500,"&lt;="&amp;$B453),0))</f>
        <v/>
      </c>
      <c r="V453" s="178" t="str">
        <f>IF($A453="","",IFERROR(AVERAGEIFS(Data!F$4:F500,Data!$A$4:$A500,"&gt;="&amp;$A453,Data!$A$4:$A500,"&lt;="&amp;$B453),0))</f>
        <v/>
      </c>
      <c r="W453" s="178" t="str">
        <f>IF($A453="","",IFERROR(AVERAGEIFS(Data!G$4:G500,Data!$A$4:$A500,"&gt;="&amp;$A453,Data!$A$4:$A500,"&lt;="&amp;$B453),0))</f>
        <v/>
      </c>
      <c r="X453" s="180" t="str">
        <f>IF($A453="","",IFERROR(AVERAGEIFS(Data!H$4:H500,Data!$A$4:$A500,"&gt;="&amp;$A453,Data!$A$4:$A500,"&lt;="&amp;$B453),0))</f>
        <v/>
      </c>
      <c r="Y453" s="178" t="str">
        <f>IF($A453="","",IFERROR(AVERAGEIFS(Data!I$4:I500,Data!$A$4:$A500,"&gt;="&amp;$A453,Data!$A$4:$A500,"&lt;="&amp;$B453),0))</f>
        <v/>
      </c>
      <c r="Z453" s="178" t="str">
        <f>IF($A453="","",IFERROR(AVERAGEIFS(Data!J$4:J500,Data!$A$4:$A500,"&gt;="&amp;$A453,Data!$A$4:$A500,"&lt;="&amp;$B453),0))</f>
        <v/>
      </c>
      <c r="AA453" s="179" t="str">
        <f>IF($A453="","",IFERROR(AVERAGEIFS(Data!K$4:K500,Data!$A$4:$A500,"&gt;="&amp;$A453,Data!$A$4:$A500,"&lt;="&amp;$B453),0))</f>
        <v/>
      </c>
      <c r="AB453" s="180" t="str">
        <f>IF($A453="","",IFERROR(AVERAGEIFS(Data!L$4:L500,Data!$A$4:$A500,"&gt;="&amp;$A453,Data!$A$4:$A500,"&lt;="&amp;$B453),0))</f>
        <v/>
      </c>
      <c r="AC453" s="179" t="str">
        <f>IF($A453="","",IFERROR(AVERAGEIFS(Data!M$4:M500,Data!$A$4:$A500,"&gt;="&amp;$A453,Data!$A$4:$A500,"&lt;="&amp;$B453),0))</f>
        <v/>
      </c>
      <c r="AD453" s="178" t="str">
        <f>IF($A453="","",IFERROR(AVERAGEIFS(Data!N$4:N500,Data!$A$4:$A500,"&gt;="&amp;$A453,Data!$A$4:$A500,"&lt;="&amp;$B453),0))</f>
        <v/>
      </c>
      <c r="AE453" s="180" t="str">
        <f>IF($A453="","",IFERROR(AVERAGEIFS(Data!O$4:O500,Data!$A$4:$A500,"&gt;="&amp;$A453,Data!$A$4:$A500,"&lt;="&amp;$B453),0))</f>
        <v/>
      </c>
      <c r="AF453" s="178" t="str">
        <f>IF($A453="","",IFERROR(AVERAGEIFS(Data!P$4:P500,Data!$A$4:$A500,"&gt;="&amp;$A453,Data!$A$4:$A500,"&lt;="&amp;$B453),0))</f>
        <v/>
      </c>
      <c r="AG453" s="178" t="str">
        <f>IF($A453="","",IFERROR(AVERAGEIFS(Data!Q$4:Q500,Data!$A$4:$A500,"&gt;="&amp;$A453,Data!$A$4:$A500,"&lt;="&amp;$B453),0))</f>
        <v/>
      </c>
      <c r="AH453" s="181" t="str">
        <f t="shared" ref="AH453:DS453" si="449">IF($A453="","",AH452)</f>
        <v/>
      </c>
      <c r="AI453" s="178" t="str">
        <f t="shared" si="449"/>
        <v/>
      </c>
      <c r="AJ453" s="178" t="str">
        <f t="shared" si="449"/>
        <v/>
      </c>
      <c r="AK453" s="178" t="str">
        <f t="shared" si="449"/>
        <v/>
      </c>
      <c r="AL453" s="178" t="str">
        <f t="shared" si="449"/>
        <v/>
      </c>
      <c r="AM453" s="180" t="str">
        <f t="shared" si="449"/>
        <v/>
      </c>
      <c r="AN453" s="178" t="str">
        <f t="shared" si="449"/>
        <v/>
      </c>
      <c r="AO453" s="178" t="str">
        <f t="shared" si="449"/>
        <v/>
      </c>
      <c r="AP453" s="179" t="str">
        <f t="shared" si="449"/>
        <v/>
      </c>
      <c r="AQ453" s="180" t="str">
        <f t="shared" si="449"/>
        <v/>
      </c>
      <c r="AR453" s="179" t="str">
        <f t="shared" si="449"/>
        <v/>
      </c>
      <c r="AS453" s="178" t="str">
        <f t="shared" si="449"/>
        <v/>
      </c>
      <c r="AT453" s="180" t="str">
        <f t="shared" si="449"/>
        <v/>
      </c>
      <c r="AU453" s="178" t="str">
        <f t="shared" si="449"/>
        <v/>
      </c>
      <c r="AV453" s="178" t="str">
        <f t="shared" si="449"/>
        <v/>
      </c>
      <c r="AW453" s="181" t="str">
        <f t="shared" si="449"/>
        <v/>
      </c>
      <c r="AX453" s="178" t="str">
        <f t="shared" si="449"/>
        <v/>
      </c>
      <c r="AY453" s="178" t="str">
        <f t="shared" si="449"/>
        <v/>
      </c>
      <c r="AZ453" s="178" t="str">
        <f t="shared" si="449"/>
        <v/>
      </c>
      <c r="BA453" s="178" t="str">
        <f t="shared" si="449"/>
        <v/>
      </c>
      <c r="BB453" s="180" t="str">
        <f t="shared" si="449"/>
        <v/>
      </c>
      <c r="BC453" s="178" t="str">
        <f t="shared" si="449"/>
        <v/>
      </c>
      <c r="BD453" s="178" t="str">
        <f t="shared" si="449"/>
        <v/>
      </c>
      <c r="BE453" s="179" t="str">
        <f t="shared" si="449"/>
        <v/>
      </c>
      <c r="BF453" s="180" t="str">
        <f t="shared" si="449"/>
        <v/>
      </c>
      <c r="BG453" s="179" t="str">
        <f t="shared" si="449"/>
        <v/>
      </c>
      <c r="BH453" s="178" t="str">
        <f t="shared" si="449"/>
        <v/>
      </c>
      <c r="BI453" s="180" t="str">
        <f t="shared" si="449"/>
        <v/>
      </c>
      <c r="BJ453" s="178" t="str">
        <f t="shared" si="449"/>
        <v/>
      </c>
      <c r="BK453" s="178" t="str">
        <f t="shared" si="449"/>
        <v/>
      </c>
      <c r="BL453" s="181" t="str">
        <f t="shared" si="449"/>
        <v/>
      </c>
      <c r="BM453" s="178" t="str">
        <f t="shared" si="449"/>
        <v/>
      </c>
      <c r="BN453" s="178" t="str">
        <f t="shared" si="449"/>
        <v/>
      </c>
      <c r="BO453" s="178" t="str">
        <f t="shared" si="449"/>
        <v/>
      </c>
      <c r="BP453" s="178" t="str">
        <f t="shared" si="449"/>
        <v/>
      </c>
      <c r="BQ453" s="180" t="str">
        <f t="shared" si="449"/>
        <v/>
      </c>
      <c r="BR453" s="178" t="str">
        <f t="shared" si="449"/>
        <v/>
      </c>
      <c r="BS453" s="178" t="str">
        <f t="shared" si="449"/>
        <v/>
      </c>
      <c r="BT453" s="179" t="str">
        <f t="shared" si="449"/>
        <v/>
      </c>
      <c r="BU453" s="180" t="str">
        <f t="shared" si="449"/>
        <v/>
      </c>
      <c r="BV453" s="179" t="str">
        <f t="shared" si="449"/>
        <v/>
      </c>
      <c r="BW453" s="178" t="str">
        <f t="shared" si="449"/>
        <v/>
      </c>
      <c r="BX453" s="180" t="str">
        <f t="shared" si="449"/>
        <v/>
      </c>
      <c r="BY453" s="178" t="str">
        <f t="shared" si="449"/>
        <v/>
      </c>
      <c r="BZ453" s="178" t="str">
        <f t="shared" si="449"/>
        <v/>
      </c>
      <c r="CA453" s="181" t="str">
        <f t="shared" si="449"/>
        <v/>
      </c>
      <c r="CB453" s="178" t="str">
        <f t="shared" si="449"/>
        <v/>
      </c>
      <c r="CC453" s="178" t="str">
        <f t="shared" si="449"/>
        <v/>
      </c>
      <c r="CD453" s="178" t="str">
        <f t="shared" si="449"/>
        <v/>
      </c>
      <c r="CE453" s="178" t="str">
        <f t="shared" si="449"/>
        <v/>
      </c>
      <c r="CF453" s="180" t="str">
        <f t="shared" si="449"/>
        <v/>
      </c>
      <c r="CG453" s="178" t="str">
        <f t="shared" si="449"/>
        <v/>
      </c>
      <c r="CH453" s="178" t="str">
        <f t="shared" si="449"/>
        <v/>
      </c>
      <c r="CI453" s="179" t="str">
        <f t="shared" si="449"/>
        <v/>
      </c>
      <c r="CJ453" s="180" t="str">
        <f t="shared" si="449"/>
        <v/>
      </c>
      <c r="CK453" s="179" t="str">
        <f t="shared" si="449"/>
        <v/>
      </c>
      <c r="CL453" s="178" t="str">
        <f t="shared" si="449"/>
        <v/>
      </c>
      <c r="CM453" s="180" t="str">
        <f t="shared" si="449"/>
        <v/>
      </c>
      <c r="CN453" s="178" t="str">
        <f t="shared" si="449"/>
        <v/>
      </c>
      <c r="CO453" s="178" t="str">
        <f t="shared" si="449"/>
        <v/>
      </c>
      <c r="CP453" s="181" t="str">
        <f t="shared" si="449"/>
        <v/>
      </c>
      <c r="CQ453" s="178" t="str">
        <f t="shared" si="449"/>
        <v/>
      </c>
      <c r="CR453" s="178" t="str">
        <f t="shared" si="449"/>
        <v/>
      </c>
      <c r="CS453" s="178" t="str">
        <f t="shared" si="449"/>
        <v/>
      </c>
      <c r="CT453" s="178" t="str">
        <f t="shared" si="449"/>
        <v/>
      </c>
      <c r="CU453" s="180" t="str">
        <f t="shared" si="449"/>
        <v/>
      </c>
      <c r="CV453" s="178" t="str">
        <f t="shared" si="449"/>
        <v/>
      </c>
      <c r="CW453" s="178" t="str">
        <f t="shared" si="449"/>
        <v/>
      </c>
      <c r="CX453" s="179" t="str">
        <f t="shared" si="449"/>
        <v/>
      </c>
      <c r="CY453" s="180" t="str">
        <f t="shared" si="449"/>
        <v/>
      </c>
      <c r="CZ453" s="179" t="str">
        <f t="shared" si="449"/>
        <v/>
      </c>
      <c r="DA453" s="178" t="str">
        <f t="shared" si="449"/>
        <v/>
      </c>
      <c r="DB453" s="180" t="str">
        <f t="shared" si="449"/>
        <v/>
      </c>
      <c r="DC453" s="178" t="str">
        <f t="shared" si="449"/>
        <v/>
      </c>
      <c r="DD453" s="178" t="str">
        <f t="shared" si="449"/>
        <v/>
      </c>
      <c r="DE453" s="181" t="str">
        <f t="shared" si="449"/>
        <v/>
      </c>
      <c r="DF453" s="178" t="str">
        <f t="shared" si="449"/>
        <v/>
      </c>
      <c r="DG453" s="178" t="str">
        <f t="shared" si="449"/>
        <v/>
      </c>
      <c r="DH453" s="178" t="str">
        <f t="shared" si="449"/>
        <v/>
      </c>
      <c r="DI453" s="178" t="str">
        <f t="shared" si="449"/>
        <v/>
      </c>
      <c r="DJ453" s="180" t="str">
        <f t="shared" si="449"/>
        <v/>
      </c>
      <c r="DK453" s="178" t="str">
        <f t="shared" si="449"/>
        <v/>
      </c>
      <c r="DL453" s="178" t="str">
        <f t="shared" si="449"/>
        <v/>
      </c>
      <c r="DM453" s="179" t="str">
        <f t="shared" si="449"/>
        <v/>
      </c>
      <c r="DN453" s="180" t="str">
        <f t="shared" si="449"/>
        <v/>
      </c>
      <c r="DO453" s="179" t="str">
        <f t="shared" si="449"/>
        <v/>
      </c>
      <c r="DP453" s="178" t="str">
        <f t="shared" si="449"/>
        <v/>
      </c>
      <c r="DQ453" s="180" t="str">
        <f t="shared" si="449"/>
        <v/>
      </c>
      <c r="DR453" s="178" t="str">
        <f t="shared" si="449"/>
        <v/>
      </c>
      <c r="DS453" s="178" t="str">
        <f t="shared" si="449"/>
        <v/>
      </c>
      <c r="DT453" s="178"/>
      <c r="DU453" s="178"/>
      <c r="DV453" s="178"/>
      <c r="DW453" s="178"/>
      <c r="DX453" s="178"/>
      <c r="DY453" s="178"/>
    </row>
    <row r="454">
      <c r="A454" s="176" t="str">
        <f>IF(A453="","",IF(B453+1&gt;EndDate,"",B453))</f>
        <v/>
      </c>
      <c r="B454" s="176" t="str">
        <f>IF(A454="","",SWITCH(Seg,"Daily",A454+1,"Weekly",A454+7,"Monthly",DATE(YEAR(A454),MONTH(A454)+1,1),"Quarterly",DATE(YEAR(A454),MONTH(A454)+3,1),"Yearly",DATE(YEAR(A454)+1,1,1)))</f>
        <v/>
      </c>
      <c r="C454" s="177" t="str">
        <f>IF(A454="","",SWITCH(Seg,"Daily",TEXT(A454,"dd/MM/YYYY"),"Weekly","W"&amp;WEEKNUM(A454,2)&amp;" "&amp;YEAR(A454),"Monthly",PROPER(TEXT(A454,"MMM yyyy")),"Quarterly","Q"&amp;ROUNDUP(MONTH($A454)/3,0)&amp;" "&amp;YEAR($A454),"Yearly",YEAR(A454),TEXT(A454,"dd/MM/YYYY")))</f>
        <v/>
      </c>
      <c r="D454" s="178" t="str">
        <f>IF(OR($A454="",D$2="Percentage"),"",SUMIFS(Data!B$4:B500,Data!$A$4:$A500,"&gt;="&amp;$A454,Data!$A$4:$A500,"&lt;="&amp;$B454))</f>
        <v>#REF!</v>
      </c>
      <c r="E454" s="179" t="str">
        <f>IF(OR($A454="",E$2="Percentage"),"",SUMIFS(Data!C$4:C500,Data!$A$4:$A500,"&gt;="&amp;$A454,Data!$A$4:$A500,"&lt;="&amp;$B454))</f>
        <v/>
      </c>
      <c r="F454" s="179" t="str">
        <f>IF(OR($A454="",F$2="Percentage"),"",SUMIFS(Data!D$4:D500,Data!$A$4:$A500,"&gt;="&amp;$A454,Data!$A$4:$A500,"&lt;="&amp;$B454))</f>
        <v/>
      </c>
      <c r="G454" s="179" t="str">
        <f>IF(OR($A454="",G$2="Percentage"),"",SUMIFS(Data!F$4:F500,Data!$A$4:$A500,"&gt;="&amp;$A454,Data!$A$4:$A500,"&lt;="&amp;$B454))</f>
        <v/>
      </c>
      <c r="H454" s="180" t="str">
        <f>IF(OR($A454="",H$2="Percentage"),"",SUMIFS(Data!G$4:G500,Data!$A$4:$A500,"&gt;="&amp;$A454,Data!$A$4:$A500,"&lt;="&amp;$B454))</f>
        <v/>
      </c>
      <c r="I454" s="180" t="str">
        <f>IF(OR($A454="",I$2="Percentage"),"",SUMIFS(Data!H$4:H500,Data!$A$4:$A500,"&gt;="&amp;$A454,Data!$A$4:$A500,"&lt;="&amp;$B454))</f>
        <v/>
      </c>
      <c r="J454" s="178" t="str">
        <f>IF(OR($A454="",J$2="Percentage"),"",SUMIFS(Data!I$4:I500,Data!$A$4:$A500,"&gt;="&amp;$A454,Data!$A$4:$A500,"&lt;="&amp;$B454))</f>
        <v/>
      </c>
      <c r="K454" s="178" t="str">
        <f>IF(OR($A454="",K$2="Percentage"),"",SUMIFS(Data!J$4:J500,Data!$A$4:$A500,"&gt;="&amp;$A454,Data!$A$4:$A500,"&lt;="&amp;$B454))</f>
        <v/>
      </c>
      <c r="L454" s="179" t="str">
        <f>IF(OR($A454="",L$2="Percentage"),"",SUMIFS(Data!K$4:K500,Data!$A$4:$A500,"&gt;="&amp;$A454,Data!$A$4:$A500,"&lt;="&amp;$B454))</f>
        <v/>
      </c>
      <c r="M454" s="180" t="str">
        <f>IF(OR($A454="",M$2="Percentage"),"",SUMIFS(Data!L$4:L500,Data!$A$4:$A500,"&gt;="&amp;$A454,Data!$A$4:$A500,"&lt;="&amp;$B454))</f>
        <v/>
      </c>
      <c r="N454" s="179" t="str">
        <f>IF(OR($A454="",N$2="Percentage"),"",SUMIFS(Data!M$4:M500,Data!$A$4:$A500,"&gt;="&amp;$A454,Data!$A$4:$A500,"&lt;="&amp;$B454))</f>
        <v/>
      </c>
      <c r="O454" s="178" t="str">
        <f>IF(OR($A454="",O$2="Percentage"),"",SUMIFS(Data!N$4:N500,Data!$A$4:$A500,"&gt;="&amp;$A454,Data!$A$4:$A500,"&lt;="&amp;$B454))</f>
        <v/>
      </c>
      <c r="P454" s="180" t="str">
        <f>IF(OR($A454="",P$2="Percentage"),"",SUMIFS(Data!O$4:O500,Data!$A$4:$A500,"&gt;="&amp;$A454,Data!$A$4:$A500,"&lt;="&amp;$B454))</f>
        <v/>
      </c>
      <c r="Q454" s="178" t="str">
        <f>IF(OR($A454="",Q$2="Percentage"),"",SUMIFS(Data!P$4:P500,Data!$A$4:$A500,"&gt;="&amp;$A454,Data!$A$4:$A500,"&lt;="&amp;$B454))</f>
        <v/>
      </c>
      <c r="R454" s="178" t="str">
        <f>IF(OR($A454="",R$2="Percentage"),"",SUMIFS(Data!Q$4:Q500,Data!$A$4:$A500,"&gt;="&amp;$A454,Data!$A$4:$A500,"&lt;="&amp;$B454))</f>
        <v/>
      </c>
      <c r="S454" s="181" t="str">
        <f>IF($A454="","",IFERROR(AVERAGEIFS(Data!B$4:B500,Data!$A$4:$A500,"&gt;="&amp;$A454,Data!$A$4:$A500,"&lt;="&amp;$B454),0))</f>
        <v/>
      </c>
      <c r="T454" s="178" t="str">
        <f>IF($A454="","",IFERROR(AVERAGEIFS(Data!C$4:C500,Data!$A$4:$A500,"&gt;="&amp;$A454,Data!$A$4:$A500,"&lt;="&amp;$B454),0))</f>
        <v/>
      </c>
      <c r="U454" s="178" t="str">
        <f>IF($A454="","",IFERROR(AVERAGEIFS(Data!D$4:D500,Data!$A$4:$A500,"&gt;="&amp;$A454,Data!$A$4:$A500,"&lt;="&amp;$B454),0))</f>
        <v/>
      </c>
      <c r="V454" s="178" t="str">
        <f>IF($A454="","",IFERROR(AVERAGEIFS(Data!F$4:F500,Data!$A$4:$A500,"&gt;="&amp;$A454,Data!$A$4:$A500,"&lt;="&amp;$B454),0))</f>
        <v/>
      </c>
      <c r="W454" s="178" t="str">
        <f>IF($A454="","",IFERROR(AVERAGEIFS(Data!G$4:G500,Data!$A$4:$A500,"&gt;="&amp;$A454,Data!$A$4:$A500,"&lt;="&amp;$B454),0))</f>
        <v/>
      </c>
      <c r="X454" s="180" t="str">
        <f>IF($A454="","",IFERROR(AVERAGEIFS(Data!H$4:H500,Data!$A$4:$A500,"&gt;="&amp;$A454,Data!$A$4:$A500,"&lt;="&amp;$B454),0))</f>
        <v/>
      </c>
      <c r="Y454" s="178" t="str">
        <f>IF($A454="","",IFERROR(AVERAGEIFS(Data!I$4:I500,Data!$A$4:$A500,"&gt;="&amp;$A454,Data!$A$4:$A500,"&lt;="&amp;$B454),0))</f>
        <v/>
      </c>
      <c r="Z454" s="178" t="str">
        <f>IF($A454="","",IFERROR(AVERAGEIFS(Data!J$4:J500,Data!$A$4:$A500,"&gt;="&amp;$A454,Data!$A$4:$A500,"&lt;="&amp;$B454),0))</f>
        <v/>
      </c>
      <c r="AA454" s="179" t="str">
        <f>IF($A454="","",IFERROR(AVERAGEIFS(Data!K$4:K500,Data!$A$4:$A500,"&gt;="&amp;$A454,Data!$A$4:$A500,"&lt;="&amp;$B454),0))</f>
        <v/>
      </c>
      <c r="AB454" s="180" t="str">
        <f>IF($A454="","",IFERROR(AVERAGEIFS(Data!L$4:L500,Data!$A$4:$A500,"&gt;="&amp;$A454,Data!$A$4:$A500,"&lt;="&amp;$B454),0))</f>
        <v/>
      </c>
      <c r="AC454" s="179" t="str">
        <f>IF($A454="","",IFERROR(AVERAGEIFS(Data!M$4:M500,Data!$A$4:$A500,"&gt;="&amp;$A454,Data!$A$4:$A500,"&lt;="&amp;$B454),0))</f>
        <v/>
      </c>
      <c r="AD454" s="178" t="str">
        <f>IF($A454="","",IFERROR(AVERAGEIFS(Data!N$4:N500,Data!$A$4:$A500,"&gt;="&amp;$A454,Data!$A$4:$A500,"&lt;="&amp;$B454),0))</f>
        <v/>
      </c>
      <c r="AE454" s="180" t="str">
        <f>IF($A454="","",IFERROR(AVERAGEIFS(Data!O$4:O500,Data!$A$4:$A500,"&gt;="&amp;$A454,Data!$A$4:$A500,"&lt;="&amp;$B454),0))</f>
        <v/>
      </c>
      <c r="AF454" s="178" t="str">
        <f>IF($A454="","",IFERROR(AVERAGEIFS(Data!P$4:P500,Data!$A$4:$A500,"&gt;="&amp;$A454,Data!$A$4:$A500,"&lt;="&amp;$B454),0))</f>
        <v/>
      </c>
      <c r="AG454" s="178" t="str">
        <f>IF($A454="","",IFERROR(AVERAGEIFS(Data!Q$4:Q500,Data!$A$4:$A500,"&gt;="&amp;$A454,Data!$A$4:$A500,"&lt;="&amp;$B454),0))</f>
        <v/>
      </c>
      <c r="AH454" s="181" t="str">
        <f t="shared" ref="AH454:DS454" si="450">IF($A454="","",AH453)</f>
        <v/>
      </c>
      <c r="AI454" s="178" t="str">
        <f t="shared" si="450"/>
        <v/>
      </c>
      <c r="AJ454" s="178" t="str">
        <f t="shared" si="450"/>
        <v/>
      </c>
      <c r="AK454" s="178" t="str">
        <f t="shared" si="450"/>
        <v/>
      </c>
      <c r="AL454" s="178" t="str">
        <f t="shared" si="450"/>
        <v/>
      </c>
      <c r="AM454" s="180" t="str">
        <f t="shared" si="450"/>
        <v/>
      </c>
      <c r="AN454" s="178" t="str">
        <f t="shared" si="450"/>
        <v/>
      </c>
      <c r="AO454" s="178" t="str">
        <f t="shared" si="450"/>
        <v/>
      </c>
      <c r="AP454" s="179" t="str">
        <f t="shared" si="450"/>
        <v/>
      </c>
      <c r="AQ454" s="180" t="str">
        <f t="shared" si="450"/>
        <v/>
      </c>
      <c r="AR454" s="179" t="str">
        <f t="shared" si="450"/>
        <v/>
      </c>
      <c r="AS454" s="178" t="str">
        <f t="shared" si="450"/>
        <v/>
      </c>
      <c r="AT454" s="180" t="str">
        <f t="shared" si="450"/>
        <v/>
      </c>
      <c r="AU454" s="178" t="str">
        <f t="shared" si="450"/>
        <v/>
      </c>
      <c r="AV454" s="178" t="str">
        <f t="shared" si="450"/>
        <v/>
      </c>
      <c r="AW454" s="181" t="str">
        <f t="shared" si="450"/>
        <v/>
      </c>
      <c r="AX454" s="178" t="str">
        <f t="shared" si="450"/>
        <v/>
      </c>
      <c r="AY454" s="178" t="str">
        <f t="shared" si="450"/>
        <v/>
      </c>
      <c r="AZ454" s="178" t="str">
        <f t="shared" si="450"/>
        <v/>
      </c>
      <c r="BA454" s="178" t="str">
        <f t="shared" si="450"/>
        <v/>
      </c>
      <c r="BB454" s="180" t="str">
        <f t="shared" si="450"/>
        <v/>
      </c>
      <c r="BC454" s="178" t="str">
        <f t="shared" si="450"/>
        <v/>
      </c>
      <c r="BD454" s="178" t="str">
        <f t="shared" si="450"/>
        <v/>
      </c>
      <c r="BE454" s="179" t="str">
        <f t="shared" si="450"/>
        <v/>
      </c>
      <c r="BF454" s="180" t="str">
        <f t="shared" si="450"/>
        <v/>
      </c>
      <c r="BG454" s="179" t="str">
        <f t="shared" si="450"/>
        <v/>
      </c>
      <c r="BH454" s="178" t="str">
        <f t="shared" si="450"/>
        <v/>
      </c>
      <c r="BI454" s="180" t="str">
        <f t="shared" si="450"/>
        <v/>
      </c>
      <c r="BJ454" s="178" t="str">
        <f t="shared" si="450"/>
        <v/>
      </c>
      <c r="BK454" s="178" t="str">
        <f t="shared" si="450"/>
        <v/>
      </c>
      <c r="BL454" s="181" t="str">
        <f t="shared" si="450"/>
        <v/>
      </c>
      <c r="BM454" s="178" t="str">
        <f t="shared" si="450"/>
        <v/>
      </c>
      <c r="BN454" s="178" t="str">
        <f t="shared" si="450"/>
        <v/>
      </c>
      <c r="BO454" s="178" t="str">
        <f t="shared" si="450"/>
        <v/>
      </c>
      <c r="BP454" s="178" t="str">
        <f t="shared" si="450"/>
        <v/>
      </c>
      <c r="BQ454" s="180" t="str">
        <f t="shared" si="450"/>
        <v/>
      </c>
      <c r="BR454" s="178" t="str">
        <f t="shared" si="450"/>
        <v/>
      </c>
      <c r="BS454" s="178" t="str">
        <f t="shared" si="450"/>
        <v/>
      </c>
      <c r="BT454" s="179" t="str">
        <f t="shared" si="450"/>
        <v/>
      </c>
      <c r="BU454" s="180" t="str">
        <f t="shared" si="450"/>
        <v/>
      </c>
      <c r="BV454" s="179" t="str">
        <f t="shared" si="450"/>
        <v/>
      </c>
      <c r="BW454" s="178" t="str">
        <f t="shared" si="450"/>
        <v/>
      </c>
      <c r="BX454" s="180" t="str">
        <f t="shared" si="450"/>
        <v/>
      </c>
      <c r="BY454" s="178" t="str">
        <f t="shared" si="450"/>
        <v/>
      </c>
      <c r="BZ454" s="178" t="str">
        <f t="shared" si="450"/>
        <v/>
      </c>
      <c r="CA454" s="181" t="str">
        <f t="shared" si="450"/>
        <v/>
      </c>
      <c r="CB454" s="178" t="str">
        <f t="shared" si="450"/>
        <v/>
      </c>
      <c r="CC454" s="178" t="str">
        <f t="shared" si="450"/>
        <v/>
      </c>
      <c r="CD454" s="178" t="str">
        <f t="shared" si="450"/>
        <v/>
      </c>
      <c r="CE454" s="178" t="str">
        <f t="shared" si="450"/>
        <v/>
      </c>
      <c r="CF454" s="180" t="str">
        <f t="shared" si="450"/>
        <v/>
      </c>
      <c r="CG454" s="178" t="str">
        <f t="shared" si="450"/>
        <v/>
      </c>
      <c r="CH454" s="178" t="str">
        <f t="shared" si="450"/>
        <v/>
      </c>
      <c r="CI454" s="179" t="str">
        <f t="shared" si="450"/>
        <v/>
      </c>
      <c r="CJ454" s="180" t="str">
        <f t="shared" si="450"/>
        <v/>
      </c>
      <c r="CK454" s="179" t="str">
        <f t="shared" si="450"/>
        <v/>
      </c>
      <c r="CL454" s="178" t="str">
        <f t="shared" si="450"/>
        <v/>
      </c>
      <c r="CM454" s="180" t="str">
        <f t="shared" si="450"/>
        <v/>
      </c>
      <c r="CN454" s="178" t="str">
        <f t="shared" si="450"/>
        <v/>
      </c>
      <c r="CO454" s="178" t="str">
        <f t="shared" si="450"/>
        <v/>
      </c>
      <c r="CP454" s="181" t="str">
        <f t="shared" si="450"/>
        <v/>
      </c>
      <c r="CQ454" s="178" t="str">
        <f t="shared" si="450"/>
        <v/>
      </c>
      <c r="CR454" s="178" t="str">
        <f t="shared" si="450"/>
        <v/>
      </c>
      <c r="CS454" s="178" t="str">
        <f t="shared" si="450"/>
        <v/>
      </c>
      <c r="CT454" s="178" t="str">
        <f t="shared" si="450"/>
        <v/>
      </c>
      <c r="CU454" s="180" t="str">
        <f t="shared" si="450"/>
        <v/>
      </c>
      <c r="CV454" s="178" t="str">
        <f t="shared" si="450"/>
        <v/>
      </c>
      <c r="CW454" s="178" t="str">
        <f t="shared" si="450"/>
        <v/>
      </c>
      <c r="CX454" s="179" t="str">
        <f t="shared" si="450"/>
        <v/>
      </c>
      <c r="CY454" s="180" t="str">
        <f t="shared" si="450"/>
        <v/>
      </c>
      <c r="CZ454" s="179" t="str">
        <f t="shared" si="450"/>
        <v/>
      </c>
      <c r="DA454" s="178" t="str">
        <f t="shared" si="450"/>
        <v/>
      </c>
      <c r="DB454" s="180" t="str">
        <f t="shared" si="450"/>
        <v/>
      </c>
      <c r="DC454" s="178" t="str">
        <f t="shared" si="450"/>
        <v/>
      </c>
      <c r="DD454" s="178" t="str">
        <f t="shared" si="450"/>
        <v/>
      </c>
      <c r="DE454" s="181" t="str">
        <f t="shared" si="450"/>
        <v/>
      </c>
      <c r="DF454" s="178" t="str">
        <f t="shared" si="450"/>
        <v/>
      </c>
      <c r="DG454" s="178" t="str">
        <f t="shared" si="450"/>
        <v/>
      </c>
      <c r="DH454" s="178" t="str">
        <f t="shared" si="450"/>
        <v/>
      </c>
      <c r="DI454" s="178" t="str">
        <f t="shared" si="450"/>
        <v/>
      </c>
      <c r="DJ454" s="180" t="str">
        <f t="shared" si="450"/>
        <v/>
      </c>
      <c r="DK454" s="178" t="str">
        <f t="shared" si="450"/>
        <v/>
      </c>
      <c r="DL454" s="178" t="str">
        <f t="shared" si="450"/>
        <v/>
      </c>
      <c r="DM454" s="179" t="str">
        <f t="shared" si="450"/>
        <v/>
      </c>
      <c r="DN454" s="180" t="str">
        <f t="shared" si="450"/>
        <v/>
      </c>
      <c r="DO454" s="179" t="str">
        <f t="shared" si="450"/>
        <v/>
      </c>
      <c r="DP454" s="178" t="str">
        <f t="shared" si="450"/>
        <v/>
      </c>
      <c r="DQ454" s="180" t="str">
        <f t="shared" si="450"/>
        <v/>
      </c>
      <c r="DR454" s="178" t="str">
        <f t="shared" si="450"/>
        <v/>
      </c>
      <c r="DS454" s="178" t="str">
        <f t="shared" si="450"/>
        <v/>
      </c>
      <c r="DT454" s="178"/>
      <c r="DU454" s="178"/>
      <c r="DV454" s="178"/>
      <c r="DW454" s="178"/>
      <c r="DX454" s="178"/>
      <c r="DY454" s="178"/>
    </row>
    <row r="455">
      <c r="A455" s="176" t="str">
        <f>IF(A454="","",IF(B454+1&gt;EndDate,"",B454))</f>
        <v/>
      </c>
      <c r="B455" s="176" t="str">
        <f>IF(A455="","",SWITCH(Seg,"Daily",A455+1,"Weekly",A455+7,"Monthly",DATE(YEAR(A455),MONTH(A455)+1,1),"Quarterly",DATE(YEAR(A455),MONTH(A455)+3,1),"Yearly",DATE(YEAR(A455)+1,1,1)))</f>
        <v/>
      </c>
      <c r="C455" s="177" t="str">
        <f>IF(A455="","",SWITCH(Seg,"Daily",TEXT(A455,"dd/MM/YYYY"),"Weekly","W"&amp;WEEKNUM(A455,2)&amp;" "&amp;YEAR(A455),"Monthly",PROPER(TEXT(A455,"MMM yyyy")),"Quarterly","Q"&amp;ROUNDUP(MONTH($A455)/3,0)&amp;" "&amp;YEAR($A455),"Yearly",YEAR(A455),TEXT(A455,"dd/MM/YYYY")))</f>
        <v/>
      </c>
      <c r="D455" s="178" t="str">
        <f>IF(OR($A455="",D$2="Percentage"),"",SUMIFS(Data!B$4:B500,Data!$A$4:$A500,"&gt;="&amp;$A455,Data!$A$4:$A500,"&lt;="&amp;$B455))</f>
        <v>#REF!</v>
      </c>
      <c r="E455" s="179" t="str">
        <f>IF(OR($A455="",E$2="Percentage"),"",SUMIFS(Data!C$4:C500,Data!$A$4:$A500,"&gt;="&amp;$A455,Data!$A$4:$A500,"&lt;="&amp;$B455))</f>
        <v/>
      </c>
      <c r="F455" s="179" t="str">
        <f>IF(OR($A455="",F$2="Percentage"),"",SUMIFS(Data!D$4:D500,Data!$A$4:$A500,"&gt;="&amp;$A455,Data!$A$4:$A500,"&lt;="&amp;$B455))</f>
        <v/>
      </c>
      <c r="G455" s="179" t="str">
        <f>IF(OR($A455="",G$2="Percentage"),"",SUMIFS(Data!F$4:F500,Data!$A$4:$A500,"&gt;="&amp;$A455,Data!$A$4:$A500,"&lt;="&amp;$B455))</f>
        <v/>
      </c>
      <c r="H455" s="180" t="str">
        <f>IF(OR($A455="",H$2="Percentage"),"",SUMIFS(Data!G$4:G500,Data!$A$4:$A500,"&gt;="&amp;$A455,Data!$A$4:$A500,"&lt;="&amp;$B455))</f>
        <v/>
      </c>
      <c r="I455" s="180" t="str">
        <f>IF(OR($A455="",I$2="Percentage"),"",SUMIFS(Data!H$4:H500,Data!$A$4:$A500,"&gt;="&amp;$A455,Data!$A$4:$A500,"&lt;="&amp;$B455))</f>
        <v/>
      </c>
      <c r="J455" s="178" t="str">
        <f>IF(OR($A455="",J$2="Percentage"),"",SUMIFS(Data!I$4:I500,Data!$A$4:$A500,"&gt;="&amp;$A455,Data!$A$4:$A500,"&lt;="&amp;$B455))</f>
        <v/>
      </c>
      <c r="K455" s="178" t="str">
        <f>IF(OR($A455="",K$2="Percentage"),"",SUMIFS(Data!J$4:J500,Data!$A$4:$A500,"&gt;="&amp;$A455,Data!$A$4:$A500,"&lt;="&amp;$B455))</f>
        <v/>
      </c>
      <c r="L455" s="179" t="str">
        <f>IF(OR($A455="",L$2="Percentage"),"",SUMIFS(Data!K$4:K500,Data!$A$4:$A500,"&gt;="&amp;$A455,Data!$A$4:$A500,"&lt;="&amp;$B455))</f>
        <v/>
      </c>
      <c r="M455" s="180" t="str">
        <f>IF(OR($A455="",M$2="Percentage"),"",SUMIFS(Data!L$4:L500,Data!$A$4:$A500,"&gt;="&amp;$A455,Data!$A$4:$A500,"&lt;="&amp;$B455))</f>
        <v/>
      </c>
      <c r="N455" s="179" t="str">
        <f>IF(OR($A455="",N$2="Percentage"),"",SUMIFS(Data!M$4:M500,Data!$A$4:$A500,"&gt;="&amp;$A455,Data!$A$4:$A500,"&lt;="&amp;$B455))</f>
        <v/>
      </c>
      <c r="O455" s="178" t="str">
        <f>IF(OR($A455="",O$2="Percentage"),"",SUMIFS(Data!N$4:N500,Data!$A$4:$A500,"&gt;="&amp;$A455,Data!$A$4:$A500,"&lt;="&amp;$B455))</f>
        <v/>
      </c>
      <c r="P455" s="180" t="str">
        <f>IF(OR($A455="",P$2="Percentage"),"",SUMIFS(Data!O$4:O500,Data!$A$4:$A500,"&gt;="&amp;$A455,Data!$A$4:$A500,"&lt;="&amp;$B455))</f>
        <v/>
      </c>
      <c r="Q455" s="178" t="str">
        <f>IF(OR($A455="",Q$2="Percentage"),"",SUMIFS(Data!P$4:P500,Data!$A$4:$A500,"&gt;="&amp;$A455,Data!$A$4:$A500,"&lt;="&amp;$B455))</f>
        <v/>
      </c>
      <c r="R455" s="178" t="str">
        <f>IF(OR($A455="",R$2="Percentage"),"",SUMIFS(Data!Q$4:Q500,Data!$A$4:$A500,"&gt;="&amp;$A455,Data!$A$4:$A500,"&lt;="&amp;$B455))</f>
        <v/>
      </c>
      <c r="S455" s="181" t="str">
        <f>IF($A455="","",IFERROR(AVERAGEIFS(Data!B$4:B500,Data!$A$4:$A500,"&gt;="&amp;$A455,Data!$A$4:$A500,"&lt;="&amp;$B455),0))</f>
        <v/>
      </c>
      <c r="T455" s="178" t="str">
        <f>IF($A455="","",IFERROR(AVERAGEIFS(Data!C$4:C500,Data!$A$4:$A500,"&gt;="&amp;$A455,Data!$A$4:$A500,"&lt;="&amp;$B455),0))</f>
        <v/>
      </c>
      <c r="U455" s="178" t="str">
        <f>IF($A455="","",IFERROR(AVERAGEIFS(Data!D$4:D500,Data!$A$4:$A500,"&gt;="&amp;$A455,Data!$A$4:$A500,"&lt;="&amp;$B455),0))</f>
        <v/>
      </c>
      <c r="V455" s="178" t="str">
        <f>IF($A455="","",IFERROR(AVERAGEIFS(Data!F$4:F500,Data!$A$4:$A500,"&gt;="&amp;$A455,Data!$A$4:$A500,"&lt;="&amp;$B455),0))</f>
        <v/>
      </c>
      <c r="W455" s="178" t="str">
        <f>IF($A455="","",IFERROR(AVERAGEIFS(Data!G$4:G500,Data!$A$4:$A500,"&gt;="&amp;$A455,Data!$A$4:$A500,"&lt;="&amp;$B455),0))</f>
        <v/>
      </c>
      <c r="X455" s="180" t="str">
        <f>IF($A455="","",IFERROR(AVERAGEIFS(Data!H$4:H500,Data!$A$4:$A500,"&gt;="&amp;$A455,Data!$A$4:$A500,"&lt;="&amp;$B455),0))</f>
        <v/>
      </c>
      <c r="Y455" s="178" t="str">
        <f>IF($A455="","",IFERROR(AVERAGEIFS(Data!I$4:I500,Data!$A$4:$A500,"&gt;="&amp;$A455,Data!$A$4:$A500,"&lt;="&amp;$B455),0))</f>
        <v/>
      </c>
      <c r="Z455" s="178" t="str">
        <f>IF($A455="","",IFERROR(AVERAGEIFS(Data!J$4:J500,Data!$A$4:$A500,"&gt;="&amp;$A455,Data!$A$4:$A500,"&lt;="&amp;$B455),0))</f>
        <v/>
      </c>
      <c r="AA455" s="179" t="str">
        <f>IF($A455="","",IFERROR(AVERAGEIFS(Data!K$4:K500,Data!$A$4:$A500,"&gt;="&amp;$A455,Data!$A$4:$A500,"&lt;="&amp;$B455),0))</f>
        <v/>
      </c>
      <c r="AB455" s="180" t="str">
        <f>IF($A455="","",IFERROR(AVERAGEIFS(Data!L$4:L500,Data!$A$4:$A500,"&gt;="&amp;$A455,Data!$A$4:$A500,"&lt;="&amp;$B455),0))</f>
        <v/>
      </c>
      <c r="AC455" s="179" t="str">
        <f>IF($A455="","",IFERROR(AVERAGEIFS(Data!M$4:M500,Data!$A$4:$A500,"&gt;="&amp;$A455,Data!$A$4:$A500,"&lt;="&amp;$B455),0))</f>
        <v/>
      </c>
      <c r="AD455" s="178" t="str">
        <f>IF($A455="","",IFERROR(AVERAGEIFS(Data!N$4:N500,Data!$A$4:$A500,"&gt;="&amp;$A455,Data!$A$4:$A500,"&lt;="&amp;$B455),0))</f>
        <v/>
      </c>
      <c r="AE455" s="180" t="str">
        <f>IF($A455="","",IFERROR(AVERAGEIFS(Data!O$4:O500,Data!$A$4:$A500,"&gt;="&amp;$A455,Data!$A$4:$A500,"&lt;="&amp;$B455),0))</f>
        <v/>
      </c>
      <c r="AF455" s="178" t="str">
        <f>IF($A455="","",IFERROR(AVERAGEIFS(Data!P$4:P500,Data!$A$4:$A500,"&gt;="&amp;$A455,Data!$A$4:$A500,"&lt;="&amp;$B455),0))</f>
        <v/>
      </c>
      <c r="AG455" s="178" t="str">
        <f>IF($A455="","",IFERROR(AVERAGEIFS(Data!Q$4:Q500,Data!$A$4:$A500,"&gt;="&amp;$A455,Data!$A$4:$A500,"&lt;="&amp;$B455),0))</f>
        <v/>
      </c>
      <c r="AH455" s="181" t="str">
        <f t="shared" ref="AH455:DS455" si="451">IF($A455="","",AH454)</f>
        <v/>
      </c>
      <c r="AI455" s="178" t="str">
        <f t="shared" si="451"/>
        <v/>
      </c>
      <c r="AJ455" s="178" t="str">
        <f t="shared" si="451"/>
        <v/>
      </c>
      <c r="AK455" s="178" t="str">
        <f t="shared" si="451"/>
        <v/>
      </c>
      <c r="AL455" s="178" t="str">
        <f t="shared" si="451"/>
        <v/>
      </c>
      <c r="AM455" s="180" t="str">
        <f t="shared" si="451"/>
        <v/>
      </c>
      <c r="AN455" s="178" t="str">
        <f t="shared" si="451"/>
        <v/>
      </c>
      <c r="AO455" s="178" t="str">
        <f t="shared" si="451"/>
        <v/>
      </c>
      <c r="AP455" s="179" t="str">
        <f t="shared" si="451"/>
        <v/>
      </c>
      <c r="AQ455" s="180" t="str">
        <f t="shared" si="451"/>
        <v/>
      </c>
      <c r="AR455" s="179" t="str">
        <f t="shared" si="451"/>
        <v/>
      </c>
      <c r="AS455" s="178" t="str">
        <f t="shared" si="451"/>
        <v/>
      </c>
      <c r="AT455" s="180" t="str">
        <f t="shared" si="451"/>
        <v/>
      </c>
      <c r="AU455" s="178" t="str">
        <f t="shared" si="451"/>
        <v/>
      </c>
      <c r="AV455" s="178" t="str">
        <f t="shared" si="451"/>
        <v/>
      </c>
      <c r="AW455" s="181" t="str">
        <f t="shared" si="451"/>
        <v/>
      </c>
      <c r="AX455" s="178" t="str">
        <f t="shared" si="451"/>
        <v/>
      </c>
      <c r="AY455" s="178" t="str">
        <f t="shared" si="451"/>
        <v/>
      </c>
      <c r="AZ455" s="178" t="str">
        <f t="shared" si="451"/>
        <v/>
      </c>
      <c r="BA455" s="178" t="str">
        <f t="shared" si="451"/>
        <v/>
      </c>
      <c r="BB455" s="180" t="str">
        <f t="shared" si="451"/>
        <v/>
      </c>
      <c r="BC455" s="178" t="str">
        <f t="shared" si="451"/>
        <v/>
      </c>
      <c r="BD455" s="178" t="str">
        <f t="shared" si="451"/>
        <v/>
      </c>
      <c r="BE455" s="179" t="str">
        <f t="shared" si="451"/>
        <v/>
      </c>
      <c r="BF455" s="180" t="str">
        <f t="shared" si="451"/>
        <v/>
      </c>
      <c r="BG455" s="179" t="str">
        <f t="shared" si="451"/>
        <v/>
      </c>
      <c r="BH455" s="178" t="str">
        <f t="shared" si="451"/>
        <v/>
      </c>
      <c r="BI455" s="180" t="str">
        <f t="shared" si="451"/>
        <v/>
      </c>
      <c r="BJ455" s="178" t="str">
        <f t="shared" si="451"/>
        <v/>
      </c>
      <c r="BK455" s="178" t="str">
        <f t="shared" si="451"/>
        <v/>
      </c>
      <c r="BL455" s="181" t="str">
        <f t="shared" si="451"/>
        <v/>
      </c>
      <c r="BM455" s="178" t="str">
        <f t="shared" si="451"/>
        <v/>
      </c>
      <c r="BN455" s="178" t="str">
        <f t="shared" si="451"/>
        <v/>
      </c>
      <c r="BO455" s="178" t="str">
        <f t="shared" si="451"/>
        <v/>
      </c>
      <c r="BP455" s="178" t="str">
        <f t="shared" si="451"/>
        <v/>
      </c>
      <c r="BQ455" s="180" t="str">
        <f t="shared" si="451"/>
        <v/>
      </c>
      <c r="BR455" s="178" t="str">
        <f t="shared" si="451"/>
        <v/>
      </c>
      <c r="BS455" s="178" t="str">
        <f t="shared" si="451"/>
        <v/>
      </c>
      <c r="BT455" s="179" t="str">
        <f t="shared" si="451"/>
        <v/>
      </c>
      <c r="BU455" s="180" t="str">
        <f t="shared" si="451"/>
        <v/>
      </c>
      <c r="BV455" s="179" t="str">
        <f t="shared" si="451"/>
        <v/>
      </c>
      <c r="BW455" s="178" t="str">
        <f t="shared" si="451"/>
        <v/>
      </c>
      <c r="BX455" s="180" t="str">
        <f t="shared" si="451"/>
        <v/>
      </c>
      <c r="BY455" s="178" t="str">
        <f t="shared" si="451"/>
        <v/>
      </c>
      <c r="BZ455" s="178" t="str">
        <f t="shared" si="451"/>
        <v/>
      </c>
      <c r="CA455" s="181" t="str">
        <f t="shared" si="451"/>
        <v/>
      </c>
      <c r="CB455" s="178" t="str">
        <f t="shared" si="451"/>
        <v/>
      </c>
      <c r="CC455" s="178" t="str">
        <f t="shared" si="451"/>
        <v/>
      </c>
      <c r="CD455" s="178" t="str">
        <f t="shared" si="451"/>
        <v/>
      </c>
      <c r="CE455" s="178" t="str">
        <f t="shared" si="451"/>
        <v/>
      </c>
      <c r="CF455" s="180" t="str">
        <f t="shared" si="451"/>
        <v/>
      </c>
      <c r="CG455" s="178" t="str">
        <f t="shared" si="451"/>
        <v/>
      </c>
      <c r="CH455" s="178" t="str">
        <f t="shared" si="451"/>
        <v/>
      </c>
      <c r="CI455" s="179" t="str">
        <f t="shared" si="451"/>
        <v/>
      </c>
      <c r="CJ455" s="180" t="str">
        <f t="shared" si="451"/>
        <v/>
      </c>
      <c r="CK455" s="179" t="str">
        <f t="shared" si="451"/>
        <v/>
      </c>
      <c r="CL455" s="178" t="str">
        <f t="shared" si="451"/>
        <v/>
      </c>
      <c r="CM455" s="180" t="str">
        <f t="shared" si="451"/>
        <v/>
      </c>
      <c r="CN455" s="178" t="str">
        <f t="shared" si="451"/>
        <v/>
      </c>
      <c r="CO455" s="178" t="str">
        <f t="shared" si="451"/>
        <v/>
      </c>
      <c r="CP455" s="181" t="str">
        <f t="shared" si="451"/>
        <v/>
      </c>
      <c r="CQ455" s="178" t="str">
        <f t="shared" si="451"/>
        <v/>
      </c>
      <c r="CR455" s="178" t="str">
        <f t="shared" si="451"/>
        <v/>
      </c>
      <c r="CS455" s="178" t="str">
        <f t="shared" si="451"/>
        <v/>
      </c>
      <c r="CT455" s="178" t="str">
        <f t="shared" si="451"/>
        <v/>
      </c>
      <c r="CU455" s="180" t="str">
        <f t="shared" si="451"/>
        <v/>
      </c>
      <c r="CV455" s="178" t="str">
        <f t="shared" si="451"/>
        <v/>
      </c>
      <c r="CW455" s="178" t="str">
        <f t="shared" si="451"/>
        <v/>
      </c>
      <c r="CX455" s="179" t="str">
        <f t="shared" si="451"/>
        <v/>
      </c>
      <c r="CY455" s="180" t="str">
        <f t="shared" si="451"/>
        <v/>
      </c>
      <c r="CZ455" s="179" t="str">
        <f t="shared" si="451"/>
        <v/>
      </c>
      <c r="DA455" s="178" t="str">
        <f t="shared" si="451"/>
        <v/>
      </c>
      <c r="DB455" s="180" t="str">
        <f t="shared" si="451"/>
        <v/>
      </c>
      <c r="DC455" s="178" t="str">
        <f t="shared" si="451"/>
        <v/>
      </c>
      <c r="DD455" s="178" t="str">
        <f t="shared" si="451"/>
        <v/>
      </c>
      <c r="DE455" s="181" t="str">
        <f t="shared" si="451"/>
        <v/>
      </c>
      <c r="DF455" s="178" t="str">
        <f t="shared" si="451"/>
        <v/>
      </c>
      <c r="DG455" s="178" t="str">
        <f t="shared" si="451"/>
        <v/>
      </c>
      <c r="DH455" s="178" t="str">
        <f t="shared" si="451"/>
        <v/>
      </c>
      <c r="DI455" s="178" t="str">
        <f t="shared" si="451"/>
        <v/>
      </c>
      <c r="DJ455" s="180" t="str">
        <f t="shared" si="451"/>
        <v/>
      </c>
      <c r="DK455" s="178" t="str">
        <f t="shared" si="451"/>
        <v/>
      </c>
      <c r="DL455" s="178" t="str">
        <f t="shared" si="451"/>
        <v/>
      </c>
      <c r="DM455" s="179" t="str">
        <f t="shared" si="451"/>
        <v/>
      </c>
      <c r="DN455" s="180" t="str">
        <f t="shared" si="451"/>
        <v/>
      </c>
      <c r="DO455" s="179" t="str">
        <f t="shared" si="451"/>
        <v/>
      </c>
      <c r="DP455" s="178" t="str">
        <f t="shared" si="451"/>
        <v/>
      </c>
      <c r="DQ455" s="180" t="str">
        <f t="shared" si="451"/>
        <v/>
      </c>
      <c r="DR455" s="178" t="str">
        <f t="shared" si="451"/>
        <v/>
      </c>
      <c r="DS455" s="178" t="str">
        <f t="shared" si="451"/>
        <v/>
      </c>
      <c r="DT455" s="178"/>
      <c r="DU455" s="178"/>
      <c r="DV455" s="178"/>
      <c r="DW455" s="178"/>
      <c r="DX455" s="178"/>
      <c r="DY455" s="178"/>
    </row>
    <row r="456">
      <c r="A456" s="176" t="str">
        <f>IF(A455="","",IF(B455+1&gt;EndDate,"",B455))</f>
        <v/>
      </c>
      <c r="B456" s="176" t="str">
        <f>IF(A456="","",SWITCH(Seg,"Daily",A456+1,"Weekly",A456+7,"Monthly",DATE(YEAR(A456),MONTH(A456)+1,1),"Quarterly",DATE(YEAR(A456),MONTH(A456)+3,1),"Yearly",DATE(YEAR(A456)+1,1,1)))</f>
        <v/>
      </c>
      <c r="C456" s="177" t="str">
        <f>IF(A456="","",SWITCH(Seg,"Daily",TEXT(A456,"dd/MM/YYYY"),"Weekly","W"&amp;WEEKNUM(A456,2)&amp;" "&amp;YEAR(A456),"Monthly",PROPER(TEXT(A456,"MMM yyyy")),"Quarterly","Q"&amp;ROUNDUP(MONTH($A456)/3,0)&amp;" "&amp;YEAR($A456),"Yearly",YEAR(A456),TEXT(A456,"dd/MM/YYYY")))</f>
        <v/>
      </c>
      <c r="D456" s="178" t="str">
        <f>IF(OR($A456="",D$2="Percentage"),"",SUMIFS(Data!B$4:B500,Data!$A$4:$A500,"&gt;="&amp;$A456,Data!$A$4:$A500,"&lt;="&amp;$B456))</f>
        <v>#REF!</v>
      </c>
      <c r="E456" s="179" t="str">
        <f>IF(OR($A456="",E$2="Percentage"),"",SUMIFS(Data!C$4:C500,Data!$A$4:$A500,"&gt;="&amp;$A456,Data!$A$4:$A500,"&lt;="&amp;$B456))</f>
        <v/>
      </c>
      <c r="F456" s="179" t="str">
        <f>IF(OR($A456="",F$2="Percentage"),"",SUMIFS(Data!D$4:D500,Data!$A$4:$A500,"&gt;="&amp;$A456,Data!$A$4:$A500,"&lt;="&amp;$B456))</f>
        <v/>
      </c>
      <c r="G456" s="179" t="str">
        <f>IF(OR($A456="",G$2="Percentage"),"",SUMIFS(Data!F$4:F500,Data!$A$4:$A500,"&gt;="&amp;$A456,Data!$A$4:$A500,"&lt;="&amp;$B456))</f>
        <v/>
      </c>
      <c r="H456" s="180" t="str">
        <f>IF(OR($A456="",H$2="Percentage"),"",SUMIFS(Data!G$4:G500,Data!$A$4:$A500,"&gt;="&amp;$A456,Data!$A$4:$A500,"&lt;="&amp;$B456))</f>
        <v/>
      </c>
      <c r="I456" s="180" t="str">
        <f>IF(OR($A456="",I$2="Percentage"),"",SUMIFS(Data!H$4:H500,Data!$A$4:$A500,"&gt;="&amp;$A456,Data!$A$4:$A500,"&lt;="&amp;$B456))</f>
        <v/>
      </c>
      <c r="J456" s="178" t="str">
        <f>IF(OR($A456="",J$2="Percentage"),"",SUMIFS(Data!I$4:I500,Data!$A$4:$A500,"&gt;="&amp;$A456,Data!$A$4:$A500,"&lt;="&amp;$B456))</f>
        <v/>
      </c>
      <c r="K456" s="178" t="str">
        <f>IF(OR($A456="",K$2="Percentage"),"",SUMIFS(Data!J$4:J500,Data!$A$4:$A500,"&gt;="&amp;$A456,Data!$A$4:$A500,"&lt;="&amp;$B456))</f>
        <v/>
      </c>
      <c r="L456" s="179" t="str">
        <f>IF(OR($A456="",L$2="Percentage"),"",SUMIFS(Data!K$4:K500,Data!$A$4:$A500,"&gt;="&amp;$A456,Data!$A$4:$A500,"&lt;="&amp;$B456))</f>
        <v/>
      </c>
      <c r="M456" s="180" t="str">
        <f>IF(OR($A456="",M$2="Percentage"),"",SUMIFS(Data!L$4:L500,Data!$A$4:$A500,"&gt;="&amp;$A456,Data!$A$4:$A500,"&lt;="&amp;$B456))</f>
        <v/>
      </c>
      <c r="N456" s="179" t="str">
        <f>IF(OR($A456="",N$2="Percentage"),"",SUMIFS(Data!M$4:M500,Data!$A$4:$A500,"&gt;="&amp;$A456,Data!$A$4:$A500,"&lt;="&amp;$B456))</f>
        <v/>
      </c>
      <c r="O456" s="178" t="str">
        <f>IF(OR($A456="",O$2="Percentage"),"",SUMIFS(Data!N$4:N500,Data!$A$4:$A500,"&gt;="&amp;$A456,Data!$A$4:$A500,"&lt;="&amp;$B456))</f>
        <v/>
      </c>
      <c r="P456" s="180" t="str">
        <f>IF(OR($A456="",P$2="Percentage"),"",SUMIFS(Data!O$4:O500,Data!$A$4:$A500,"&gt;="&amp;$A456,Data!$A$4:$A500,"&lt;="&amp;$B456))</f>
        <v/>
      </c>
      <c r="Q456" s="178" t="str">
        <f>IF(OR($A456="",Q$2="Percentage"),"",SUMIFS(Data!P$4:P500,Data!$A$4:$A500,"&gt;="&amp;$A456,Data!$A$4:$A500,"&lt;="&amp;$B456))</f>
        <v/>
      </c>
      <c r="R456" s="178" t="str">
        <f>IF(OR($A456="",R$2="Percentage"),"",SUMIFS(Data!Q$4:Q500,Data!$A$4:$A500,"&gt;="&amp;$A456,Data!$A$4:$A500,"&lt;="&amp;$B456))</f>
        <v/>
      </c>
      <c r="S456" s="181" t="str">
        <f>IF($A456="","",IFERROR(AVERAGEIFS(Data!B$4:B500,Data!$A$4:$A500,"&gt;="&amp;$A456,Data!$A$4:$A500,"&lt;="&amp;$B456),0))</f>
        <v/>
      </c>
      <c r="T456" s="178" t="str">
        <f>IF($A456="","",IFERROR(AVERAGEIFS(Data!C$4:C500,Data!$A$4:$A500,"&gt;="&amp;$A456,Data!$A$4:$A500,"&lt;="&amp;$B456),0))</f>
        <v/>
      </c>
      <c r="U456" s="178" t="str">
        <f>IF($A456="","",IFERROR(AVERAGEIFS(Data!D$4:D500,Data!$A$4:$A500,"&gt;="&amp;$A456,Data!$A$4:$A500,"&lt;="&amp;$B456),0))</f>
        <v/>
      </c>
      <c r="V456" s="178" t="str">
        <f>IF($A456="","",IFERROR(AVERAGEIFS(Data!F$4:F500,Data!$A$4:$A500,"&gt;="&amp;$A456,Data!$A$4:$A500,"&lt;="&amp;$B456),0))</f>
        <v/>
      </c>
      <c r="W456" s="178" t="str">
        <f>IF($A456="","",IFERROR(AVERAGEIFS(Data!G$4:G500,Data!$A$4:$A500,"&gt;="&amp;$A456,Data!$A$4:$A500,"&lt;="&amp;$B456),0))</f>
        <v/>
      </c>
      <c r="X456" s="180" t="str">
        <f>IF($A456="","",IFERROR(AVERAGEIFS(Data!H$4:H500,Data!$A$4:$A500,"&gt;="&amp;$A456,Data!$A$4:$A500,"&lt;="&amp;$B456),0))</f>
        <v/>
      </c>
      <c r="Y456" s="178" t="str">
        <f>IF($A456="","",IFERROR(AVERAGEIFS(Data!I$4:I500,Data!$A$4:$A500,"&gt;="&amp;$A456,Data!$A$4:$A500,"&lt;="&amp;$B456),0))</f>
        <v/>
      </c>
      <c r="Z456" s="178" t="str">
        <f>IF($A456="","",IFERROR(AVERAGEIFS(Data!J$4:J500,Data!$A$4:$A500,"&gt;="&amp;$A456,Data!$A$4:$A500,"&lt;="&amp;$B456),0))</f>
        <v/>
      </c>
      <c r="AA456" s="179" t="str">
        <f>IF($A456="","",IFERROR(AVERAGEIFS(Data!K$4:K500,Data!$A$4:$A500,"&gt;="&amp;$A456,Data!$A$4:$A500,"&lt;="&amp;$B456),0))</f>
        <v/>
      </c>
      <c r="AB456" s="180" t="str">
        <f>IF($A456="","",IFERROR(AVERAGEIFS(Data!L$4:L500,Data!$A$4:$A500,"&gt;="&amp;$A456,Data!$A$4:$A500,"&lt;="&amp;$B456),0))</f>
        <v/>
      </c>
      <c r="AC456" s="179" t="str">
        <f>IF($A456="","",IFERROR(AVERAGEIFS(Data!M$4:M500,Data!$A$4:$A500,"&gt;="&amp;$A456,Data!$A$4:$A500,"&lt;="&amp;$B456),0))</f>
        <v/>
      </c>
      <c r="AD456" s="178" t="str">
        <f>IF($A456="","",IFERROR(AVERAGEIFS(Data!N$4:N500,Data!$A$4:$A500,"&gt;="&amp;$A456,Data!$A$4:$A500,"&lt;="&amp;$B456),0))</f>
        <v/>
      </c>
      <c r="AE456" s="180" t="str">
        <f>IF($A456="","",IFERROR(AVERAGEIFS(Data!O$4:O500,Data!$A$4:$A500,"&gt;="&amp;$A456,Data!$A$4:$A500,"&lt;="&amp;$B456),0))</f>
        <v/>
      </c>
      <c r="AF456" s="178" t="str">
        <f>IF($A456="","",IFERROR(AVERAGEIFS(Data!P$4:P500,Data!$A$4:$A500,"&gt;="&amp;$A456,Data!$A$4:$A500,"&lt;="&amp;$B456),0))</f>
        <v/>
      </c>
      <c r="AG456" s="178" t="str">
        <f>IF($A456="","",IFERROR(AVERAGEIFS(Data!Q$4:Q500,Data!$A$4:$A500,"&gt;="&amp;$A456,Data!$A$4:$A500,"&lt;="&amp;$B456),0))</f>
        <v/>
      </c>
      <c r="AH456" s="181" t="str">
        <f t="shared" ref="AH456:DS456" si="452">IF($A456="","",AH455)</f>
        <v/>
      </c>
      <c r="AI456" s="178" t="str">
        <f t="shared" si="452"/>
        <v/>
      </c>
      <c r="AJ456" s="178" t="str">
        <f t="shared" si="452"/>
        <v/>
      </c>
      <c r="AK456" s="178" t="str">
        <f t="shared" si="452"/>
        <v/>
      </c>
      <c r="AL456" s="178" t="str">
        <f t="shared" si="452"/>
        <v/>
      </c>
      <c r="AM456" s="180" t="str">
        <f t="shared" si="452"/>
        <v/>
      </c>
      <c r="AN456" s="178" t="str">
        <f t="shared" si="452"/>
        <v/>
      </c>
      <c r="AO456" s="178" t="str">
        <f t="shared" si="452"/>
        <v/>
      </c>
      <c r="AP456" s="179" t="str">
        <f t="shared" si="452"/>
        <v/>
      </c>
      <c r="AQ456" s="180" t="str">
        <f t="shared" si="452"/>
        <v/>
      </c>
      <c r="AR456" s="179" t="str">
        <f t="shared" si="452"/>
        <v/>
      </c>
      <c r="AS456" s="178" t="str">
        <f t="shared" si="452"/>
        <v/>
      </c>
      <c r="AT456" s="180" t="str">
        <f t="shared" si="452"/>
        <v/>
      </c>
      <c r="AU456" s="178" t="str">
        <f t="shared" si="452"/>
        <v/>
      </c>
      <c r="AV456" s="178" t="str">
        <f t="shared" si="452"/>
        <v/>
      </c>
      <c r="AW456" s="181" t="str">
        <f t="shared" si="452"/>
        <v/>
      </c>
      <c r="AX456" s="178" t="str">
        <f t="shared" si="452"/>
        <v/>
      </c>
      <c r="AY456" s="178" t="str">
        <f t="shared" si="452"/>
        <v/>
      </c>
      <c r="AZ456" s="178" t="str">
        <f t="shared" si="452"/>
        <v/>
      </c>
      <c r="BA456" s="178" t="str">
        <f t="shared" si="452"/>
        <v/>
      </c>
      <c r="BB456" s="180" t="str">
        <f t="shared" si="452"/>
        <v/>
      </c>
      <c r="BC456" s="178" t="str">
        <f t="shared" si="452"/>
        <v/>
      </c>
      <c r="BD456" s="178" t="str">
        <f t="shared" si="452"/>
        <v/>
      </c>
      <c r="BE456" s="179" t="str">
        <f t="shared" si="452"/>
        <v/>
      </c>
      <c r="BF456" s="180" t="str">
        <f t="shared" si="452"/>
        <v/>
      </c>
      <c r="BG456" s="179" t="str">
        <f t="shared" si="452"/>
        <v/>
      </c>
      <c r="BH456" s="178" t="str">
        <f t="shared" si="452"/>
        <v/>
      </c>
      <c r="BI456" s="180" t="str">
        <f t="shared" si="452"/>
        <v/>
      </c>
      <c r="BJ456" s="178" t="str">
        <f t="shared" si="452"/>
        <v/>
      </c>
      <c r="BK456" s="178" t="str">
        <f t="shared" si="452"/>
        <v/>
      </c>
      <c r="BL456" s="181" t="str">
        <f t="shared" si="452"/>
        <v/>
      </c>
      <c r="BM456" s="178" t="str">
        <f t="shared" si="452"/>
        <v/>
      </c>
      <c r="BN456" s="178" t="str">
        <f t="shared" si="452"/>
        <v/>
      </c>
      <c r="BO456" s="178" t="str">
        <f t="shared" si="452"/>
        <v/>
      </c>
      <c r="BP456" s="178" t="str">
        <f t="shared" si="452"/>
        <v/>
      </c>
      <c r="BQ456" s="180" t="str">
        <f t="shared" si="452"/>
        <v/>
      </c>
      <c r="BR456" s="178" t="str">
        <f t="shared" si="452"/>
        <v/>
      </c>
      <c r="BS456" s="178" t="str">
        <f t="shared" si="452"/>
        <v/>
      </c>
      <c r="BT456" s="179" t="str">
        <f t="shared" si="452"/>
        <v/>
      </c>
      <c r="BU456" s="180" t="str">
        <f t="shared" si="452"/>
        <v/>
      </c>
      <c r="BV456" s="179" t="str">
        <f t="shared" si="452"/>
        <v/>
      </c>
      <c r="BW456" s="178" t="str">
        <f t="shared" si="452"/>
        <v/>
      </c>
      <c r="BX456" s="180" t="str">
        <f t="shared" si="452"/>
        <v/>
      </c>
      <c r="BY456" s="178" t="str">
        <f t="shared" si="452"/>
        <v/>
      </c>
      <c r="BZ456" s="178" t="str">
        <f t="shared" si="452"/>
        <v/>
      </c>
      <c r="CA456" s="181" t="str">
        <f t="shared" si="452"/>
        <v/>
      </c>
      <c r="CB456" s="178" t="str">
        <f t="shared" si="452"/>
        <v/>
      </c>
      <c r="CC456" s="178" t="str">
        <f t="shared" si="452"/>
        <v/>
      </c>
      <c r="CD456" s="178" t="str">
        <f t="shared" si="452"/>
        <v/>
      </c>
      <c r="CE456" s="178" t="str">
        <f t="shared" si="452"/>
        <v/>
      </c>
      <c r="CF456" s="180" t="str">
        <f t="shared" si="452"/>
        <v/>
      </c>
      <c r="CG456" s="178" t="str">
        <f t="shared" si="452"/>
        <v/>
      </c>
      <c r="CH456" s="178" t="str">
        <f t="shared" si="452"/>
        <v/>
      </c>
      <c r="CI456" s="179" t="str">
        <f t="shared" si="452"/>
        <v/>
      </c>
      <c r="CJ456" s="180" t="str">
        <f t="shared" si="452"/>
        <v/>
      </c>
      <c r="CK456" s="179" t="str">
        <f t="shared" si="452"/>
        <v/>
      </c>
      <c r="CL456" s="178" t="str">
        <f t="shared" si="452"/>
        <v/>
      </c>
      <c r="CM456" s="180" t="str">
        <f t="shared" si="452"/>
        <v/>
      </c>
      <c r="CN456" s="178" t="str">
        <f t="shared" si="452"/>
        <v/>
      </c>
      <c r="CO456" s="178" t="str">
        <f t="shared" si="452"/>
        <v/>
      </c>
      <c r="CP456" s="181" t="str">
        <f t="shared" si="452"/>
        <v/>
      </c>
      <c r="CQ456" s="178" t="str">
        <f t="shared" si="452"/>
        <v/>
      </c>
      <c r="CR456" s="178" t="str">
        <f t="shared" si="452"/>
        <v/>
      </c>
      <c r="CS456" s="178" t="str">
        <f t="shared" si="452"/>
        <v/>
      </c>
      <c r="CT456" s="178" t="str">
        <f t="shared" si="452"/>
        <v/>
      </c>
      <c r="CU456" s="180" t="str">
        <f t="shared" si="452"/>
        <v/>
      </c>
      <c r="CV456" s="178" t="str">
        <f t="shared" si="452"/>
        <v/>
      </c>
      <c r="CW456" s="178" t="str">
        <f t="shared" si="452"/>
        <v/>
      </c>
      <c r="CX456" s="179" t="str">
        <f t="shared" si="452"/>
        <v/>
      </c>
      <c r="CY456" s="180" t="str">
        <f t="shared" si="452"/>
        <v/>
      </c>
      <c r="CZ456" s="179" t="str">
        <f t="shared" si="452"/>
        <v/>
      </c>
      <c r="DA456" s="178" t="str">
        <f t="shared" si="452"/>
        <v/>
      </c>
      <c r="DB456" s="180" t="str">
        <f t="shared" si="452"/>
        <v/>
      </c>
      <c r="DC456" s="178" t="str">
        <f t="shared" si="452"/>
        <v/>
      </c>
      <c r="DD456" s="178" t="str">
        <f t="shared" si="452"/>
        <v/>
      </c>
      <c r="DE456" s="181" t="str">
        <f t="shared" si="452"/>
        <v/>
      </c>
      <c r="DF456" s="178" t="str">
        <f t="shared" si="452"/>
        <v/>
      </c>
      <c r="DG456" s="178" t="str">
        <f t="shared" si="452"/>
        <v/>
      </c>
      <c r="DH456" s="178" t="str">
        <f t="shared" si="452"/>
        <v/>
      </c>
      <c r="DI456" s="178" t="str">
        <f t="shared" si="452"/>
        <v/>
      </c>
      <c r="DJ456" s="180" t="str">
        <f t="shared" si="452"/>
        <v/>
      </c>
      <c r="DK456" s="178" t="str">
        <f t="shared" si="452"/>
        <v/>
      </c>
      <c r="DL456" s="178" t="str">
        <f t="shared" si="452"/>
        <v/>
      </c>
      <c r="DM456" s="179" t="str">
        <f t="shared" si="452"/>
        <v/>
      </c>
      <c r="DN456" s="180" t="str">
        <f t="shared" si="452"/>
        <v/>
      </c>
      <c r="DO456" s="179" t="str">
        <f t="shared" si="452"/>
        <v/>
      </c>
      <c r="DP456" s="178" t="str">
        <f t="shared" si="452"/>
        <v/>
      </c>
      <c r="DQ456" s="180" t="str">
        <f t="shared" si="452"/>
        <v/>
      </c>
      <c r="DR456" s="178" t="str">
        <f t="shared" si="452"/>
        <v/>
      </c>
      <c r="DS456" s="178" t="str">
        <f t="shared" si="452"/>
        <v/>
      </c>
      <c r="DT456" s="178"/>
      <c r="DU456" s="178"/>
      <c r="DV456" s="178"/>
      <c r="DW456" s="178"/>
      <c r="DX456" s="178"/>
      <c r="DY456" s="178"/>
    </row>
    <row r="457">
      <c r="A457" s="176" t="str">
        <f>IF(A456="","",IF(B456+1&gt;EndDate,"",B456))</f>
        <v/>
      </c>
      <c r="B457" s="176" t="str">
        <f>IF(A457="","",SWITCH(Seg,"Daily",A457+1,"Weekly",A457+7,"Monthly",DATE(YEAR(A457),MONTH(A457)+1,1),"Quarterly",DATE(YEAR(A457),MONTH(A457)+3,1),"Yearly",DATE(YEAR(A457)+1,1,1)))</f>
        <v/>
      </c>
      <c r="C457" s="177" t="str">
        <f>IF(A457="","",SWITCH(Seg,"Daily",TEXT(A457,"dd/MM/YYYY"),"Weekly","W"&amp;WEEKNUM(A457,2)&amp;" "&amp;YEAR(A457),"Monthly",PROPER(TEXT(A457,"MMM yyyy")),"Quarterly","Q"&amp;ROUNDUP(MONTH($A457)/3,0)&amp;" "&amp;YEAR($A457),"Yearly",YEAR(A457),TEXT(A457,"dd/MM/YYYY")))</f>
        <v/>
      </c>
      <c r="D457" s="178" t="str">
        <f>IF(OR($A457="",D$2="Percentage"),"",SUMIFS(Data!B$4:B500,Data!$A$4:$A500,"&gt;="&amp;$A457,Data!$A$4:$A500,"&lt;="&amp;$B457))</f>
        <v>#REF!</v>
      </c>
      <c r="E457" s="179" t="str">
        <f>IF(OR($A457="",E$2="Percentage"),"",SUMIFS(Data!C$4:C500,Data!$A$4:$A500,"&gt;="&amp;$A457,Data!$A$4:$A500,"&lt;="&amp;$B457))</f>
        <v/>
      </c>
      <c r="F457" s="179" t="str">
        <f>IF(OR($A457="",F$2="Percentage"),"",SUMIFS(Data!D$4:D500,Data!$A$4:$A500,"&gt;="&amp;$A457,Data!$A$4:$A500,"&lt;="&amp;$B457))</f>
        <v/>
      </c>
      <c r="G457" s="179" t="str">
        <f>IF(OR($A457="",G$2="Percentage"),"",SUMIFS(Data!F$4:F500,Data!$A$4:$A500,"&gt;="&amp;$A457,Data!$A$4:$A500,"&lt;="&amp;$B457))</f>
        <v/>
      </c>
      <c r="H457" s="180" t="str">
        <f>IF(OR($A457="",H$2="Percentage"),"",SUMIFS(Data!G$4:G500,Data!$A$4:$A500,"&gt;="&amp;$A457,Data!$A$4:$A500,"&lt;="&amp;$B457))</f>
        <v/>
      </c>
      <c r="I457" s="180" t="str">
        <f>IF(OR($A457="",I$2="Percentage"),"",SUMIFS(Data!H$4:H500,Data!$A$4:$A500,"&gt;="&amp;$A457,Data!$A$4:$A500,"&lt;="&amp;$B457))</f>
        <v/>
      </c>
      <c r="J457" s="178" t="str">
        <f>IF(OR($A457="",J$2="Percentage"),"",SUMIFS(Data!I$4:I500,Data!$A$4:$A500,"&gt;="&amp;$A457,Data!$A$4:$A500,"&lt;="&amp;$B457))</f>
        <v/>
      </c>
      <c r="K457" s="178" t="str">
        <f>IF(OR($A457="",K$2="Percentage"),"",SUMIFS(Data!J$4:J500,Data!$A$4:$A500,"&gt;="&amp;$A457,Data!$A$4:$A500,"&lt;="&amp;$B457))</f>
        <v/>
      </c>
      <c r="L457" s="179" t="str">
        <f>IF(OR($A457="",L$2="Percentage"),"",SUMIFS(Data!K$4:K500,Data!$A$4:$A500,"&gt;="&amp;$A457,Data!$A$4:$A500,"&lt;="&amp;$B457))</f>
        <v/>
      </c>
      <c r="M457" s="180" t="str">
        <f>IF(OR($A457="",M$2="Percentage"),"",SUMIFS(Data!L$4:L500,Data!$A$4:$A500,"&gt;="&amp;$A457,Data!$A$4:$A500,"&lt;="&amp;$B457))</f>
        <v/>
      </c>
      <c r="N457" s="179" t="str">
        <f>IF(OR($A457="",N$2="Percentage"),"",SUMIFS(Data!M$4:M500,Data!$A$4:$A500,"&gt;="&amp;$A457,Data!$A$4:$A500,"&lt;="&amp;$B457))</f>
        <v/>
      </c>
      <c r="O457" s="178" t="str">
        <f>IF(OR($A457="",O$2="Percentage"),"",SUMIFS(Data!N$4:N500,Data!$A$4:$A500,"&gt;="&amp;$A457,Data!$A$4:$A500,"&lt;="&amp;$B457))</f>
        <v/>
      </c>
      <c r="P457" s="180" t="str">
        <f>IF(OR($A457="",P$2="Percentage"),"",SUMIFS(Data!O$4:O500,Data!$A$4:$A500,"&gt;="&amp;$A457,Data!$A$4:$A500,"&lt;="&amp;$B457))</f>
        <v/>
      </c>
      <c r="Q457" s="178" t="str">
        <f>IF(OR($A457="",Q$2="Percentage"),"",SUMIFS(Data!P$4:P500,Data!$A$4:$A500,"&gt;="&amp;$A457,Data!$A$4:$A500,"&lt;="&amp;$B457))</f>
        <v/>
      </c>
      <c r="R457" s="178" t="str">
        <f>IF(OR($A457="",R$2="Percentage"),"",SUMIFS(Data!Q$4:Q500,Data!$A$4:$A500,"&gt;="&amp;$A457,Data!$A$4:$A500,"&lt;="&amp;$B457))</f>
        <v/>
      </c>
      <c r="S457" s="181" t="str">
        <f>IF($A457="","",IFERROR(AVERAGEIFS(Data!B$4:B500,Data!$A$4:$A500,"&gt;="&amp;$A457,Data!$A$4:$A500,"&lt;="&amp;$B457),0))</f>
        <v/>
      </c>
      <c r="T457" s="178" t="str">
        <f>IF($A457="","",IFERROR(AVERAGEIFS(Data!C$4:C500,Data!$A$4:$A500,"&gt;="&amp;$A457,Data!$A$4:$A500,"&lt;="&amp;$B457),0))</f>
        <v/>
      </c>
      <c r="U457" s="178" t="str">
        <f>IF($A457="","",IFERROR(AVERAGEIFS(Data!D$4:D500,Data!$A$4:$A500,"&gt;="&amp;$A457,Data!$A$4:$A500,"&lt;="&amp;$B457),0))</f>
        <v/>
      </c>
      <c r="V457" s="178" t="str">
        <f>IF($A457="","",IFERROR(AVERAGEIFS(Data!F$4:F500,Data!$A$4:$A500,"&gt;="&amp;$A457,Data!$A$4:$A500,"&lt;="&amp;$B457),0))</f>
        <v/>
      </c>
      <c r="W457" s="178" t="str">
        <f>IF($A457="","",IFERROR(AVERAGEIFS(Data!G$4:G500,Data!$A$4:$A500,"&gt;="&amp;$A457,Data!$A$4:$A500,"&lt;="&amp;$B457),0))</f>
        <v/>
      </c>
      <c r="X457" s="180" t="str">
        <f>IF($A457="","",IFERROR(AVERAGEIFS(Data!H$4:H500,Data!$A$4:$A500,"&gt;="&amp;$A457,Data!$A$4:$A500,"&lt;="&amp;$B457),0))</f>
        <v/>
      </c>
      <c r="Y457" s="178" t="str">
        <f>IF($A457="","",IFERROR(AVERAGEIFS(Data!I$4:I500,Data!$A$4:$A500,"&gt;="&amp;$A457,Data!$A$4:$A500,"&lt;="&amp;$B457),0))</f>
        <v/>
      </c>
      <c r="Z457" s="178" t="str">
        <f>IF($A457="","",IFERROR(AVERAGEIFS(Data!J$4:J500,Data!$A$4:$A500,"&gt;="&amp;$A457,Data!$A$4:$A500,"&lt;="&amp;$B457),0))</f>
        <v/>
      </c>
      <c r="AA457" s="179" t="str">
        <f>IF($A457="","",IFERROR(AVERAGEIFS(Data!K$4:K500,Data!$A$4:$A500,"&gt;="&amp;$A457,Data!$A$4:$A500,"&lt;="&amp;$B457),0))</f>
        <v/>
      </c>
      <c r="AB457" s="180" t="str">
        <f>IF($A457="","",IFERROR(AVERAGEIFS(Data!L$4:L500,Data!$A$4:$A500,"&gt;="&amp;$A457,Data!$A$4:$A500,"&lt;="&amp;$B457),0))</f>
        <v/>
      </c>
      <c r="AC457" s="179" t="str">
        <f>IF($A457="","",IFERROR(AVERAGEIFS(Data!M$4:M500,Data!$A$4:$A500,"&gt;="&amp;$A457,Data!$A$4:$A500,"&lt;="&amp;$B457),0))</f>
        <v/>
      </c>
      <c r="AD457" s="178" t="str">
        <f>IF($A457="","",IFERROR(AVERAGEIFS(Data!N$4:N500,Data!$A$4:$A500,"&gt;="&amp;$A457,Data!$A$4:$A500,"&lt;="&amp;$B457),0))</f>
        <v/>
      </c>
      <c r="AE457" s="180" t="str">
        <f>IF($A457="","",IFERROR(AVERAGEIFS(Data!O$4:O500,Data!$A$4:$A500,"&gt;="&amp;$A457,Data!$A$4:$A500,"&lt;="&amp;$B457),0))</f>
        <v/>
      </c>
      <c r="AF457" s="178" t="str">
        <f>IF($A457="","",IFERROR(AVERAGEIFS(Data!P$4:P500,Data!$A$4:$A500,"&gt;="&amp;$A457,Data!$A$4:$A500,"&lt;="&amp;$B457),0))</f>
        <v/>
      </c>
      <c r="AG457" s="178" t="str">
        <f>IF($A457="","",IFERROR(AVERAGEIFS(Data!Q$4:Q500,Data!$A$4:$A500,"&gt;="&amp;$A457,Data!$A$4:$A500,"&lt;="&amp;$B457),0))</f>
        <v/>
      </c>
      <c r="AH457" s="181" t="str">
        <f t="shared" ref="AH457:DS457" si="453">IF($A457="","",AH456)</f>
        <v/>
      </c>
      <c r="AI457" s="178" t="str">
        <f t="shared" si="453"/>
        <v/>
      </c>
      <c r="AJ457" s="178" t="str">
        <f t="shared" si="453"/>
        <v/>
      </c>
      <c r="AK457" s="178" t="str">
        <f t="shared" si="453"/>
        <v/>
      </c>
      <c r="AL457" s="178" t="str">
        <f t="shared" si="453"/>
        <v/>
      </c>
      <c r="AM457" s="180" t="str">
        <f t="shared" si="453"/>
        <v/>
      </c>
      <c r="AN457" s="178" t="str">
        <f t="shared" si="453"/>
        <v/>
      </c>
      <c r="AO457" s="178" t="str">
        <f t="shared" si="453"/>
        <v/>
      </c>
      <c r="AP457" s="179" t="str">
        <f t="shared" si="453"/>
        <v/>
      </c>
      <c r="AQ457" s="180" t="str">
        <f t="shared" si="453"/>
        <v/>
      </c>
      <c r="AR457" s="179" t="str">
        <f t="shared" si="453"/>
        <v/>
      </c>
      <c r="AS457" s="178" t="str">
        <f t="shared" si="453"/>
        <v/>
      </c>
      <c r="AT457" s="180" t="str">
        <f t="shared" si="453"/>
        <v/>
      </c>
      <c r="AU457" s="178" t="str">
        <f t="shared" si="453"/>
        <v/>
      </c>
      <c r="AV457" s="178" t="str">
        <f t="shared" si="453"/>
        <v/>
      </c>
      <c r="AW457" s="181" t="str">
        <f t="shared" si="453"/>
        <v/>
      </c>
      <c r="AX457" s="178" t="str">
        <f t="shared" si="453"/>
        <v/>
      </c>
      <c r="AY457" s="178" t="str">
        <f t="shared" si="453"/>
        <v/>
      </c>
      <c r="AZ457" s="178" t="str">
        <f t="shared" si="453"/>
        <v/>
      </c>
      <c r="BA457" s="178" t="str">
        <f t="shared" si="453"/>
        <v/>
      </c>
      <c r="BB457" s="180" t="str">
        <f t="shared" si="453"/>
        <v/>
      </c>
      <c r="BC457" s="178" t="str">
        <f t="shared" si="453"/>
        <v/>
      </c>
      <c r="BD457" s="178" t="str">
        <f t="shared" si="453"/>
        <v/>
      </c>
      <c r="BE457" s="179" t="str">
        <f t="shared" si="453"/>
        <v/>
      </c>
      <c r="BF457" s="180" t="str">
        <f t="shared" si="453"/>
        <v/>
      </c>
      <c r="BG457" s="179" t="str">
        <f t="shared" si="453"/>
        <v/>
      </c>
      <c r="BH457" s="178" t="str">
        <f t="shared" si="453"/>
        <v/>
      </c>
      <c r="BI457" s="180" t="str">
        <f t="shared" si="453"/>
        <v/>
      </c>
      <c r="BJ457" s="178" t="str">
        <f t="shared" si="453"/>
        <v/>
      </c>
      <c r="BK457" s="178" t="str">
        <f t="shared" si="453"/>
        <v/>
      </c>
      <c r="BL457" s="181" t="str">
        <f t="shared" si="453"/>
        <v/>
      </c>
      <c r="BM457" s="178" t="str">
        <f t="shared" si="453"/>
        <v/>
      </c>
      <c r="BN457" s="178" t="str">
        <f t="shared" si="453"/>
        <v/>
      </c>
      <c r="BO457" s="178" t="str">
        <f t="shared" si="453"/>
        <v/>
      </c>
      <c r="BP457" s="178" t="str">
        <f t="shared" si="453"/>
        <v/>
      </c>
      <c r="BQ457" s="180" t="str">
        <f t="shared" si="453"/>
        <v/>
      </c>
      <c r="BR457" s="178" t="str">
        <f t="shared" si="453"/>
        <v/>
      </c>
      <c r="BS457" s="178" t="str">
        <f t="shared" si="453"/>
        <v/>
      </c>
      <c r="BT457" s="179" t="str">
        <f t="shared" si="453"/>
        <v/>
      </c>
      <c r="BU457" s="180" t="str">
        <f t="shared" si="453"/>
        <v/>
      </c>
      <c r="BV457" s="179" t="str">
        <f t="shared" si="453"/>
        <v/>
      </c>
      <c r="BW457" s="178" t="str">
        <f t="shared" si="453"/>
        <v/>
      </c>
      <c r="BX457" s="180" t="str">
        <f t="shared" si="453"/>
        <v/>
      </c>
      <c r="BY457" s="178" t="str">
        <f t="shared" si="453"/>
        <v/>
      </c>
      <c r="BZ457" s="178" t="str">
        <f t="shared" si="453"/>
        <v/>
      </c>
      <c r="CA457" s="181" t="str">
        <f t="shared" si="453"/>
        <v/>
      </c>
      <c r="CB457" s="178" t="str">
        <f t="shared" si="453"/>
        <v/>
      </c>
      <c r="CC457" s="178" t="str">
        <f t="shared" si="453"/>
        <v/>
      </c>
      <c r="CD457" s="178" t="str">
        <f t="shared" si="453"/>
        <v/>
      </c>
      <c r="CE457" s="178" t="str">
        <f t="shared" si="453"/>
        <v/>
      </c>
      <c r="CF457" s="180" t="str">
        <f t="shared" si="453"/>
        <v/>
      </c>
      <c r="CG457" s="178" t="str">
        <f t="shared" si="453"/>
        <v/>
      </c>
      <c r="CH457" s="178" t="str">
        <f t="shared" si="453"/>
        <v/>
      </c>
      <c r="CI457" s="179" t="str">
        <f t="shared" si="453"/>
        <v/>
      </c>
      <c r="CJ457" s="180" t="str">
        <f t="shared" si="453"/>
        <v/>
      </c>
      <c r="CK457" s="179" t="str">
        <f t="shared" si="453"/>
        <v/>
      </c>
      <c r="CL457" s="178" t="str">
        <f t="shared" si="453"/>
        <v/>
      </c>
      <c r="CM457" s="180" t="str">
        <f t="shared" si="453"/>
        <v/>
      </c>
      <c r="CN457" s="178" t="str">
        <f t="shared" si="453"/>
        <v/>
      </c>
      <c r="CO457" s="178" t="str">
        <f t="shared" si="453"/>
        <v/>
      </c>
      <c r="CP457" s="181" t="str">
        <f t="shared" si="453"/>
        <v/>
      </c>
      <c r="CQ457" s="178" t="str">
        <f t="shared" si="453"/>
        <v/>
      </c>
      <c r="CR457" s="178" t="str">
        <f t="shared" si="453"/>
        <v/>
      </c>
      <c r="CS457" s="178" t="str">
        <f t="shared" si="453"/>
        <v/>
      </c>
      <c r="CT457" s="178" t="str">
        <f t="shared" si="453"/>
        <v/>
      </c>
      <c r="CU457" s="180" t="str">
        <f t="shared" si="453"/>
        <v/>
      </c>
      <c r="CV457" s="178" t="str">
        <f t="shared" si="453"/>
        <v/>
      </c>
      <c r="CW457" s="178" t="str">
        <f t="shared" si="453"/>
        <v/>
      </c>
      <c r="CX457" s="179" t="str">
        <f t="shared" si="453"/>
        <v/>
      </c>
      <c r="CY457" s="180" t="str">
        <f t="shared" si="453"/>
        <v/>
      </c>
      <c r="CZ457" s="179" t="str">
        <f t="shared" si="453"/>
        <v/>
      </c>
      <c r="DA457" s="178" t="str">
        <f t="shared" si="453"/>
        <v/>
      </c>
      <c r="DB457" s="180" t="str">
        <f t="shared" si="453"/>
        <v/>
      </c>
      <c r="DC457" s="178" t="str">
        <f t="shared" si="453"/>
        <v/>
      </c>
      <c r="DD457" s="178" t="str">
        <f t="shared" si="453"/>
        <v/>
      </c>
      <c r="DE457" s="181" t="str">
        <f t="shared" si="453"/>
        <v/>
      </c>
      <c r="DF457" s="178" t="str">
        <f t="shared" si="453"/>
        <v/>
      </c>
      <c r="DG457" s="178" t="str">
        <f t="shared" si="453"/>
        <v/>
      </c>
      <c r="DH457" s="178" t="str">
        <f t="shared" si="453"/>
        <v/>
      </c>
      <c r="DI457" s="178" t="str">
        <f t="shared" si="453"/>
        <v/>
      </c>
      <c r="DJ457" s="180" t="str">
        <f t="shared" si="453"/>
        <v/>
      </c>
      <c r="DK457" s="178" t="str">
        <f t="shared" si="453"/>
        <v/>
      </c>
      <c r="DL457" s="178" t="str">
        <f t="shared" si="453"/>
        <v/>
      </c>
      <c r="DM457" s="179" t="str">
        <f t="shared" si="453"/>
        <v/>
      </c>
      <c r="DN457" s="180" t="str">
        <f t="shared" si="453"/>
        <v/>
      </c>
      <c r="DO457" s="179" t="str">
        <f t="shared" si="453"/>
        <v/>
      </c>
      <c r="DP457" s="178" t="str">
        <f t="shared" si="453"/>
        <v/>
      </c>
      <c r="DQ457" s="180" t="str">
        <f t="shared" si="453"/>
        <v/>
      </c>
      <c r="DR457" s="178" t="str">
        <f t="shared" si="453"/>
        <v/>
      </c>
      <c r="DS457" s="178" t="str">
        <f t="shared" si="453"/>
        <v/>
      </c>
      <c r="DT457" s="178"/>
      <c r="DU457" s="178"/>
      <c r="DV457" s="178"/>
      <c r="DW457" s="178"/>
      <c r="DX457" s="178"/>
      <c r="DY457" s="178"/>
    </row>
    <row r="458">
      <c r="A458" s="176" t="str">
        <f>IF(A457="","",IF(B457+1&gt;EndDate,"",B457))</f>
        <v/>
      </c>
      <c r="B458" s="176" t="str">
        <f>IF(A458="","",SWITCH(Seg,"Daily",A458+1,"Weekly",A458+7,"Monthly",DATE(YEAR(A458),MONTH(A458)+1,1),"Quarterly",DATE(YEAR(A458),MONTH(A458)+3,1),"Yearly",DATE(YEAR(A458)+1,1,1)))</f>
        <v/>
      </c>
      <c r="C458" s="177" t="str">
        <f>IF(A458="","",SWITCH(Seg,"Daily",TEXT(A458,"dd/MM/YYYY"),"Weekly","W"&amp;WEEKNUM(A458,2)&amp;" "&amp;YEAR(A458),"Monthly",PROPER(TEXT(A458,"MMM yyyy")),"Quarterly","Q"&amp;ROUNDUP(MONTH($A458)/3,0)&amp;" "&amp;YEAR($A458),"Yearly",YEAR(A458),TEXT(A458,"dd/MM/YYYY")))</f>
        <v/>
      </c>
      <c r="D458" s="178" t="str">
        <f>IF(OR($A458="",D$2="Percentage"),"",SUMIFS(Data!B$4:B500,Data!$A$4:$A500,"&gt;="&amp;$A458,Data!$A$4:$A500,"&lt;="&amp;$B458))</f>
        <v>#REF!</v>
      </c>
      <c r="E458" s="179" t="str">
        <f>IF(OR($A458="",E$2="Percentage"),"",SUMIFS(Data!C$4:C500,Data!$A$4:$A500,"&gt;="&amp;$A458,Data!$A$4:$A500,"&lt;="&amp;$B458))</f>
        <v/>
      </c>
      <c r="F458" s="179" t="str">
        <f>IF(OR($A458="",F$2="Percentage"),"",SUMIFS(Data!D$4:D500,Data!$A$4:$A500,"&gt;="&amp;$A458,Data!$A$4:$A500,"&lt;="&amp;$B458))</f>
        <v/>
      </c>
      <c r="G458" s="179" t="str">
        <f>IF(OR($A458="",G$2="Percentage"),"",SUMIFS(Data!F$4:F500,Data!$A$4:$A500,"&gt;="&amp;$A458,Data!$A$4:$A500,"&lt;="&amp;$B458))</f>
        <v/>
      </c>
      <c r="H458" s="180" t="str">
        <f>IF(OR($A458="",H$2="Percentage"),"",SUMIFS(Data!G$4:G500,Data!$A$4:$A500,"&gt;="&amp;$A458,Data!$A$4:$A500,"&lt;="&amp;$B458))</f>
        <v/>
      </c>
      <c r="I458" s="180" t="str">
        <f>IF(OR($A458="",I$2="Percentage"),"",SUMIFS(Data!H$4:H500,Data!$A$4:$A500,"&gt;="&amp;$A458,Data!$A$4:$A500,"&lt;="&amp;$B458))</f>
        <v/>
      </c>
      <c r="J458" s="178" t="str">
        <f>IF(OR($A458="",J$2="Percentage"),"",SUMIFS(Data!I$4:I500,Data!$A$4:$A500,"&gt;="&amp;$A458,Data!$A$4:$A500,"&lt;="&amp;$B458))</f>
        <v/>
      </c>
      <c r="K458" s="178" t="str">
        <f>IF(OR($A458="",K$2="Percentage"),"",SUMIFS(Data!J$4:J500,Data!$A$4:$A500,"&gt;="&amp;$A458,Data!$A$4:$A500,"&lt;="&amp;$B458))</f>
        <v/>
      </c>
      <c r="L458" s="179" t="str">
        <f>IF(OR($A458="",L$2="Percentage"),"",SUMIFS(Data!K$4:K500,Data!$A$4:$A500,"&gt;="&amp;$A458,Data!$A$4:$A500,"&lt;="&amp;$B458))</f>
        <v/>
      </c>
      <c r="M458" s="180" t="str">
        <f>IF(OR($A458="",M$2="Percentage"),"",SUMIFS(Data!L$4:L500,Data!$A$4:$A500,"&gt;="&amp;$A458,Data!$A$4:$A500,"&lt;="&amp;$B458))</f>
        <v/>
      </c>
      <c r="N458" s="179" t="str">
        <f>IF(OR($A458="",N$2="Percentage"),"",SUMIFS(Data!M$4:M500,Data!$A$4:$A500,"&gt;="&amp;$A458,Data!$A$4:$A500,"&lt;="&amp;$B458))</f>
        <v/>
      </c>
      <c r="O458" s="178" t="str">
        <f>IF(OR($A458="",O$2="Percentage"),"",SUMIFS(Data!N$4:N500,Data!$A$4:$A500,"&gt;="&amp;$A458,Data!$A$4:$A500,"&lt;="&amp;$B458))</f>
        <v/>
      </c>
      <c r="P458" s="180" t="str">
        <f>IF(OR($A458="",P$2="Percentage"),"",SUMIFS(Data!O$4:O500,Data!$A$4:$A500,"&gt;="&amp;$A458,Data!$A$4:$A500,"&lt;="&amp;$B458))</f>
        <v/>
      </c>
      <c r="Q458" s="178" t="str">
        <f>IF(OR($A458="",Q$2="Percentage"),"",SUMIFS(Data!P$4:P500,Data!$A$4:$A500,"&gt;="&amp;$A458,Data!$A$4:$A500,"&lt;="&amp;$B458))</f>
        <v/>
      </c>
      <c r="R458" s="178" t="str">
        <f>IF(OR($A458="",R$2="Percentage"),"",SUMIFS(Data!Q$4:Q500,Data!$A$4:$A500,"&gt;="&amp;$A458,Data!$A$4:$A500,"&lt;="&amp;$B458))</f>
        <v/>
      </c>
      <c r="S458" s="181" t="str">
        <f>IF($A458="","",IFERROR(AVERAGEIFS(Data!B$4:B500,Data!$A$4:$A500,"&gt;="&amp;$A458,Data!$A$4:$A500,"&lt;="&amp;$B458),0))</f>
        <v/>
      </c>
      <c r="T458" s="178" t="str">
        <f>IF($A458="","",IFERROR(AVERAGEIFS(Data!C$4:C500,Data!$A$4:$A500,"&gt;="&amp;$A458,Data!$A$4:$A500,"&lt;="&amp;$B458),0))</f>
        <v/>
      </c>
      <c r="U458" s="178" t="str">
        <f>IF($A458="","",IFERROR(AVERAGEIFS(Data!D$4:D500,Data!$A$4:$A500,"&gt;="&amp;$A458,Data!$A$4:$A500,"&lt;="&amp;$B458),0))</f>
        <v/>
      </c>
      <c r="V458" s="178" t="str">
        <f>IF($A458="","",IFERROR(AVERAGEIFS(Data!F$4:F500,Data!$A$4:$A500,"&gt;="&amp;$A458,Data!$A$4:$A500,"&lt;="&amp;$B458),0))</f>
        <v/>
      </c>
      <c r="W458" s="178" t="str">
        <f>IF($A458="","",IFERROR(AVERAGEIFS(Data!G$4:G500,Data!$A$4:$A500,"&gt;="&amp;$A458,Data!$A$4:$A500,"&lt;="&amp;$B458),0))</f>
        <v/>
      </c>
      <c r="X458" s="180" t="str">
        <f>IF($A458="","",IFERROR(AVERAGEIFS(Data!H$4:H500,Data!$A$4:$A500,"&gt;="&amp;$A458,Data!$A$4:$A500,"&lt;="&amp;$B458),0))</f>
        <v/>
      </c>
      <c r="Y458" s="178" t="str">
        <f>IF($A458="","",IFERROR(AVERAGEIFS(Data!I$4:I500,Data!$A$4:$A500,"&gt;="&amp;$A458,Data!$A$4:$A500,"&lt;="&amp;$B458),0))</f>
        <v/>
      </c>
      <c r="Z458" s="178" t="str">
        <f>IF($A458="","",IFERROR(AVERAGEIFS(Data!J$4:J500,Data!$A$4:$A500,"&gt;="&amp;$A458,Data!$A$4:$A500,"&lt;="&amp;$B458),0))</f>
        <v/>
      </c>
      <c r="AA458" s="179" t="str">
        <f>IF($A458="","",IFERROR(AVERAGEIFS(Data!K$4:K500,Data!$A$4:$A500,"&gt;="&amp;$A458,Data!$A$4:$A500,"&lt;="&amp;$B458),0))</f>
        <v/>
      </c>
      <c r="AB458" s="180" t="str">
        <f>IF($A458="","",IFERROR(AVERAGEIFS(Data!L$4:L500,Data!$A$4:$A500,"&gt;="&amp;$A458,Data!$A$4:$A500,"&lt;="&amp;$B458),0))</f>
        <v/>
      </c>
      <c r="AC458" s="179" t="str">
        <f>IF($A458="","",IFERROR(AVERAGEIFS(Data!M$4:M500,Data!$A$4:$A500,"&gt;="&amp;$A458,Data!$A$4:$A500,"&lt;="&amp;$B458),0))</f>
        <v/>
      </c>
      <c r="AD458" s="178" t="str">
        <f>IF($A458="","",IFERROR(AVERAGEIFS(Data!N$4:N500,Data!$A$4:$A500,"&gt;="&amp;$A458,Data!$A$4:$A500,"&lt;="&amp;$B458),0))</f>
        <v/>
      </c>
      <c r="AE458" s="180" t="str">
        <f>IF($A458="","",IFERROR(AVERAGEIFS(Data!O$4:O500,Data!$A$4:$A500,"&gt;="&amp;$A458,Data!$A$4:$A500,"&lt;="&amp;$B458),0))</f>
        <v/>
      </c>
      <c r="AF458" s="178" t="str">
        <f>IF($A458="","",IFERROR(AVERAGEIFS(Data!P$4:P500,Data!$A$4:$A500,"&gt;="&amp;$A458,Data!$A$4:$A500,"&lt;="&amp;$B458),0))</f>
        <v/>
      </c>
      <c r="AG458" s="178" t="str">
        <f>IF($A458="","",IFERROR(AVERAGEIFS(Data!Q$4:Q500,Data!$A$4:$A500,"&gt;="&amp;$A458,Data!$A$4:$A500,"&lt;="&amp;$B458),0))</f>
        <v/>
      </c>
      <c r="AH458" s="181" t="str">
        <f t="shared" ref="AH458:DS458" si="454">IF($A458="","",AH457)</f>
        <v/>
      </c>
      <c r="AI458" s="178" t="str">
        <f t="shared" si="454"/>
        <v/>
      </c>
      <c r="AJ458" s="178" t="str">
        <f t="shared" si="454"/>
        <v/>
      </c>
      <c r="AK458" s="178" t="str">
        <f t="shared" si="454"/>
        <v/>
      </c>
      <c r="AL458" s="178" t="str">
        <f t="shared" si="454"/>
        <v/>
      </c>
      <c r="AM458" s="180" t="str">
        <f t="shared" si="454"/>
        <v/>
      </c>
      <c r="AN458" s="178" t="str">
        <f t="shared" si="454"/>
        <v/>
      </c>
      <c r="AO458" s="178" t="str">
        <f t="shared" si="454"/>
        <v/>
      </c>
      <c r="AP458" s="179" t="str">
        <f t="shared" si="454"/>
        <v/>
      </c>
      <c r="AQ458" s="180" t="str">
        <f t="shared" si="454"/>
        <v/>
      </c>
      <c r="AR458" s="179" t="str">
        <f t="shared" si="454"/>
        <v/>
      </c>
      <c r="AS458" s="178" t="str">
        <f t="shared" si="454"/>
        <v/>
      </c>
      <c r="AT458" s="180" t="str">
        <f t="shared" si="454"/>
        <v/>
      </c>
      <c r="AU458" s="178" t="str">
        <f t="shared" si="454"/>
        <v/>
      </c>
      <c r="AV458" s="178" t="str">
        <f t="shared" si="454"/>
        <v/>
      </c>
      <c r="AW458" s="181" t="str">
        <f t="shared" si="454"/>
        <v/>
      </c>
      <c r="AX458" s="178" t="str">
        <f t="shared" si="454"/>
        <v/>
      </c>
      <c r="AY458" s="178" t="str">
        <f t="shared" si="454"/>
        <v/>
      </c>
      <c r="AZ458" s="178" t="str">
        <f t="shared" si="454"/>
        <v/>
      </c>
      <c r="BA458" s="178" t="str">
        <f t="shared" si="454"/>
        <v/>
      </c>
      <c r="BB458" s="180" t="str">
        <f t="shared" si="454"/>
        <v/>
      </c>
      <c r="BC458" s="178" t="str">
        <f t="shared" si="454"/>
        <v/>
      </c>
      <c r="BD458" s="178" t="str">
        <f t="shared" si="454"/>
        <v/>
      </c>
      <c r="BE458" s="179" t="str">
        <f t="shared" si="454"/>
        <v/>
      </c>
      <c r="BF458" s="180" t="str">
        <f t="shared" si="454"/>
        <v/>
      </c>
      <c r="BG458" s="179" t="str">
        <f t="shared" si="454"/>
        <v/>
      </c>
      <c r="BH458" s="178" t="str">
        <f t="shared" si="454"/>
        <v/>
      </c>
      <c r="BI458" s="180" t="str">
        <f t="shared" si="454"/>
        <v/>
      </c>
      <c r="BJ458" s="178" t="str">
        <f t="shared" si="454"/>
        <v/>
      </c>
      <c r="BK458" s="178" t="str">
        <f t="shared" si="454"/>
        <v/>
      </c>
      <c r="BL458" s="181" t="str">
        <f t="shared" si="454"/>
        <v/>
      </c>
      <c r="BM458" s="178" t="str">
        <f t="shared" si="454"/>
        <v/>
      </c>
      <c r="BN458" s="178" t="str">
        <f t="shared" si="454"/>
        <v/>
      </c>
      <c r="BO458" s="178" t="str">
        <f t="shared" si="454"/>
        <v/>
      </c>
      <c r="BP458" s="178" t="str">
        <f t="shared" si="454"/>
        <v/>
      </c>
      <c r="BQ458" s="180" t="str">
        <f t="shared" si="454"/>
        <v/>
      </c>
      <c r="BR458" s="178" t="str">
        <f t="shared" si="454"/>
        <v/>
      </c>
      <c r="BS458" s="178" t="str">
        <f t="shared" si="454"/>
        <v/>
      </c>
      <c r="BT458" s="179" t="str">
        <f t="shared" si="454"/>
        <v/>
      </c>
      <c r="BU458" s="180" t="str">
        <f t="shared" si="454"/>
        <v/>
      </c>
      <c r="BV458" s="179" t="str">
        <f t="shared" si="454"/>
        <v/>
      </c>
      <c r="BW458" s="178" t="str">
        <f t="shared" si="454"/>
        <v/>
      </c>
      <c r="BX458" s="180" t="str">
        <f t="shared" si="454"/>
        <v/>
      </c>
      <c r="BY458" s="178" t="str">
        <f t="shared" si="454"/>
        <v/>
      </c>
      <c r="BZ458" s="178" t="str">
        <f t="shared" si="454"/>
        <v/>
      </c>
      <c r="CA458" s="181" t="str">
        <f t="shared" si="454"/>
        <v/>
      </c>
      <c r="CB458" s="178" t="str">
        <f t="shared" si="454"/>
        <v/>
      </c>
      <c r="CC458" s="178" t="str">
        <f t="shared" si="454"/>
        <v/>
      </c>
      <c r="CD458" s="178" t="str">
        <f t="shared" si="454"/>
        <v/>
      </c>
      <c r="CE458" s="178" t="str">
        <f t="shared" si="454"/>
        <v/>
      </c>
      <c r="CF458" s="180" t="str">
        <f t="shared" si="454"/>
        <v/>
      </c>
      <c r="CG458" s="178" t="str">
        <f t="shared" si="454"/>
        <v/>
      </c>
      <c r="CH458" s="178" t="str">
        <f t="shared" si="454"/>
        <v/>
      </c>
      <c r="CI458" s="179" t="str">
        <f t="shared" si="454"/>
        <v/>
      </c>
      <c r="CJ458" s="180" t="str">
        <f t="shared" si="454"/>
        <v/>
      </c>
      <c r="CK458" s="179" t="str">
        <f t="shared" si="454"/>
        <v/>
      </c>
      <c r="CL458" s="178" t="str">
        <f t="shared" si="454"/>
        <v/>
      </c>
      <c r="CM458" s="180" t="str">
        <f t="shared" si="454"/>
        <v/>
      </c>
      <c r="CN458" s="178" t="str">
        <f t="shared" si="454"/>
        <v/>
      </c>
      <c r="CO458" s="178" t="str">
        <f t="shared" si="454"/>
        <v/>
      </c>
      <c r="CP458" s="181" t="str">
        <f t="shared" si="454"/>
        <v/>
      </c>
      <c r="CQ458" s="178" t="str">
        <f t="shared" si="454"/>
        <v/>
      </c>
      <c r="CR458" s="178" t="str">
        <f t="shared" si="454"/>
        <v/>
      </c>
      <c r="CS458" s="178" t="str">
        <f t="shared" si="454"/>
        <v/>
      </c>
      <c r="CT458" s="178" t="str">
        <f t="shared" si="454"/>
        <v/>
      </c>
      <c r="CU458" s="180" t="str">
        <f t="shared" si="454"/>
        <v/>
      </c>
      <c r="CV458" s="178" t="str">
        <f t="shared" si="454"/>
        <v/>
      </c>
      <c r="CW458" s="178" t="str">
        <f t="shared" si="454"/>
        <v/>
      </c>
      <c r="CX458" s="179" t="str">
        <f t="shared" si="454"/>
        <v/>
      </c>
      <c r="CY458" s="180" t="str">
        <f t="shared" si="454"/>
        <v/>
      </c>
      <c r="CZ458" s="179" t="str">
        <f t="shared" si="454"/>
        <v/>
      </c>
      <c r="DA458" s="178" t="str">
        <f t="shared" si="454"/>
        <v/>
      </c>
      <c r="DB458" s="180" t="str">
        <f t="shared" si="454"/>
        <v/>
      </c>
      <c r="DC458" s="178" t="str">
        <f t="shared" si="454"/>
        <v/>
      </c>
      <c r="DD458" s="178" t="str">
        <f t="shared" si="454"/>
        <v/>
      </c>
      <c r="DE458" s="181" t="str">
        <f t="shared" si="454"/>
        <v/>
      </c>
      <c r="DF458" s="178" t="str">
        <f t="shared" si="454"/>
        <v/>
      </c>
      <c r="DG458" s="178" t="str">
        <f t="shared" si="454"/>
        <v/>
      </c>
      <c r="DH458" s="178" t="str">
        <f t="shared" si="454"/>
        <v/>
      </c>
      <c r="DI458" s="178" t="str">
        <f t="shared" si="454"/>
        <v/>
      </c>
      <c r="DJ458" s="180" t="str">
        <f t="shared" si="454"/>
        <v/>
      </c>
      <c r="DK458" s="178" t="str">
        <f t="shared" si="454"/>
        <v/>
      </c>
      <c r="DL458" s="178" t="str">
        <f t="shared" si="454"/>
        <v/>
      </c>
      <c r="DM458" s="179" t="str">
        <f t="shared" si="454"/>
        <v/>
      </c>
      <c r="DN458" s="180" t="str">
        <f t="shared" si="454"/>
        <v/>
      </c>
      <c r="DO458" s="179" t="str">
        <f t="shared" si="454"/>
        <v/>
      </c>
      <c r="DP458" s="178" t="str">
        <f t="shared" si="454"/>
        <v/>
      </c>
      <c r="DQ458" s="180" t="str">
        <f t="shared" si="454"/>
        <v/>
      </c>
      <c r="DR458" s="178" t="str">
        <f t="shared" si="454"/>
        <v/>
      </c>
      <c r="DS458" s="178" t="str">
        <f t="shared" si="454"/>
        <v/>
      </c>
      <c r="DT458" s="178"/>
      <c r="DU458" s="178"/>
      <c r="DV458" s="178"/>
      <c r="DW458" s="178"/>
      <c r="DX458" s="178"/>
      <c r="DY458" s="178"/>
    </row>
    <row r="459">
      <c r="A459" s="176" t="str">
        <f>IF(A458="","",IF(B458+1&gt;EndDate,"",B458))</f>
        <v/>
      </c>
      <c r="B459" s="176" t="str">
        <f>IF(A459="","",SWITCH(Seg,"Daily",A459+1,"Weekly",A459+7,"Monthly",DATE(YEAR(A459),MONTH(A459)+1,1),"Quarterly",DATE(YEAR(A459),MONTH(A459)+3,1),"Yearly",DATE(YEAR(A459)+1,1,1)))</f>
        <v/>
      </c>
      <c r="C459" s="177" t="str">
        <f>IF(A459="","",SWITCH(Seg,"Daily",TEXT(A459,"dd/MM/YYYY"),"Weekly","W"&amp;WEEKNUM(A459,2)&amp;" "&amp;YEAR(A459),"Monthly",PROPER(TEXT(A459,"MMM yyyy")),"Quarterly","Q"&amp;ROUNDUP(MONTH($A459)/3,0)&amp;" "&amp;YEAR($A459),"Yearly",YEAR(A459),TEXT(A459,"dd/MM/YYYY")))</f>
        <v/>
      </c>
      <c r="D459" s="178" t="str">
        <f>IF(OR($A459="",D$2="Percentage"),"",SUMIFS(Data!B$4:B500,Data!$A$4:$A500,"&gt;="&amp;$A459,Data!$A$4:$A500,"&lt;="&amp;$B459))</f>
        <v>#REF!</v>
      </c>
      <c r="E459" s="179" t="str">
        <f>IF(OR($A459="",E$2="Percentage"),"",SUMIFS(Data!C$4:C500,Data!$A$4:$A500,"&gt;="&amp;$A459,Data!$A$4:$A500,"&lt;="&amp;$B459))</f>
        <v/>
      </c>
      <c r="F459" s="179" t="str">
        <f>IF(OR($A459="",F$2="Percentage"),"",SUMIFS(Data!D$4:D500,Data!$A$4:$A500,"&gt;="&amp;$A459,Data!$A$4:$A500,"&lt;="&amp;$B459))</f>
        <v/>
      </c>
      <c r="G459" s="179" t="str">
        <f>IF(OR($A459="",G$2="Percentage"),"",SUMIFS(Data!F$4:F500,Data!$A$4:$A500,"&gt;="&amp;$A459,Data!$A$4:$A500,"&lt;="&amp;$B459))</f>
        <v/>
      </c>
      <c r="H459" s="180" t="str">
        <f>IF(OR($A459="",H$2="Percentage"),"",SUMIFS(Data!G$4:G500,Data!$A$4:$A500,"&gt;="&amp;$A459,Data!$A$4:$A500,"&lt;="&amp;$B459))</f>
        <v/>
      </c>
      <c r="I459" s="180" t="str">
        <f>IF(OR($A459="",I$2="Percentage"),"",SUMIFS(Data!H$4:H500,Data!$A$4:$A500,"&gt;="&amp;$A459,Data!$A$4:$A500,"&lt;="&amp;$B459))</f>
        <v/>
      </c>
      <c r="J459" s="178" t="str">
        <f>IF(OR($A459="",J$2="Percentage"),"",SUMIFS(Data!I$4:I500,Data!$A$4:$A500,"&gt;="&amp;$A459,Data!$A$4:$A500,"&lt;="&amp;$B459))</f>
        <v/>
      </c>
      <c r="K459" s="178" t="str">
        <f>IF(OR($A459="",K$2="Percentage"),"",SUMIFS(Data!J$4:J500,Data!$A$4:$A500,"&gt;="&amp;$A459,Data!$A$4:$A500,"&lt;="&amp;$B459))</f>
        <v/>
      </c>
      <c r="L459" s="179" t="str">
        <f>IF(OR($A459="",L$2="Percentage"),"",SUMIFS(Data!K$4:K500,Data!$A$4:$A500,"&gt;="&amp;$A459,Data!$A$4:$A500,"&lt;="&amp;$B459))</f>
        <v/>
      </c>
      <c r="M459" s="180" t="str">
        <f>IF(OR($A459="",M$2="Percentage"),"",SUMIFS(Data!L$4:L500,Data!$A$4:$A500,"&gt;="&amp;$A459,Data!$A$4:$A500,"&lt;="&amp;$B459))</f>
        <v/>
      </c>
      <c r="N459" s="179" t="str">
        <f>IF(OR($A459="",N$2="Percentage"),"",SUMIFS(Data!M$4:M500,Data!$A$4:$A500,"&gt;="&amp;$A459,Data!$A$4:$A500,"&lt;="&amp;$B459))</f>
        <v/>
      </c>
      <c r="O459" s="178" t="str">
        <f>IF(OR($A459="",O$2="Percentage"),"",SUMIFS(Data!N$4:N500,Data!$A$4:$A500,"&gt;="&amp;$A459,Data!$A$4:$A500,"&lt;="&amp;$B459))</f>
        <v/>
      </c>
      <c r="P459" s="180" t="str">
        <f>IF(OR($A459="",P$2="Percentage"),"",SUMIFS(Data!O$4:O500,Data!$A$4:$A500,"&gt;="&amp;$A459,Data!$A$4:$A500,"&lt;="&amp;$B459))</f>
        <v/>
      </c>
      <c r="Q459" s="178" t="str">
        <f>IF(OR($A459="",Q$2="Percentage"),"",SUMIFS(Data!P$4:P500,Data!$A$4:$A500,"&gt;="&amp;$A459,Data!$A$4:$A500,"&lt;="&amp;$B459))</f>
        <v/>
      </c>
      <c r="R459" s="178" t="str">
        <f>IF(OR($A459="",R$2="Percentage"),"",SUMIFS(Data!Q$4:Q500,Data!$A$4:$A500,"&gt;="&amp;$A459,Data!$A$4:$A500,"&lt;="&amp;$B459))</f>
        <v/>
      </c>
      <c r="S459" s="181" t="str">
        <f>IF($A459="","",IFERROR(AVERAGEIFS(Data!B$4:B500,Data!$A$4:$A500,"&gt;="&amp;$A459,Data!$A$4:$A500,"&lt;="&amp;$B459),0))</f>
        <v/>
      </c>
      <c r="T459" s="178" t="str">
        <f>IF($A459="","",IFERROR(AVERAGEIFS(Data!C$4:C500,Data!$A$4:$A500,"&gt;="&amp;$A459,Data!$A$4:$A500,"&lt;="&amp;$B459),0))</f>
        <v/>
      </c>
      <c r="U459" s="178" t="str">
        <f>IF($A459="","",IFERROR(AVERAGEIFS(Data!D$4:D500,Data!$A$4:$A500,"&gt;="&amp;$A459,Data!$A$4:$A500,"&lt;="&amp;$B459),0))</f>
        <v/>
      </c>
      <c r="V459" s="178" t="str">
        <f>IF($A459="","",IFERROR(AVERAGEIFS(Data!F$4:F500,Data!$A$4:$A500,"&gt;="&amp;$A459,Data!$A$4:$A500,"&lt;="&amp;$B459),0))</f>
        <v/>
      </c>
      <c r="W459" s="178" t="str">
        <f>IF($A459="","",IFERROR(AVERAGEIFS(Data!G$4:G500,Data!$A$4:$A500,"&gt;="&amp;$A459,Data!$A$4:$A500,"&lt;="&amp;$B459),0))</f>
        <v/>
      </c>
      <c r="X459" s="180" t="str">
        <f>IF($A459="","",IFERROR(AVERAGEIFS(Data!H$4:H500,Data!$A$4:$A500,"&gt;="&amp;$A459,Data!$A$4:$A500,"&lt;="&amp;$B459),0))</f>
        <v/>
      </c>
      <c r="Y459" s="178" t="str">
        <f>IF($A459="","",IFERROR(AVERAGEIFS(Data!I$4:I500,Data!$A$4:$A500,"&gt;="&amp;$A459,Data!$A$4:$A500,"&lt;="&amp;$B459),0))</f>
        <v/>
      </c>
      <c r="Z459" s="178" t="str">
        <f>IF($A459="","",IFERROR(AVERAGEIFS(Data!J$4:J500,Data!$A$4:$A500,"&gt;="&amp;$A459,Data!$A$4:$A500,"&lt;="&amp;$B459),0))</f>
        <v/>
      </c>
      <c r="AA459" s="179" t="str">
        <f>IF($A459="","",IFERROR(AVERAGEIFS(Data!K$4:K500,Data!$A$4:$A500,"&gt;="&amp;$A459,Data!$A$4:$A500,"&lt;="&amp;$B459),0))</f>
        <v/>
      </c>
      <c r="AB459" s="180" t="str">
        <f>IF($A459="","",IFERROR(AVERAGEIFS(Data!L$4:L500,Data!$A$4:$A500,"&gt;="&amp;$A459,Data!$A$4:$A500,"&lt;="&amp;$B459),0))</f>
        <v/>
      </c>
      <c r="AC459" s="179" t="str">
        <f>IF($A459="","",IFERROR(AVERAGEIFS(Data!M$4:M500,Data!$A$4:$A500,"&gt;="&amp;$A459,Data!$A$4:$A500,"&lt;="&amp;$B459),0))</f>
        <v/>
      </c>
      <c r="AD459" s="178" t="str">
        <f>IF($A459="","",IFERROR(AVERAGEIFS(Data!N$4:N500,Data!$A$4:$A500,"&gt;="&amp;$A459,Data!$A$4:$A500,"&lt;="&amp;$B459),0))</f>
        <v/>
      </c>
      <c r="AE459" s="180" t="str">
        <f>IF($A459="","",IFERROR(AVERAGEIFS(Data!O$4:O500,Data!$A$4:$A500,"&gt;="&amp;$A459,Data!$A$4:$A500,"&lt;="&amp;$B459),0))</f>
        <v/>
      </c>
      <c r="AF459" s="178" t="str">
        <f>IF($A459="","",IFERROR(AVERAGEIFS(Data!P$4:P500,Data!$A$4:$A500,"&gt;="&amp;$A459,Data!$A$4:$A500,"&lt;="&amp;$B459),0))</f>
        <v/>
      </c>
      <c r="AG459" s="178" t="str">
        <f>IF($A459="","",IFERROR(AVERAGEIFS(Data!Q$4:Q500,Data!$A$4:$A500,"&gt;="&amp;$A459,Data!$A$4:$A500,"&lt;="&amp;$B459),0))</f>
        <v/>
      </c>
      <c r="AH459" s="181" t="str">
        <f t="shared" ref="AH459:DS459" si="455">IF($A459="","",AH458)</f>
        <v/>
      </c>
      <c r="AI459" s="178" t="str">
        <f t="shared" si="455"/>
        <v/>
      </c>
      <c r="AJ459" s="178" t="str">
        <f t="shared" si="455"/>
        <v/>
      </c>
      <c r="AK459" s="178" t="str">
        <f t="shared" si="455"/>
        <v/>
      </c>
      <c r="AL459" s="178" t="str">
        <f t="shared" si="455"/>
        <v/>
      </c>
      <c r="AM459" s="180" t="str">
        <f t="shared" si="455"/>
        <v/>
      </c>
      <c r="AN459" s="178" t="str">
        <f t="shared" si="455"/>
        <v/>
      </c>
      <c r="AO459" s="178" t="str">
        <f t="shared" si="455"/>
        <v/>
      </c>
      <c r="AP459" s="179" t="str">
        <f t="shared" si="455"/>
        <v/>
      </c>
      <c r="AQ459" s="180" t="str">
        <f t="shared" si="455"/>
        <v/>
      </c>
      <c r="AR459" s="179" t="str">
        <f t="shared" si="455"/>
        <v/>
      </c>
      <c r="AS459" s="178" t="str">
        <f t="shared" si="455"/>
        <v/>
      </c>
      <c r="AT459" s="180" t="str">
        <f t="shared" si="455"/>
        <v/>
      </c>
      <c r="AU459" s="178" t="str">
        <f t="shared" si="455"/>
        <v/>
      </c>
      <c r="AV459" s="178" t="str">
        <f t="shared" si="455"/>
        <v/>
      </c>
      <c r="AW459" s="181" t="str">
        <f t="shared" si="455"/>
        <v/>
      </c>
      <c r="AX459" s="178" t="str">
        <f t="shared" si="455"/>
        <v/>
      </c>
      <c r="AY459" s="178" t="str">
        <f t="shared" si="455"/>
        <v/>
      </c>
      <c r="AZ459" s="178" t="str">
        <f t="shared" si="455"/>
        <v/>
      </c>
      <c r="BA459" s="178" t="str">
        <f t="shared" si="455"/>
        <v/>
      </c>
      <c r="BB459" s="180" t="str">
        <f t="shared" si="455"/>
        <v/>
      </c>
      <c r="BC459" s="178" t="str">
        <f t="shared" si="455"/>
        <v/>
      </c>
      <c r="BD459" s="178" t="str">
        <f t="shared" si="455"/>
        <v/>
      </c>
      <c r="BE459" s="179" t="str">
        <f t="shared" si="455"/>
        <v/>
      </c>
      <c r="BF459" s="180" t="str">
        <f t="shared" si="455"/>
        <v/>
      </c>
      <c r="BG459" s="179" t="str">
        <f t="shared" si="455"/>
        <v/>
      </c>
      <c r="BH459" s="178" t="str">
        <f t="shared" si="455"/>
        <v/>
      </c>
      <c r="BI459" s="180" t="str">
        <f t="shared" si="455"/>
        <v/>
      </c>
      <c r="BJ459" s="178" t="str">
        <f t="shared" si="455"/>
        <v/>
      </c>
      <c r="BK459" s="178" t="str">
        <f t="shared" si="455"/>
        <v/>
      </c>
      <c r="BL459" s="181" t="str">
        <f t="shared" si="455"/>
        <v/>
      </c>
      <c r="BM459" s="178" t="str">
        <f t="shared" si="455"/>
        <v/>
      </c>
      <c r="BN459" s="178" t="str">
        <f t="shared" si="455"/>
        <v/>
      </c>
      <c r="BO459" s="178" t="str">
        <f t="shared" si="455"/>
        <v/>
      </c>
      <c r="BP459" s="178" t="str">
        <f t="shared" si="455"/>
        <v/>
      </c>
      <c r="BQ459" s="180" t="str">
        <f t="shared" si="455"/>
        <v/>
      </c>
      <c r="BR459" s="178" t="str">
        <f t="shared" si="455"/>
        <v/>
      </c>
      <c r="BS459" s="178" t="str">
        <f t="shared" si="455"/>
        <v/>
      </c>
      <c r="BT459" s="179" t="str">
        <f t="shared" si="455"/>
        <v/>
      </c>
      <c r="BU459" s="180" t="str">
        <f t="shared" si="455"/>
        <v/>
      </c>
      <c r="BV459" s="179" t="str">
        <f t="shared" si="455"/>
        <v/>
      </c>
      <c r="BW459" s="178" t="str">
        <f t="shared" si="455"/>
        <v/>
      </c>
      <c r="BX459" s="180" t="str">
        <f t="shared" si="455"/>
        <v/>
      </c>
      <c r="BY459" s="178" t="str">
        <f t="shared" si="455"/>
        <v/>
      </c>
      <c r="BZ459" s="178" t="str">
        <f t="shared" si="455"/>
        <v/>
      </c>
      <c r="CA459" s="181" t="str">
        <f t="shared" si="455"/>
        <v/>
      </c>
      <c r="CB459" s="178" t="str">
        <f t="shared" si="455"/>
        <v/>
      </c>
      <c r="CC459" s="178" t="str">
        <f t="shared" si="455"/>
        <v/>
      </c>
      <c r="CD459" s="178" t="str">
        <f t="shared" si="455"/>
        <v/>
      </c>
      <c r="CE459" s="178" t="str">
        <f t="shared" si="455"/>
        <v/>
      </c>
      <c r="CF459" s="180" t="str">
        <f t="shared" si="455"/>
        <v/>
      </c>
      <c r="CG459" s="178" t="str">
        <f t="shared" si="455"/>
        <v/>
      </c>
      <c r="CH459" s="178" t="str">
        <f t="shared" si="455"/>
        <v/>
      </c>
      <c r="CI459" s="179" t="str">
        <f t="shared" si="455"/>
        <v/>
      </c>
      <c r="CJ459" s="180" t="str">
        <f t="shared" si="455"/>
        <v/>
      </c>
      <c r="CK459" s="179" t="str">
        <f t="shared" si="455"/>
        <v/>
      </c>
      <c r="CL459" s="178" t="str">
        <f t="shared" si="455"/>
        <v/>
      </c>
      <c r="CM459" s="180" t="str">
        <f t="shared" si="455"/>
        <v/>
      </c>
      <c r="CN459" s="178" t="str">
        <f t="shared" si="455"/>
        <v/>
      </c>
      <c r="CO459" s="178" t="str">
        <f t="shared" si="455"/>
        <v/>
      </c>
      <c r="CP459" s="181" t="str">
        <f t="shared" si="455"/>
        <v/>
      </c>
      <c r="CQ459" s="178" t="str">
        <f t="shared" si="455"/>
        <v/>
      </c>
      <c r="CR459" s="178" t="str">
        <f t="shared" si="455"/>
        <v/>
      </c>
      <c r="CS459" s="178" t="str">
        <f t="shared" si="455"/>
        <v/>
      </c>
      <c r="CT459" s="178" t="str">
        <f t="shared" si="455"/>
        <v/>
      </c>
      <c r="CU459" s="180" t="str">
        <f t="shared" si="455"/>
        <v/>
      </c>
      <c r="CV459" s="178" t="str">
        <f t="shared" si="455"/>
        <v/>
      </c>
      <c r="CW459" s="178" t="str">
        <f t="shared" si="455"/>
        <v/>
      </c>
      <c r="CX459" s="179" t="str">
        <f t="shared" si="455"/>
        <v/>
      </c>
      <c r="CY459" s="180" t="str">
        <f t="shared" si="455"/>
        <v/>
      </c>
      <c r="CZ459" s="179" t="str">
        <f t="shared" si="455"/>
        <v/>
      </c>
      <c r="DA459" s="178" t="str">
        <f t="shared" si="455"/>
        <v/>
      </c>
      <c r="DB459" s="180" t="str">
        <f t="shared" si="455"/>
        <v/>
      </c>
      <c r="DC459" s="178" t="str">
        <f t="shared" si="455"/>
        <v/>
      </c>
      <c r="DD459" s="178" t="str">
        <f t="shared" si="455"/>
        <v/>
      </c>
      <c r="DE459" s="181" t="str">
        <f t="shared" si="455"/>
        <v/>
      </c>
      <c r="DF459" s="178" t="str">
        <f t="shared" si="455"/>
        <v/>
      </c>
      <c r="DG459" s="178" t="str">
        <f t="shared" si="455"/>
        <v/>
      </c>
      <c r="DH459" s="178" t="str">
        <f t="shared" si="455"/>
        <v/>
      </c>
      <c r="DI459" s="178" t="str">
        <f t="shared" si="455"/>
        <v/>
      </c>
      <c r="DJ459" s="180" t="str">
        <f t="shared" si="455"/>
        <v/>
      </c>
      <c r="DK459" s="178" t="str">
        <f t="shared" si="455"/>
        <v/>
      </c>
      <c r="DL459" s="178" t="str">
        <f t="shared" si="455"/>
        <v/>
      </c>
      <c r="DM459" s="179" t="str">
        <f t="shared" si="455"/>
        <v/>
      </c>
      <c r="DN459" s="180" t="str">
        <f t="shared" si="455"/>
        <v/>
      </c>
      <c r="DO459" s="179" t="str">
        <f t="shared" si="455"/>
        <v/>
      </c>
      <c r="DP459" s="178" t="str">
        <f t="shared" si="455"/>
        <v/>
      </c>
      <c r="DQ459" s="180" t="str">
        <f t="shared" si="455"/>
        <v/>
      </c>
      <c r="DR459" s="178" t="str">
        <f t="shared" si="455"/>
        <v/>
      </c>
      <c r="DS459" s="178" t="str">
        <f t="shared" si="455"/>
        <v/>
      </c>
      <c r="DT459" s="178"/>
      <c r="DU459" s="178"/>
      <c r="DV459" s="178"/>
      <c r="DW459" s="178"/>
      <c r="DX459" s="178"/>
      <c r="DY459" s="178"/>
    </row>
    <row r="460">
      <c r="A460" s="176" t="str">
        <f>IF(A459="","",IF(B459+1&gt;EndDate,"",B459))</f>
        <v/>
      </c>
      <c r="B460" s="176" t="str">
        <f>IF(A460="","",SWITCH(Seg,"Daily",A460+1,"Weekly",A460+7,"Monthly",DATE(YEAR(A460),MONTH(A460)+1,1),"Quarterly",DATE(YEAR(A460),MONTH(A460)+3,1),"Yearly",DATE(YEAR(A460)+1,1,1)))</f>
        <v/>
      </c>
      <c r="C460" s="177" t="str">
        <f>IF(A460="","",SWITCH(Seg,"Daily",TEXT(A460,"dd/MM/YYYY"),"Weekly","W"&amp;WEEKNUM(A460,2)&amp;" "&amp;YEAR(A460),"Monthly",PROPER(TEXT(A460,"MMM yyyy")),"Quarterly","Q"&amp;ROUNDUP(MONTH($A460)/3,0)&amp;" "&amp;YEAR($A460),"Yearly",YEAR(A460),TEXT(A460,"dd/MM/YYYY")))</f>
        <v/>
      </c>
      <c r="D460" s="178" t="str">
        <f>IF(OR($A460="",D$2="Percentage"),"",SUMIFS(Data!B$4:B500,Data!$A$4:$A500,"&gt;="&amp;$A460,Data!$A$4:$A500,"&lt;="&amp;$B460))</f>
        <v>#REF!</v>
      </c>
      <c r="E460" s="179" t="str">
        <f>IF(OR($A460="",E$2="Percentage"),"",SUMIFS(Data!C$4:C500,Data!$A$4:$A500,"&gt;="&amp;$A460,Data!$A$4:$A500,"&lt;="&amp;$B460))</f>
        <v/>
      </c>
      <c r="F460" s="179" t="str">
        <f>IF(OR($A460="",F$2="Percentage"),"",SUMIFS(Data!D$4:D500,Data!$A$4:$A500,"&gt;="&amp;$A460,Data!$A$4:$A500,"&lt;="&amp;$B460))</f>
        <v/>
      </c>
      <c r="G460" s="179" t="str">
        <f>IF(OR($A460="",G$2="Percentage"),"",SUMIFS(Data!F$4:F500,Data!$A$4:$A500,"&gt;="&amp;$A460,Data!$A$4:$A500,"&lt;="&amp;$B460))</f>
        <v/>
      </c>
      <c r="H460" s="180" t="str">
        <f>IF(OR($A460="",H$2="Percentage"),"",SUMIFS(Data!G$4:G500,Data!$A$4:$A500,"&gt;="&amp;$A460,Data!$A$4:$A500,"&lt;="&amp;$B460))</f>
        <v/>
      </c>
      <c r="I460" s="180" t="str">
        <f>IF(OR($A460="",I$2="Percentage"),"",SUMIFS(Data!H$4:H500,Data!$A$4:$A500,"&gt;="&amp;$A460,Data!$A$4:$A500,"&lt;="&amp;$B460))</f>
        <v/>
      </c>
      <c r="J460" s="178" t="str">
        <f>IF(OR($A460="",J$2="Percentage"),"",SUMIFS(Data!I$4:I500,Data!$A$4:$A500,"&gt;="&amp;$A460,Data!$A$4:$A500,"&lt;="&amp;$B460))</f>
        <v/>
      </c>
      <c r="K460" s="178" t="str">
        <f>IF(OR($A460="",K$2="Percentage"),"",SUMIFS(Data!J$4:J500,Data!$A$4:$A500,"&gt;="&amp;$A460,Data!$A$4:$A500,"&lt;="&amp;$B460))</f>
        <v/>
      </c>
      <c r="L460" s="179" t="str">
        <f>IF(OR($A460="",L$2="Percentage"),"",SUMIFS(Data!K$4:K500,Data!$A$4:$A500,"&gt;="&amp;$A460,Data!$A$4:$A500,"&lt;="&amp;$B460))</f>
        <v/>
      </c>
      <c r="M460" s="180" t="str">
        <f>IF(OR($A460="",M$2="Percentage"),"",SUMIFS(Data!L$4:L500,Data!$A$4:$A500,"&gt;="&amp;$A460,Data!$A$4:$A500,"&lt;="&amp;$B460))</f>
        <v/>
      </c>
      <c r="N460" s="179" t="str">
        <f>IF(OR($A460="",N$2="Percentage"),"",SUMIFS(Data!M$4:M500,Data!$A$4:$A500,"&gt;="&amp;$A460,Data!$A$4:$A500,"&lt;="&amp;$B460))</f>
        <v/>
      </c>
      <c r="O460" s="178" t="str">
        <f>IF(OR($A460="",O$2="Percentage"),"",SUMIFS(Data!N$4:N500,Data!$A$4:$A500,"&gt;="&amp;$A460,Data!$A$4:$A500,"&lt;="&amp;$B460))</f>
        <v/>
      </c>
      <c r="P460" s="180" t="str">
        <f>IF(OR($A460="",P$2="Percentage"),"",SUMIFS(Data!O$4:O500,Data!$A$4:$A500,"&gt;="&amp;$A460,Data!$A$4:$A500,"&lt;="&amp;$B460))</f>
        <v/>
      </c>
      <c r="Q460" s="178" t="str">
        <f>IF(OR($A460="",Q$2="Percentage"),"",SUMIFS(Data!P$4:P500,Data!$A$4:$A500,"&gt;="&amp;$A460,Data!$A$4:$A500,"&lt;="&amp;$B460))</f>
        <v/>
      </c>
      <c r="R460" s="178" t="str">
        <f>IF(OR($A460="",R$2="Percentage"),"",SUMIFS(Data!Q$4:Q500,Data!$A$4:$A500,"&gt;="&amp;$A460,Data!$A$4:$A500,"&lt;="&amp;$B460))</f>
        <v/>
      </c>
      <c r="S460" s="181" t="str">
        <f>IF($A460="","",IFERROR(AVERAGEIFS(Data!B$4:B500,Data!$A$4:$A500,"&gt;="&amp;$A460,Data!$A$4:$A500,"&lt;="&amp;$B460),0))</f>
        <v/>
      </c>
      <c r="T460" s="178" t="str">
        <f>IF($A460="","",IFERROR(AVERAGEIFS(Data!C$4:C500,Data!$A$4:$A500,"&gt;="&amp;$A460,Data!$A$4:$A500,"&lt;="&amp;$B460),0))</f>
        <v/>
      </c>
      <c r="U460" s="178" t="str">
        <f>IF($A460="","",IFERROR(AVERAGEIFS(Data!D$4:D500,Data!$A$4:$A500,"&gt;="&amp;$A460,Data!$A$4:$A500,"&lt;="&amp;$B460),0))</f>
        <v/>
      </c>
      <c r="V460" s="178" t="str">
        <f>IF($A460="","",IFERROR(AVERAGEIFS(Data!F$4:F500,Data!$A$4:$A500,"&gt;="&amp;$A460,Data!$A$4:$A500,"&lt;="&amp;$B460),0))</f>
        <v/>
      </c>
      <c r="W460" s="178" t="str">
        <f>IF($A460="","",IFERROR(AVERAGEIFS(Data!G$4:G500,Data!$A$4:$A500,"&gt;="&amp;$A460,Data!$A$4:$A500,"&lt;="&amp;$B460),0))</f>
        <v/>
      </c>
      <c r="X460" s="180" t="str">
        <f>IF($A460="","",IFERROR(AVERAGEIFS(Data!H$4:H500,Data!$A$4:$A500,"&gt;="&amp;$A460,Data!$A$4:$A500,"&lt;="&amp;$B460),0))</f>
        <v/>
      </c>
      <c r="Y460" s="178" t="str">
        <f>IF($A460="","",IFERROR(AVERAGEIFS(Data!I$4:I500,Data!$A$4:$A500,"&gt;="&amp;$A460,Data!$A$4:$A500,"&lt;="&amp;$B460),0))</f>
        <v/>
      </c>
      <c r="Z460" s="178" t="str">
        <f>IF($A460="","",IFERROR(AVERAGEIFS(Data!J$4:J500,Data!$A$4:$A500,"&gt;="&amp;$A460,Data!$A$4:$A500,"&lt;="&amp;$B460),0))</f>
        <v/>
      </c>
      <c r="AA460" s="179" t="str">
        <f>IF($A460="","",IFERROR(AVERAGEIFS(Data!K$4:K500,Data!$A$4:$A500,"&gt;="&amp;$A460,Data!$A$4:$A500,"&lt;="&amp;$B460),0))</f>
        <v/>
      </c>
      <c r="AB460" s="180" t="str">
        <f>IF($A460="","",IFERROR(AVERAGEIFS(Data!L$4:L500,Data!$A$4:$A500,"&gt;="&amp;$A460,Data!$A$4:$A500,"&lt;="&amp;$B460),0))</f>
        <v/>
      </c>
      <c r="AC460" s="179" t="str">
        <f>IF($A460="","",IFERROR(AVERAGEIFS(Data!M$4:M500,Data!$A$4:$A500,"&gt;="&amp;$A460,Data!$A$4:$A500,"&lt;="&amp;$B460),0))</f>
        <v/>
      </c>
      <c r="AD460" s="178" t="str">
        <f>IF($A460="","",IFERROR(AVERAGEIFS(Data!N$4:N500,Data!$A$4:$A500,"&gt;="&amp;$A460,Data!$A$4:$A500,"&lt;="&amp;$B460),0))</f>
        <v/>
      </c>
      <c r="AE460" s="180" t="str">
        <f>IF($A460="","",IFERROR(AVERAGEIFS(Data!O$4:O500,Data!$A$4:$A500,"&gt;="&amp;$A460,Data!$A$4:$A500,"&lt;="&amp;$B460),0))</f>
        <v/>
      </c>
      <c r="AF460" s="178" t="str">
        <f>IF($A460="","",IFERROR(AVERAGEIFS(Data!P$4:P500,Data!$A$4:$A500,"&gt;="&amp;$A460,Data!$A$4:$A500,"&lt;="&amp;$B460),0))</f>
        <v/>
      </c>
      <c r="AG460" s="178" t="str">
        <f>IF($A460="","",IFERROR(AVERAGEIFS(Data!Q$4:Q500,Data!$A$4:$A500,"&gt;="&amp;$A460,Data!$A$4:$A500,"&lt;="&amp;$B460),0))</f>
        <v/>
      </c>
      <c r="AH460" s="181" t="str">
        <f t="shared" ref="AH460:DS460" si="456">IF($A460="","",AH459)</f>
        <v/>
      </c>
      <c r="AI460" s="178" t="str">
        <f t="shared" si="456"/>
        <v/>
      </c>
      <c r="AJ460" s="178" t="str">
        <f t="shared" si="456"/>
        <v/>
      </c>
      <c r="AK460" s="178" t="str">
        <f t="shared" si="456"/>
        <v/>
      </c>
      <c r="AL460" s="178" t="str">
        <f t="shared" si="456"/>
        <v/>
      </c>
      <c r="AM460" s="180" t="str">
        <f t="shared" si="456"/>
        <v/>
      </c>
      <c r="AN460" s="178" t="str">
        <f t="shared" si="456"/>
        <v/>
      </c>
      <c r="AO460" s="178" t="str">
        <f t="shared" si="456"/>
        <v/>
      </c>
      <c r="AP460" s="179" t="str">
        <f t="shared" si="456"/>
        <v/>
      </c>
      <c r="AQ460" s="180" t="str">
        <f t="shared" si="456"/>
        <v/>
      </c>
      <c r="AR460" s="179" t="str">
        <f t="shared" si="456"/>
        <v/>
      </c>
      <c r="AS460" s="178" t="str">
        <f t="shared" si="456"/>
        <v/>
      </c>
      <c r="AT460" s="180" t="str">
        <f t="shared" si="456"/>
        <v/>
      </c>
      <c r="AU460" s="178" t="str">
        <f t="shared" si="456"/>
        <v/>
      </c>
      <c r="AV460" s="178" t="str">
        <f t="shared" si="456"/>
        <v/>
      </c>
      <c r="AW460" s="181" t="str">
        <f t="shared" si="456"/>
        <v/>
      </c>
      <c r="AX460" s="178" t="str">
        <f t="shared" si="456"/>
        <v/>
      </c>
      <c r="AY460" s="178" t="str">
        <f t="shared" si="456"/>
        <v/>
      </c>
      <c r="AZ460" s="178" t="str">
        <f t="shared" si="456"/>
        <v/>
      </c>
      <c r="BA460" s="178" t="str">
        <f t="shared" si="456"/>
        <v/>
      </c>
      <c r="BB460" s="180" t="str">
        <f t="shared" si="456"/>
        <v/>
      </c>
      <c r="BC460" s="178" t="str">
        <f t="shared" si="456"/>
        <v/>
      </c>
      <c r="BD460" s="178" t="str">
        <f t="shared" si="456"/>
        <v/>
      </c>
      <c r="BE460" s="179" t="str">
        <f t="shared" si="456"/>
        <v/>
      </c>
      <c r="BF460" s="180" t="str">
        <f t="shared" si="456"/>
        <v/>
      </c>
      <c r="BG460" s="179" t="str">
        <f t="shared" si="456"/>
        <v/>
      </c>
      <c r="BH460" s="178" t="str">
        <f t="shared" si="456"/>
        <v/>
      </c>
      <c r="BI460" s="180" t="str">
        <f t="shared" si="456"/>
        <v/>
      </c>
      <c r="BJ460" s="178" t="str">
        <f t="shared" si="456"/>
        <v/>
      </c>
      <c r="BK460" s="178" t="str">
        <f t="shared" si="456"/>
        <v/>
      </c>
      <c r="BL460" s="181" t="str">
        <f t="shared" si="456"/>
        <v/>
      </c>
      <c r="BM460" s="178" t="str">
        <f t="shared" si="456"/>
        <v/>
      </c>
      <c r="BN460" s="178" t="str">
        <f t="shared" si="456"/>
        <v/>
      </c>
      <c r="BO460" s="178" t="str">
        <f t="shared" si="456"/>
        <v/>
      </c>
      <c r="BP460" s="178" t="str">
        <f t="shared" si="456"/>
        <v/>
      </c>
      <c r="BQ460" s="180" t="str">
        <f t="shared" si="456"/>
        <v/>
      </c>
      <c r="BR460" s="178" t="str">
        <f t="shared" si="456"/>
        <v/>
      </c>
      <c r="BS460" s="178" t="str">
        <f t="shared" si="456"/>
        <v/>
      </c>
      <c r="BT460" s="179" t="str">
        <f t="shared" si="456"/>
        <v/>
      </c>
      <c r="BU460" s="180" t="str">
        <f t="shared" si="456"/>
        <v/>
      </c>
      <c r="BV460" s="179" t="str">
        <f t="shared" si="456"/>
        <v/>
      </c>
      <c r="BW460" s="178" t="str">
        <f t="shared" si="456"/>
        <v/>
      </c>
      <c r="BX460" s="180" t="str">
        <f t="shared" si="456"/>
        <v/>
      </c>
      <c r="BY460" s="178" t="str">
        <f t="shared" si="456"/>
        <v/>
      </c>
      <c r="BZ460" s="178" t="str">
        <f t="shared" si="456"/>
        <v/>
      </c>
      <c r="CA460" s="181" t="str">
        <f t="shared" si="456"/>
        <v/>
      </c>
      <c r="CB460" s="178" t="str">
        <f t="shared" si="456"/>
        <v/>
      </c>
      <c r="CC460" s="178" t="str">
        <f t="shared" si="456"/>
        <v/>
      </c>
      <c r="CD460" s="178" t="str">
        <f t="shared" si="456"/>
        <v/>
      </c>
      <c r="CE460" s="178" t="str">
        <f t="shared" si="456"/>
        <v/>
      </c>
      <c r="CF460" s="180" t="str">
        <f t="shared" si="456"/>
        <v/>
      </c>
      <c r="CG460" s="178" t="str">
        <f t="shared" si="456"/>
        <v/>
      </c>
      <c r="CH460" s="178" t="str">
        <f t="shared" si="456"/>
        <v/>
      </c>
      <c r="CI460" s="179" t="str">
        <f t="shared" si="456"/>
        <v/>
      </c>
      <c r="CJ460" s="180" t="str">
        <f t="shared" si="456"/>
        <v/>
      </c>
      <c r="CK460" s="179" t="str">
        <f t="shared" si="456"/>
        <v/>
      </c>
      <c r="CL460" s="178" t="str">
        <f t="shared" si="456"/>
        <v/>
      </c>
      <c r="CM460" s="180" t="str">
        <f t="shared" si="456"/>
        <v/>
      </c>
      <c r="CN460" s="178" t="str">
        <f t="shared" si="456"/>
        <v/>
      </c>
      <c r="CO460" s="178" t="str">
        <f t="shared" si="456"/>
        <v/>
      </c>
      <c r="CP460" s="181" t="str">
        <f t="shared" si="456"/>
        <v/>
      </c>
      <c r="CQ460" s="178" t="str">
        <f t="shared" si="456"/>
        <v/>
      </c>
      <c r="CR460" s="178" t="str">
        <f t="shared" si="456"/>
        <v/>
      </c>
      <c r="CS460" s="178" t="str">
        <f t="shared" si="456"/>
        <v/>
      </c>
      <c r="CT460" s="178" t="str">
        <f t="shared" si="456"/>
        <v/>
      </c>
      <c r="CU460" s="180" t="str">
        <f t="shared" si="456"/>
        <v/>
      </c>
      <c r="CV460" s="178" t="str">
        <f t="shared" si="456"/>
        <v/>
      </c>
      <c r="CW460" s="178" t="str">
        <f t="shared" si="456"/>
        <v/>
      </c>
      <c r="CX460" s="179" t="str">
        <f t="shared" si="456"/>
        <v/>
      </c>
      <c r="CY460" s="180" t="str">
        <f t="shared" si="456"/>
        <v/>
      </c>
      <c r="CZ460" s="179" t="str">
        <f t="shared" si="456"/>
        <v/>
      </c>
      <c r="DA460" s="178" t="str">
        <f t="shared" si="456"/>
        <v/>
      </c>
      <c r="DB460" s="180" t="str">
        <f t="shared" si="456"/>
        <v/>
      </c>
      <c r="DC460" s="178" t="str">
        <f t="shared" si="456"/>
        <v/>
      </c>
      <c r="DD460" s="178" t="str">
        <f t="shared" si="456"/>
        <v/>
      </c>
      <c r="DE460" s="181" t="str">
        <f t="shared" si="456"/>
        <v/>
      </c>
      <c r="DF460" s="178" t="str">
        <f t="shared" si="456"/>
        <v/>
      </c>
      <c r="DG460" s="178" t="str">
        <f t="shared" si="456"/>
        <v/>
      </c>
      <c r="DH460" s="178" t="str">
        <f t="shared" si="456"/>
        <v/>
      </c>
      <c r="DI460" s="178" t="str">
        <f t="shared" si="456"/>
        <v/>
      </c>
      <c r="DJ460" s="180" t="str">
        <f t="shared" si="456"/>
        <v/>
      </c>
      <c r="DK460" s="178" t="str">
        <f t="shared" si="456"/>
        <v/>
      </c>
      <c r="DL460" s="178" t="str">
        <f t="shared" si="456"/>
        <v/>
      </c>
      <c r="DM460" s="179" t="str">
        <f t="shared" si="456"/>
        <v/>
      </c>
      <c r="DN460" s="180" t="str">
        <f t="shared" si="456"/>
        <v/>
      </c>
      <c r="DO460" s="179" t="str">
        <f t="shared" si="456"/>
        <v/>
      </c>
      <c r="DP460" s="178" t="str">
        <f t="shared" si="456"/>
        <v/>
      </c>
      <c r="DQ460" s="180" t="str">
        <f t="shared" si="456"/>
        <v/>
      </c>
      <c r="DR460" s="178" t="str">
        <f t="shared" si="456"/>
        <v/>
      </c>
      <c r="DS460" s="178" t="str">
        <f t="shared" si="456"/>
        <v/>
      </c>
      <c r="DT460" s="178"/>
      <c r="DU460" s="178"/>
      <c r="DV460" s="178"/>
      <c r="DW460" s="178"/>
      <c r="DX460" s="178"/>
      <c r="DY460" s="178"/>
    </row>
    <row r="461">
      <c r="A461" s="176" t="str">
        <f>IF(A460="","",IF(B460+1&gt;EndDate,"",B460))</f>
        <v/>
      </c>
      <c r="B461" s="176" t="str">
        <f>IF(A461="","",SWITCH(Seg,"Daily",A461+1,"Weekly",A461+7,"Monthly",DATE(YEAR(A461),MONTH(A461)+1,1),"Quarterly",DATE(YEAR(A461),MONTH(A461)+3,1),"Yearly",DATE(YEAR(A461)+1,1,1)))</f>
        <v/>
      </c>
      <c r="C461" s="177" t="str">
        <f>IF(A461="","",SWITCH(Seg,"Daily",TEXT(A461,"dd/MM/YYYY"),"Weekly","W"&amp;WEEKNUM(A461,2)&amp;" "&amp;YEAR(A461),"Monthly",PROPER(TEXT(A461,"MMM yyyy")),"Quarterly","Q"&amp;ROUNDUP(MONTH($A461)/3,0)&amp;" "&amp;YEAR($A461),"Yearly",YEAR(A461),TEXT(A461,"dd/MM/YYYY")))</f>
        <v/>
      </c>
      <c r="D461" s="178" t="str">
        <f>IF(OR($A461="",D$2="Percentage"),"",SUMIFS(Data!B$4:B500,Data!$A$4:$A500,"&gt;="&amp;$A461,Data!$A$4:$A500,"&lt;="&amp;$B461))</f>
        <v>#REF!</v>
      </c>
      <c r="E461" s="179" t="str">
        <f>IF(OR($A461="",E$2="Percentage"),"",SUMIFS(Data!C$4:C500,Data!$A$4:$A500,"&gt;="&amp;$A461,Data!$A$4:$A500,"&lt;="&amp;$B461))</f>
        <v/>
      </c>
      <c r="F461" s="179" t="str">
        <f>IF(OR($A461="",F$2="Percentage"),"",SUMIFS(Data!D$4:D500,Data!$A$4:$A500,"&gt;="&amp;$A461,Data!$A$4:$A500,"&lt;="&amp;$B461))</f>
        <v/>
      </c>
      <c r="G461" s="179" t="str">
        <f>IF(OR($A461="",G$2="Percentage"),"",SUMIFS(Data!F$4:F500,Data!$A$4:$A500,"&gt;="&amp;$A461,Data!$A$4:$A500,"&lt;="&amp;$B461))</f>
        <v/>
      </c>
      <c r="H461" s="180" t="str">
        <f>IF(OR($A461="",H$2="Percentage"),"",SUMIFS(Data!G$4:G500,Data!$A$4:$A500,"&gt;="&amp;$A461,Data!$A$4:$A500,"&lt;="&amp;$B461))</f>
        <v/>
      </c>
      <c r="I461" s="180" t="str">
        <f>IF(OR($A461="",I$2="Percentage"),"",SUMIFS(Data!H$4:H500,Data!$A$4:$A500,"&gt;="&amp;$A461,Data!$A$4:$A500,"&lt;="&amp;$B461))</f>
        <v/>
      </c>
      <c r="J461" s="178" t="str">
        <f>IF(OR($A461="",J$2="Percentage"),"",SUMIFS(Data!I$4:I500,Data!$A$4:$A500,"&gt;="&amp;$A461,Data!$A$4:$A500,"&lt;="&amp;$B461))</f>
        <v/>
      </c>
      <c r="K461" s="178" t="str">
        <f>IF(OR($A461="",K$2="Percentage"),"",SUMIFS(Data!J$4:J500,Data!$A$4:$A500,"&gt;="&amp;$A461,Data!$A$4:$A500,"&lt;="&amp;$B461))</f>
        <v/>
      </c>
      <c r="L461" s="179" t="str">
        <f>IF(OR($A461="",L$2="Percentage"),"",SUMIFS(Data!K$4:K500,Data!$A$4:$A500,"&gt;="&amp;$A461,Data!$A$4:$A500,"&lt;="&amp;$B461))</f>
        <v/>
      </c>
      <c r="M461" s="180" t="str">
        <f>IF(OR($A461="",M$2="Percentage"),"",SUMIFS(Data!L$4:L500,Data!$A$4:$A500,"&gt;="&amp;$A461,Data!$A$4:$A500,"&lt;="&amp;$B461))</f>
        <v/>
      </c>
      <c r="N461" s="179" t="str">
        <f>IF(OR($A461="",N$2="Percentage"),"",SUMIFS(Data!M$4:M500,Data!$A$4:$A500,"&gt;="&amp;$A461,Data!$A$4:$A500,"&lt;="&amp;$B461))</f>
        <v/>
      </c>
      <c r="O461" s="178" t="str">
        <f>IF(OR($A461="",O$2="Percentage"),"",SUMIFS(Data!N$4:N500,Data!$A$4:$A500,"&gt;="&amp;$A461,Data!$A$4:$A500,"&lt;="&amp;$B461))</f>
        <v/>
      </c>
      <c r="P461" s="180" t="str">
        <f>IF(OR($A461="",P$2="Percentage"),"",SUMIFS(Data!O$4:O500,Data!$A$4:$A500,"&gt;="&amp;$A461,Data!$A$4:$A500,"&lt;="&amp;$B461))</f>
        <v/>
      </c>
      <c r="Q461" s="178" t="str">
        <f>IF(OR($A461="",Q$2="Percentage"),"",SUMIFS(Data!P$4:P500,Data!$A$4:$A500,"&gt;="&amp;$A461,Data!$A$4:$A500,"&lt;="&amp;$B461))</f>
        <v/>
      </c>
      <c r="R461" s="178" t="str">
        <f>IF(OR($A461="",R$2="Percentage"),"",SUMIFS(Data!Q$4:Q500,Data!$A$4:$A500,"&gt;="&amp;$A461,Data!$A$4:$A500,"&lt;="&amp;$B461))</f>
        <v/>
      </c>
      <c r="S461" s="181" t="str">
        <f>IF($A461="","",IFERROR(AVERAGEIFS(Data!B$4:B500,Data!$A$4:$A500,"&gt;="&amp;$A461,Data!$A$4:$A500,"&lt;="&amp;$B461),0))</f>
        <v/>
      </c>
      <c r="T461" s="178" t="str">
        <f>IF($A461="","",IFERROR(AVERAGEIFS(Data!C$4:C500,Data!$A$4:$A500,"&gt;="&amp;$A461,Data!$A$4:$A500,"&lt;="&amp;$B461),0))</f>
        <v/>
      </c>
      <c r="U461" s="178" t="str">
        <f>IF($A461="","",IFERROR(AVERAGEIFS(Data!D$4:D500,Data!$A$4:$A500,"&gt;="&amp;$A461,Data!$A$4:$A500,"&lt;="&amp;$B461),0))</f>
        <v/>
      </c>
      <c r="V461" s="178" t="str">
        <f>IF($A461="","",IFERROR(AVERAGEIFS(Data!F$4:F500,Data!$A$4:$A500,"&gt;="&amp;$A461,Data!$A$4:$A500,"&lt;="&amp;$B461),0))</f>
        <v/>
      </c>
      <c r="W461" s="178" t="str">
        <f>IF($A461="","",IFERROR(AVERAGEIFS(Data!G$4:G500,Data!$A$4:$A500,"&gt;="&amp;$A461,Data!$A$4:$A500,"&lt;="&amp;$B461),0))</f>
        <v/>
      </c>
      <c r="X461" s="180" t="str">
        <f>IF($A461="","",IFERROR(AVERAGEIFS(Data!H$4:H500,Data!$A$4:$A500,"&gt;="&amp;$A461,Data!$A$4:$A500,"&lt;="&amp;$B461),0))</f>
        <v/>
      </c>
      <c r="Y461" s="178" t="str">
        <f>IF($A461="","",IFERROR(AVERAGEIFS(Data!I$4:I500,Data!$A$4:$A500,"&gt;="&amp;$A461,Data!$A$4:$A500,"&lt;="&amp;$B461),0))</f>
        <v/>
      </c>
      <c r="Z461" s="178" t="str">
        <f>IF($A461="","",IFERROR(AVERAGEIFS(Data!J$4:J500,Data!$A$4:$A500,"&gt;="&amp;$A461,Data!$A$4:$A500,"&lt;="&amp;$B461),0))</f>
        <v/>
      </c>
      <c r="AA461" s="179" t="str">
        <f>IF($A461="","",IFERROR(AVERAGEIFS(Data!K$4:K500,Data!$A$4:$A500,"&gt;="&amp;$A461,Data!$A$4:$A500,"&lt;="&amp;$B461),0))</f>
        <v/>
      </c>
      <c r="AB461" s="180" t="str">
        <f>IF($A461="","",IFERROR(AVERAGEIFS(Data!L$4:L500,Data!$A$4:$A500,"&gt;="&amp;$A461,Data!$A$4:$A500,"&lt;="&amp;$B461),0))</f>
        <v/>
      </c>
      <c r="AC461" s="179" t="str">
        <f>IF($A461="","",IFERROR(AVERAGEIFS(Data!M$4:M500,Data!$A$4:$A500,"&gt;="&amp;$A461,Data!$A$4:$A500,"&lt;="&amp;$B461),0))</f>
        <v/>
      </c>
      <c r="AD461" s="178" t="str">
        <f>IF($A461="","",IFERROR(AVERAGEIFS(Data!N$4:N500,Data!$A$4:$A500,"&gt;="&amp;$A461,Data!$A$4:$A500,"&lt;="&amp;$B461),0))</f>
        <v/>
      </c>
      <c r="AE461" s="180" t="str">
        <f>IF($A461="","",IFERROR(AVERAGEIFS(Data!O$4:O500,Data!$A$4:$A500,"&gt;="&amp;$A461,Data!$A$4:$A500,"&lt;="&amp;$B461),0))</f>
        <v/>
      </c>
      <c r="AF461" s="178" t="str">
        <f>IF($A461="","",IFERROR(AVERAGEIFS(Data!P$4:P500,Data!$A$4:$A500,"&gt;="&amp;$A461,Data!$A$4:$A500,"&lt;="&amp;$B461),0))</f>
        <v/>
      </c>
      <c r="AG461" s="178" t="str">
        <f>IF($A461="","",IFERROR(AVERAGEIFS(Data!Q$4:Q500,Data!$A$4:$A500,"&gt;="&amp;$A461,Data!$A$4:$A500,"&lt;="&amp;$B461),0))</f>
        <v/>
      </c>
      <c r="AH461" s="181" t="str">
        <f t="shared" ref="AH461:DS461" si="457">IF($A461="","",AH460)</f>
        <v/>
      </c>
      <c r="AI461" s="178" t="str">
        <f t="shared" si="457"/>
        <v/>
      </c>
      <c r="AJ461" s="178" t="str">
        <f t="shared" si="457"/>
        <v/>
      </c>
      <c r="AK461" s="178" t="str">
        <f t="shared" si="457"/>
        <v/>
      </c>
      <c r="AL461" s="178" t="str">
        <f t="shared" si="457"/>
        <v/>
      </c>
      <c r="AM461" s="180" t="str">
        <f t="shared" si="457"/>
        <v/>
      </c>
      <c r="AN461" s="178" t="str">
        <f t="shared" si="457"/>
        <v/>
      </c>
      <c r="AO461" s="178" t="str">
        <f t="shared" si="457"/>
        <v/>
      </c>
      <c r="AP461" s="179" t="str">
        <f t="shared" si="457"/>
        <v/>
      </c>
      <c r="AQ461" s="180" t="str">
        <f t="shared" si="457"/>
        <v/>
      </c>
      <c r="AR461" s="179" t="str">
        <f t="shared" si="457"/>
        <v/>
      </c>
      <c r="AS461" s="178" t="str">
        <f t="shared" si="457"/>
        <v/>
      </c>
      <c r="AT461" s="180" t="str">
        <f t="shared" si="457"/>
        <v/>
      </c>
      <c r="AU461" s="178" t="str">
        <f t="shared" si="457"/>
        <v/>
      </c>
      <c r="AV461" s="178" t="str">
        <f t="shared" si="457"/>
        <v/>
      </c>
      <c r="AW461" s="181" t="str">
        <f t="shared" si="457"/>
        <v/>
      </c>
      <c r="AX461" s="178" t="str">
        <f t="shared" si="457"/>
        <v/>
      </c>
      <c r="AY461" s="178" t="str">
        <f t="shared" si="457"/>
        <v/>
      </c>
      <c r="AZ461" s="178" t="str">
        <f t="shared" si="457"/>
        <v/>
      </c>
      <c r="BA461" s="178" t="str">
        <f t="shared" si="457"/>
        <v/>
      </c>
      <c r="BB461" s="180" t="str">
        <f t="shared" si="457"/>
        <v/>
      </c>
      <c r="BC461" s="178" t="str">
        <f t="shared" si="457"/>
        <v/>
      </c>
      <c r="BD461" s="178" t="str">
        <f t="shared" si="457"/>
        <v/>
      </c>
      <c r="BE461" s="179" t="str">
        <f t="shared" si="457"/>
        <v/>
      </c>
      <c r="BF461" s="180" t="str">
        <f t="shared" si="457"/>
        <v/>
      </c>
      <c r="BG461" s="179" t="str">
        <f t="shared" si="457"/>
        <v/>
      </c>
      <c r="BH461" s="178" t="str">
        <f t="shared" si="457"/>
        <v/>
      </c>
      <c r="BI461" s="180" t="str">
        <f t="shared" si="457"/>
        <v/>
      </c>
      <c r="BJ461" s="178" t="str">
        <f t="shared" si="457"/>
        <v/>
      </c>
      <c r="BK461" s="178" t="str">
        <f t="shared" si="457"/>
        <v/>
      </c>
      <c r="BL461" s="181" t="str">
        <f t="shared" si="457"/>
        <v/>
      </c>
      <c r="BM461" s="178" t="str">
        <f t="shared" si="457"/>
        <v/>
      </c>
      <c r="BN461" s="178" t="str">
        <f t="shared" si="457"/>
        <v/>
      </c>
      <c r="BO461" s="178" t="str">
        <f t="shared" si="457"/>
        <v/>
      </c>
      <c r="BP461" s="178" t="str">
        <f t="shared" si="457"/>
        <v/>
      </c>
      <c r="BQ461" s="180" t="str">
        <f t="shared" si="457"/>
        <v/>
      </c>
      <c r="BR461" s="178" t="str">
        <f t="shared" si="457"/>
        <v/>
      </c>
      <c r="BS461" s="178" t="str">
        <f t="shared" si="457"/>
        <v/>
      </c>
      <c r="BT461" s="179" t="str">
        <f t="shared" si="457"/>
        <v/>
      </c>
      <c r="BU461" s="180" t="str">
        <f t="shared" si="457"/>
        <v/>
      </c>
      <c r="BV461" s="179" t="str">
        <f t="shared" si="457"/>
        <v/>
      </c>
      <c r="BW461" s="178" t="str">
        <f t="shared" si="457"/>
        <v/>
      </c>
      <c r="BX461" s="180" t="str">
        <f t="shared" si="457"/>
        <v/>
      </c>
      <c r="BY461" s="178" t="str">
        <f t="shared" si="457"/>
        <v/>
      </c>
      <c r="BZ461" s="178" t="str">
        <f t="shared" si="457"/>
        <v/>
      </c>
      <c r="CA461" s="181" t="str">
        <f t="shared" si="457"/>
        <v/>
      </c>
      <c r="CB461" s="178" t="str">
        <f t="shared" si="457"/>
        <v/>
      </c>
      <c r="CC461" s="178" t="str">
        <f t="shared" si="457"/>
        <v/>
      </c>
      <c r="CD461" s="178" t="str">
        <f t="shared" si="457"/>
        <v/>
      </c>
      <c r="CE461" s="178" t="str">
        <f t="shared" si="457"/>
        <v/>
      </c>
      <c r="CF461" s="180" t="str">
        <f t="shared" si="457"/>
        <v/>
      </c>
      <c r="CG461" s="178" t="str">
        <f t="shared" si="457"/>
        <v/>
      </c>
      <c r="CH461" s="178" t="str">
        <f t="shared" si="457"/>
        <v/>
      </c>
      <c r="CI461" s="179" t="str">
        <f t="shared" si="457"/>
        <v/>
      </c>
      <c r="CJ461" s="180" t="str">
        <f t="shared" si="457"/>
        <v/>
      </c>
      <c r="CK461" s="179" t="str">
        <f t="shared" si="457"/>
        <v/>
      </c>
      <c r="CL461" s="178" t="str">
        <f t="shared" si="457"/>
        <v/>
      </c>
      <c r="CM461" s="180" t="str">
        <f t="shared" si="457"/>
        <v/>
      </c>
      <c r="CN461" s="178" t="str">
        <f t="shared" si="457"/>
        <v/>
      </c>
      <c r="CO461" s="178" t="str">
        <f t="shared" si="457"/>
        <v/>
      </c>
      <c r="CP461" s="181" t="str">
        <f t="shared" si="457"/>
        <v/>
      </c>
      <c r="CQ461" s="178" t="str">
        <f t="shared" si="457"/>
        <v/>
      </c>
      <c r="CR461" s="178" t="str">
        <f t="shared" si="457"/>
        <v/>
      </c>
      <c r="CS461" s="178" t="str">
        <f t="shared" si="457"/>
        <v/>
      </c>
      <c r="CT461" s="178" t="str">
        <f t="shared" si="457"/>
        <v/>
      </c>
      <c r="CU461" s="180" t="str">
        <f t="shared" si="457"/>
        <v/>
      </c>
      <c r="CV461" s="178" t="str">
        <f t="shared" si="457"/>
        <v/>
      </c>
      <c r="CW461" s="178" t="str">
        <f t="shared" si="457"/>
        <v/>
      </c>
      <c r="CX461" s="179" t="str">
        <f t="shared" si="457"/>
        <v/>
      </c>
      <c r="CY461" s="180" t="str">
        <f t="shared" si="457"/>
        <v/>
      </c>
      <c r="CZ461" s="179" t="str">
        <f t="shared" si="457"/>
        <v/>
      </c>
      <c r="DA461" s="178" t="str">
        <f t="shared" si="457"/>
        <v/>
      </c>
      <c r="DB461" s="180" t="str">
        <f t="shared" si="457"/>
        <v/>
      </c>
      <c r="DC461" s="178" t="str">
        <f t="shared" si="457"/>
        <v/>
      </c>
      <c r="DD461" s="178" t="str">
        <f t="shared" si="457"/>
        <v/>
      </c>
      <c r="DE461" s="181" t="str">
        <f t="shared" si="457"/>
        <v/>
      </c>
      <c r="DF461" s="178" t="str">
        <f t="shared" si="457"/>
        <v/>
      </c>
      <c r="DG461" s="178" t="str">
        <f t="shared" si="457"/>
        <v/>
      </c>
      <c r="DH461" s="178" t="str">
        <f t="shared" si="457"/>
        <v/>
      </c>
      <c r="DI461" s="178" t="str">
        <f t="shared" si="457"/>
        <v/>
      </c>
      <c r="DJ461" s="180" t="str">
        <f t="shared" si="457"/>
        <v/>
      </c>
      <c r="DK461" s="178" t="str">
        <f t="shared" si="457"/>
        <v/>
      </c>
      <c r="DL461" s="178" t="str">
        <f t="shared" si="457"/>
        <v/>
      </c>
      <c r="DM461" s="179" t="str">
        <f t="shared" si="457"/>
        <v/>
      </c>
      <c r="DN461" s="180" t="str">
        <f t="shared" si="457"/>
        <v/>
      </c>
      <c r="DO461" s="179" t="str">
        <f t="shared" si="457"/>
        <v/>
      </c>
      <c r="DP461" s="178" t="str">
        <f t="shared" si="457"/>
        <v/>
      </c>
      <c r="DQ461" s="180" t="str">
        <f t="shared" si="457"/>
        <v/>
      </c>
      <c r="DR461" s="178" t="str">
        <f t="shared" si="457"/>
        <v/>
      </c>
      <c r="DS461" s="178" t="str">
        <f t="shared" si="457"/>
        <v/>
      </c>
      <c r="DT461" s="178"/>
      <c r="DU461" s="178"/>
      <c r="DV461" s="178"/>
      <c r="DW461" s="178"/>
      <c r="DX461" s="178"/>
      <c r="DY461" s="178"/>
    </row>
    <row r="462">
      <c r="A462" s="176" t="str">
        <f>IF(A461="","",IF(B461+1&gt;EndDate,"",B461))</f>
        <v/>
      </c>
      <c r="B462" s="176" t="str">
        <f>IF(A462="","",SWITCH(Seg,"Daily",A462+1,"Weekly",A462+7,"Monthly",DATE(YEAR(A462),MONTH(A462)+1,1),"Quarterly",DATE(YEAR(A462),MONTH(A462)+3,1),"Yearly",DATE(YEAR(A462)+1,1,1)))</f>
        <v/>
      </c>
      <c r="C462" s="177" t="str">
        <f>IF(A462="","",SWITCH(Seg,"Daily",TEXT(A462,"dd/MM/YYYY"),"Weekly","W"&amp;WEEKNUM(A462,2)&amp;" "&amp;YEAR(A462),"Monthly",PROPER(TEXT(A462,"MMM yyyy")),"Quarterly","Q"&amp;ROUNDUP(MONTH($A462)/3,0)&amp;" "&amp;YEAR($A462),"Yearly",YEAR(A462),TEXT(A462,"dd/MM/YYYY")))</f>
        <v/>
      </c>
      <c r="D462" s="178" t="str">
        <f>IF(OR($A462="",D$2="Percentage"),"",SUMIFS(Data!B$4:B500,Data!$A$4:$A500,"&gt;="&amp;$A462,Data!$A$4:$A500,"&lt;="&amp;$B462))</f>
        <v>#REF!</v>
      </c>
      <c r="E462" s="179" t="str">
        <f>IF(OR($A462="",E$2="Percentage"),"",SUMIFS(Data!C$4:C500,Data!$A$4:$A500,"&gt;="&amp;$A462,Data!$A$4:$A500,"&lt;="&amp;$B462))</f>
        <v/>
      </c>
      <c r="F462" s="179" t="str">
        <f>IF(OR($A462="",F$2="Percentage"),"",SUMIFS(Data!D$4:D500,Data!$A$4:$A500,"&gt;="&amp;$A462,Data!$A$4:$A500,"&lt;="&amp;$B462))</f>
        <v/>
      </c>
      <c r="G462" s="179" t="str">
        <f>IF(OR($A462="",G$2="Percentage"),"",SUMIFS(Data!F$4:F500,Data!$A$4:$A500,"&gt;="&amp;$A462,Data!$A$4:$A500,"&lt;="&amp;$B462))</f>
        <v/>
      </c>
      <c r="H462" s="180" t="str">
        <f>IF(OR($A462="",H$2="Percentage"),"",SUMIFS(Data!G$4:G500,Data!$A$4:$A500,"&gt;="&amp;$A462,Data!$A$4:$A500,"&lt;="&amp;$B462))</f>
        <v/>
      </c>
      <c r="I462" s="180" t="str">
        <f>IF(OR($A462="",I$2="Percentage"),"",SUMIFS(Data!H$4:H500,Data!$A$4:$A500,"&gt;="&amp;$A462,Data!$A$4:$A500,"&lt;="&amp;$B462))</f>
        <v/>
      </c>
      <c r="J462" s="178" t="str">
        <f>IF(OR($A462="",J$2="Percentage"),"",SUMIFS(Data!I$4:I500,Data!$A$4:$A500,"&gt;="&amp;$A462,Data!$A$4:$A500,"&lt;="&amp;$B462))</f>
        <v/>
      </c>
      <c r="K462" s="178" t="str">
        <f>IF(OR($A462="",K$2="Percentage"),"",SUMIFS(Data!J$4:J500,Data!$A$4:$A500,"&gt;="&amp;$A462,Data!$A$4:$A500,"&lt;="&amp;$B462))</f>
        <v/>
      </c>
      <c r="L462" s="179" t="str">
        <f>IF(OR($A462="",L$2="Percentage"),"",SUMIFS(Data!K$4:K500,Data!$A$4:$A500,"&gt;="&amp;$A462,Data!$A$4:$A500,"&lt;="&amp;$B462))</f>
        <v/>
      </c>
      <c r="M462" s="180" t="str">
        <f>IF(OR($A462="",M$2="Percentage"),"",SUMIFS(Data!L$4:L500,Data!$A$4:$A500,"&gt;="&amp;$A462,Data!$A$4:$A500,"&lt;="&amp;$B462))</f>
        <v/>
      </c>
      <c r="N462" s="179" t="str">
        <f>IF(OR($A462="",N$2="Percentage"),"",SUMIFS(Data!M$4:M500,Data!$A$4:$A500,"&gt;="&amp;$A462,Data!$A$4:$A500,"&lt;="&amp;$B462))</f>
        <v/>
      </c>
      <c r="O462" s="178" t="str">
        <f>IF(OR($A462="",O$2="Percentage"),"",SUMIFS(Data!N$4:N500,Data!$A$4:$A500,"&gt;="&amp;$A462,Data!$A$4:$A500,"&lt;="&amp;$B462))</f>
        <v/>
      </c>
      <c r="P462" s="180" t="str">
        <f>IF(OR($A462="",P$2="Percentage"),"",SUMIFS(Data!O$4:O500,Data!$A$4:$A500,"&gt;="&amp;$A462,Data!$A$4:$A500,"&lt;="&amp;$B462))</f>
        <v/>
      </c>
      <c r="Q462" s="178" t="str">
        <f>IF(OR($A462="",Q$2="Percentage"),"",SUMIFS(Data!P$4:P500,Data!$A$4:$A500,"&gt;="&amp;$A462,Data!$A$4:$A500,"&lt;="&amp;$B462))</f>
        <v/>
      </c>
      <c r="R462" s="178" t="str">
        <f>IF(OR($A462="",R$2="Percentage"),"",SUMIFS(Data!Q$4:Q500,Data!$A$4:$A500,"&gt;="&amp;$A462,Data!$A$4:$A500,"&lt;="&amp;$B462))</f>
        <v/>
      </c>
      <c r="S462" s="181" t="str">
        <f>IF($A462="","",IFERROR(AVERAGEIFS(Data!B$4:B500,Data!$A$4:$A500,"&gt;="&amp;$A462,Data!$A$4:$A500,"&lt;="&amp;$B462),0))</f>
        <v/>
      </c>
      <c r="T462" s="178" t="str">
        <f>IF($A462="","",IFERROR(AVERAGEIFS(Data!C$4:C500,Data!$A$4:$A500,"&gt;="&amp;$A462,Data!$A$4:$A500,"&lt;="&amp;$B462),0))</f>
        <v/>
      </c>
      <c r="U462" s="178" t="str">
        <f>IF($A462="","",IFERROR(AVERAGEIFS(Data!D$4:D500,Data!$A$4:$A500,"&gt;="&amp;$A462,Data!$A$4:$A500,"&lt;="&amp;$B462),0))</f>
        <v/>
      </c>
      <c r="V462" s="178" t="str">
        <f>IF($A462="","",IFERROR(AVERAGEIFS(Data!F$4:F500,Data!$A$4:$A500,"&gt;="&amp;$A462,Data!$A$4:$A500,"&lt;="&amp;$B462),0))</f>
        <v/>
      </c>
      <c r="W462" s="178" t="str">
        <f>IF($A462="","",IFERROR(AVERAGEIFS(Data!G$4:G500,Data!$A$4:$A500,"&gt;="&amp;$A462,Data!$A$4:$A500,"&lt;="&amp;$B462),0))</f>
        <v/>
      </c>
      <c r="X462" s="180" t="str">
        <f>IF($A462="","",IFERROR(AVERAGEIFS(Data!H$4:H500,Data!$A$4:$A500,"&gt;="&amp;$A462,Data!$A$4:$A500,"&lt;="&amp;$B462),0))</f>
        <v/>
      </c>
      <c r="Y462" s="178" t="str">
        <f>IF($A462="","",IFERROR(AVERAGEIFS(Data!I$4:I500,Data!$A$4:$A500,"&gt;="&amp;$A462,Data!$A$4:$A500,"&lt;="&amp;$B462),0))</f>
        <v/>
      </c>
      <c r="Z462" s="178" t="str">
        <f>IF($A462="","",IFERROR(AVERAGEIFS(Data!J$4:J500,Data!$A$4:$A500,"&gt;="&amp;$A462,Data!$A$4:$A500,"&lt;="&amp;$B462),0))</f>
        <v/>
      </c>
      <c r="AA462" s="179" t="str">
        <f>IF($A462="","",IFERROR(AVERAGEIFS(Data!K$4:K500,Data!$A$4:$A500,"&gt;="&amp;$A462,Data!$A$4:$A500,"&lt;="&amp;$B462),0))</f>
        <v/>
      </c>
      <c r="AB462" s="180" t="str">
        <f>IF($A462="","",IFERROR(AVERAGEIFS(Data!L$4:L500,Data!$A$4:$A500,"&gt;="&amp;$A462,Data!$A$4:$A500,"&lt;="&amp;$B462),0))</f>
        <v/>
      </c>
      <c r="AC462" s="179" t="str">
        <f>IF($A462="","",IFERROR(AVERAGEIFS(Data!M$4:M500,Data!$A$4:$A500,"&gt;="&amp;$A462,Data!$A$4:$A500,"&lt;="&amp;$B462),0))</f>
        <v/>
      </c>
      <c r="AD462" s="178" t="str">
        <f>IF($A462="","",IFERROR(AVERAGEIFS(Data!N$4:N500,Data!$A$4:$A500,"&gt;="&amp;$A462,Data!$A$4:$A500,"&lt;="&amp;$B462),0))</f>
        <v/>
      </c>
      <c r="AE462" s="180" t="str">
        <f>IF($A462="","",IFERROR(AVERAGEIFS(Data!O$4:O500,Data!$A$4:$A500,"&gt;="&amp;$A462,Data!$A$4:$A500,"&lt;="&amp;$B462),0))</f>
        <v/>
      </c>
      <c r="AF462" s="178" t="str">
        <f>IF($A462="","",IFERROR(AVERAGEIFS(Data!P$4:P500,Data!$A$4:$A500,"&gt;="&amp;$A462,Data!$A$4:$A500,"&lt;="&amp;$B462),0))</f>
        <v/>
      </c>
      <c r="AG462" s="178" t="str">
        <f>IF($A462="","",IFERROR(AVERAGEIFS(Data!Q$4:Q500,Data!$A$4:$A500,"&gt;="&amp;$A462,Data!$A$4:$A500,"&lt;="&amp;$B462),0))</f>
        <v/>
      </c>
      <c r="AH462" s="181" t="str">
        <f t="shared" ref="AH462:DS462" si="458">IF($A462="","",AH461)</f>
        <v/>
      </c>
      <c r="AI462" s="178" t="str">
        <f t="shared" si="458"/>
        <v/>
      </c>
      <c r="AJ462" s="178" t="str">
        <f t="shared" si="458"/>
        <v/>
      </c>
      <c r="AK462" s="178" t="str">
        <f t="shared" si="458"/>
        <v/>
      </c>
      <c r="AL462" s="178" t="str">
        <f t="shared" si="458"/>
        <v/>
      </c>
      <c r="AM462" s="180" t="str">
        <f t="shared" si="458"/>
        <v/>
      </c>
      <c r="AN462" s="178" t="str">
        <f t="shared" si="458"/>
        <v/>
      </c>
      <c r="AO462" s="178" t="str">
        <f t="shared" si="458"/>
        <v/>
      </c>
      <c r="AP462" s="179" t="str">
        <f t="shared" si="458"/>
        <v/>
      </c>
      <c r="AQ462" s="180" t="str">
        <f t="shared" si="458"/>
        <v/>
      </c>
      <c r="AR462" s="179" t="str">
        <f t="shared" si="458"/>
        <v/>
      </c>
      <c r="AS462" s="178" t="str">
        <f t="shared" si="458"/>
        <v/>
      </c>
      <c r="AT462" s="180" t="str">
        <f t="shared" si="458"/>
        <v/>
      </c>
      <c r="AU462" s="178" t="str">
        <f t="shared" si="458"/>
        <v/>
      </c>
      <c r="AV462" s="178" t="str">
        <f t="shared" si="458"/>
        <v/>
      </c>
      <c r="AW462" s="181" t="str">
        <f t="shared" si="458"/>
        <v/>
      </c>
      <c r="AX462" s="178" t="str">
        <f t="shared" si="458"/>
        <v/>
      </c>
      <c r="AY462" s="178" t="str">
        <f t="shared" si="458"/>
        <v/>
      </c>
      <c r="AZ462" s="178" t="str">
        <f t="shared" si="458"/>
        <v/>
      </c>
      <c r="BA462" s="178" t="str">
        <f t="shared" si="458"/>
        <v/>
      </c>
      <c r="BB462" s="180" t="str">
        <f t="shared" si="458"/>
        <v/>
      </c>
      <c r="BC462" s="178" t="str">
        <f t="shared" si="458"/>
        <v/>
      </c>
      <c r="BD462" s="178" t="str">
        <f t="shared" si="458"/>
        <v/>
      </c>
      <c r="BE462" s="179" t="str">
        <f t="shared" si="458"/>
        <v/>
      </c>
      <c r="BF462" s="180" t="str">
        <f t="shared" si="458"/>
        <v/>
      </c>
      <c r="BG462" s="179" t="str">
        <f t="shared" si="458"/>
        <v/>
      </c>
      <c r="BH462" s="178" t="str">
        <f t="shared" si="458"/>
        <v/>
      </c>
      <c r="BI462" s="180" t="str">
        <f t="shared" si="458"/>
        <v/>
      </c>
      <c r="BJ462" s="178" t="str">
        <f t="shared" si="458"/>
        <v/>
      </c>
      <c r="BK462" s="178" t="str">
        <f t="shared" si="458"/>
        <v/>
      </c>
      <c r="BL462" s="181" t="str">
        <f t="shared" si="458"/>
        <v/>
      </c>
      <c r="BM462" s="178" t="str">
        <f t="shared" si="458"/>
        <v/>
      </c>
      <c r="BN462" s="178" t="str">
        <f t="shared" si="458"/>
        <v/>
      </c>
      <c r="BO462" s="178" t="str">
        <f t="shared" si="458"/>
        <v/>
      </c>
      <c r="BP462" s="178" t="str">
        <f t="shared" si="458"/>
        <v/>
      </c>
      <c r="BQ462" s="180" t="str">
        <f t="shared" si="458"/>
        <v/>
      </c>
      <c r="BR462" s="178" t="str">
        <f t="shared" si="458"/>
        <v/>
      </c>
      <c r="BS462" s="178" t="str">
        <f t="shared" si="458"/>
        <v/>
      </c>
      <c r="BT462" s="179" t="str">
        <f t="shared" si="458"/>
        <v/>
      </c>
      <c r="BU462" s="180" t="str">
        <f t="shared" si="458"/>
        <v/>
      </c>
      <c r="BV462" s="179" t="str">
        <f t="shared" si="458"/>
        <v/>
      </c>
      <c r="BW462" s="178" t="str">
        <f t="shared" si="458"/>
        <v/>
      </c>
      <c r="BX462" s="180" t="str">
        <f t="shared" si="458"/>
        <v/>
      </c>
      <c r="BY462" s="178" t="str">
        <f t="shared" si="458"/>
        <v/>
      </c>
      <c r="BZ462" s="178" t="str">
        <f t="shared" si="458"/>
        <v/>
      </c>
      <c r="CA462" s="181" t="str">
        <f t="shared" si="458"/>
        <v/>
      </c>
      <c r="CB462" s="178" t="str">
        <f t="shared" si="458"/>
        <v/>
      </c>
      <c r="CC462" s="178" t="str">
        <f t="shared" si="458"/>
        <v/>
      </c>
      <c r="CD462" s="178" t="str">
        <f t="shared" si="458"/>
        <v/>
      </c>
      <c r="CE462" s="178" t="str">
        <f t="shared" si="458"/>
        <v/>
      </c>
      <c r="CF462" s="180" t="str">
        <f t="shared" si="458"/>
        <v/>
      </c>
      <c r="CG462" s="178" t="str">
        <f t="shared" si="458"/>
        <v/>
      </c>
      <c r="CH462" s="178" t="str">
        <f t="shared" si="458"/>
        <v/>
      </c>
      <c r="CI462" s="179" t="str">
        <f t="shared" si="458"/>
        <v/>
      </c>
      <c r="CJ462" s="180" t="str">
        <f t="shared" si="458"/>
        <v/>
      </c>
      <c r="CK462" s="179" t="str">
        <f t="shared" si="458"/>
        <v/>
      </c>
      <c r="CL462" s="178" t="str">
        <f t="shared" si="458"/>
        <v/>
      </c>
      <c r="CM462" s="180" t="str">
        <f t="shared" si="458"/>
        <v/>
      </c>
      <c r="CN462" s="178" t="str">
        <f t="shared" si="458"/>
        <v/>
      </c>
      <c r="CO462" s="178" t="str">
        <f t="shared" si="458"/>
        <v/>
      </c>
      <c r="CP462" s="181" t="str">
        <f t="shared" si="458"/>
        <v/>
      </c>
      <c r="CQ462" s="178" t="str">
        <f t="shared" si="458"/>
        <v/>
      </c>
      <c r="CR462" s="178" t="str">
        <f t="shared" si="458"/>
        <v/>
      </c>
      <c r="CS462" s="178" t="str">
        <f t="shared" si="458"/>
        <v/>
      </c>
      <c r="CT462" s="178" t="str">
        <f t="shared" si="458"/>
        <v/>
      </c>
      <c r="CU462" s="180" t="str">
        <f t="shared" si="458"/>
        <v/>
      </c>
      <c r="CV462" s="178" t="str">
        <f t="shared" si="458"/>
        <v/>
      </c>
      <c r="CW462" s="178" t="str">
        <f t="shared" si="458"/>
        <v/>
      </c>
      <c r="CX462" s="179" t="str">
        <f t="shared" si="458"/>
        <v/>
      </c>
      <c r="CY462" s="180" t="str">
        <f t="shared" si="458"/>
        <v/>
      </c>
      <c r="CZ462" s="179" t="str">
        <f t="shared" si="458"/>
        <v/>
      </c>
      <c r="DA462" s="178" t="str">
        <f t="shared" si="458"/>
        <v/>
      </c>
      <c r="DB462" s="180" t="str">
        <f t="shared" si="458"/>
        <v/>
      </c>
      <c r="DC462" s="178" t="str">
        <f t="shared" si="458"/>
        <v/>
      </c>
      <c r="DD462" s="178" t="str">
        <f t="shared" si="458"/>
        <v/>
      </c>
      <c r="DE462" s="181" t="str">
        <f t="shared" si="458"/>
        <v/>
      </c>
      <c r="DF462" s="178" t="str">
        <f t="shared" si="458"/>
        <v/>
      </c>
      <c r="DG462" s="178" t="str">
        <f t="shared" si="458"/>
        <v/>
      </c>
      <c r="DH462" s="178" t="str">
        <f t="shared" si="458"/>
        <v/>
      </c>
      <c r="DI462" s="178" t="str">
        <f t="shared" si="458"/>
        <v/>
      </c>
      <c r="DJ462" s="180" t="str">
        <f t="shared" si="458"/>
        <v/>
      </c>
      <c r="DK462" s="178" t="str">
        <f t="shared" si="458"/>
        <v/>
      </c>
      <c r="DL462" s="178" t="str">
        <f t="shared" si="458"/>
        <v/>
      </c>
      <c r="DM462" s="179" t="str">
        <f t="shared" si="458"/>
        <v/>
      </c>
      <c r="DN462" s="180" t="str">
        <f t="shared" si="458"/>
        <v/>
      </c>
      <c r="DO462" s="179" t="str">
        <f t="shared" si="458"/>
        <v/>
      </c>
      <c r="DP462" s="178" t="str">
        <f t="shared" si="458"/>
        <v/>
      </c>
      <c r="DQ462" s="180" t="str">
        <f t="shared" si="458"/>
        <v/>
      </c>
      <c r="DR462" s="178" t="str">
        <f t="shared" si="458"/>
        <v/>
      </c>
      <c r="DS462" s="178" t="str">
        <f t="shared" si="458"/>
        <v/>
      </c>
      <c r="DT462" s="178"/>
      <c r="DU462" s="178"/>
      <c r="DV462" s="178"/>
      <c r="DW462" s="178"/>
      <c r="DX462" s="178"/>
      <c r="DY462" s="178"/>
    </row>
    <row r="463">
      <c r="A463" s="176" t="str">
        <f>IF(A462="","",IF(B462+1&gt;EndDate,"",B462))</f>
        <v/>
      </c>
      <c r="B463" s="176" t="str">
        <f>IF(A463="","",SWITCH(Seg,"Daily",A463+1,"Weekly",A463+7,"Monthly",DATE(YEAR(A463),MONTH(A463)+1,1),"Quarterly",DATE(YEAR(A463),MONTH(A463)+3,1),"Yearly",DATE(YEAR(A463)+1,1,1)))</f>
        <v/>
      </c>
      <c r="C463" s="177" t="str">
        <f>IF(A463="","",SWITCH(Seg,"Daily",TEXT(A463,"dd/MM/YYYY"),"Weekly","W"&amp;WEEKNUM(A463,2)&amp;" "&amp;YEAR(A463),"Monthly",PROPER(TEXT(A463,"MMM yyyy")),"Quarterly","Q"&amp;ROUNDUP(MONTH($A463)/3,0)&amp;" "&amp;YEAR($A463),"Yearly",YEAR(A463),TEXT(A463,"dd/MM/YYYY")))</f>
        <v/>
      </c>
      <c r="D463" s="178" t="str">
        <f>IF(OR($A463="",D$2="Percentage"),"",SUMIFS(Data!B$4:B500,Data!$A$4:$A500,"&gt;="&amp;$A463,Data!$A$4:$A500,"&lt;="&amp;$B463))</f>
        <v>#REF!</v>
      </c>
      <c r="E463" s="179" t="str">
        <f>IF(OR($A463="",E$2="Percentage"),"",SUMIFS(Data!C$4:C500,Data!$A$4:$A500,"&gt;="&amp;$A463,Data!$A$4:$A500,"&lt;="&amp;$B463))</f>
        <v/>
      </c>
      <c r="F463" s="179" t="str">
        <f>IF(OR($A463="",F$2="Percentage"),"",SUMIFS(Data!D$4:D500,Data!$A$4:$A500,"&gt;="&amp;$A463,Data!$A$4:$A500,"&lt;="&amp;$B463))</f>
        <v/>
      </c>
      <c r="G463" s="179" t="str">
        <f>IF(OR($A463="",G$2="Percentage"),"",SUMIFS(Data!F$4:F500,Data!$A$4:$A500,"&gt;="&amp;$A463,Data!$A$4:$A500,"&lt;="&amp;$B463))</f>
        <v/>
      </c>
      <c r="H463" s="180" t="str">
        <f>IF(OR($A463="",H$2="Percentage"),"",SUMIFS(Data!G$4:G500,Data!$A$4:$A500,"&gt;="&amp;$A463,Data!$A$4:$A500,"&lt;="&amp;$B463))</f>
        <v/>
      </c>
      <c r="I463" s="180" t="str">
        <f>IF(OR($A463="",I$2="Percentage"),"",SUMIFS(Data!H$4:H500,Data!$A$4:$A500,"&gt;="&amp;$A463,Data!$A$4:$A500,"&lt;="&amp;$B463))</f>
        <v/>
      </c>
      <c r="J463" s="178" t="str">
        <f>IF(OR($A463="",J$2="Percentage"),"",SUMIFS(Data!I$4:I500,Data!$A$4:$A500,"&gt;="&amp;$A463,Data!$A$4:$A500,"&lt;="&amp;$B463))</f>
        <v/>
      </c>
      <c r="K463" s="178" t="str">
        <f>IF(OR($A463="",K$2="Percentage"),"",SUMIFS(Data!J$4:J500,Data!$A$4:$A500,"&gt;="&amp;$A463,Data!$A$4:$A500,"&lt;="&amp;$B463))</f>
        <v/>
      </c>
      <c r="L463" s="179" t="str">
        <f>IF(OR($A463="",L$2="Percentage"),"",SUMIFS(Data!K$4:K500,Data!$A$4:$A500,"&gt;="&amp;$A463,Data!$A$4:$A500,"&lt;="&amp;$B463))</f>
        <v/>
      </c>
      <c r="M463" s="180" t="str">
        <f>IF(OR($A463="",M$2="Percentage"),"",SUMIFS(Data!L$4:L500,Data!$A$4:$A500,"&gt;="&amp;$A463,Data!$A$4:$A500,"&lt;="&amp;$B463))</f>
        <v/>
      </c>
      <c r="N463" s="179" t="str">
        <f>IF(OR($A463="",N$2="Percentage"),"",SUMIFS(Data!M$4:M500,Data!$A$4:$A500,"&gt;="&amp;$A463,Data!$A$4:$A500,"&lt;="&amp;$B463))</f>
        <v/>
      </c>
      <c r="O463" s="178" t="str">
        <f>IF(OR($A463="",O$2="Percentage"),"",SUMIFS(Data!N$4:N500,Data!$A$4:$A500,"&gt;="&amp;$A463,Data!$A$4:$A500,"&lt;="&amp;$B463))</f>
        <v/>
      </c>
      <c r="P463" s="180" t="str">
        <f>IF(OR($A463="",P$2="Percentage"),"",SUMIFS(Data!O$4:O500,Data!$A$4:$A500,"&gt;="&amp;$A463,Data!$A$4:$A500,"&lt;="&amp;$B463))</f>
        <v/>
      </c>
      <c r="Q463" s="178" t="str">
        <f>IF(OR($A463="",Q$2="Percentage"),"",SUMIFS(Data!P$4:P500,Data!$A$4:$A500,"&gt;="&amp;$A463,Data!$A$4:$A500,"&lt;="&amp;$B463))</f>
        <v/>
      </c>
      <c r="R463" s="178" t="str">
        <f>IF(OR($A463="",R$2="Percentage"),"",SUMIFS(Data!Q$4:Q500,Data!$A$4:$A500,"&gt;="&amp;$A463,Data!$A$4:$A500,"&lt;="&amp;$B463))</f>
        <v/>
      </c>
      <c r="S463" s="181" t="str">
        <f>IF($A463="","",IFERROR(AVERAGEIFS(Data!B$4:B500,Data!$A$4:$A500,"&gt;="&amp;$A463,Data!$A$4:$A500,"&lt;="&amp;$B463),0))</f>
        <v/>
      </c>
      <c r="T463" s="178" t="str">
        <f>IF($A463="","",IFERROR(AVERAGEIFS(Data!C$4:C500,Data!$A$4:$A500,"&gt;="&amp;$A463,Data!$A$4:$A500,"&lt;="&amp;$B463),0))</f>
        <v/>
      </c>
      <c r="U463" s="178" t="str">
        <f>IF($A463="","",IFERROR(AVERAGEIFS(Data!D$4:D500,Data!$A$4:$A500,"&gt;="&amp;$A463,Data!$A$4:$A500,"&lt;="&amp;$B463),0))</f>
        <v/>
      </c>
      <c r="V463" s="178" t="str">
        <f>IF($A463="","",IFERROR(AVERAGEIFS(Data!F$4:F500,Data!$A$4:$A500,"&gt;="&amp;$A463,Data!$A$4:$A500,"&lt;="&amp;$B463),0))</f>
        <v/>
      </c>
      <c r="W463" s="178" t="str">
        <f>IF($A463="","",IFERROR(AVERAGEIFS(Data!G$4:G500,Data!$A$4:$A500,"&gt;="&amp;$A463,Data!$A$4:$A500,"&lt;="&amp;$B463),0))</f>
        <v/>
      </c>
      <c r="X463" s="180" t="str">
        <f>IF($A463="","",IFERROR(AVERAGEIFS(Data!H$4:H500,Data!$A$4:$A500,"&gt;="&amp;$A463,Data!$A$4:$A500,"&lt;="&amp;$B463),0))</f>
        <v/>
      </c>
      <c r="Y463" s="178" t="str">
        <f>IF($A463="","",IFERROR(AVERAGEIFS(Data!I$4:I500,Data!$A$4:$A500,"&gt;="&amp;$A463,Data!$A$4:$A500,"&lt;="&amp;$B463),0))</f>
        <v/>
      </c>
      <c r="Z463" s="178" t="str">
        <f>IF($A463="","",IFERROR(AVERAGEIFS(Data!J$4:J500,Data!$A$4:$A500,"&gt;="&amp;$A463,Data!$A$4:$A500,"&lt;="&amp;$B463),0))</f>
        <v/>
      </c>
      <c r="AA463" s="179" t="str">
        <f>IF($A463="","",IFERROR(AVERAGEIFS(Data!K$4:K500,Data!$A$4:$A500,"&gt;="&amp;$A463,Data!$A$4:$A500,"&lt;="&amp;$B463),0))</f>
        <v/>
      </c>
      <c r="AB463" s="180" t="str">
        <f>IF($A463="","",IFERROR(AVERAGEIFS(Data!L$4:L500,Data!$A$4:$A500,"&gt;="&amp;$A463,Data!$A$4:$A500,"&lt;="&amp;$B463),0))</f>
        <v/>
      </c>
      <c r="AC463" s="179" t="str">
        <f>IF($A463="","",IFERROR(AVERAGEIFS(Data!M$4:M500,Data!$A$4:$A500,"&gt;="&amp;$A463,Data!$A$4:$A500,"&lt;="&amp;$B463),0))</f>
        <v/>
      </c>
      <c r="AD463" s="178" t="str">
        <f>IF($A463="","",IFERROR(AVERAGEIFS(Data!N$4:N500,Data!$A$4:$A500,"&gt;="&amp;$A463,Data!$A$4:$A500,"&lt;="&amp;$B463),0))</f>
        <v/>
      </c>
      <c r="AE463" s="180" t="str">
        <f>IF($A463="","",IFERROR(AVERAGEIFS(Data!O$4:O500,Data!$A$4:$A500,"&gt;="&amp;$A463,Data!$A$4:$A500,"&lt;="&amp;$B463),0))</f>
        <v/>
      </c>
      <c r="AF463" s="178" t="str">
        <f>IF($A463="","",IFERROR(AVERAGEIFS(Data!P$4:P500,Data!$A$4:$A500,"&gt;="&amp;$A463,Data!$A$4:$A500,"&lt;="&amp;$B463),0))</f>
        <v/>
      </c>
      <c r="AG463" s="178" t="str">
        <f>IF($A463="","",IFERROR(AVERAGEIFS(Data!Q$4:Q500,Data!$A$4:$A500,"&gt;="&amp;$A463,Data!$A$4:$A500,"&lt;="&amp;$B463),0))</f>
        <v/>
      </c>
      <c r="AH463" s="181" t="str">
        <f t="shared" ref="AH463:DS463" si="459">IF($A463="","",AH462)</f>
        <v/>
      </c>
      <c r="AI463" s="178" t="str">
        <f t="shared" si="459"/>
        <v/>
      </c>
      <c r="AJ463" s="178" t="str">
        <f t="shared" si="459"/>
        <v/>
      </c>
      <c r="AK463" s="178" t="str">
        <f t="shared" si="459"/>
        <v/>
      </c>
      <c r="AL463" s="178" t="str">
        <f t="shared" si="459"/>
        <v/>
      </c>
      <c r="AM463" s="180" t="str">
        <f t="shared" si="459"/>
        <v/>
      </c>
      <c r="AN463" s="178" t="str">
        <f t="shared" si="459"/>
        <v/>
      </c>
      <c r="AO463" s="178" t="str">
        <f t="shared" si="459"/>
        <v/>
      </c>
      <c r="AP463" s="179" t="str">
        <f t="shared" si="459"/>
        <v/>
      </c>
      <c r="AQ463" s="180" t="str">
        <f t="shared" si="459"/>
        <v/>
      </c>
      <c r="AR463" s="179" t="str">
        <f t="shared" si="459"/>
        <v/>
      </c>
      <c r="AS463" s="178" t="str">
        <f t="shared" si="459"/>
        <v/>
      </c>
      <c r="AT463" s="180" t="str">
        <f t="shared" si="459"/>
        <v/>
      </c>
      <c r="AU463" s="178" t="str">
        <f t="shared" si="459"/>
        <v/>
      </c>
      <c r="AV463" s="178" t="str">
        <f t="shared" si="459"/>
        <v/>
      </c>
      <c r="AW463" s="181" t="str">
        <f t="shared" si="459"/>
        <v/>
      </c>
      <c r="AX463" s="178" t="str">
        <f t="shared" si="459"/>
        <v/>
      </c>
      <c r="AY463" s="178" t="str">
        <f t="shared" si="459"/>
        <v/>
      </c>
      <c r="AZ463" s="178" t="str">
        <f t="shared" si="459"/>
        <v/>
      </c>
      <c r="BA463" s="178" t="str">
        <f t="shared" si="459"/>
        <v/>
      </c>
      <c r="BB463" s="180" t="str">
        <f t="shared" si="459"/>
        <v/>
      </c>
      <c r="BC463" s="178" t="str">
        <f t="shared" si="459"/>
        <v/>
      </c>
      <c r="BD463" s="178" t="str">
        <f t="shared" si="459"/>
        <v/>
      </c>
      <c r="BE463" s="179" t="str">
        <f t="shared" si="459"/>
        <v/>
      </c>
      <c r="BF463" s="180" t="str">
        <f t="shared" si="459"/>
        <v/>
      </c>
      <c r="BG463" s="179" t="str">
        <f t="shared" si="459"/>
        <v/>
      </c>
      <c r="BH463" s="178" t="str">
        <f t="shared" si="459"/>
        <v/>
      </c>
      <c r="BI463" s="180" t="str">
        <f t="shared" si="459"/>
        <v/>
      </c>
      <c r="BJ463" s="178" t="str">
        <f t="shared" si="459"/>
        <v/>
      </c>
      <c r="BK463" s="178" t="str">
        <f t="shared" si="459"/>
        <v/>
      </c>
      <c r="BL463" s="181" t="str">
        <f t="shared" si="459"/>
        <v/>
      </c>
      <c r="BM463" s="178" t="str">
        <f t="shared" si="459"/>
        <v/>
      </c>
      <c r="BN463" s="178" t="str">
        <f t="shared" si="459"/>
        <v/>
      </c>
      <c r="BO463" s="178" t="str">
        <f t="shared" si="459"/>
        <v/>
      </c>
      <c r="BP463" s="178" t="str">
        <f t="shared" si="459"/>
        <v/>
      </c>
      <c r="BQ463" s="180" t="str">
        <f t="shared" si="459"/>
        <v/>
      </c>
      <c r="BR463" s="178" t="str">
        <f t="shared" si="459"/>
        <v/>
      </c>
      <c r="BS463" s="178" t="str">
        <f t="shared" si="459"/>
        <v/>
      </c>
      <c r="BT463" s="179" t="str">
        <f t="shared" si="459"/>
        <v/>
      </c>
      <c r="BU463" s="180" t="str">
        <f t="shared" si="459"/>
        <v/>
      </c>
      <c r="BV463" s="179" t="str">
        <f t="shared" si="459"/>
        <v/>
      </c>
      <c r="BW463" s="178" t="str">
        <f t="shared" si="459"/>
        <v/>
      </c>
      <c r="BX463" s="180" t="str">
        <f t="shared" si="459"/>
        <v/>
      </c>
      <c r="BY463" s="178" t="str">
        <f t="shared" si="459"/>
        <v/>
      </c>
      <c r="BZ463" s="178" t="str">
        <f t="shared" si="459"/>
        <v/>
      </c>
      <c r="CA463" s="181" t="str">
        <f t="shared" si="459"/>
        <v/>
      </c>
      <c r="CB463" s="178" t="str">
        <f t="shared" si="459"/>
        <v/>
      </c>
      <c r="CC463" s="178" t="str">
        <f t="shared" si="459"/>
        <v/>
      </c>
      <c r="CD463" s="178" t="str">
        <f t="shared" si="459"/>
        <v/>
      </c>
      <c r="CE463" s="178" t="str">
        <f t="shared" si="459"/>
        <v/>
      </c>
      <c r="CF463" s="180" t="str">
        <f t="shared" si="459"/>
        <v/>
      </c>
      <c r="CG463" s="178" t="str">
        <f t="shared" si="459"/>
        <v/>
      </c>
      <c r="CH463" s="178" t="str">
        <f t="shared" si="459"/>
        <v/>
      </c>
      <c r="CI463" s="179" t="str">
        <f t="shared" si="459"/>
        <v/>
      </c>
      <c r="CJ463" s="180" t="str">
        <f t="shared" si="459"/>
        <v/>
      </c>
      <c r="CK463" s="179" t="str">
        <f t="shared" si="459"/>
        <v/>
      </c>
      <c r="CL463" s="178" t="str">
        <f t="shared" si="459"/>
        <v/>
      </c>
      <c r="CM463" s="180" t="str">
        <f t="shared" si="459"/>
        <v/>
      </c>
      <c r="CN463" s="178" t="str">
        <f t="shared" si="459"/>
        <v/>
      </c>
      <c r="CO463" s="178" t="str">
        <f t="shared" si="459"/>
        <v/>
      </c>
      <c r="CP463" s="181" t="str">
        <f t="shared" si="459"/>
        <v/>
      </c>
      <c r="CQ463" s="178" t="str">
        <f t="shared" si="459"/>
        <v/>
      </c>
      <c r="CR463" s="178" t="str">
        <f t="shared" si="459"/>
        <v/>
      </c>
      <c r="CS463" s="178" t="str">
        <f t="shared" si="459"/>
        <v/>
      </c>
      <c r="CT463" s="178" t="str">
        <f t="shared" si="459"/>
        <v/>
      </c>
      <c r="CU463" s="180" t="str">
        <f t="shared" si="459"/>
        <v/>
      </c>
      <c r="CV463" s="178" t="str">
        <f t="shared" si="459"/>
        <v/>
      </c>
      <c r="CW463" s="178" t="str">
        <f t="shared" si="459"/>
        <v/>
      </c>
      <c r="CX463" s="179" t="str">
        <f t="shared" si="459"/>
        <v/>
      </c>
      <c r="CY463" s="180" t="str">
        <f t="shared" si="459"/>
        <v/>
      </c>
      <c r="CZ463" s="179" t="str">
        <f t="shared" si="459"/>
        <v/>
      </c>
      <c r="DA463" s="178" t="str">
        <f t="shared" si="459"/>
        <v/>
      </c>
      <c r="DB463" s="180" t="str">
        <f t="shared" si="459"/>
        <v/>
      </c>
      <c r="DC463" s="178" t="str">
        <f t="shared" si="459"/>
        <v/>
      </c>
      <c r="DD463" s="178" t="str">
        <f t="shared" si="459"/>
        <v/>
      </c>
      <c r="DE463" s="181" t="str">
        <f t="shared" si="459"/>
        <v/>
      </c>
      <c r="DF463" s="178" t="str">
        <f t="shared" si="459"/>
        <v/>
      </c>
      <c r="DG463" s="178" t="str">
        <f t="shared" si="459"/>
        <v/>
      </c>
      <c r="DH463" s="178" t="str">
        <f t="shared" si="459"/>
        <v/>
      </c>
      <c r="DI463" s="178" t="str">
        <f t="shared" si="459"/>
        <v/>
      </c>
      <c r="DJ463" s="180" t="str">
        <f t="shared" si="459"/>
        <v/>
      </c>
      <c r="DK463" s="178" t="str">
        <f t="shared" si="459"/>
        <v/>
      </c>
      <c r="DL463" s="178" t="str">
        <f t="shared" si="459"/>
        <v/>
      </c>
      <c r="DM463" s="179" t="str">
        <f t="shared" si="459"/>
        <v/>
      </c>
      <c r="DN463" s="180" t="str">
        <f t="shared" si="459"/>
        <v/>
      </c>
      <c r="DO463" s="179" t="str">
        <f t="shared" si="459"/>
        <v/>
      </c>
      <c r="DP463" s="178" t="str">
        <f t="shared" si="459"/>
        <v/>
      </c>
      <c r="DQ463" s="180" t="str">
        <f t="shared" si="459"/>
        <v/>
      </c>
      <c r="DR463" s="178" t="str">
        <f t="shared" si="459"/>
        <v/>
      </c>
      <c r="DS463" s="178" t="str">
        <f t="shared" si="459"/>
        <v/>
      </c>
      <c r="DT463" s="178"/>
      <c r="DU463" s="178"/>
      <c r="DV463" s="178"/>
      <c r="DW463" s="178"/>
      <c r="DX463" s="178"/>
      <c r="DY463" s="178"/>
    </row>
    <row r="464">
      <c r="A464" s="176" t="str">
        <f>IF(A463="","",IF(B463+1&gt;EndDate,"",B463))</f>
        <v/>
      </c>
      <c r="B464" s="176" t="str">
        <f>IF(A464="","",SWITCH(Seg,"Daily",A464+1,"Weekly",A464+7,"Monthly",DATE(YEAR(A464),MONTH(A464)+1,1),"Quarterly",DATE(YEAR(A464),MONTH(A464)+3,1),"Yearly",DATE(YEAR(A464)+1,1,1)))</f>
        <v/>
      </c>
      <c r="C464" s="177" t="str">
        <f>IF(A464="","",SWITCH(Seg,"Daily",TEXT(A464,"dd/MM/YYYY"),"Weekly","W"&amp;WEEKNUM(A464,2)&amp;" "&amp;YEAR(A464),"Monthly",PROPER(TEXT(A464,"MMM yyyy")),"Quarterly","Q"&amp;ROUNDUP(MONTH($A464)/3,0)&amp;" "&amp;YEAR($A464),"Yearly",YEAR(A464),TEXT(A464,"dd/MM/YYYY")))</f>
        <v/>
      </c>
      <c r="D464" s="178" t="str">
        <f>IF(OR($A464="",D$2="Percentage"),"",SUMIFS(Data!B$4:B500,Data!$A$4:$A500,"&gt;="&amp;$A464,Data!$A$4:$A500,"&lt;="&amp;$B464))</f>
        <v>#REF!</v>
      </c>
      <c r="E464" s="179" t="str">
        <f>IF(OR($A464="",E$2="Percentage"),"",SUMIFS(Data!C$4:C500,Data!$A$4:$A500,"&gt;="&amp;$A464,Data!$A$4:$A500,"&lt;="&amp;$B464))</f>
        <v/>
      </c>
      <c r="F464" s="179" t="str">
        <f>IF(OR($A464="",F$2="Percentage"),"",SUMIFS(Data!D$4:D500,Data!$A$4:$A500,"&gt;="&amp;$A464,Data!$A$4:$A500,"&lt;="&amp;$B464))</f>
        <v/>
      </c>
      <c r="G464" s="179" t="str">
        <f>IF(OR($A464="",G$2="Percentage"),"",SUMIFS(Data!F$4:F500,Data!$A$4:$A500,"&gt;="&amp;$A464,Data!$A$4:$A500,"&lt;="&amp;$B464))</f>
        <v/>
      </c>
      <c r="H464" s="180" t="str">
        <f>IF(OR($A464="",H$2="Percentage"),"",SUMIFS(Data!G$4:G500,Data!$A$4:$A500,"&gt;="&amp;$A464,Data!$A$4:$A500,"&lt;="&amp;$B464))</f>
        <v/>
      </c>
      <c r="I464" s="180" t="str">
        <f>IF(OR($A464="",I$2="Percentage"),"",SUMIFS(Data!H$4:H500,Data!$A$4:$A500,"&gt;="&amp;$A464,Data!$A$4:$A500,"&lt;="&amp;$B464))</f>
        <v/>
      </c>
      <c r="J464" s="178" t="str">
        <f>IF(OR($A464="",J$2="Percentage"),"",SUMIFS(Data!I$4:I500,Data!$A$4:$A500,"&gt;="&amp;$A464,Data!$A$4:$A500,"&lt;="&amp;$B464))</f>
        <v/>
      </c>
      <c r="K464" s="178" t="str">
        <f>IF(OR($A464="",K$2="Percentage"),"",SUMIFS(Data!J$4:J500,Data!$A$4:$A500,"&gt;="&amp;$A464,Data!$A$4:$A500,"&lt;="&amp;$B464))</f>
        <v/>
      </c>
      <c r="L464" s="179" t="str">
        <f>IF(OR($A464="",L$2="Percentage"),"",SUMIFS(Data!K$4:K500,Data!$A$4:$A500,"&gt;="&amp;$A464,Data!$A$4:$A500,"&lt;="&amp;$B464))</f>
        <v/>
      </c>
      <c r="M464" s="180" t="str">
        <f>IF(OR($A464="",M$2="Percentage"),"",SUMIFS(Data!L$4:L500,Data!$A$4:$A500,"&gt;="&amp;$A464,Data!$A$4:$A500,"&lt;="&amp;$B464))</f>
        <v/>
      </c>
      <c r="N464" s="179" t="str">
        <f>IF(OR($A464="",N$2="Percentage"),"",SUMIFS(Data!M$4:M500,Data!$A$4:$A500,"&gt;="&amp;$A464,Data!$A$4:$A500,"&lt;="&amp;$B464))</f>
        <v/>
      </c>
      <c r="O464" s="178" t="str">
        <f>IF(OR($A464="",O$2="Percentage"),"",SUMIFS(Data!N$4:N500,Data!$A$4:$A500,"&gt;="&amp;$A464,Data!$A$4:$A500,"&lt;="&amp;$B464))</f>
        <v/>
      </c>
      <c r="P464" s="180" t="str">
        <f>IF(OR($A464="",P$2="Percentage"),"",SUMIFS(Data!O$4:O500,Data!$A$4:$A500,"&gt;="&amp;$A464,Data!$A$4:$A500,"&lt;="&amp;$B464))</f>
        <v/>
      </c>
      <c r="Q464" s="178" t="str">
        <f>IF(OR($A464="",Q$2="Percentage"),"",SUMIFS(Data!P$4:P500,Data!$A$4:$A500,"&gt;="&amp;$A464,Data!$A$4:$A500,"&lt;="&amp;$B464))</f>
        <v/>
      </c>
      <c r="R464" s="178" t="str">
        <f>IF(OR($A464="",R$2="Percentage"),"",SUMIFS(Data!Q$4:Q500,Data!$A$4:$A500,"&gt;="&amp;$A464,Data!$A$4:$A500,"&lt;="&amp;$B464))</f>
        <v/>
      </c>
      <c r="S464" s="181" t="str">
        <f>IF($A464="","",IFERROR(AVERAGEIFS(Data!B$4:B500,Data!$A$4:$A500,"&gt;="&amp;$A464,Data!$A$4:$A500,"&lt;="&amp;$B464),0))</f>
        <v/>
      </c>
      <c r="T464" s="178" t="str">
        <f>IF($A464="","",IFERROR(AVERAGEIFS(Data!C$4:C500,Data!$A$4:$A500,"&gt;="&amp;$A464,Data!$A$4:$A500,"&lt;="&amp;$B464),0))</f>
        <v/>
      </c>
      <c r="U464" s="178" t="str">
        <f>IF($A464="","",IFERROR(AVERAGEIFS(Data!D$4:D500,Data!$A$4:$A500,"&gt;="&amp;$A464,Data!$A$4:$A500,"&lt;="&amp;$B464),0))</f>
        <v/>
      </c>
      <c r="V464" s="178" t="str">
        <f>IF($A464="","",IFERROR(AVERAGEIFS(Data!F$4:F500,Data!$A$4:$A500,"&gt;="&amp;$A464,Data!$A$4:$A500,"&lt;="&amp;$B464),0))</f>
        <v/>
      </c>
      <c r="W464" s="178" t="str">
        <f>IF($A464="","",IFERROR(AVERAGEIFS(Data!G$4:G500,Data!$A$4:$A500,"&gt;="&amp;$A464,Data!$A$4:$A500,"&lt;="&amp;$B464),0))</f>
        <v/>
      </c>
      <c r="X464" s="180" t="str">
        <f>IF($A464="","",IFERROR(AVERAGEIFS(Data!H$4:H500,Data!$A$4:$A500,"&gt;="&amp;$A464,Data!$A$4:$A500,"&lt;="&amp;$B464),0))</f>
        <v/>
      </c>
      <c r="Y464" s="178" t="str">
        <f>IF($A464="","",IFERROR(AVERAGEIFS(Data!I$4:I500,Data!$A$4:$A500,"&gt;="&amp;$A464,Data!$A$4:$A500,"&lt;="&amp;$B464),0))</f>
        <v/>
      </c>
      <c r="Z464" s="178" t="str">
        <f>IF($A464="","",IFERROR(AVERAGEIFS(Data!J$4:J500,Data!$A$4:$A500,"&gt;="&amp;$A464,Data!$A$4:$A500,"&lt;="&amp;$B464),0))</f>
        <v/>
      </c>
      <c r="AA464" s="179" t="str">
        <f>IF($A464="","",IFERROR(AVERAGEIFS(Data!K$4:K500,Data!$A$4:$A500,"&gt;="&amp;$A464,Data!$A$4:$A500,"&lt;="&amp;$B464),0))</f>
        <v/>
      </c>
      <c r="AB464" s="180" t="str">
        <f>IF($A464="","",IFERROR(AVERAGEIFS(Data!L$4:L500,Data!$A$4:$A500,"&gt;="&amp;$A464,Data!$A$4:$A500,"&lt;="&amp;$B464),0))</f>
        <v/>
      </c>
      <c r="AC464" s="179" t="str">
        <f>IF($A464="","",IFERROR(AVERAGEIFS(Data!M$4:M500,Data!$A$4:$A500,"&gt;="&amp;$A464,Data!$A$4:$A500,"&lt;="&amp;$B464),0))</f>
        <v/>
      </c>
      <c r="AD464" s="178" t="str">
        <f>IF($A464="","",IFERROR(AVERAGEIFS(Data!N$4:N500,Data!$A$4:$A500,"&gt;="&amp;$A464,Data!$A$4:$A500,"&lt;="&amp;$B464),0))</f>
        <v/>
      </c>
      <c r="AE464" s="180" t="str">
        <f>IF($A464="","",IFERROR(AVERAGEIFS(Data!O$4:O500,Data!$A$4:$A500,"&gt;="&amp;$A464,Data!$A$4:$A500,"&lt;="&amp;$B464),0))</f>
        <v/>
      </c>
      <c r="AF464" s="178" t="str">
        <f>IF($A464="","",IFERROR(AVERAGEIFS(Data!P$4:P500,Data!$A$4:$A500,"&gt;="&amp;$A464,Data!$A$4:$A500,"&lt;="&amp;$B464),0))</f>
        <v/>
      </c>
      <c r="AG464" s="178" t="str">
        <f>IF($A464="","",IFERROR(AVERAGEIFS(Data!Q$4:Q500,Data!$A$4:$A500,"&gt;="&amp;$A464,Data!$A$4:$A500,"&lt;="&amp;$B464),0))</f>
        <v/>
      </c>
      <c r="AH464" s="181" t="str">
        <f t="shared" ref="AH464:DS464" si="460">IF($A464="","",AH463)</f>
        <v/>
      </c>
      <c r="AI464" s="178" t="str">
        <f t="shared" si="460"/>
        <v/>
      </c>
      <c r="AJ464" s="178" t="str">
        <f t="shared" si="460"/>
        <v/>
      </c>
      <c r="AK464" s="178" t="str">
        <f t="shared" si="460"/>
        <v/>
      </c>
      <c r="AL464" s="178" t="str">
        <f t="shared" si="460"/>
        <v/>
      </c>
      <c r="AM464" s="180" t="str">
        <f t="shared" si="460"/>
        <v/>
      </c>
      <c r="AN464" s="178" t="str">
        <f t="shared" si="460"/>
        <v/>
      </c>
      <c r="AO464" s="178" t="str">
        <f t="shared" si="460"/>
        <v/>
      </c>
      <c r="AP464" s="179" t="str">
        <f t="shared" si="460"/>
        <v/>
      </c>
      <c r="AQ464" s="180" t="str">
        <f t="shared" si="460"/>
        <v/>
      </c>
      <c r="AR464" s="179" t="str">
        <f t="shared" si="460"/>
        <v/>
      </c>
      <c r="AS464" s="178" t="str">
        <f t="shared" si="460"/>
        <v/>
      </c>
      <c r="AT464" s="180" t="str">
        <f t="shared" si="460"/>
        <v/>
      </c>
      <c r="AU464" s="178" t="str">
        <f t="shared" si="460"/>
        <v/>
      </c>
      <c r="AV464" s="178" t="str">
        <f t="shared" si="460"/>
        <v/>
      </c>
      <c r="AW464" s="181" t="str">
        <f t="shared" si="460"/>
        <v/>
      </c>
      <c r="AX464" s="178" t="str">
        <f t="shared" si="460"/>
        <v/>
      </c>
      <c r="AY464" s="178" t="str">
        <f t="shared" si="460"/>
        <v/>
      </c>
      <c r="AZ464" s="178" t="str">
        <f t="shared" si="460"/>
        <v/>
      </c>
      <c r="BA464" s="178" t="str">
        <f t="shared" si="460"/>
        <v/>
      </c>
      <c r="BB464" s="180" t="str">
        <f t="shared" si="460"/>
        <v/>
      </c>
      <c r="BC464" s="178" t="str">
        <f t="shared" si="460"/>
        <v/>
      </c>
      <c r="BD464" s="178" t="str">
        <f t="shared" si="460"/>
        <v/>
      </c>
      <c r="BE464" s="179" t="str">
        <f t="shared" si="460"/>
        <v/>
      </c>
      <c r="BF464" s="180" t="str">
        <f t="shared" si="460"/>
        <v/>
      </c>
      <c r="BG464" s="179" t="str">
        <f t="shared" si="460"/>
        <v/>
      </c>
      <c r="BH464" s="178" t="str">
        <f t="shared" si="460"/>
        <v/>
      </c>
      <c r="BI464" s="180" t="str">
        <f t="shared" si="460"/>
        <v/>
      </c>
      <c r="BJ464" s="178" t="str">
        <f t="shared" si="460"/>
        <v/>
      </c>
      <c r="BK464" s="178" t="str">
        <f t="shared" si="460"/>
        <v/>
      </c>
      <c r="BL464" s="181" t="str">
        <f t="shared" si="460"/>
        <v/>
      </c>
      <c r="BM464" s="178" t="str">
        <f t="shared" si="460"/>
        <v/>
      </c>
      <c r="BN464" s="178" t="str">
        <f t="shared" si="460"/>
        <v/>
      </c>
      <c r="BO464" s="178" t="str">
        <f t="shared" si="460"/>
        <v/>
      </c>
      <c r="BP464" s="178" t="str">
        <f t="shared" si="460"/>
        <v/>
      </c>
      <c r="BQ464" s="180" t="str">
        <f t="shared" si="460"/>
        <v/>
      </c>
      <c r="BR464" s="178" t="str">
        <f t="shared" si="460"/>
        <v/>
      </c>
      <c r="BS464" s="178" t="str">
        <f t="shared" si="460"/>
        <v/>
      </c>
      <c r="BT464" s="179" t="str">
        <f t="shared" si="460"/>
        <v/>
      </c>
      <c r="BU464" s="180" t="str">
        <f t="shared" si="460"/>
        <v/>
      </c>
      <c r="BV464" s="179" t="str">
        <f t="shared" si="460"/>
        <v/>
      </c>
      <c r="BW464" s="178" t="str">
        <f t="shared" si="460"/>
        <v/>
      </c>
      <c r="BX464" s="180" t="str">
        <f t="shared" si="460"/>
        <v/>
      </c>
      <c r="BY464" s="178" t="str">
        <f t="shared" si="460"/>
        <v/>
      </c>
      <c r="BZ464" s="178" t="str">
        <f t="shared" si="460"/>
        <v/>
      </c>
      <c r="CA464" s="181" t="str">
        <f t="shared" si="460"/>
        <v/>
      </c>
      <c r="CB464" s="178" t="str">
        <f t="shared" si="460"/>
        <v/>
      </c>
      <c r="CC464" s="178" t="str">
        <f t="shared" si="460"/>
        <v/>
      </c>
      <c r="CD464" s="178" t="str">
        <f t="shared" si="460"/>
        <v/>
      </c>
      <c r="CE464" s="178" t="str">
        <f t="shared" si="460"/>
        <v/>
      </c>
      <c r="CF464" s="180" t="str">
        <f t="shared" si="460"/>
        <v/>
      </c>
      <c r="CG464" s="178" t="str">
        <f t="shared" si="460"/>
        <v/>
      </c>
      <c r="CH464" s="178" t="str">
        <f t="shared" si="460"/>
        <v/>
      </c>
      <c r="CI464" s="179" t="str">
        <f t="shared" si="460"/>
        <v/>
      </c>
      <c r="CJ464" s="180" t="str">
        <f t="shared" si="460"/>
        <v/>
      </c>
      <c r="CK464" s="179" t="str">
        <f t="shared" si="460"/>
        <v/>
      </c>
      <c r="CL464" s="178" t="str">
        <f t="shared" si="460"/>
        <v/>
      </c>
      <c r="CM464" s="180" t="str">
        <f t="shared" si="460"/>
        <v/>
      </c>
      <c r="CN464" s="178" t="str">
        <f t="shared" si="460"/>
        <v/>
      </c>
      <c r="CO464" s="178" t="str">
        <f t="shared" si="460"/>
        <v/>
      </c>
      <c r="CP464" s="181" t="str">
        <f t="shared" si="460"/>
        <v/>
      </c>
      <c r="CQ464" s="178" t="str">
        <f t="shared" si="460"/>
        <v/>
      </c>
      <c r="CR464" s="178" t="str">
        <f t="shared" si="460"/>
        <v/>
      </c>
      <c r="CS464" s="178" t="str">
        <f t="shared" si="460"/>
        <v/>
      </c>
      <c r="CT464" s="178" t="str">
        <f t="shared" si="460"/>
        <v/>
      </c>
      <c r="CU464" s="180" t="str">
        <f t="shared" si="460"/>
        <v/>
      </c>
      <c r="CV464" s="178" t="str">
        <f t="shared" si="460"/>
        <v/>
      </c>
      <c r="CW464" s="178" t="str">
        <f t="shared" si="460"/>
        <v/>
      </c>
      <c r="CX464" s="179" t="str">
        <f t="shared" si="460"/>
        <v/>
      </c>
      <c r="CY464" s="180" t="str">
        <f t="shared" si="460"/>
        <v/>
      </c>
      <c r="CZ464" s="179" t="str">
        <f t="shared" si="460"/>
        <v/>
      </c>
      <c r="DA464" s="178" t="str">
        <f t="shared" si="460"/>
        <v/>
      </c>
      <c r="DB464" s="180" t="str">
        <f t="shared" si="460"/>
        <v/>
      </c>
      <c r="DC464" s="178" t="str">
        <f t="shared" si="460"/>
        <v/>
      </c>
      <c r="DD464" s="178" t="str">
        <f t="shared" si="460"/>
        <v/>
      </c>
      <c r="DE464" s="181" t="str">
        <f t="shared" si="460"/>
        <v/>
      </c>
      <c r="DF464" s="178" t="str">
        <f t="shared" si="460"/>
        <v/>
      </c>
      <c r="DG464" s="178" t="str">
        <f t="shared" si="460"/>
        <v/>
      </c>
      <c r="DH464" s="178" t="str">
        <f t="shared" si="460"/>
        <v/>
      </c>
      <c r="DI464" s="178" t="str">
        <f t="shared" si="460"/>
        <v/>
      </c>
      <c r="DJ464" s="180" t="str">
        <f t="shared" si="460"/>
        <v/>
      </c>
      <c r="DK464" s="178" t="str">
        <f t="shared" si="460"/>
        <v/>
      </c>
      <c r="DL464" s="178" t="str">
        <f t="shared" si="460"/>
        <v/>
      </c>
      <c r="DM464" s="179" t="str">
        <f t="shared" si="460"/>
        <v/>
      </c>
      <c r="DN464" s="180" t="str">
        <f t="shared" si="460"/>
        <v/>
      </c>
      <c r="DO464" s="179" t="str">
        <f t="shared" si="460"/>
        <v/>
      </c>
      <c r="DP464" s="178" t="str">
        <f t="shared" si="460"/>
        <v/>
      </c>
      <c r="DQ464" s="180" t="str">
        <f t="shared" si="460"/>
        <v/>
      </c>
      <c r="DR464" s="178" t="str">
        <f t="shared" si="460"/>
        <v/>
      </c>
      <c r="DS464" s="178" t="str">
        <f t="shared" si="460"/>
        <v/>
      </c>
      <c r="DT464" s="178"/>
      <c r="DU464" s="178"/>
      <c r="DV464" s="178"/>
      <c r="DW464" s="178"/>
      <c r="DX464" s="178"/>
      <c r="DY464" s="178"/>
    </row>
    <row r="465">
      <c r="A465" s="176" t="str">
        <f>IF(A464="","",IF(B464+1&gt;EndDate,"",B464))</f>
        <v/>
      </c>
      <c r="B465" s="176" t="str">
        <f>IF(A465="","",SWITCH(Seg,"Daily",A465+1,"Weekly",A465+7,"Monthly",DATE(YEAR(A465),MONTH(A465)+1,1),"Quarterly",DATE(YEAR(A465),MONTH(A465)+3,1),"Yearly",DATE(YEAR(A465)+1,1,1)))</f>
        <v/>
      </c>
      <c r="C465" s="177" t="str">
        <f>IF(A465="","",SWITCH(Seg,"Daily",TEXT(A465,"dd/MM/YYYY"),"Weekly","W"&amp;WEEKNUM(A465,2)&amp;" "&amp;YEAR(A465),"Monthly",PROPER(TEXT(A465,"MMM yyyy")),"Quarterly","Q"&amp;ROUNDUP(MONTH($A465)/3,0)&amp;" "&amp;YEAR($A465),"Yearly",YEAR(A465),TEXT(A465,"dd/MM/YYYY")))</f>
        <v/>
      </c>
      <c r="D465" s="178" t="str">
        <f>IF(OR($A465="",D$2="Percentage"),"",SUMIFS(Data!B$4:B500,Data!$A$4:$A500,"&gt;="&amp;$A465,Data!$A$4:$A500,"&lt;="&amp;$B465))</f>
        <v>#REF!</v>
      </c>
      <c r="E465" s="179" t="str">
        <f>IF(OR($A465="",E$2="Percentage"),"",SUMIFS(Data!C$4:C500,Data!$A$4:$A500,"&gt;="&amp;$A465,Data!$A$4:$A500,"&lt;="&amp;$B465))</f>
        <v/>
      </c>
      <c r="F465" s="179" t="str">
        <f>IF(OR($A465="",F$2="Percentage"),"",SUMIFS(Data!D$4:D500,Data!$A$4:$A500,"&gt;="&amp;$A465,Data!$A$4:$A500,"&lt;="&amp;$B465))</f>
        <v/>
      </c>
      <c r="G465" s="179" t="str">
        <f>IF(OR($A465="",G$2="Percentage"),"",SUMIFS(Data!F$4:F500,Data!$A$4:$A500,"&gt;="&amp;$A465,Data!$A$4:$A500,"&lt;="&amp;$B465))</f>
        <v/>
      </c>
      <c r="H465" s="180" t="str">
        <f>IF(OR($A465="",H$2="Percentage"),"",SUMIFS(Data!G$4:G500,Data!$A$4:$A500,"&gt;="&amp;$A465,Data!$A$4:$A500,"&lt;="&amp;$B465))</f>
        <v/>
      </c>
      <c r="I465" s="180" t="str">
        <f>IF(OR($A465="",I$2="Percentage"),"",SUMIFS(Data!H$4:H500,Data!$A$4:$A500,"&gt;="&amp;$A465,Data!$A$4:$A500,"&lt;="&amp;$B465))</f>
        <v/>
      </c>
      <c r="J465" s="178" t="str">
        <f>IF(OR($A465="",J$2="Percentage"),"",SUMIFS(Data!I$4:I500,Data!$A$4:$A500,"&gt;="&amp;$A465,Data!$A$4:$A500,"&lt;="&amp;$B465))</f>
        <v/>
      </c>
      <c r="K465" s="178" t="str">
        <f>IF(OR($A465="",K$2="Percentage"),"",SUMIFS(Data!J$4:J500,Data!$A$4:$A500,"&gt;="&amp;$A465,Data!$A$4:$A500,"&lt;="&amp;$B465))</f>
        <v/>
      </c>
      <c r="L465" s="179" t="str">
        <f>IF(OR($A465="",L$2="Percentage"),"",SUMIFS(Data!K$4:K500,Data!$A$4:$A500,"&gt;="&amp;$A465,Data!$A$4:$A500,"&lt;="&amp;$B465))</f>
        <v/>
      </c>
      <c r="M465" s="180" t="str">
        <f>IF(OR($A465="",M$2="Percentage"),"",SUMIFS(Data!L$4:L500,Data!$A$4:$A500,"&gt;="&amp;$A465,Data!$A$4:$A500,"&lt;="&amp;$B465))</f>
        <v/>
      </c>
      <c r="N465" s="179" t="str">
        <f>IF(OR($A465="",N$2="Percentage"),"",SUMIFS(Data!M$4:M500,Data!$A$4:$A500,"&gt;="&amp;$A465,Data!$A$4:$A500,"&lt;="&amp;$B465))</f>
        <v/>
      </c>
      <c r="O465" s="178" t="str">
        <f>IF(OR($A465="",O$2="Percentage"),"",SUMIFS(Data!N$4:N500,Data!$A$4:$A500,"&gt;="&amp;$A465,Data!$A$4:$A500,"&lt;="&amp;$B465))</f>
        <v/>
      </c>
      <c r="P465" s="180" t="str">
        <f>IF(OR($A465="",P$2="Percentage"),"",SUMIFS(Data!O$4:O500,Data!$A$4:$A500,"&gt;="&amp;$A465,Data!$A$4:$A500,"&lt;="&amp;$B465))</f>
        <v/>
      </c>
      <c r="Q465" s="178" t="str">
        <f>IF(OR($A465="",Q$2="Percentage"),"",SUMIFS(Data!P$4:P500,Data!$A$4:$A500,"&gt;="&amp;$A465,Data!$A$4:$A500,"&lt;="&amp;$B465))</f>
        <v/>
      </c>
      <c r="R465" s="178" t="str">
        <f>IF(OR($A465="",R$2="Percentage"),"",SUMIFS(Data!Q$4:Q500,Data!$A$4:$A500,"&gt;="&amp;$A465,Data!$A$4:$A500,"&lt;="&amp;$B465))</f>
        <v/>
      </c>
      <c r="S465" s="181" t="str">
        <f>IF($A465="","",IFERROR(AVERAGEIFS(Data!B$4:B500,Data!$A$4:$A500,"&gt;="&amp;$A465,Data!$A$4:$A500,"&lt;="&amp;$B465),0))</f>
        <v/>
      </c>
      <c r="T465" s="178" t="str">
        <f>IF($A465="","",IFERROR(AVERAGEIFS(Data!C$4:C500,Data!$A$4:$A500,"&gt;="&amp;$A465,Data!$A$4:$A500,"&lt;="&amp;$B465),0))</f>
        <v/>
      </c>
      <c r="U465" s="178" t="str">
        <f>IF($A465="","",IFERROR(AVERAGEIFS(Data!D$4:D500,Data!$A$4:$A500,"&gt;="&amp;$A465,Data!$A$4:$A500,"&lt;="&amp;$B465),0))</f>
        <v/>
      </c>
      <c r="V465" s="178" t="str">
        <f>IF($A465="","",IFERROR(AVERAGEIFS(Data!F$4:F500,Data!$A$4:$A500,"&gt;="&amp;$A465,Data!$A$4:$A500,"&lt;="&amp;$B465),0))</f>
        <v/>
      </c>
      <c r="W465" s="178" t="str">
        <f>IF($A465="","",IFERROR(AVERAGEIFS(Data!G$4:G500,Data!$A$4:$A500,"&gt;="&amp;$A465,Data!$A$4:$A500,"&lt;="&amp;$B465),0))</f>
        <v/>
      </c>
      <c r="X465" s="180" t="str">
        <f>IF($A465="","",IFERROR(AVERAGEIFS(Data!H$4:H500,Data!$A$4:$A500,"&gt;="&amp;$A465,Data!$A$4:$A500,"&lt;="&amp;$B465),0))</f>
        <v/>
      </c>
      <c r="Y465" s="178" t="str">
        <f>IF($A465="","",IFERROR(AVERAGEIFS(Data!I$4:I500,Data!$A$4:$A500,"&gt;="&amp;$A465,Data!$A$4:$A500,"&lt;="&amp;$B465),0))</f>
        <v/>
      </c>
      <c r="Z465" s="178" t="str">
        <f>IF($A465="","",IFERROR(AVERAGEIFS(Data!J$4:J500,Data!$A$4:$A500,"&gt;="&amp;$A465,Data!$A$4:$A500,"&lt;="&amp;$B465),0))</f>
        <v/>
      </c>
      <c r="AA465" s="179" t="str">
        <f>IF($A465="","",IFERROR(AVERAGEIFS(Data!K$4:K500,Data!$A$4:$A500,"&gt;="&amp;$A465,Data!$A$4:$A500,"&lt;="&amp;$B465),0))</f>
        <v/>
      </c>
      <c r="AB465" s="180" t="str">
        <f>IF($A465="","",IFERROR(AVERAGEIFS(Data!L$4:L500,Data!$A$4:$A500,"&gt;="&amp;$A465,Data!$A$4:$A500,"&lt;="&amp;$B465),0))</f>
        <v/>
      </c>
      <c r="AC465" s="179" t="str">
        <f>IF($A465="","",IFERROR(AVERAGEIFS(Data!M$4:M500,Data!$A$4:$A500,"&gt;="&amp;$A465,Data!$A$4:$A500,"&lt;="&amp;$B465),0))</f>
        <v/>
      </c>
      <c r="AD465" s="178" t="str">
        <f>IF($A465="","",IFERROR(AVERAGEIFS(Data!N$4:N500,Data!$A$4:$A500,"&gt;="&amp;$A465,Data!$A$4:$A500,"&lt;="&amp;$B465),0))</f>
        <v/>
      </c>
      <c r="AE465" s="180" t="str">
        <f>IF($A465="","",IFERROR(AVERAGEIFS(Data!O$4:O500,Data!$A$4:$A500,"&gt;="&amp;$A465,Data!$A$4:$A500,"&lt;="&amp;$B465),0))</f>
        <v/>
      </c>
      <c r="AF465" s="178" t="str">
        <f>IF($A465="","",IFERROR(AVERAGEIFS(Data!P$4:P500,Data!$A$4:$A500,"&gt;="&amp;$A465,Data!$A$4:$A500,"&lt;="&amp;$B465),0))</f>
        <v/>
      </c>
      <c r="AG465" s="178" t="str">
        <f>IF($A465="","",IFERROR(AVERAGEIFS(Data!Q$4:Q500,Data!$A$4:$A500,"&gt;="&amp;$A465,Data!$A$4:$A500,"&lt;="&amp;$B465),0))</f>
        <v/>
      </c>
      <c r="AH465" s="181" t="str">
        <f t="shared" ref="AH465:DS465" si="461">IF($A465="","",AH464)</f>
        <v/>
      </c>
      <c r="AI465" s="178" t="str">
        <f t="shared" si="461"/>
        <v/>
      </c>
      <c r="AJ465" s="178" t="str">
        <f t="shared" si="461"/>
        <v/>
      </c>
      <c r="AK465" s="178" t="str">
        <f t="shared" si="461"/>
        <v/>
      </c>
      <c r="AL465" s="178" t="str">
        <f t="shared" si="461"/>
        <v/>
      </c>
      <c r="AM465" s="180" t="str">
        <f t="shared" si="461"/>
        <v/>
      </c>
      <c r="AN465" s="178" t="str">
        <f t="shared" si="461"/>
        <v/>
      </c>
      <c r="AO465" s="178" t="str">
        <f t="shared" si="461"/>
        <v/>
      </c>
      <c r="AP465" s="179" t="str">
        <f t="shared" si="461"/>
        <v/>
      </c>
      <c r="AQ465" s="180" t="str">
        <f t="shared" si="461"/>
        <v/>
      </c>
      <c r="AR465" s="179" t="str">
        <f t="shared" si="461"/>
        <v/>
      </c>
      <c r="AS465" s="178" t="str">
        <f t="shared" si="461"/>
        <v/>
      </c>
      <c r="AT465" s="180" t="str">
        <f t="shared" si="461"/>
        <v/>
      </c>
      <c r="AU465" s="178" t="str">
        <f t="shared" si="461"/>
        <v/>
      </c>
      <c r="AV465" s="178" t="str">
        <f t="shared" si="461"/>
        <v/>
      </c>
      <c r="AW465" s="181" t="str">
        <f t="shared" si="461"/>
        <v/>
      </c>
      <c r="AX465" s="178" t="str">
        <f t="shared" si="461"/>
        <v/>
      </c>
      <c r="AY465" s="178" t="str">
        <f t="shared" si="461"/>
        <v/>
      </c>
      <c r="AZ465" s="178" t="str">
        <f t="shared" si="461"/>
        <v/>
      </c>
      <c r="BA465" s="178" t="str">
        <f t="shared" si="461"/>
        <v/>
      </c>
      <c r="BB465" s="180" t="str">
        <f t="shared" si="461"/>
        <v/>
      </c>
      <c r="BC465" s="178" t="str">
        <f t="shared" si="461"/>
        <v/>
      </c>
      <c r="BD465" s="178" t="str">
        <f t="shared" si="461"/>
        <v/>
      </c>
      <c r="BE465" s="179" t="str">
        <f t="shared" si="461"/>
        <v/>
      </c>
      <c r="BF465" s="180" t="str">
        <f t="shared" si="461"/>
        <v/>
      </c>
      <c r="BG465" s="179" t="str">
        <f t="shared" si="461"/>
        <v/>
      </c>
      <c r="BH465" s="178" t="str">
        <f t="shared" si="461"/>
        <v/>
      </c>
      <c r="BI465" s="180" t="str">
        <f t="shared" si="461"/>
        <v/>
      </c>
      <c r="BJ465" s="178" t="str">
        <f t="shared" si="461"/>
        <v/>
      </c>
      <c r="BK465" s="178" t="str">
        <f t="shared" si="461"/>
        <v/>
      </c>
      <c r="BL465" s="181" t="str">
        <f t="shared" si="461"/>
        <v/>
      </c>
      <c r="BM465" s="178" t="str">
        <f t="shared" si="461"/>
        <v/>
      </c>
      <c r="BN465" s="178" t="str">
        <f t="shared" si="461"/>
        <v/>
      </c>
      <c r="BO465" s="178" t="str">
        <f t="shared" si="461"/>
        <v/>
      </c>
      <c r="BP465" s="178" t="str">
        <f t="shared" si="461"/>
        <v/>
      </c>
      <c r="BQ465" s="180" t="str">
        <f t="shared" si="461"/>
        <v/>
      </c>
      <c r="BR465" s="178" t="str">
        <f t="shared" si="461"/>
        <v/>
      </c>
      <c r="BS465" s="178" t="str">
        <f t="shared" si="461"/>
        <v/>
      </c>
      <c r="BT465" s="179" t="str">
        <f t="shared" si="461"/>
        <v/>
      </c>
      <c r="BU465" s="180" t="str">
        <f t="shared" si="461"/>
        <v/>
      </c>
      <c r="BV465" s="179" t="str">
        <f t="shared" si="461"/>
        <v/>
      </c>
      <c r="BW465" s="178" t="str">
        <f t="shared" si="461"/>
        <v/>
      </c>
      <c r="BX465" s="180" t="str">
        <f t="shared" si="461"/>
        <v/>
      </c>
      <c r="BY465" s="178" t="str">
        <f t="shared" si="461"/>
        <v/>
      </c>
      <c r="BZ465" s="178" t="str">
        <f t="shared" si="461"/>
        <v/>
      </c>
      <c r="CA465" s="181" t="str">
        <f t="shared" si="461"/>
        <v/>
      </c>
      <c r="CB465" s="178" t="str">
        <f t="shared" si="461"/>
        <v/>
      </c>
      <c r="CC465" s="178" t="str">
        <f t="shared" si="461"/>
        <v/>
      </c>
      <c r="CD465" s="178" t="str">
        <f t="shared" si="461"/>
        <v/>
      </c>
      <c r="CE465" s="178" t="str">
        <f t="shared" si="461"/>
        <v/>
      </c>
      <c r="CF465" s="180" t="str">
        <f t="shared" si="461"/>
        <v/>
      </c>
      <c r="CG465" s="178" t="str">
        <f t="shared" si="461"/>
        <v/>
      </c>
      <c r="CH465" s="178" t="str">
        <f t="shared" si="461"/>
        <v/>
      </c>
      <c r="CI465" s="179" t="str">
        <f t="shared" si="461"/>
        <v/>
      </c>
      <c r="CJ465" s="180" t="str">
        <f t="shared" si="461"/>
        <v/>
      </c>
      <c r="CK465" s="179" t="str">
        <f t="shared" si="461"/>
        <v/>
      </c>
      <c r="CL465" s="178" t="str">
        <f t="shared" si="461"/>
        <v/>
      </c>
      <c r="CM465" s="180" t="str">
        <f t="shared" si="461"/>
        <v/>
      </c>
      <c r="CN465" s="178" t="str">
        <f t="shared" si="461"/>
        <v/>
      </c>
      <c r="CO465" s="178" t="str">
        <f t="shared" si="461"/>
        <v/>
      </c>
      <c r="CP465" s="181" t="str">
        <f t="shared" si="461"/>
        <v/>
      </c>
      <c r="CQ465" s="178" t="str">
        <f t="shared" si="461"/>
        <v/>
      </c>
      <c r="CR465" s="178" t="str">
        <f t="shared" si="461"/>
        <v/>
      </c>
      <c r="CS465" s="178" t="str">
        <f t="shared" si="461"/>
        <v/>
      </c>
      <c r="CT465" s="178" t="str">
        <f t="shared" si="461"/>
        <v/>
      </c>
      <c r="CU465" s="180" t="str">
        <f t="shared" si="461"/>
        <v/>
      </c>
      <c r="CV465" s="178" t="str">
        <f t="shared" si="461"/>
        <v/>
      </c>
      <c r="CW465" s="178" t="str">
        <f t="shared" si="461"/>
        <v/>
      </c>
      <c r="CX465" s="179" t="str">
        <f t="shared" si="461"/>
        <v/>
      </c>
      <c r="CY465" s="180" t="str">
        <f t="shared" si="461"/>
        <v/>
      </c>
      <c r="CZ465" s="179" t="str">
        <f t="shared" si="461"/>
        <v/>
      </c>
      <c r="DA465" s="178" t="str">
        <f t="shared" si="461"/>
        <v/>
      </c>
      <c r="DB465" s="180" t="str">
        <f t="shared" si="461"/>
        <v/>
      </c>
      <c r="DC465" s="178" t="str">
        <f t="shared" si="461"/>
        <v/>
      </c>
      <c r="DD465" s="178" t="str">
        <f t="shared" si="461"/>
        <v/>
      </c>
      <c r="DE465" s="181" t="str">
        <f t="shared" si="461"/>
        <v/>
      </c>
      <c r="DF465" s="178" t="str">
        <f t="shared" si="461"/>
        <v/>
      </c>
      <c r="DG465" s="178" t="str">
        <f t="shared" si="461"/>
        <v/>
      </c>
      <c r="DH465" s="178" t="str">
        <f t="shared" si="461"/>
        <v/>
      </c>
      <c r="DI465" s="178" t="str">
        <f t="shared" si="461"/>
        <v/>
      </c>
      <c r="DJ465" s="180" t="str">
        <f t="shared" si="461"/>
        <v/>
      </c>
      <c r="DK465" s="178" t="str">
        <f t="shared" si="461"/>
        <v/>
      </c>
      <c r="DL465" s="178" t="str">
        <f t="shared" si="461"/>
        <v/>
      </c>
      <c r="DM465" s="179" t="str">
        <f t="shared" si="461"/>
        <v/>
      </c>
      <c r="DN465" s="180" t="str">
        <f t="shared" si="461"/>
        <v/>
      </c>
      <c r="DO465" s="179" t="str">
        <f t="shared" si="461"/>
        <v/>
      </c>
      <c r="DP465" s="178" t="str">
        <f t="shared" si="461"/>
        <v/>
      </c>
      <c r="DQ465" s="180" t="str">
        <f t="shared" si="461"/>
        <v/>
      </c>
      <c r="DR465" s="178" t="str">
        <f t="shared" si="461"/>
        <v/>
      </c>
      <c r="DS465" s="178" t="str">
        <f t="shared" si="461"/>
        <v/>
      </c>
      <c r="DT465" s="178"/>
      <c r="DU465" s="178"/>
      <c r="DV465" s="178"/>
      <c r="DW465" s="178"/>
      <c r="DX465" s="178"/>
      <c r="DY465" s="178"/>
    </row>
    <row r="466">
      <c r="A466" s="176" t="str">
        <f>IF(A465="","",IF(B465+1&gt;EndDate,"",B465))</f>
        <v/>
      </c>
      <c r="B466" s="176" t="str">
        <f>IF(A466="","",SWITCH(Seg,"Daily",A466+1,"Weekly",A466+7,"Monthly",DATE(YEAR(A466),MONTH(A466)+1,1),"Quarterly",DATE(YEAR(A466),MONTH(A466)+3,1),"Yearly",DATE(YEAR(A466)+1,1,1)))</f>
        <v/>
      </c>
      <c r="C466" s="177" t="str">
        <f>IF(A466="","",SWITCH(Seg,"Daily",TEXT(A466,"dd/MM/YYYY"),"Weekly","W"&amp;WEEKNUM(A466,2)&amp;" "&amp;YEAR(A466),"Monthly",PROPER(TEXT(A466,"MMM yyyy")),"Quarterly","Q"&amp;ROUNDUP(MONTH($A466)/3,0)&amp;" "&amp;YEAR($A466),"Yearly",YEAR(A466),TEXT(A466,"dd/MM/YYYY")))</f>
        <v/>
      </c>
      <c r="D466" s="178" t="str">
        <f>IF(OR($A466="",D$2="Percentage"),"",SUMIFS(Data!B$4:B500,Data!$A$4:$A500,"&gt;="&amp;$A466,Data!$A$4:$A500,"&lt;="&amp;$B466))</f>
        <v>#REF!</v>
      </c>
      <c r="E466" s="179" t="str">
        <f>IF(OR($A466="",E$2="Percentage"),"",SUMIFS(Data!C$4:C500,Data!$A$4:$A500,"&gt;="&amp;$A466,Data!$A$4:$A500,"&lt;="&amp;$B466))</f>
        <v/>
      </c>
      <c r="F466" s="179" t="str">
        <f>IF(OR($A466="",F$2="Percentage"),"",SUMIFS(Data!D$4:D500,Data!$A$4:$A500,"&gt;="&amp;$A466,Data!$A$4:$A500,"&lt;="&amp;$B466))</f>
        <v/>
      </c>
      <c r="G466" s="179" t="str">
        <f>IF(OR($A466="",G$2="Percentage"),"",SUMIFS(Data!F$4:F500,Data!$A$4:$A500,"&gt;="&amp;$A466,Data!$A$4:$A500,"&lt;="&amp;$B466))</f>
        <v/>
      </c>
      <c r="H466" s="180" t="str">
        <f>IF(OR($A466="",H$2="Percentage"),"",SUMIFS(Data!G$4:G500,Data!$A$4:$A500,"&gt;="&amp;$A466,Data!$A$4:$A500,"&lt;="&amp;$B466))</f>
        <v/>
      </c>
      <c r="I466" s="180" t="str">
        <f>IF(OR($A466="",I$2="Percentage"),"",SUMIFS(Data!H$4:H500,Data!$A$4:$A500,"&gt;="&amp;$A466,Data!$A$4:$A500,"&lt;="&amp;$B466))</f>
        <v/>
      </c>
      <c r="J466" s="178" t="str">
        <f>IF(OR($A466="",J$2="Percentage"),"",SUMIFS(Data!I$4:I500,Data!$A$4:$A500,"&gt;="&amp;$A466,Data!$A$4:$A500,"&lt;="&amp;$B466))</f>
        <v/>
      </c>
      <c r="K466" s="178" t="str">
        <f>IF(OR($A466="",K$2="Percentage"),"",SUMIFS(Data!J$4:J500,Data!$A$4:$A500,"&gt;="&amp;$A466,Data!$A$4:$A500,"&lt;="&amp;$B466))</f>
        <v/>
      </c>
      <c r="L466" s="179" t="str">
        <f>IF(OR($A466="",L$2="Percentage"),"",SUMIFS(Data!K$4:K500,Data!$A$4:$A500,"&gt;="&amp;$A466,Data!$A$4:$A500,"&lt;="&amp;$B466))</f>
        <v/>
      </c>
      <c r="M466" s="180" t="str">
        <f>IF(OR($A466="",M$2="Percentage"),"",SUMIFS(Data!L$4:L500,Data!$A$4:$A500,"&gt;="&amp;$A466,Data!$A$4:$A500,"&lt;="&amp;$B466))</f>
        <v/>
      </c>
      <c r="N466" s="179" t="str">
        <f>IF(OR($A466="",N$2="Percentage"),"",SUMIFS(Data!M$4:M500,Data!$A$4:$A500,"&gt;="&amp;$A466,Data!$A$4:$A500,"&lt;="&amp;$B466))</f>
        <v/>
      </c>
      <c r="O466" s="178" t="str">
        <f>IF(OR($A466="",O$2="Percentage"),"",SUMIFS(Data!N$4:N500,Data!$A$4:$A500,"&gt;="&amp;$A466,Data!$A$4:$A500,"&lt;="&amp;$B466))</f>
        <v/>
      </c>
      <c r="P466" s="180" t="str">
        <f>IF(OR($A466="",P$2="Percentage"),"",SUMIFS(Data!O$4:O500,Data!$A$4:$A500,"&gt;="&amp;$A466,Data!$A$4:$A500,"&lt;="&amp;$B466))</f>
        <v/>
      </c>
      <c r="Q466" s="178" t="str">
        <f>IF(OR($A466="",Q$2="Percentage"),"",SUMIFS(Data!P$4:P500,Data!$A$4:$A500,"&gt;="&amp;$A466,Data!$A$4:$A500,"&lt;="&amp;$B466))</f>
        <v/>
      </c>
      <c r="R466" s="178" t="str">
        <f>IF(OR($A466="",R$2="Percentage"),"",SUMIFS(Data!Q$4:Q500,Data!$A$4:$A500,"&gt;="&amp;$A466,Data!$A$4:$A500,"&lt;="&amp;$B466))</f>
        <v/>
      </c>
      <c r="S466" s="181" t="str">
        <f>IF($A466="","",IFERROR(AVERAGEIFS(Data!B$4:B500,Data!$A$4:$A500,"&gt;="&amp;$A466,Data!$A$4:$A500,"&lt;="&amp;$B466),0))</f>
        <v/>
      </c>
      <c r="T466" s="178" t="str">
        <f>IF($A466="","",IFERROR(AVERAGEIFS(Data!C$4:C500,Data!$A$4:$A500,"&gt;="&amp;$A466,Data!$A$4:$A500,"&lt;="&amp;$B466),0))</f>
        <v/>
      </c>
      <c r="U466" s="178" t="str">
        <f>IF($A466="","",IFERROR(AVERAGEIFS(Data!D$4:D500,Data!$A$4:$A500,"&gt;="&amp;$A466,Data!$A$4:$A500,"&lt;="&amp;$B466),0))</f>
        <v/>
      </c>
      <c r="V466" s="178" t="str">
        <f>IF($A466="","",IFERROR(AVERAGEIFS(Data!F$4:F500,Data!$A$4:$A500,"&gt;="&amp;$A466,Data!$A$4:$A500,"&lt;="&amp;$B466),0))</f>
        <v/>
      </c>
      <c r="W466" s="178" t="str">
        <f>IF($A466="","",IFERROR(AVERAGEIFS(Data!G$4:G500,Data!$A$4:$A500,"&gt;="&amp;$A466,Data!$A$4:$A500,"&lt;="&amp;$B466),0))</f>
        <v/>
      </c>
      <c r="X466" s="180" t="str">
        <f>IF($A466="","",IFERROR(AVERAGEIFS(Data!H$4:H500,Data!$A$4:$A500,"&gt;="&amp;$A466,Data!$A$4:$A500,"&lt;="&amp;$B466),0))</f>
        <v/>
      </c>
      <c r="Y466" s="178" t="str">
        <f>IF($A466="","",IFERROR(AVERAGEIFS(Data!I$4:I500,Data!$A$4:$A500,"&gt;="&amp;$A466,Data!$A$4:$A500,"&lt;="&amp;$B466),0))</f>
        <v/>
      </c>
      <c r="Z466" s="178" t="str">
        <f>IF($A466="","",IFERROR(AVERAGEIFS(Data!J$4:J500,Data!$A$4:$A500,"&gt;="&amp;$A466,Data!$A$4:$A500,"&lt;="&amp;$B466),0))</f>
        <v/>
      </c>
      <c r="AA466" s="179" t="str">
        <f>IF($A466="","",IFERROR(AVERAGEIFS(Data!K$4:K500,Data!$A$4:$A500,"&gt;="&amp;$A466,Data!$A$4:$A500,"&lt;="&amp;$B466),0))</f>
        <v/>
      </c>
      <c r="AB466" s="180" t="str">
        <f>IF($A466="","",IFERROR(AVERAGEIFS(Data!L$4:L500,Data!$A$4:$A500,"&gt;="&amp;$A466,Data!$A$4:$A500,"&lt;="&amp;$B466),0))</f>
        <v/>
      </c>
      <c r="AC466" s="179" t="str">
        <f>IF($A466="","",IFERROR(AVERAGEIFS(Data!M$4:M500,Data!$A$4:$A500,"&gt;="&amp;$A466,Data!$A$4:$A500,"&lt;="&amp;$B466),0))</f>
        <v/>
      </c>
      <c r="AD466" s="178" t="str">
        <f>IF($A466="","",IFERROR(AVERAGEIFS(Data!N$4:N500,Data!$A$4:$A500,"&gt;="&amp;$A466,Data!$A$4:$A500,"&lt;="&amp;$B466),0))</f>
        <v/>
      </c>
      <c r="AE466" s="180" t="str">
        <f>IF($A466="","",IFERROR(AVERAGEIFS(Data!O$4:O500,Data!$A$4:$A500,"&gt;="&amp;$A466,Data!$A$4:$A500,"&lt;="&amp;$B466),0))</f>
        <v/>
      </c>
      <c r="AF466" s="178" t="str">
        <f>IF($A466="","",IFERROR(AVERAGEIFS(Data!P$4:P500,Data!$A$4:$A500,"&gt;="&amp;$A466,Data!$A$4:$A500,"&lt;="&amp;$B466),0))</f>
        <v/>
      </c>
      <c r="AG466" s="178" t="str">
        <f>IF($A466="","",IFERROR(AVERAGEIFS(Data!Q$4:Q500,Data!$A$4:$A500,"&gt;="&amp;$A466,Data!$A$4:$A500,"&lt;="&amp;$B466),0))</f>
        <v/>
      </c>
      <c r="AH466" s="181" t="str">
        <f t="shared" ref="AH466:DS466" si="462">IF($A466="","",AH465)</f>
        <v/>
      </c>
      <c r="AI466" s="178" t="str">
        <f t="shared" si="462"/>
        <v/>
      </c>
      <c r="AJ466" s="178" t="str">
        <f t="shared" si="462"/>
        <v/>
      </c>
      <c r="AK466" s="178" t="str">
        <f t="shared" si="462"/>
        <v/>
      </c>
      <c r="AL466" s="178" t="str">
        <f t="shared" si="462"/>
        <v/>
      </c>
      <c r="AM466" s="180" t="str">
        <f t="shared" si="462"/>
        <v/>
      </c>
      <c r="AN466" s="178" t="str">
        <f t="shared" si="462"/>
        <v/>
      </c>
      <c r="AO466" s="178" t="str">
        <f t="shared" si="462"/>
        <v/>
      </c>
      <c r="AP466" s="179" t="str">
        <f t="shared" si="462"/>
        <v/>
      </c>
      <c r="AQ466" s="180" t="str">
        <f t="shared" si="462"/>
        <v/>
      </c>
      <c r="AR466" s="179" t="str">
        <f t="shared" si="462"/>
        <v/>
      </c>
      <c r="AS466" s="178" t="str">
        <f t="shared" si="462"/>
        <v/>
      </c>
      <c r="AT466" s="180" t="str">
        <f t="shared" si="462"/>
        <v/>
      </c>
      <c r="AU466" s="178" t="str">
        <f t="shared" si="462"/>
        <v/>
      </c>
      <c r="AV466" s="178" t="str">
        <f t="shared" si="462"/>
        <v/>
      </c>
      <c r="AW466" s="181" t="str">
        <f t="shared" si="462"/>
        <v/>
      </c>
      <c r="AX466" s="178" t="str">
        <f t="shared" si="462"/>
        <v/>
      </c>
      <c r="AY466" s="178" t="str">
        <f t="shared" si="462"/>
        <v/>
      </c>
      <c r="AZ466" s="178" t="str">
        <f t="shared" si="462"/>
        <v/>
      </c>
      <c r="BA466" s="178" t="str">
        <f t="shared" si="462"/>
        <v/>
      </c>
      <c r="BB466" s="180" t="str">
        <f t="shared" si="462"/>
        <v/>
      </c>
      <c r="BC466" s="178" t="str">
        <f t="shared" si="462"/>
        <v/>
      </c>
      <c r="BD466" s="178" t="str">
        <f t="shared" si="462"/>
        <v/>
      </c>
      <c r="BE466" s="179" t="str">
        <f t="shared" si="462"/>
        <v/>
      </c>
      <c r="BF466" s="180" t="str">
        <f t="shared" si="462"/>
        <v/>
      </c>
      <c r="BG466" s="179" t="str">
        <f t="shared" si="462"/>
        <v/>
      </c>
      <c r="BH466" s="178" t="str">
        <f t="shared" si="462"/>
        <v/>
      </c>
      <c r="BI466" s="180" t="str">
        <f t="shared" si="462"/>
        <v/>
      </c>
      <c r="BJ466" s="178" t="str">
        <f t="shared" si="462"/>
        <v/>
      </c>
      <c r="BK466" s="178" t="str">
        <f t="shared" si="462"/>
        <v/>
      </c>
      <c r="BL466" s="181" t="str">
        <f t="shared" si="462"/>
        <v/>
      </c>
      <c r="BM466" s="178" t="str">
        <f t="shared" si="462"/>
        <v/>
      </c>
      <c r="BN466" s="178" t="str">
        <f t="shared" si="462"/>
        <v/>
      </c>
      <c r="BO466" s="178" t="str">
        <f t="shared" si="462"/>
        <v/>
      </c>
      <c r="BP466" s="178" t="str">
        <f t="shared" si="462"/>
        <v/>
      </c>
      <c r="BQ466" s="180" t="str">
        <f t="shared" si="462"/>
        <v/>
      </c>
      <c r="BR466" s="178" t="str">
        <f t="shared" si="462"/>
        <v/>
      </c>
      <c r="BS466" s="178" t="str">
        <f t="shared" si="462"/>
        <v/>
      </c>
      <c r="BT466" s="179" t="str">
        <f t="shared" si="462"/>
        <v/>
      </c>
      <c r="BU466" s="180" t="str">
        <f t="shared" si="462"/>
        <v/>
      </c>
      <c r="BV466" s="179" t="str">
        <f t="shared" si="462"/>
        <v/>
      </c>
      <c r="BW466" s="178" t="str">
        <f t="shared" si="462"/>
        <v/>
      </c>
      <c r="BX466" s="180" t="str">
        <f t="shared" si="462"/>
        <v/>
      </c>
      <c r="BY466" s="178" t="str">
        <f t="shared" si="462"/>
        <v/>
      </c>
      <c r="BZ466" s="178" t="str">
        <f t="shared" si="462"/>
        <v/>
      </c>
      <c r="CA466" s="181" t="str">
        <f t="shared" si="462"/>
        <v/>
      </c>
      <c r="CB466" s="178" t="str">
        <f t="shared" si="462"/>
        <v/>
      </c>
      <c r="CC466" s="178" t="str">
        <f t="shared" si="462"/>
        <v/>
      </c>
      <c r="CD466" s="178" t="str">
        <f t="shared" si="462"/>
        <v/>
      </c>
      <c r="CE466" s="178" t="str">
        <f t="shared" si="462"/>
        <v/>
      </c>
      <c r="CF466" s="180" t="str">
        <f t="shared" si="462"/>
        <v/>
      </c>
      <c r="CG466" s="178" t="str">
        <f t="shared" si="462"/>
        <v/>
      </c>
      <c r="CH466" s="178" t="str">
        <f t="shared" si="462"/>
        <v/>
      </c>
      <c r="CI466" s="179" t="str">
        <f t="shared" si="462"/>
        <v/>
      </c>
      <c r="CJ466" s="180" t="str">
        <f t="shared" si="462"/>
        <v/>
      </c>
      <c r="CK466" s="179" t="str">
        <f t="shared" si="462"/>
        <v/>
      </c>
      <c r="CL466" s="178" t="str">
        <f t="shared" si="462"/>
        <v/>
      </c>
      <c r="CM466" s="180" t="str">
        <f t="shared" si="462"/>
        <v/>
      </c>
      <c r="CN466" s="178" t="str">
        <f t="shared" si="462"/>
        <v/>
      </c>
      <c r="CO466" s="178" t="str">
        <f t="shared" si="462"/>
        <v/>
      </c>
      <c r="CP466" s="181" t="str">
        <f t="shared" si="462"/>
        <v/>
      </c>
      <c r="CQ466" s="178" t="str">
        <f t="shared" si="462"/>
        <v/>
      </c>
      <c r="CR466" s="178" t="str">
        <f t="shared" si="462"/>
        <v/>
      </c>
      <c r="CS466" s="178" t="str">
        <f t="shared" si="462"/>
        <v/>
      </c>
      <c r="CT466" s="178" t="str">
        <f t="shared" si="462"/>
        <v/>
      </c>
      <c r="CU466" s="180" t="str">
        <f t="shared" si="462"/>
        <v/>
      </c>
      <c r="CV466" s="178" t="str">
        <f t="shared" si="462"/>
        <v/>
      </c>
      <c r="CW466" s="178" t="str">
        <f t="shared" si="462"/>
        <v/>
      </c>
      <c r="CX466" s="179" t="str">
        <f t="shared" si="462"/>
        <v/>
      </c>
      <c r="CY466" s="180" t="str">
        <f t="shared" si="462"/>
        <v/>
      </c>
      <c r="CZ466" s="179" t="str">
        <f t="shared" si="462"/>
        <v/>
      </c>
      <c r="DA466" s="178" t="str">
        <f t="shared" si="462"/>
        <v/>
      </c>
      <c r="DB466" s="180" t="str">
        <f t="shared" si="462"/>
        <v/>
      </c>
      <c r="DC466" s="178" t="str">
        <f t="shared" si="462"/>
        <v/>
      </c>
      <c r="DD466" s="178" t="str">
        <f t="shared" si="462"/>
        <v/>
      </c>
      <c r="DE466" s="181" t="str">
        <f t="shared" si="462"/>
        <v/>
      </c>
      <c r="DF466" s="178" t="str">
        <f t="shared" si="462"/>
        <v/>
      </c>
      <c r="DG466" s="178" t="str">
        <f t="shared" si="462"/>
        <v/>
      </c>
      <c r="DH466" s="178" t="str">
        <f t="shared" si="462"/>
        <v/>
      </c>
      <c r="DI466" s="178" t="str">
        <f t="shared" si="462"/>
        <v/>
      </c>
      <c r="DJ466" s="180" t="str">
        <f t="shared" si="462"/>
        <v/>
      </c>
      <c r="DK466" s="178" t="str">
        <f t="shared" si="462"/>
        <v/>
      </c>
      <c r="DL466" s="178" t="str">
        <f t="shared" si="462"/>
        <v/>
      </c>
      <c r="DM466" s="179" t="str">
        <f t="shared" si="462"/>
        <v/>
      </c>
      <c r="DN466" s="180" t="str">
        <f t="shared" si="462"/>
        <v/>
      </c>
      <c r="DO466" s="179" t="str">
        <f t="shared" si="462"/>
        <v/>
      </c>
      <c r="DP466" s="178" t="str">
        <f t="shared" si="462"/>
        <v/>
      </c>
      <c r="DQ466" s="180" t="str">
        <f t="shared" si="462"/>
        <v/>
      </c>
      <c r="DR466" s="178" t="str">
        <f t="shared" si="462"/>
        <v/>
      </c>
      <c r="DS466" s="178" t="str">
        <f t="shared" si="462"/>
        <v/>
      </c>
      <c r="DT466" s="178"/>
      <c r="DU466" s="178"/>
      <c r="DV466" s="178"/>
      <c r="DW466" s="178"/>
      <c r="DX466" s="178"/>
      <c r="DY466" s="178"/>
    </row>
    <row r="467">
      <c r="A467" s="176" t="str">
        <f>IF(A466="","",IF(B466+1&gt;EndDate,"",B466))</f>
        <v/>
      </c>
      <c r="B467" s="176" t="str">
        <f>IF(A467="","",SWITCH(Seg,"Daily",A467+1,"Weekly",A467+7,"Monthly",DATE(YEAR(A467),MONTH(A467)+1,1),"Quarterly",DATE(YEAR(A467),MONTH(A467)+3,1),"Yearly",DATE(YEAR(A467)+1,1,1)))</f>
        <v/>
      </c>
      <c r="C467" s="177" t="str">
        <f>IF(A467="","",SWITCH(Seg,"Daily",TEXT(A467,"dd/MM/YYYY"),"Weekly","W"&amp;WEEKNUM(A467,2)&amp;" "&amp;YEAR(A467),"Monthly",PROPER(TEXT(A467,"MMM yyyy")),"Quarterly","Q"&amp;ROUNDUP(MONTH($A467)/3,0)&amp;" "&amp;YEAR($A467),"Yearly",YEAR(A467),TEXT(A467,"dd/MM/YYYY")))</f>
        <v/>
      </c>
      <c r="D467" s="178" t="str">
        <f>IF(OR($A467="",D$2="Percentage"),"",SUMIFS(Data!B$4:B500,Data!$A$4:$A500,"&gt;="&amp;$A467,Data!$A$4:$A500,"&lt;="&amp;$B467))</f>
        <v>#REF!</v>
      </c>
      <c r="E467" s="179" t="str">
        <f>IF(OR($A467="",E$2="Percentage"),"",SUMIFS(Data!C$4:C500,Data!$A$4:$A500,"&gt;="&amp;$A467,Data!$A$4:$A500,"&lt;="&amp;$B467))</f>
        <v/>
      </c>
      <c r="F467" s="179" t="str">
        <f>IF(OR($A467="",F$2="Percentage"),"",SUMIFS(Data!D$4:D500,Data!$A$4:$A500,"&gt;="&amp;$A467,Data!$A$4:$A500,"&lt;="&amp;$B467))</f>
        <v/>
      </c>
      <c r="G467" s="179" t="str">
        <f>IF(OR($A467="",G$2="Percentage"),"",SUMIFS(Data!F$4:F500,Data!$A$4:$A500,"&gt;="&amp;$A467,Data!$A$4:$A500,"&lt;="&amp;$B467))</f>
        <v/>
      </c>
      <c r="H467" s="180" t="str">
        <f>IF(OR($A467="",H$2="Percentage"),"",SUMIFS(Data!G$4:G500,Data!$A$4:$A500,"&gt;="&amp;$A467,Data!$A$4:$A500,"&lt;="&amp;$B467))</f>
        <v/>
      </c>
      <c r="I467" s="180" t="str">
        <f>IF(OR($A467="",I$2="Percentage"),"",SUMIFS(Data!H$4:H500,Data!$A$4:$A500,"&gt;="&amp;$A467,Data!$A$4:$A500,"&lt;="&amp;$B467))</f>
        <v/>
      </c>
      <c r="J467" s="178" t="str">
        <f>IF(OR($A467="",J$2="Percentage"),"",SUMIFS(Data!I$4:I500,Data!$A$4:$A500,"&gt;="&amp;$A467,Data!$A$4:$A500,"&lt;="&amp;$B467))</f>
        <v/>
      </c>
      <c r="K467" s="178" t="str">
        <f>IF(OR($A467="",K$2="Percentage"),"",SUMIFS(Data!J$4:J500,Data!$A$4:$A500,"&gt;="&amp;$A467,Data!$A$4:$A500,"&lt;="&amp;$B467))</f>
        <v/>
      </c>
      <c r="L467" s="179" t="str">
        <f>IF(OR($A467="",L$2="Percentage"),"",SUMIFS(Data!K$4:K500,Data!$A$4:$A500,"&gt;="&amp;$A467,Data!$A$4:$A500,"&lt;="&amp;$B467))</f>
        <v/>
      </c>
      <c r="M467" s="180" t="str">
        <f>IF(OR($A467="",M$2="Percentage"),"",SUMIFS(Data!L$4:L500,Data!$A$4:$A500,"&gt;="&amp;$A467,Data!$A$4:$A500,"&lt;="&amp;$B467))</f>
        <v/>
      </c>
      <c r="N467" s="179" t="str">
        <f>IF(OR($A467="",N$2="Percentage"),"",SUMIFS(Data!M$4:M500,Data!$A$4:$A500,"&gt;="&amp;$A467,Data!$A$4:$A500,"&lt;="&amp;$B467))</f>
        <v/>
      </c>
      <c r="O467" s="178" t="str">
        <f>IF(OR($A467="",O$2="Percentage"),"",SUMIFS(Data!N$4:N500,Data!$A$4:$A500,"&gt;="&amp;$A467,Data!$A$4:$A500,"&lt;="&amp;$B467))</f>
        <v/>
      </c>
      <c r="P467" s="180" t="str">
        <f>IF(OR($A467="",P$2="Percentage"),"",SUMIFS(Data!O$4:O500,Data!$A$4:$A500,"&gt;="&amp;$A467,Data!$A$4:$A500,"&lt;="&amp;$B467))</f>
        <v/>
      </c>
      <c r="Q467" s="178" t="str">
        <f>IF(OR($A467="",Q$2="Percentage"),"",SUMIFS(Data!P$4:P500,Data!$A$4:$A500,"&gt;="&amp;$A467,Data!$A$4:$A500,"&lt;="&amp;$B467))</f>
        <v/>
      </c>
      <c r="R467" s="178" t="str">
        <f>IF(OR($A467="",R$2="Percentage"),"",SUMIFS(Data!Q$4:Q500,Data!$A$4:$A500,"&gt;="&amp;$A467,Data!$A$4:$A500,"&lt;="&amp;$B467))</f>
        <v/>
      </c>
      <c r="S467" s="181" t="str">
        <f>IF($A467="","",IFERROR(AVERAGEIFS(Data!B$4:B500,Data!$A$4:$A500,"&gt;="&amp;$A467,Data!$A$4:$A500,"&lt;="&amp;$B467),0))</f>
        <v/>
      </c>
      <c r="T467" s="178" t="str">
        <f>IF($A467="","",IFERROR(AVERAGEIFS(Data!C$4:C500,Data!$A$4:$A500,"&gt;="&amp;$A467,Data!$A$4:$A500,"&lt;="&amp;$B467),0))</f>
        <v/>
      </c>
      <c r="U467" s="178" t="str">
        <f>IF($A467="","",IFERROR(AVERAGEIFS(Data!D$4:D500,Data!$A$4:$A500,"&gt;="&amp;$A467,Data!$A$4:$A500,"&lt;="&amp;$B467),0))</f>
        <v/>
      </c>
      <c r="V467" s="178" t="str">
        <f>IF($A467="","",IFERROR(AVERAGEIFS(Data!F$4:F500,Data!$A$4:$A500,"&gt;="&amp;$A467,Data!$A$4:$A500,"&lt;="&amp;$B467),0))</f>
        <v/>
      </c>
      <c r="W467" s="178" t="str">
        <f>IF($A467="","",IFERROR(AVERAGEIFS(Data!G$4:G500,Data!$A$4:$A500,"&gt;="&amp;$A467,Data!$A$4:$A500,"&lt;="&amp;$B467),0))</f>
        <v/>
      </c>
      <c r="X467" s="180" t="str">
        <f>IF($A467="","",IFERROR(AVERAGEIFS(Data!H$4:H500,Data!$A$4:$A500,"&gt;="&amp;$A467,Data!$A$4:$A500,"&lt;="&amp;$B467),0))</f>
        <v/>
      </c>
      <c r="Y467" s="178" t="str">
        <f>IF($A467="","",IFERROR(AVERAGEIFS(Data!I$4:I500,Data!$A$4:$A500,"&gt;="&amp;$A467,Data!$A$4:$A500,"&lt;="&amp;$B467),0))</f>
        <v/>
      </c>
      <c r="Z467" s="178" t="str">
        <f>IF($A467="","",IFERROR(AVERAGEIFS(Data!J$4:J500,Data!$A$4:$A500,"&gt;="&amp;$A467,Data!$A$4:$A500,"&lt;="&amp;$B467),0))</f>
        <v/>
      </c>
      <c r="AA467" s="179" t="str">
        <f>IF($A467="","",IFERROR(AVERAGEIFS(Data!K$4:K500,Data!$A$4:$A500,"&gt;="&amp;$A467,Data!$A$4:$A500,"&lt;="&amp;$B467),0))</f>
        <v/>
      </c>
      <c r="AB467" s="180" t="str">
        <f>IF($A467="","",IFERROR(AVERAGEIFS(Data!L$4:L500,Data!$A$4:$A500,"&gt;="&amp;$A467,Data!$A$4:$A500,"&lt;="&amp;$B467),0))</f>
        <v/>
      </c>
      <c r="AC467" s="179" t="str">
        <f>IF($A467="","",IFERROR(AVERAGEIFS(Data!M$4:M500,Data!$A$4:$A500,"&gt;="&amp;$A467,Data!$A$4:$A500,"&lt;="&amp;$B467),0))</f>
        <v/>
      </c>
      <c r="AD467" s="178" t="str">
        <f>IF($A467="","",IFERROR(AVERAGEIFS(Data!N$4:N500,Data!$A$4:$A500,"&gt;="&amp;$A467,Data!$A$4:$A500,"&lt;="&amp;$B467),0))</f>
        <v/>
      </c>
      <c r="AE467" s="180" t="str">
        <f>IF($A467="","",IFERROR(AVERAGEIFS(Data!O$4:O500,Data!$A$4:$A500,"&gt;="&amp;$A467,Data!$A$4:$A500,"&lt;="&amp;$B467),0))</f>
        <v/>
      </c>
      <c r="AF467" s="178" t="str">
        <f>IF($A467="","",IFERROR(AVERAGEIFS(Data!P$4:P500,Data!$A$4:$A500,"&gt;="&amp;$A467,Data!$A$4:$A500,"&lt;="&amp;$B467),0))</f>
        <v/>
      </c>
      <c r="AG467" s="178" t="str">
        <f>IF($A467="","",IFERROR(AVERAGEIFS(Data!Q$4:Q500,Data!$A$4:$A500,"&gt;="&amp;$A467,Data!$A$4:$A500,"&lt;="&amp;$B467),0))</f>
        <v/>
      </c>
      <c r="AH467" s="181" t="str">
        <f t="shared" ref="AH467:DS467" si="463">IF($A467="","",AH466)</f>
        <v/>
      </c>
      <c r="AI467" s="178" t="str">
        <f t="shared" si="463"/>
        <v/>
      </c>
      <c r="AJ467" s="178" t="str">
        <f t="shared" si="463"/>
        <v/>
      </c>
      <c r="AK467" s="178" t="str">
        <f t="shared" si="463"/>
        <v/>
      </c>
      <c r="AL467" s="178" t="str">
        <f t="shared" si="463"/>
        <v/>
      </c>
      <c r="AM467" s="180" t="str">
        <f t="shared" si="463"/>
        <v/>
      </c>
      <c r="AN467" s="178" t="str">
        <f t="shared" si="463"/>
        <v/>
      </c>
      <c r="AO467" s="178" t="str">
        <f t="shared" si="463"/>
        <v/>
      </c>
      <c r="AP467" s="179" t="str">
        <f t="shared" si="463"/>
        <v/>
      </c>
      <c r="AQ467" s="180" t="str">
        <f t="shared" si="463"/>
        <v/>
      </c>
      <c r="AR467" s="179" t="str">
        <f t="shared" si="463"/>
        <v/>
      </c>
      <c r="AS467" s="178" t="str">
        <f t="shared" si="463"/>
        <v/>
      </c>
      <c r="AT467" s="180" t="str">
        <f t="shared" si="463"/>
        <v/>
      </c>
      <c r="AU467" s="178" t="str">
        <f t="shared" si="463"/>
        <v/>
      </c>
      <c r="AV467" s="178" t="str">
        <f t="shared" si="463"/>
        <v/>
      </c>
      <c r="AW467" s="181" t="str">
        <f t="shared" si="463"/>
        <v/>
      </c>
      <c r="AX467" s="178" t="str">
        <f t="shared" si="463"/>
        <v/>
      </c>
      <c r="AY467" s="178" t="str">
        <f t="shared" si="463"/>
        <v/>
      </c>
      <c r="AZ467" s="178" t="str">
        <f t="shared" si="463"/>
        <v/>
      </c>
      <c r="BA467" s="178" t="str">
        <f t="shared" si="463"/>
        <v/>
      </c>
      <c r="BB467" s="180" t="str">
        <f t="shared" si="463"/>
        <v/>
      </c>
      <c r="BC467" s="178" t="str">
        <f t="shared" si="463"/>
        <v/>
      </c>
      <c r="BD467" s="178" t="str">
        <f t="shared" si="463"/>
        <v/>
      </c>
      <c r="BE467" s="179" t="str">
        <f t="shared" si="463"/>
        <v/>
      </c>
      <c r="BF467" s="180" t="str">
        <f t="shared" si="463"/>
        <v/>
      </c>
      <c r="BG467" s="179" t="str">
        <f t="shared" si="463"/>
        <v/>
      </c>
      <c r="BH467" s="178" t="str">
        <f t="shared" si="463"/>
        <v/>
      </c>
      <c r="BI467" s="180" t="str">
        <f t="shared" si="463"/>
        <v/>
      </c>
      <c r="BJ467" s="178" t="str">
        <f t="shared" si="463"/>
        <v/>
      </c>
      <c r="BK467" s="178" t="str">
        <f t="shared" si="463"/>
        <v/>
      </c>
      <c r="BL467" s="181" t="str">
        <f t="shared" si="463"/>
        <v/>
      </c>
      <c r="BM467" s="178" t="str">
        <f t="shared" si="463"/>
        <v/>
      </c>
      <c r="BN467" s="178" t="str">
        <f t="shared" si="463"/>
        <v/>
      </c>
      <c r="BO467" s="178" t="str">
        <f t="shared" si="463"/>
        <v/>
      </c>
      <c r="BP467" s="178" t="str">
        <f t="shared" si="463"/>
        <v/>
      </c>
      <c r="BQ467" s="180" t="str">
        <f t="shared" si="463"/>
        <v/>
      </c>
      <c r="BR467" s="178" t="str">
        <f t="shared" si="463"/>
        <v/>
      </c>
      <c r="BS467" s="178" t="str">
        <f t="shared" si="463"/>
        <v/>
      </c>
      <c r="BT467" s="179" t="str">
        <f t="shared" si="463"/>
        <v/>
      </c>
      <c r="BU467" s="180" t="str">
        <f t="shared" si="463"/>
        <v/>
      </c>
      <c r="BV467" s="179" t="str">
        <f t="shared" si="463"/>
        <v/>
      </c>
      <c r="BW467" s="178" t="str">
        <f t="shared" si="463"/>
        <v/>
      </c>
      <c r="BX467" s="180" t="str">
        <f t="shared" si="463"/>
        <v/>
      </c>
      <c r="BY467" s="178" t="str">
        <f t="shared" si="463"/>
        <v/>
      </c>
      <c r="BZ467" s="178" t="str">
        <f t="shared" si="463"/>
        <v/>
      </c>
      <c r="CA467" s="181" t="str">
        <f t="shared" si="463"/>
        <v/>
      </c>
      <c r="CB467" s="178" t="str">
        <f t="shared" si="463"/>
        <v/>
      </c>
      <c r="CC467" s="178" t="str">
        <f t="shared" si="463"/>
        <v/>
      </c>
      <c r="CD467" s="178" t="str">
        <f t="shared" si="463"/>
        <v/>
      </c>
      <c r="CE467" s="178" t="str">
        <f t="shared" si="463"/>
        <v/>
      </c>
      <c r="CF467" s="180" t="str">
        <f t="shared" si="463"/>
        <v/>
      </c>
      <c r="CG467" s="178" t="str">
        <f t="shared" si="463"/>
        <v/>
      </c>
      <c r="CH467" s="178" t="str">
        <f t="shared" si="463"/>
        <v/>
      </c>
      <c r="CI467" s="179" t="str">
        <f t="shared" si="463"/>
        <v/>
      </c>
      <c r="CJ467" s="180" t="str">
        <f t="shared" si="463"/>
        <v/>
      </c>
      <c r="CK467" s="179" t="str">
        <f t="shared" si="463"/>
        <v/>
      </c>
      <c r="CL467" s="178" t="str">
        <f t="shared" si="463"/>
        <v/>
      </c>
      <c r="CM467" s="180" t="str">
        <f t="shared" si="463"/>
        <v/>
      </c>
      <c r="CN467" s="178" t="str">
        <f t="shared" si="463"/>
        <v/>
      </c>
      <c r="CO467" s="178" t="str">
        <f t="shared" si="463"/>
        <v/>
      </c>
      <c r="CP467" s="181" t="str">
        <f t="shared" si="463"/>
        <v/>
      </c>
      <c r="CQ467" s="178" t="str">
        <f t="shared" si="463"/>
        <v/>
      </c>
      <c r="CR467" s="178" t="str">
        <f t="shared" si="463"/>
        <v/>
      </c>
      <c r="CS467" s="178" t="str">
        <f t="shared" si="463"/>
        <v/>
      </c>
      <c r="CT467" s="178" t="str">
        <f t="shared" si="463"/>
        <v/>
      </c>
      <c r="CU467" s="180" t="str">
        <f t="shared" si="463"/>
        <v/>
      </c>
      <c r="CV467" s="178" t="str">
        <f t="shared" si="463"/>
        <v/>
      </c>
      <c r="CW467" s="178" t="str">
        <f t="shared" si="463"/>
        <v/>
      </c>
      <c r="CX467" s="179" t="str">
        <f t="shared" si="463"/>
        <v/>
      </c>
      <c r="CY467" s="180" t="str">
        <f t="shared" si="463"/>
        <v/>
      </c>
      <c r="CZ467" s="179" t="str">
        <f t="shared" si="463"/>
        <v/>
      </c>
      <c r="DA467" s="178" t="str">
        <f t="shared" si="463"/>
        <v/>
      </c>
      <c r="DB467" s="180" t="str">
        <f t="shared" si="463"/>
        <v/>
      </c>
      <c r="DC467" s="178" t="str">
        <f t="shared" si="463"/>
        <v/>
      </c>
      <c r="DD467" s="178" t="str">
        <f t="shared" si="463"/>
        <v/>
      </c>
      <c r="DE467" s="181" t="str">
        <f t="shared" si="463"/>
        <v/>
      </c>
      <c r="DF467" s="178" t="str">
        <f t="shared" si="463"/>
        <v/>
      </c>
      <c r="DG467" s="178" t="str">
        <f t="shared" si="463"/>
        <v/>
      </c>
      <c r="DH467" s="178" t="str">
        <f t="shared" si="463"/>
        <v/>
      </c>
      <c r="DI467" s="178" t="str">
        <f t="shared" si="463"/>
        <v/>
      </c>
      <c r="DJ467" s="180" t="str">
        <f t="shared" si="463"/>
        <v/>
      </c>
      <c r="DK467" s="178" t="str">
        <f t="shared" si="463"/>
        <v/>
      </c>
      <c r="DL467" s="178" t="str">
        <f t="shared" si="463"/>
        <v/>
      </c>
      <c r="DM467" s="179" t="str">
        <f t="shared" si="463"/>
        <v/>
      </c>
      <c r="DN467" s="180" t="str">
        <f t="shared" si="463"/>
        <v/>
      </c>
      <c r="DO467" s="179" t="str">
        <f t="shared" si="463"/>
        <v/>
      </c>
      <c r="DP467" s="178" t="str">
        <f t="shared" si="463"/>
        <v/>
      </c>
      <c r="DQ467" s="180" t="str">
        <f t="shared" si="463"/>
        <v/>
      </c>
      <c r="DR467" s="178" t="str">
        <f t="shared" si="463"/>
        <v/>
      </c>
      <c r="DS467" s="178" t="str">
        <f t="shared" si="463"/>
        <v/>
      </c>
      <c r="DT467" s="178"/>
      <c r="DU467" s="178"/>
      <c r="DV467" s="178"/>
      <c r="DW467" s="178"/>
      <c r="DX467" s="178"/>
      <c r="DY467" s="178"/>
    </row>
    <row r="468">
      <c r="A468" s="176" t="str">
        <f>IF(A467="","",IF(B467+1&gt;EndDate,"",B467))</f>
        <v/>
      </c>
      <c r="B468" s="176" t="str">
        <f>IF(A468="","",SWITCH(Seg,"Daily",A468+1,"Weekly",A468+7,"Monthly",DATE(YEAR(A468),MONTH(A468)+1,1),"Quarterly",DATE(YEAR(A468),MONTH(A468)+3,1),"Yearly",DATE(YEAR(A468)+1,1,1)))</f>
        <v/>
      </c>
      <c r="C468" s="177" t="str">
        <f>IF(A468="","",SWITCH(Seg,"Daily",TEXT(A468,"dd/MM/YYYY"),"Weekly","W"&amp;WEEKNUM(A468,2)&amp;" "&amp;YEAR(A468),"Monthly",PROPER(TEXT(A468,"MMM yyyy")),"Quarterly","Q"&amp;ROUNDUP(MONTH($A468)/3,0)&amp;" "&amp;YEAR($A468),"Yearly",YEAR(A468),TEXT(A468,"dd/MM/YYYY")))</f>
        <v/>
      </c>
      <c r="D468" s="178" t="str">
        <f>IF(OR($A468="",D$2="Percentage"),"",SUMIFS(Data!B$4:B500,Data!$A$4:$A500,"&gt;="&amp;$A468,Data!$A$4:$A500,"&lt;="&amp;$B468))</f>
        <v>#REF!</v>
      </c>
      <c r="E468" s="179" t="str">
        <f>IF(OR($A468="",E$2="Percentage"),"",SUMIFS(Data!C$4:C500,Data!$A$4:$A500,"&gt;="&amp;$A468,Data!$A$4:$A500,"&lt;="&amp;$B468))</f>
        <v/>
      </c>
      <c r="F468" s="179" t="str">
        <f>IF(OR($A468="",F$2="Percentage"),"",SUMIFS(Data!D$4:D500,Data!$A$4:$A500,"&gt;="&amp;$A468,Data!$A$4:$A500,"&lt;="&amp;$B468))</f>
        <v/>
      </c>
      <c r="G468" s="179" t="str">
        <f>IF(OR($A468="",G$2="Percentage"),"",SUMIFS(Data!F$4:F500,Data!$A$4:$A500,"&gt;="&amp;$A468,Data!$A$4:$A500,"&lt;="&amp;$B468))</f>
        <v/>
      </c>
      <c r="H468" s="180" t="str">
        <f>IF(OR($A468="",H$2="Percentage"),"",SUMIFS(Data!G$4:G500,Data!$A$4:$A500,"&gt;="&amp;$A468,Data!$A$4:$A500,"&lt;="&amp;$B468))</f>
        <v/>
      </c>
      <c r="I468" s="180" t="str">
        <f>IF(OR($A468="",I$2="Percentage"),"",SUMIFS(Data!H$4:H500,Data!$A$4:$A500,"&gt;="&amp;$A468,Data!$A$4:$A500,"&lt;="&amp;$B468))</f>
        <v/>
      </c>
      <c r="J468" s="178" t="str">
        <f>IF(OR($A468="",J$2="Percentage"),"",SUMIFS(Data!I$4:I500,Data!$A$4:$A500,"&gt;="&amp;$A468,Data!$A$4:$A500,"&lt;="&amp;$B468))</f>
        <v/>
      </c>
      <c r="K468" s="178" t="str">
        <f>IF(OR($A468="",K$2="Percentage"),"",SUMIFS(Data!J$4:J500,Data!$A$4:$A500,"&gt;="&amp;$A468,Data!$A$4:$A500,"&lt;="&amp;$B468))</f>
        <v/>
      </c>
      <c r="L468" s="179" t="str">
        <f>IF(OR($A468="",L$2="Percentage"),"",SUMIFS(Data!K$4:K500,Data!$A$4:$A500,"&gt;="&amp;$A468,Data!$A$4:$A500,"&lt;="&amp;$B468))</f>
        <v/>
      </c>
      <c r="M468" s="180" t="str">
        <f>IF(OR($A468="",M$2="Percentage"),"",SUMIFS(Data!L$4:L500,Data!$A$4:$A500,"&gt;="&amp;$A468,Data!$A$4:$A500,"&lt;="&amp;$B468))</f>
        <v/>
      </c>
      <c r="N468" s="179" t="str">
        <f>IF(OR($A468="",N$2="Percentage"),"",SUMIFS(Data!M$4:M500,Data!$A$4:$A500,"&gt;="&amp;$A468,Data!$A$4:$A500,"&lt;="&amp;$B468))</f>
        <v/>
      </c>
      <c r="O468" s="178" t="str">
        <f>IF(OR($A468="",O$2="Percentage"),"",SUMIFS(Data!N$4:N500,Data!$A$4:$A500,"&gt;="&amp;$A468,Data!$A$4:$A500,"&lt;="&amp;$B468))</f>
        <v/>
      </c>
      <c r="P468" s="180" t="str">
        <f>IF(OR($A468="",P$2="Percentage"),"",SUMIFS(Data!O$4:O500,Data!$A$4:$A500,"&gt;="&amp;$A468,Data!$A$4:$A500,"&lt;="&amp;$B468))</f>
        <v/>
      </c>
      <c r="Q468" s="178" t="str">
        <f>IF(OR($A468="",Q$2="Percentage"),"",SUMIFS(Data!P$4:P500,Data!$A$4:$A500,"&gt;="&amp;$A468,Data!$A$4:$A500,"&lt;="&amp;$B468))</f>
        <v/>
      </c>
      <c r="R468" s="178" t="str">
        <f>IF(OR($A468="",R$2="Percentage"),"",SUMIFS(Data!Q$4:Q500,Data!$A$4:$A500,"&gt;="&amp;$A468,Data!$A$4:$A500,"&lt;="&amp;$B468))</f>
        <v/>
      </c>
      <c r="S468" s="181" t="str">
        <f>IF($A468="","",IFERROR(AVERAGEIFS(Data!B$4:B500,Data!$A$4:$A500,"&gt;="&amp;$A468,Data!$A$4:$A500,"&lt;="&amp;$B468),0))</f>
        <v/>
      </c>
      <c r="T468" s="178" t="str">
        <f>IF($A468="","",IFERROR(AVERAGEIFS(Data!C$4:C500,Data!$A$4:$A500,"&gt;="&amp;$A468,Data!$A$4:$A500,"&lt;="&amp;$B468),0))</f>
        <v/>
      </c>
      <c r="U468" s="178" t="str">
        <f>IF($A468="","",IFERROR(AVERAGEIFS(Data!D$4:D500,Data!$A$4:$A500,"&gt;="&amp;$A468,Data!$A$4:$A500,"&lt;="&amp;$B468),0))</f>
        <v/>
      </c>
      <c r="V468" s="178" t="str">
        <f>IF($A468="","",IFERROR(AVERAGEIFS(Data!F$4:F500,Data!$A$4:$A500,"&gt;="&amp;$A468,Data!$A$4:$A500,"&lt;="&amp;$B468),0))</f>
        <v/>
      </c>
      <c r="W468" s="178" t="str">
        <f>IF($A468="","",IFERROR(AVERAGEIFS(Data!G$4:G500,Data!$A$4:$A500,"&gt;="&amp;$A468,Data!$A$4:$A500,"&lt;="&amp;$B468),0))</f>
        <v/>
      </c>
      <c r="X468" s="180" t="str">
        <f>IF($A468="","",IFERROR(AVERAGEIFS(Data!H$4:H500,Data!$A$4:$A500,"&gt;="&amp;$A468,Data!$A$4:$A500,"&lt;="&amp;$B468),0))</f>
        <v/>
      </c>
      <c r="Y468" s="178" t="str">
        <f>IF($A468="","",IFERROR(AVERAGEIFS(Data!I$4:I500,Data!$A$4:$A500,"&gt;="&amp;$A468,Data!$A$4:$A500,"&lt;="&amp;$B468),0))</f>
        <v/>
      </c>
      <c r="Z468" s="178" t="str">
        <f>IF($A468="","",IFERROR(AVERAGEIFS(Data!J$4:J500,Data!$A$4:$A500,"&gt;="&amp;$A468,Data!$A$4:$A500,"&lt;="&amp;$B468),0))</f>
        <v/>
      </c>
      <c r="AA468" s="179" t="str">
        <f>IF($A468="","",IFERROR(AVERAGEIFS(Data!K$4:K500,Data!$A$4:$A500,"&gt;="&amp;$A468,Data!$A$4:$A500,"&lt;="&amp;$B468),0))</f>
        <v/>
      </c>
      <c r="AB468" s="180" t="str">
        <f>IF($A468="","",IFERROR(AVERAGEIFS(Data!L$4:L500,Data!$A$4:$A500,"&gt;="&amp;$A468,Data!$A$4:$A500,"&lt;="&amp;$B468),0))</f>
        <v/>
      </c>
      <c r="AC468" s="179" t="str">
        <f>IF($A468="","",IFERROR(AVERAGEIFS(Data!M$4:M500,Data!$A$4:$A500,"&gt;="&amp;$A468,Data!$A$4:$A500,"&lt;="&amp;$B468),0))</f>
        <v/>
      </c>
      <c r="AD468" s="178" t="str">
        <f>IF($A468="","",IFERROR(AVERAGEIFS(Data!N$4:N500,Data!$A$4:$A500,"&gt;="&amp;$A468,Data!$A$4:$A500,"&lt;="&amp;$B468),0))</f>
        <v/>
      </c>
      <c r="AE468" s="180" t="str">
        <f>IF($A468="","",IFERROR(AVERAGEIFS(Data!O$4:O500,Data!$A$4:$A500,"&gt;="&amp;$A468,Data!$A$4:$A500,"&lt;="&amp;$B468),0))</f>
        <v/>
      </c>
      <c r="AF468" s="178" t="str">
        <f>IF($A468="","",IFERROR(AVERAGEIFS(Data!P$4:P500,Data!$A$4:$A500,"&gt;="&amp;$A468,Data!$A$4:$A500,"&lt;="&amp;$B468),0))</f>
        <v/>
      </c>
      <c r="AG468" s="178" t="str">
        <f>IF($A468="","",IFERROR(AVERAGEIFS(Data!Q$4:Q500,Data!$A$4:$A500,"&gt;="&amp;$A468,Data!$A$4:$A500,"&lt;="&amp;$B468),0))</f>
        <v/>
      </c>
      <c r="AH468" s="181" t="str">
        <f t="shared" ref="AH468:DS468" si="464">IF($A468="","",AH467)</f>
        <v/>
      </c>
      <c r="AI468" s="178" t="str">
        <f t="shared" si="464"/>
        <v/>
      </c>
      <c r="AJ468" s="178" t="str">
        <f t="shared" si="464"/>
        <v/>
      </c>
      <c r="AK468" s="178" t="str">
        <f t="shared" si="464"/>
        <v/>
      </c>
      <c r="AL468" s="178" t="str">
        <f t="shared" si="464"/>
        <v/>
      </c>
      <c r="AM468" s="180" t="str">
        <f t="shared" si="464"/>
        <v/>
      </c>
      <c r="AN468" s="178" t="str">
        <f t="shared" si="464"/>
        <v/>
      </c>
      <c r="AO468" s="178" t="str">
        <f t="shared" si="464"/>
        <v/>
      </c>
      <c r="AP468" s="179" t="str">
        <f t="shared" si="464"/>
        <v/>
      </c>
      <c r="AQ468" s="180" t="str">
        <f t="shared" si="464"/>
        <v/>
      </c>
      <c r="AR468" s="179" t="str">
        <f t="shared" si="464"/>
        <v/>
      </c>
      <c r="AS468" s="178" t="str">
        <f t="shared" si="464"/>
        <v/>
      </c>
      <c r="AT468" s="180" t="str">
        <f t="shared" si="464"/>
        <v/>
      </c>
      <c r="AU468" s="178" t="str">
        <f t="shared" si="464"/>
        <v/>
      </c>
      <c r="AV468" s="178" t="str">
        <f t="shared" si="464"/>
        <v/>
      </c>
      <c r="AW468" s="181" t="str">
        <f t="shared" si="464"/>
        <v/>
      </c>
      <c r="AX468" s="178" t="str">
        <f t="shared" si="464"/>
        <v/>
      </c>
      <c r="AY468" s="178" t="str">
        <f t="shared" si="464"/>
        <v/>
      </c>
      <c r="AZ468" s="178" t="str">
        <f t="shared" si="464"/>
        <v/>
      </c>
      <c r="BA468" s="178" t="str">
        <f t="shared" si="464"/>
        <v/>
      </c>
      <c r="BB468" s="180" t="str">
        <f t="shared" si="464"/>
        <v/>
      </c>
      <c r="BC468" s="178" t="str">
        <f t="shared" si="464"/>
        <v/>
      </c>
      <c r="BD468" s="178" t="str">
        <f t="shared" si="464"/>
        <v/>
      </c>
      <c r="BE468" s="179" t="str">
        <f t="shared" si="464"/>
        <v/>
      </c>
      <c r="BF468" s="180" t="str">
        <f t="shared" si="464"/>
        <v/>
      </c>
      <c r="BG468" s="179" t="str">
        <f t="shared" si="464"/>
        <v/>
      </c>
      <c r="BH468" s="178" t="str">
        <f t="shared" si="464"/>
        <v/>
      </c>
      <c r="BI468" s="180" t="str">
        <f t="shared" si="464"/>
        <v/>
      </c>
      <c r="BJ468" s="178" t="str">
        <f t="shared" si="464"/>
        <v/>
      </c>
      <c r="BK468" s="178" t="str">
        <f t="shared" si="464"/>
        <v/>
      </c>
      <c r="BL468" s="181" t="str">
        <f t="shared" si="464"/>
        <v/>
      </c>
      <c r="BM468" s="178" t="str">
        <f t="shared" si="464"/>
        <v/>
      </c>
      <c r="BN468" s="178" t="str">
        <f t="shared" si="464"/>
        <v/>
      </c>
      <c r="BO468" s="178" t="str">
        <f t="shared" si="464"/>
        <v/>
      </c>
      <c r="BP468" s="178" t="str">
        <f t="shared" si="464"/>
        <v/>
      </c>
      <c r="BQ468" s="180" t="str">
        <f t="shared" si="464"/>
        <v/>
      </c>
      <c r="BR468" s="178" t="str">
        <f t="shared" si="464"/>
        <v/>
      </c>
      <c r="BS468" s="178" t="str">
        <f t="shared" si="464"/>
        <v/>
      </c>
      <c r="BT468" s="179" t="str">
        <f t="shared" si="464"/>
        <v/>
      </c>
      <c r="BU468" s="180" t="str">
        <f t="shared" si="464"/>
        <v/>
      </c>
      <c r="BV468" s="179" t="str">
        <f t="shared" si="464"/>
        <v/>
      </c>
      <c r="BW468" s="178" t="str">
        <f t="shared" si="464"/>
        <v/>
      </c>
      <c r="BX468" s="180" t="str">
        <f t="shared" si="464"/>
        <v/>
      </c>
      <c r="BY468" s="178" t="str">
        <f t="shared" si="464"/>
        <v/>
      </c>
      <c r="BZ468" s="178" t="str">
        <f t="shared" si="464"/>
        <v/>
      </c>
      <c r="CA468" s="181" t="str">
        <f t="shared" si="464"/>
        <v/>
      </c>
      <c r="CB468" s="178" t="str">
        <f t="shared" si="464"/>
        <v/>
      </c>
      <c r="CC468" s="178" t="str">
        <f t="shared" si="464"/>
        <v/>
      </c>
      <c r="CD468" s="178" t="str">
        <f t="shared" si="464"/>
        <v/>
      </c>
      <c r="CE468" s="178" t="str">
        <f t="shared" si="464"/>
        <v/>
      </c>
      <c r="CF468" s="180" t="str">
        <f t="shared" si="464"/>
        <v/>
      </c>
      <c r="CG468" s="178" t="str">
        <f t="shared" si="464"/>
        <v/>
      </c>
      <c r="CH468" s="178" t="str">
        <f t="shared" si="464"/>
        <v/>
      </c>
      <c r="CI468" s="179" t="str">
        <f t="shared" si="464"/>
        <v/>
      </c>
      <c r="CJ468" s="180" t="str">
        <f t="shared" si="464"/>
        <v/>
      </c>
      <c r="CK468" s="179" t="str">
        <f t="shared" si="464"/>
        <v/>
      </c>
      <c r="CL468" s="178" t="str">
        <f t="shared" si="464"/>
        <v/>
      </c>
      <c r="CM468" s="180" t="str">
        <f t="shared" si="464"/>
        <v/>
      </c>
      <c r="CN468" s="178" t="str">
        <f t="shared" si="464"/>
        <v/>
      </c>
      <c r="CO468" s="178" t="str">
        <f t="shared" si="464"/>
        <v/>
      </c>
      <c r="CP468" s="181" t="str">
        <f t="shared" si="464"/>
        <v/>
      </c>
      <c r="CQ468" s="178" t="str">
        <f t="shared" si="464"/>
        <v/>
      </c>
      <c r="CR468" s="178" t="str">
        <f t="shared" si="464"/>
        <v/>
      </c>
      <c r="CS468" s="178" t="str">
        <f t="shared" si="464"/>
        <v/>
      </c>
      <c r="CT468" s="178" t="str">
        <f t="shared" si="464"/>
        <v/>
      </c>
      <c r="CU468" s="180" t="str">
        <f t="shared" si="464"/>
        <v/>
      </c>
      <c r="CV468" s="178" t="str">
        <f t="shared" si="464"/>
        <v/>
      </c>
      <c r="CW468" s="178" t="str">
        <f t="shared" si="464"/>
        <v/>
      </c>
      <c r="CX468" s="179" t="str">
        <f t="shared" si="464"/>
        <v/>
      </c>
      <c r="CY468" s="180" t="str">
        <f t="shared" si="464"/>
        <v/>
      </c>
      <c r="CZ468" s="179" t="str">
        <f t="shared" si="464"/>
        <v/>
      </c>
      <c r="DA468" s="178" t="str">
        <f t="shared" si="464"/>
        <v/>
      </c>
      <c r="DB468" s="180" t="str">
        <f t="shared" si="464"/>
        <v/>
      </c>
      <c r="DC468" s="178" t="str">
        <f t="shared" si="464"/>
        <v/>
      </c>
      <c r="DD468" s="178" t="str">
        <f t="shared" si="464"/>
        <v/>
      </c>
      <c r="DE468" s="181" t="str">
        <f t="shared" si="464"/>
        <v/>
      </c>
      <c r="DF468" s="178" t="str">
        <f t="shared" si="464"/>
        <v/>
      </c>
      <c r="DG468" s="178" t="str">
        <f t="shared" si="464"/>
        <v/>
      </c>
      <c r="DH468" s="178" t="str">
        <f t="shared" si="464"/>
        <v/>
      </c>
      <c r="DI468" s="178" t="str">
        <f t="shared" si="464"/>
        <v/>
      </c>
      <c r="DJ468" s="180" t="str">
        <f t="shared" si="464"/>
        <v/>
      </c>
      <c r="DK468" s="178" t="str">
        <f t="shared" si="464"/>
        <v/>
      </c>
      <c r="DL468" s="178" t="str">
        <f t="shared" si="464"/>
        <v/>
      </c>
      <c r="DM468" s="179" t="str">
        <f t="shared" si="464"/>
        <v/>
      </c>
      <c r="DN468" s="180" t="str">
        <f t="shared" si="464"/>
        <v/>
      </c>
      <c r="DO468" s="179" t="str">
        <f t="shared" si="464"/>
        <v/>
      </c>
      <c r="DP468" s="178" t="str">
        <f t="shared" si="464"/>
        <v/>
      </c>
      <c r="DQ468" s="180" t="str">
        <f t="shared" si="464"/>
        <v/>
      </c>
      <c r="DR468" s="178" t="str">
        <f t="shared" si="464"/>
        <v/>
      </c>
      <c r="DS468" s="178" t="str">
        <f t="shared" si="464"/>
        <v/>
      </c>
      <c r="DT468" s="178"/>
      <c r="DU468" s="178"/>
      <c r="DV468" s="178"/>
      <c r="DW468" s="178"/>
      <c r="DX468" s="178"/>
      <c r="DY468" s="178"/>
    </row>
    <row r="469">
      <c r="A469" s="176" t="str">
        <f>IF(A468="","",IF(B468+1&gt;EndDate,"",B468))</f>
        <v/>
      </c>
      <c r="B469" s="176" t="str">
        <f>IF(A469="","",SWITCH(Seg,"Daily",A469+1,"Weekly",A469+7,"Monthly",DATE(YEAR(A469),MONTH(A469)+1,1),"Quarterly",DATE(YEAR(A469),MONTH(A469)+3,1),"Yearly",DATE(YEAR(A469)+1,1,1)))</f>
        <v/>
      </c>
      <c r="C469" s="177" t="str">
        <f>IF(A469="","",SWITCH(Seg,"Daily",TEXT(A469,"dd/MM/YYYY"),"Weekly","W"&amp;WEEKNUM(A469,2)&amp;" "&amp;YEAR(A469),"Monthly",PROPER(TEXT(A469,"MMM yyyy")),"Quarterly","Q"&amp;ROUNDUP(MONTH($A469)/3,0)&amp;" "&amp;YEAR($A469),"Yearly",YEAR(A469),TEXT(A469,"dd/MM/YYYY")))</f>
        <v/>
      </c>
      <c r="D469" s="178" t="str">
        <f>IF(OR($A469="",D$2="Percentage"),"",SUMIFS(Data!B$4:B500,Data!$A$4:$A500,"&gt;="&amp;$A469,Data!$A$4:$A500,"&lt;="&amp;$B469))</f>
        <v>#REF!</v>
      </c>
      <c r="E469" s="179" t="str">
        <f>IF(OR($A469="",E$2="Percentage"),"",SUMIFS(Data!C$4:C500,Data!$A$4:$A500,"&gt;="&amp;$A469,Data!$A$4:$A500,"&lt;="&amp;$B469))</f>
        <v/>
      </c>
      <c r="F469" s="179" t="str">
        <f>IF(OR($A469="",F$2="Percentage"),"",SUMIFS(Data!D$4:D500,Data!$A$4:$A500,"&gt;="&amp;$A469,Data!$A$4:$A500,"&lt;="&amp;$B469))</f>
        <v/>
      </c>
      <c r="G469" s="179" t="str">
        <f>IF(OR($A469="",G$2="Percentage"),"",SUMIFS(Data!F$4:F500,Data!$A$4:$A500,"&gt;="&amp;$A469,Data!$A$4:$A500,"&lt;="&amp;$B469))</f>
        <v/>
      </c>
      <c r="H469" s="180" t="str">
        <f>IF(OR($A469="",H$2="Percentage"),"",SUMIFS(Data!G$4:G500,Data!$A$4:$A500,"&gt;="&amp;$A469,Data!$A$4:$A500,"&lt;="&amp;$B469))</f>
        <v/>
      </c>
      <c r="I469" s="180" t="str">
        <f>IF(OR($A469="",I$2="Percentage"),"",SUMIFS(Data!H$4:H500,Data!$A$4:$A500,"&gt;="&amp;$A469,Data!$A$4:$A500,"&lt;="&amp;$B469))</f>
        <v/>
      </c>
      <c r="J469" s="178" t="str">
        <f>IF(OR($A469="",J$2="Percentage"),"",SUMIFS(Data!I$4:I500,Data!$A$4:$A500,"&gt;="&amp;$A469,Data!$A$4:$A500,"&lt;="&amp;$B469))</f>
        <v/>
      </c>
      <c r="K469" s="178" t="str">
        <f>IF(OR($A469="",K$2="Percentage"),"",SUMIFS(Data!J$4:J500,Data!$A$4:$A500,"&gt;="&amp;$A469,Data!$A$4:$A500,"&lt;="&amp;$B469))</f>
        <v/>
      </c>
      <c r="L469" s="179" t="str">
        <f>IF(OR($A469="",L$2="Percentage"),"",SUMIFS(Data!K$4:K500,Data!$A$4:$A500,"&gt;="&amp;$A469,Data!$A$4:$A500,"&lt;="&amp;$B469))</f>
        <v/>
      </c>
      <c r="M469" s="180" t="str">
        <f>IF(OR($A469="",M$2="Percentage"),"",SUMIFS(Data!L$4:L500,Data!$A$4:$A500,"&gt;="&amp;$A469,Data!$A$4:$A500,"&lt;="&amp;$B469))</f>
        <v/>
      </c>
      <c r="N469" s="179" t="str">
        <f>IF(OR($A469="",N$2="Percentage"),"",SUMIFS(Data!M$4:M500,Data!$A$4:$A500,"&gt;="&amp;$A469,Data!$A$4:$A500,"&lt;="&amp;$B469))</f>
        <v/>
      </c>
      <c r="O469" s="178" t="str">
        <f>IF(OR($A469="",O$2="Percentage"),"",SUMIFS(Data!N$4:N500,Data!$A$4:$A500,"&gt;="&amp;$A469,Data!$A$4:$A500,"&lt;="&amp;$B469))</f>
        <v/>
      </c>
      <c r="P469" s="180" t="str">
        <f>IF(OR($A469="",P$2="Percentage"),"",SUMIFS(Data!O$4:O500,Data!$A$4:$A500,"&gt;="&amp;$A469,Data!$A$4:$A500,"&lt;="&amp;$B469))</f>
        <v/>
      </c>
      <c r="Q469" s="178" t="str">
        <f>IF(OR($A469="",Q$2="Percentage"),"",SUMIFS(Data!P$4:P500,Data!$A$4:$A500,"&gt;="&amp;$A469,Data!$A$4:$A500,"&lt;="&amp;$B469))</f>
        <v/>
      </c>
      <c r="R469" s="178" t="str">
        <f>IF(OR($A469="",R$2="Percentage"),"",SUMIFS(Data!Q$4:Q500,Data!$A$4:$A500,"&gt;="&amp;$A469,Data!$A$4:$A500,"&lt;="&amp;$B469))</f>
        <v/>
      </c>
      <c r="S469" s="181" t="str">
        <f>IF($A469="","",IFERROR(AVERAGEIFS(Data!B$4:B500,Data!$A$4:$A500,"&gt;="&amp;$A469,Data!$A$4:$A500,"&lt;="&amp;$B469),0))</f>
        <v/>
      </c>
      <c r="T469" s="178" t="str">
        <f>IF($A469="","",IFERROR(AVERAGEIFS(Data!C$4:C500,Data!$A$4:$A500,"&gt;="&amp;$A469,Data!$A$4:$A500,"&lt;="&amp;$B469),0))</f>
        <v/>
      </c>
      <c r="U469" s="178" t="str">
        <f>IF($A469="","",IFERROR(AVERAGEIFS(Data!D$4:D500,Data!$A$4:$A500,"&gt;="&amp;$A469,Data!$A$4:$A500,"&lt;="&amp;$B469),0))</f>
        <v/>
      </c>
      <c r="V469" s="178" t="str">
        <f>IF($A469="","",IFERROR(AVERAGEIFS(Data!F$4:F500,Data!$A$4:$A500,"&gt;="&amp;$A469,Data!$A$4:$A500,"&lt;="&amp;$B469),0))</f>
        <v/>
      </c>
      <c r="W469" s="178" t="str">
        <f>IF($A469="","",IFERROR(AVERAGEIFS(Data!G$4:G500,Data!$A$4:$A500,"&gt;="&amp;$A469,Data!$A$4:$A500,"&lt;="&amp;$B469),0))</f>
        <v/>
      </c>
      <c r="X469" s="180" t="str">
        <f>IF($A469="","",IFERROR(AVERAGEIFS(Data!H$4:H500,Data!$A$4:$A500,"&gt;="&amp;$A469,Data!$A$4:$A500,"&lt;="&amp;$B469),0))</f>
        <v/>
      </c>
      <c r="Y469" s="178" t="str">
        <f>IF($A469="","",IFERROR(AVERAGEIFS(Data!I$4:I500,Data!$A$4:$A500,"&gt;="&amp;$A469,Data!$A$4:$A500,"&lt;="&amp;$B469),0))</f>
        <v/>
      </c>
      <c r="Z469" s="178" t="str">
        <f>IF($A469="","",IFERROR(AVERAGEIFS(Data!J$4:J500,Data!$A$4:$A500,"&gt;="&amp;$A469,Data!$A$4:$A500,"&lt;="&amp;$B469),0))</f>
        <v/>
      </c>
      <c r="AA469" s="179" t="str">
        <f>IF($A469="","",IFERROR(AVERAGEIFS(Data!K$4:K500,Data!$A$4:$A500,"&gt;="&amp;$A469,Data!$A$4:$A500,"&lt;="&amp;$B469),0))</f>
        <v/>
      </c>
      <c r="AB469" s="180" t="str">
        <f>IF($A469="","",IFERROR(AVERAGEIFS(Data!L$4:L500,Data!$A$4:$A500,"&gt;="&amp;$A469,Data!$A$4:$A500,"&lt;="&amp;$B469),0))</f>
        <v/>
      </c>
      <c r="AC469" s="179" t="str">
        <f>IF($A469="","",IFERROR(AVERAGEIFS(Data!M$4:M500,Data!$A$4:$A500,"&gt;="&amp;$A469,Data!$A$4:$A500,"&lt;="&amp;$B469),0))</f>
        <v/>
      </c>
      <c r="AD469" s="178" t="str">
        <f>IF($A469="","",IFERROR(AVERAGEIFS(Data!N$4:N500,Data!$A$4:$A500,"&gt;="&amp;$A469,Data!$A$4:$A500,"&lt;="&amp;$B469),0))</f>
        <v/>
      </c>
      <c r="AE469" s="180" t="str">
        <f>IF($A469="","",IFERROR(AVERAGEIFS(Data!O$4:O500,Data!$A$4:$A500,"&gt;="&amp;$A469,Data!$A$4:$A500,"&lt;="&amp;$B469),0))</f>
        <v/>
      </c>
      <c r="AF469" s="178" t="str">
        <f>IF($A469="","",IFERROR(AVERAGEIFS(Data!P$4:P500,Data!$A$4:$A500,"&gt;="&amp;$A469,Data!$A$4:$A500,"&lt;="&amp;$B469),0))</f>
        <v/>
      </c>
      <c r="AG469" s="178" t="str">
        <f>IF($A469="","",IFERROR(AVERAGEIFS(Data!Q$4:Q500,Data!$A$4:$A500,"&gt;="&amp;$A469,Data!$A$4:$A500,"&lt;="&amp;$B469),0))</f>
        <v/>
      </c>
      <c r="AH469" s="181" t="str">
        <f t="shared" ref="AH469:DS469" si="465">IF($A469="","",AH468)</f>
        <v/>
      </c>
      <c r="AI469" s="178" t="str">
        <f t="shared" si="465"/>
        <v/>
      </c>
      <c r="AJ469" s="178" t="str">
        <f t="shared" si="465"/>
        <v/>
      </c>
      <c r="AK469" s="178" t="str">
        <f t="shared" si="465"/>
        <v/>
      </c>
      <c r="AL469" s="178" t="str">
        <f t="shared" si="465"/>
        <v/>
      </c>
      <c r="AM469" s="180" t="str">
        <f t="shared" si="465"/>
        <v/>
      </c>
      <c r="AN469" s="178" t="str">
        <f t="shared" si="465"/>
        <v/>
      </c>
      <c r="AO469" s="178" t="str">
        <f t="shared" si="465"/>
        <v/>
      </c>
      <c r="AP469" s="179" t="str">
        <f t="shared" si="465"/>
        <v/>
      </c>
      <c r="AQ469" s="180" t="str">
        <f t="shared" si="465"/>
        <v/>
      </c>
      <c r="AR469" s="179" t="str">
        <f t="shared" si="465"/>
        <v/>
      </c>
      <c r="AS469" s="178" t="str">
        <f t="shared" si="465"/>
        <v/>
      </c>
      <c r="AT469" s="180" t="str">
        <f t="shared" si="465"/>
        <v/>
      </c>
      <c r="AU469" s="178" t="str">
        <f t="shared" si="465"/>
        <v/>
      </c>
      <c r="AV469" s="178" t="str">
        <f t="shared" si="465"/>
        <v/>
      </c>
      <c r="AW469" s="181" t="str">
        <f t="shared" si="465"/>
        <v/>
      </c>
      <c r="AX469" s="178" t="str">
        <f t="shared" si="465"/>
        <v/>
      </c>
      <c r="AY469" s="178" t="str">
        <f t="shared" si="465"/>
        <v/>
      </c>
      <c r="AZ469" s="178" t="str">
        <f t="shared" si="465"/>
        <v/>
      </c>
      <c r="BA469" s="178" t="str">
        <f t="shared" si="465"/>
        <v/>
      </c>
      <c r="BB469" s="180" t="str">
        <f t="shared" si="465"/>
        <v/>
      </c>
      <c r="BC469" s="178" t="str">
        <f t="shared" si="465"/>
        <v/>
      </c>
      <c r="BD469" s="178" t="str">
        <f t="shared" si="465"/>
        <v/>
      </c>
      <c r="BE469" s="179" t="str">
        <f t="shared" si="465"/>
        <v/>
      </c>
      <c r="BF469" s="180" t="str">
        <f t="shared" si="465"/>
        <v/>
      </c>
      <c r="BG469" s="179" t="str">
        <f t="shared" si="465"/>
        <v/>
      </c>
      <c r="BH469" s="178" t="str">
        <f t="shared" si="465"/>
        <v/>
      </c>
      <c r="BI469" s="180" t="str">
        <f t="shared" si="465"/>
        <v/>
      </c>
      <c r="BJ469" s="178" t="str">
        <f t="shared" si="465"/>
        <v/>
      </c>
      <c r="BK469" s="178" t="str">
        <f t="shared" si="465"/>
        <v/>
      </c>
      <c r="BL469" s="181" t="str">
        <f t="shared" si="465"/>
        <v/>
      </c>
      <c r="BM469" s="178" t="str">
        <f t="shared" si="465"/>
        <v/>
      </c>
      <c r="BN469" s="178" t="str">
        <f t="shared" si="465"/>
        <v/>
      </c>
      <c r="BO469" s="178" t="str">
        <f t="shared" si="465"/>
        <v/>
      </c>
      <c r="BP469" s="178" t="str">
        <f t="shared" si="465"/>
        <v/>
      </c>
      <c r="BQ469" s="180" t="str">
        <f t="shared" si="465"/>
        <v/>
      </c>
      <c r="BR469" s="178" t="str">
        <f t="shared" si="465"/>
        <v/>
      </c>
      <c r="BS469" s="178" t="str">
        <f t="shared" si="465"/>
        <v/>
      </c>
      <c r="BT469" s="179" t="str">
        <f t="shared" si="465"/>
        <v/>
      </c>
      <c r="BU469" s="180" t="str">
        <f t="shared" si="465"/>
        <v/>
      </c>
      <c r="BV469" s="179" t="str">
        <f t="shared" si="465"/>
        <v/>
      </c>
      <c r="BW469" s="178" t="str">
        <f t="shared" si="465"/>
        <v/>
      </c>
      <c r="BX469" s="180" t="str">
        <f t="shared" si="465"/>
        <v/>
      </c>
      <c r="BY469" s="178" t="str">
        <f t="shared" si="465"/>
        <v/>
      </c>
      <c r="BZ469" s="178" t="str">
        <f t="shared" si="465"/>
        <v/>
      </c>
      <c r="CA469" s="181" t="str">
        <f t="shared" si="465"/>
        <v/>
      </c>
      <c r="CB469" s="178" t="str">
        <f t="shared" si="465"/>
        <v/>
      </c>
      <c r="CC469" s="178" t="str">
        <f t="shared" si="465"/>
        <v/>
      </c>
      <c r="CD469" s="178" t="str">
        <f t="shared" si="465"/>
        <v/>
      </c>
      <c r="CE469" s="178" t="str">
        <f t="shared" si="465"/>
        <v/>
      </c>
      <c r="CF469" s="180" t="str">
        <f t="shared" si="465"/>
        <v/>
      </c>
      <c r="CG469" s="178" t="str">
        <f t="shared" si="465"/>
        <v/>
      </c>
      <c r="CH469" s="178" t="str">
        <f t="shared" si="465"/>
        <v/>
      </c>
      <c r="CI469" s="179" t="str">
        <f t="shared" si="465"/>
        <v/>
      </c>
      <c r="CJ469" s="180" t="str">
        <f t="shared" si="465"/>
        <v/>
      </c>
      <c r="CK469" s="179" t="str">
        <f t="shared" si="465"/>
        <v/>
      </c>
      <c r="CL469" s="178" t="str">
        <f t="shared" si="465"/>
        <v/>
      </c>
      <c r="CM469" s="180" t="str">
        <f t="shared" si="465"/>
        <v/>
      </c>
      <c r="CN469" s="178" t="str">
        <f t="shared" si="465"/>
        <v/>
      </c>
      <c r="CO469" s="178" t="str">
        <f t="shared" si="465"/>
        <v/>
      </c>
      <c r="CP469" s="181" t="str">
        <f t="shared" si="465"/>
        <v/>
      </c>
      <c r="CQ469" s="178" t="str">
        <f t="shared" si="465"/>
        <v/>
      </c>
      <c r="CR469" s="178" t="str">
        <f t="shared" si="465"/>
        <v/>
      </c>
      <c r="CS469" s="178" t="str">
        <f t="shared" si="465"/>
        <v/>
      </c>
      <c r="CT469" s="178" t="str">
        <f t="shared" si="465"/>
        <v/>
      </c>
      <c r="CU469" s="180" t="str">
        <f t="shared" si="465"/>
        <v/>
      </c>
      <c r="CV469" s="178" t="str">
        <f t="shared" si="465"/>
        <v/>
      </c>
      <c r="CW469" s="178" t="str">
        <f t="shared" si="465"/>
        <v/>
      </c>
      <c r="CX469" s="179" t="str">
        <f t="shared" si="465"/>
        <v/>
      </c>
      <c r="CY469" s="180" t="str">
        <f t="shared" si="465"/>
        <v/>
      </c>
      <c r="CZ469" s="179" t="str">
        <f t="shared" si="465"/>
        <v/>
      </c>
      <c r="DA469" s="178" t="str">
        <f t="shared" si="465"/>
        <v/>
      </c>
      <c r="DB469" s="180" t="str">
        <f t="shared" si="465"/>
        <v/>
      </c>
      <c r="DC469" s="178" t="str">
        <f t="shared" si="465"/>
        <v/>
      </c>
      <c r="DD469" s="178" t="str">
        <f t="shared" si="465"/>
        <v/>
      </c>
      <c r="DE469" s="181" t="str">
        <f t="shared" si="465"/>
        <v/>
      </c>
      <c r="DF469" s="178" t="str">
        <f t="shared" si="465"/>
        <v/>
      </c>
      <c r="DG469" s="178" t="str">
        <f t="shared" si="465"/>
        <v/>
      </c>
      <c r="DH469" s="178" t="str">
        <f t="shared" si="465"/>
        <v/>
      </c>
      <c r="DI469" s="178" t="str">
        <f t="shared" si="465"/>
        <v/>
      </c>
      <c r="DJ469" s="180" t="str">
        <f t="shared" si="465"/>
        <v/>
      </c>
      <c r="DK469" s="178" t="str">
        <f t="shared" si="465"/>
        <v/>
      </c>
      <c r="DL469" s="178" t="str">
        <f t="shared" si="465"/>
        <v/>
      </c>
      <c r="DM469" s="179" t="str">
        <f t="shared" si="465"/>
        <v/>
      </c>
      <c r="DN469" s="180" t="str">
        <f t="shared" si="465"/>
        <v/>
      </c>
      <c r="DO469" s="179" t="str">
        <f t="shared" si="465"/>
        <v/>
      </c>
      <c r="DP469" s="178" t="str">
        <f t="shared" si="465"/>
        <v/>
      </c>
      <c r="DQ469" s="180" t="str">
        <f t="shared" si="465"/>
        <v/>
      </c>
      <c r="DR469" s="178" t="str">
        <f t="shared" si="465"/>
        <v/>
      </c>
      <c r="DS469" s="178" t="str">
        <f t="shared" si="465"/>
        <v/>
      </c>
      <c r="DT469" s="178"/>
      <c r="DU469" s="178"/>
      <c r="DV469" s="178"/>
      <c r="DW469" s="178"/>
      <c r="DX469" s="178"/>
      <c r="DY469" s="178"/>
    </row>
    <row r="470">
      <c r="A470" s="176" t="str">
        <f>IF(A469="","",IF(B469+1&gt;EndDate,"",B469))</f>
        <v/>
      </c>
      <c r="B470" s="176" t="str">
        <f>IF(A470="","",SWITCH(Seg,"Daily",A470+1,"Weekly",A470+7,"Monthly",DATE(YEAR(A470),MONTH(A470)+1,1),"Quarterly",DATE(YEAR(A470),MONTH(A470)+3,1),"Yearly",DATE(YEAR(A470)+1,1,1)))</f>
        <v/>
      </c>
      <c r="C470" s="177" t="str">
        <f>IF(A470="","",SWITCH(Seg,"Daily",TEXT(A470,"dd/MM/YYYY"),"Weekly","W"&amp;WEEKNUM(A470,2)&amp;" "&amp;YEAR(A470),"Monthly",PROPER(TEXT(A470,"MMM yyyy")),"Quarterly","Q"&amp;ROUNDUP(MONTH($A470)/3,0)&amp;" "&amp;YEAR($A470),"Yearly",YEAR(A470),TEXT(A470,"dd/MM/YYYY")))</f>
        <v/>
      </c>
      <c r="D470" s="178" t="str">
        <f>IF(OR($A470="",D$2="Percentage"),"",SUMIFS(Data!B$4:B500,Data!$A$4:$A500,"&gt;="&amp;$A470,Data!$A$4:$A500,"&lt;="&amp;$B470))</f>
        <v>#REF!</v>
      </c>
      <c r="E470" s="179" t="str">
        <f>IF(OR($A470="",E$2="Percentage"),"",SUMIFS(Data!C$4:C500,Data!$A$4:$A500,"&gt;="&amp;$A470,Data!$A$4:$A500,"&lt;="&amp;$B470))</f>
        <v/>
      </c>
      <c r="F470" s="179" t="str">
        <f>IF(OR($A470="",F$2="Percentage"),"",SUMIFS(Data!D$4:D500,Data!$A$4:$A500,"&gt;="&amp;$A470,Data!$A$4:$A500,"&lt;="&amp;$B470))</f>
        <v/>
      </c>
      <c r="G470" s="179" t="str">
        <f>IF(OR($A470="",G$2="Percentage"),"",SUMIFS(Data!F$4:F500,Data!$A$4:$A500,"&gt;="&amp;$A470,Data!$A$4:$A500,"&lt;="&amp;$B470))</f>
        <v/>
      </c>
      <c r="H470" s="180" t="str">
        <f>IF(OR($A470="",H$2="Percentage"),"",SUMIFS(Data!G$4:G500,Data!$A$4:$A500,"&gt;="&amp;$A470,Data!$A$4:$A500,"&lt;="&amp;$B470))</f>
        <v/>
      </c>
      <c r="I470" s="180" t="str">
        <f>IF(OR($A470="",I$2="Percentage"),"",SUMIFS(Data!H$4:H500,Data!$A$4:$A500,"&gt;="&amp;$A470,Data!$A$4:$A500,"&lt;="&amp;$B470))</f>
        <v/>
      </c>
      <c r="J470" s="178" t="str">
        <f>IF(OR($A470="",J$2="Percentage"),"",SUMIFS(Data!I$4:I500,Data!$A$4:$A500,"&gt;="&amp;$A470,Data!$A$4:$A500,"&lt;="&amp;$B470))</f>
        <v/>
      </c>
      <c r="K470" s="178" t="str">
        <f>IF(OR($A470="",K$2="Percentage"),"",SUMIFS(Data!J$4:J500,Data!$A$4:$A500,"&gt;="&amp;$A470,Data!$A$4:$A500,"&lt;="&amp;$B470))</f>
        <v/>
      </c>
      <c r="L470" s="179" t="str">
        <f>IF(OR($A470="",L$2="Percentage"),"",SUMIFS(Data!K$4:K500,Data!$A$4:$A500,"&gt;="&amp;$A470,Data!$A$4:$A500,"&lt;="&amp;$B470))</f>
        <v/>
      </c>
      <c r="M470" s="180" t="str">
        <f>IF(OR($A470="",M$2="Percentage"),"",SUMIFS(Data!L$4:L500,Data!$A$4:$A500,"&gt;="&amp;$A470,Data!$A$4:$A500,"&lt;="&amp;$B470))</f>
        <v/>
      </c>
      <c r="N470" s="179" t="str">
        <f>IF(OR($A470="",N$2="Percentage"),"",SUMIFS(Data!M$4:M500,Data!$A$4:$A500,"&gt;="&amp;$A470,Data!$A$4:$A500,"&lt;="&amp;$B470))</f>
        <v/>
      </c>
      <c r="O470" s="178" t="str">
        <f>IF(OR($A470="",O$2="Percentage"),"",SUMIFS(Data!N$4:N500,Data!$A$4:$A500,"&gt;="&amp;$A470,Data!$A$4:$A500,"&lt;="&amp;$B470))</f>
        <v/>
      </c>
      <c r="P470" s="180" t="str">
        <f>IF(OR($A470="",P$2="Percentage"),"",SUMIFS(Data!O$4:O500,Data!$A$4:$A500,"&gt;="&amp;$A470,Data!$A$4:$A500,"&lt;="&amp;$B470))</f>
        <v/>
      </c>
      <c r="Q470" s="178" t="str">
        <f>IF(OR($A470="",Q$2="Percentage"),"",SUMIFS(Data!P$4:P500,Data!$A$4:$A500,"&gt;="&amp;$A470,Data!$A$4:$A500,"&lt;="&amp;$B470))</f>
        <v/>
      </c>
      <c r="R470" s="178" t="str">
        <f>IF(OR($A470="",R$2="Percentage"),"",SUMIFS(Data!Q$4:Q500,Data!$A$4:$A500,"&gt;="&amp;$A470,Data!$A$4:$A500,"&lt;="&amp;$B470))</f>
        <v/>
      </c>
      <c r="S470" s="181" t="str">
        <f>IF($A470="","",IFERROR(AVERAGEIFS(Data!B$4:B500,Data!$A$4:$A500,"&gt;="&amp;$A470,Data!$A$4:$A500,"&lt;="&amp;$B470),0))</f>
        <v/>
      </c>
      <c r="T470" s="178" t="str">
        <f>IF($A470="","",IFERROR(AVERAGEIFS(Data!C$4:C500,Data!$A$4:$A500,"&gt;="&amp;$A470,Data!$A$4:$A500,"&lt;="&amp;$B470),0))</f>
        <v/>
      </c>
      <c r="U470" s="178" t="str">
        <f>IF($A470="","",IFERROR(AVERAGEIFS(Data!D$4:D500,Data!$A$4:$A500,"&gt;="&amp;$A470,Data!$A$4:$A500,"&lt;="&amp;$B470),0))</f>
        <v/>
      </c>
      <c r="V470" s="178" t="str">
        <f>IF($A470="","",IFERROR(AVERAGEIFS(Data!F$4:F500,Data!$A$4:$A500,"&gt;="&amp;$A470,Data!$A$4:$A500,"&lt;="&amp;$B470),0))</f>
        <v/>
      </c>
      <c r="W470" s="178" t="str">
        <f>IF($A470="","",IFERROR(AVERAGEIFS(Data!G$4:G500,Data!$A$4:$A500,"&gt;="&amp;$A470,Data!$A$4:$A500,"&lt;="&amp;$B470),0))</f>
        <v/>
      </c>
      <c r="X470" s="180" t="str">
        <f>IF($A470="","",IFERROR(AVERAGEIFS(Data!H$4:H500,Data!$A$4:$A500,"&gt;="&amp;$A470,Data!$A$4:$A500,"&lt;="&amp;$B470),0))</f>
        <v/>
      </c>
      <c r="Y470" s="178" t="str">
        <f>IF($A470="","",IFERROR(AVERAGEIFS(Data!I$4:I500,Data!$A$4:$A500,"&gt;="&amp;$A470,Data!$A$4:$A500,"&lt;="&amp;$B470),0))</f>
        <v/>
      </c>
      <c r="Z470" s="178" t="str">
        <f>IF($A470="","",IFERROR(AVERAGEIFS(Data!J$4:J500,Data!$A$4:$A500,"&gt;="&amp;$A470,Data!$A$4:$A500,"&lt;="&amp;$B470),0))</f>
        <v/>
      </c>
      <c r="AA470" s="179" t="str">
        <f>IF($A470="","",IFERROR(AVERAGEIFS(Data!K$4:K500,Data!$A$4:$A500,"&gt;="&amp;$A470,Data!$A$4:$A500,"&lt;="&amp;$B470),0))</f>
        <v/>
      </c>
      <c r="AB470" s="180" t="str">
        <f>IF($A470="","",IFERROR(AVERAGEIFS(Data!L$4:L500,Data!$A$4:$A500,"&gt;="&amp;$A470,Data!$A$4:$A500,"&lt;="&amp;$B470),0))</f>
        <v/>
      </c>
      <c r="AC470" s="179" t="str">
        <f>IF($A470="","",IFERROR(AVERAGEIFS(Data!M$4:M500,Data!$A$4:$A500,"&gt;="&amp;$A470,Data!$A$4:$A500,"&lt;="&amp;$B470),0))</f>
        <v/>
      </c>
      <c r="AD470" s="178" t="str">
        <f>IF($A470="","",IFERROR(AVERAGEIFS(Data!N$4:N500,Data!$A$4:$A500,"&gt;="&amp;$A470,Data!$A$4:$A500,"&lt;="&amp;$B470),0))</f>
        <v/>
      </c>
      <c r="AE470" s="180" t="str">
        <f>IF($A470="","",IFERROR(AVERAGEIFS(Data!O$4:O500,Data!$A$4:$A500,"&gt;="&amp;$A470,Data!$A$4:$A500,"&lt;="&amp;$B470),0))</f>
        <v/>
      </c>
      <c r="AF470" s="178" t="str">
        <f>IF($A470="","",IFERROR(AVERAGEIFS(Data!P$4:P500,Data!$A$4:$A500,"&gt;="&amp;$A470,Data!$A$4:$A500,"&lt;="&amp;$B470),0))</f>
        <v/>
      </c>
      <c r="AG470" s="178" t="str">
        <f>IF($A470="","",IFERROR(AVERAGEIFS(Data!Q$4:Q500,Data!$A$4:$A500,"&gt;="&amp;$A470,Data!$A$4:$A500,"&lt;="&amp;$B470),0))</f>
        <v/>
      </c>
      <c r="AH470" s="181" t="str">
        <f t="shared" ref="AH470:DS470" si="466">IF($A470="","",AH469)</f>
        <v/>
      </c>
      <c r="AI470" s="178" t="str">
        <f t="shared" si="466"/>
        <v/>
      </c>
      <c r="AJ470" s="178" t="str">
        <f t="shared" si="466"/>
        <v/>
      </c>
      <c r="AK470" s="178" t="str">
        <f t="shared" si="466"/>
        <v/>
      </c>
      <c r="AL470" s="178" t="str">
        <f t="shared" si="466"/>
        <v/>
      </c>
      <c r="AM470" s="180" t="str">
        <f t="shared" si="466"/>
        <v/>
      </c>
      <c r="AN470" s="178" t="str">
        <f t="shared" si="466"/>
        <v/>
      </c>
      <c r="AO470" s="178" t="str">
        <f t="shared" si="466"/>
        <v/>
      </c>
      <c r="AP470" s="179" t="str">
        <f t="shared" si="466"/>
        <v/>
      </c>
      <c r="AQ470" s="180" t="str">
        <f t="shared" si="466"/>
        <v/>
      </c>
      <c r="AR470" s="179" t="str">
        <f t="shared" si="466"/>
        <v/>
      </c>
      <c r="AS470" s="178" t="str">
        <f t="shared" si="466"/>
        <v/>
      </c>
      <c r="AT470" s="180" t="str">
        <f t="shared" si="466"/>
        <v/>
      </c>
      <c r="AU470" s="178" t="str">
        <f t="shared" si="466"/>
        <v/>
      </c>
      <c r="AV470" s="178" t="str">
        <f t="shared" si="466"/>
        <v/>
      </c>
      <c r="AW470" s="181" t="str">
        <f t="shared" si="466"/>
        <v/>
      </c>
      <c r="AX470" s="178" t="str">
        <f t="shared" si="466"/>
        <v/>
      </c>
      <c r="AY470" s="178" t="str">
        <f t="shared" si="466"/>
        <v/>
      </c>
      <c r="AZ470" s="178" t="str">
        <f t="shared" si="466"/>
        <v/>
      </c>
      <c r="BA470" s="178" t="str">
        <f t="shared" si="466"/>
        <v/>
      </c>
      <c r="BB470" s="180" t="str">
        <f t="shared" si="466"/>
        <v/>
      </c>
      <c r="BC470" s="178" t="str">
        <f t="shared" si="466"/>
        <v/>
      </c>
      <c r="BD470" s="178" t="str">
        <f t="shared" si="466"/>
        <v/>
      </c>
      <c r="BE470" s="179" t="str">
        <f t="shared" si="466"/>
        <v/>
      </c>
      <c r="BF470" s="180" t="str">
        <f t="shared" si="466"/>
        <v/>
      </c>
      <c r="BG470" s="179" t="str">
        <f t="shared" si="466"/>
        <v/>
      </c>
      <c r="BH470" s="178" t="str">
        <f t="shared" si="466"/>
        <v/>
      </c>
      <c r="BI470" s="180" t="str">
        <f t="shared" si="466"/>
        <v/>
      </c>
      <c r="BJ470" s="178" t="str">
        <f t="shared" si="466"/>
        <v/>
      </c>
      <c r="BK470" s="178" t="str">
        <f t="shared" si="466"/>
        <v/>
      </c>
      <c r="BL470" s="181" t="str">
        <f t="shared" si="466"/>
        <v/>
      </c>
      <c r="BM470" s="178" t="str">
        <f t="shared" si="466"/>
        <v/>
      </c>
      <c r="BN470" s="178" t="str">
        <f t="shared" si="466"/>
        <v/>
      </c>
      <c r="BO470" s="178" t="str">
        <f t="shared" si="466"/>
        <v/>
      </c>
      <c r="BP470" s="178" t="str">
        <f t="shared" si="466"/>
        <v/>
      </c>
      <c r="BQ470" s="180" t="str">
        <f t="shared" si="466"/>
        <v/>
      </c>
      <c r="BR470" s="178" t="str">
        <f t="shared" si="466"/>
        <v/>
      </c>
      <c r="BS470" s="178" t="str">
        <f t="shared" si="466"/>
        <v/>
      </c>
      <c r="BT470" s="179" t="str">
        <f t="shared" si="466"/>
        <v/>
      </c>
      <c r="BU470" s="180" t="str">
        <f t="shared" si="466"/>
        <v/>
      </c>
      <c r="BV470" s="179" t="str">
        <f t="shared" si="466"/>
        <v/>
      </c>
      <c r="BW470" s="178" t="str">
        <f t="shared" si="466"/>
        <v/>
      </c>
      <c r="BX470" s="180" t="str">
        <f t="shared" si="466"/>
        <v/>
      </c>
      <c r="BY470" s="178" t="str">
        <f t="shared" si="466"/>
        <v/>
      </c>
      <c r="BZ470" s="178" t="str">
        <f t="shared" si="466"/>
        <v/>
      </c>
      <c r="CA470" s="181" t="str">
        <f t="shared" si="466"/>
        <v/>
      </c>
      <c r="CB470" s="178" t="str">
        <f t="shared" si="466"/>
        <v/>
      </c>
      <c r="CC470" s="178" t="str">
        <f t="shared" si="466"/>
        <v/>
      </c>
      <c r="CD470" s="178" t="str">
        <f t="shared" si="466"/>
        <v/>
      </c>
      <c r="CE470" s="178" t="str">
        <f t="shared" si="466"/>
        <v/>
      </c>
      <c r="CF470" s="180" t="str">
        <f t="shared" si="466"/>
        <v/>
      </c>
      <c r="CG470" s="178" t="str">
        <f t="shared" si="466"/>
        <v/>
      </c>
      <c r="CH470" s="178" t="str">
        <f t="shared" si="466"/>
        <v/>
      </c>
      <c r="CI470" s="179" t="str">
        <f t="shared" si="466"/>
        <v/>
      </c>
      <c r="CJ470" s="180" t="str">
        <f t="shared" si="466"/>
        <v/>
      </c>
      <c r="CK470" s="179" t="str">
        <f t="shared" si="466"/>
        <v/>
      </c>
      <c r="CL470" s="178" t="str">
        <f t="shared" si="466"/>
        <v/>
      </c>
      <c r="CM470" s="180" t="str">
        <f t="shared" si="466"/>
        <v/>
      </c>
      <c r="CN470" s="178" t="str">
        <f t="shared" si="466"/>
        <v/>
      </c>
      <c r="CO470" s="178" t="str">
        <f t="shared" si="466"/>
        <v/>
      </c>
      <c r="CP470" s="181" t="str">
        <f t="shared" si="466"/>
        <v/>
      </c>
      <c r="CQ470" s="178" t="str">
        <f t="shared" si="466"/>
        <v/>
      </c>
      <c r="CR470" s="178" t="str">
        <f t="shared" si="466"/>
        <v/>
      </c>
      <c r="CS470" s="178" t="str">
        <f t="shared" si="466"/>
        <v/>
      </c>
      <c r="CT470" s="178" t="str">
        <f t="shared" si="466"/>
        <v/>
      </c>
      <c r="CU470" s="180" t="str">
        <f t="shared" si="466"/>
        <v/>
      </c>
      <c r="CV470" s="178" t="str">
        <f t="shared" si="466"/>
        <v/>
      </c>
      <c r="CW470" s="178" t="str">
        <f t="shared" si="466"/>
        <v/>
      </c>
      <c r="CX470" s="179" t="str">
        <f t="shared" si="466"/>
        <v/>
      </c>
      <c r="CY470" s="180" t="str">
        <f t="shared" si="466"/>
        <v/>
      </c>
      <c r="CZ470" s="179" t="str">
        <f t="shared" si="466"/>
        <v/>
      </c>
      <c r="DA470" s="178" t="str">
        <f t="shared" si="466"/>
        <v/>
      </c>
      <c r="DB470" s="180" t="str">
        <f t="shared" si="466"/>
        <v/>
      </c>
      <c r="DC470" s="178" t="str">
        <f t="shared" si="466"/>
        <v/>
      </c>
      <c r="DD470" s="178" t="str">
        <f t="shared" si="466"/>
        <v/>
      </c>
      <c r="DE470" s="181" t="str">
        <f t="shared" si="466"/>
        <v/>
      </c>
      <c r="DF470" s="178" t="str">
        <f t="shared" si="466"/>
        <v/>
      </c>
      <c r="DG470" s="178" t="str">
        <f t="shared" si="466"/>
        <v/>
      </c>
      <c r="DH470" s="178" t="str">
        <f t="shared" si="466"/>
        <v/>
      </c>
      <c r="DI470" s="178" t="str">
        <f t="shared" si="466"/>
        <v/>
      </c>
      <c r="DJ470" s="180" t="str">
        <f t="shared" si="466"/>
        <v/>
      </c>
      <c r="DK470" s="178" t="str">
        <f t="shared" si="466"/>
        <v/>
      </c>
      <c r="DL470" s="178" t="str">
        <f t="shared" si="466"/>
        <v/>
      </c>
      <c r="DM470" s="179" t="str">
        <f t="shared" si="466"/>
        <v/>
      </c>
      <c r="DN470" s="180" t="str">
        <f t="shared" si="466"/>
        <v/>
      </c>
      <c r="DO470" s="179" t="str">
        <f t="shared" si="466"/>
        <v/>
      </c>
      <c r="DP470" s="178" t="str">
        <f t="shared" si="466"/>
        <v/>
      </c>
      <c r="DQ470" s="180" t="str">
        <f t="shared" si="466"/>
        <v/>
      </c>
      <c r="DR470" s="178" t="str">
        <f t="shared" si="466"/>
        <v/>
      </c>
      <c r="DS470" s="178" t="str">
        <f t="shared" si="466"/>
        <v/>
      </c>
      <c r="DT470" s="178"/>
      <c r="DU470" s="178"/>
      <c r="DV470" s="178"/>
      <c r="DW470" s="178"/>
      <c r="DX470" s="178"/>
      <c r="DY470" s="178"/>
    </row>
    <row r="471">
      <c r="A471" s="176" t="str">
        <f>IF(A470="","",IF(B470+1&gt;EndDate,"",B470))</f>
        <v/>
      </c>
      <c r="B471" s="176" t="str">
        <f>IF(A471="","",SWITCH(Seg,"Daily",A471+1,"Weekly",A471+7,"Monthly",DATE(YEAR(A471),MONTH(A471)+1,1),"Quarterly",DATE(YEAR(A471),MONTH(A471)+3,1),"Yearly",DATE(YEAR(A471)+1,1,1)))</f>
        <v/>
      </c>
      <c r="C471" s="177" t="str">
        <f>IF(A471="","",SWITCH(Seg,"Daily",TEXT(A471,"dd/MM/YYYY"),"Weekly","W"&amp;WEEKNUM(A471,2)&amp;" "&amp;YEAR(A471),"Monthly",PROPER(TEXT(A471,"MMM yyyy")),"Quarterly","Q"&amp;ROUNDUP(MONTH($A471)/3,0)&amp;" "&amp;YEAR($A471),"Yearly",YEAR(A471),TEXT(A471,"dd/MM/YYYY")))</f>
        <v/>
      </c>
      <c r="D471" s="178" t="str">
        <f>IF(OR($A471="",D$2="Percentage"),"",SUMIFS(Data!B$4:B500,Data!$A$4:$A500,"&gt;="&amp;$A471,Data!$A$4:$A500,"&lt;="&amp;$B471))</f>
        <v>#REF!</v>
      </c>
      <c r="E471" s="179" t="str">
        <f>IF(OR($A471="",E$2="Percentage"),"",SUMIFS(Data!C$4:C500,Data!$A$4:$A500,"&gt;="&amp;$A471,Data!$A$4:$A500,"&lt;="&amp;$B471))</f>
        <v/>
      </c>
      <c r="F471" s="179" t="str">
        <f>IF(OR($A471="",F$2="Percentage"),"",SUMIFS(Data!D$4:D500,Data!$A$4:$A500,"&gt;="&amp;$A471,Data!$A$4:$A500,"&lt;="&amp;$B471))</f>
        <v/>
      </c>
      <c r="G471" s="179" t="str">
        <f>IF(OR($A471="",G$2="Percentage"),"",SUMIFS(Data!F$4:F500,Data!$A$4:$A500,"&gt;="&amp;$A471,Data!$A$4:$A500,"&lt;="&amp;$B471))</f>
        <v/>
      </c>
      <c r="H471" s="180" t="str">
        <f>IF(OR($A471="",H$2="Percentage"),"",SUMIFS(Data!G$4:G500,Data!$A$4:$A500,"&gt;="&amp;$A471,Data!$A$4:$A500,"&lt;="&amp;$B471))</f>
        <v/>
      </c>
      <c r="I471" s="180" t="str">
        <f>IF(OR($A471="",I$2="Percentage"),"",SUMIFS(Data!H$4:H500,Data!$A$4:$A500,"&gt;="&amp;$A471,Data!$A$4:$A500,"&lt;="&amp;$B471))</f>
        <v/>
      </c>
      <c r="J471" s="178" t="str">
        <f>IF(OR($A471="",J$2="Percentage"),"",SUMIFS(Data!I$4:I500,Data!$A$4:$A500,"&gt;="&amp;$A471,Data!$A$4:$A500,"&lt;="&amp;$B471))</f>
        <v/>
      </c>
      <c r="K471" s="178" t="str">
        <f>IF(OR($A471="",K$2="Percentage"),"",SUMIFS(Data!J$4:J500,Data!$A$4:$A500,"&gt;="&amp;$A471,Data!$A$4:$A500,"&lt;="&amp;$B471))</f>
        <v/>
      </c>
      <c r="L471" s="179" t="str">
        <f>IF(OR($A471="",L$2="Percentage"),"",SUMIFS(Data!K$4:K500,Data!$A$4:$A500,"&gt;="&amp;$A471,Data!$A$4:$A500,"&lt;="&amp;$B471))</f>
        <v/>
      </c>
      <c r="M471" s="180" t="str">
        <f>IF(OR($A471="",M$2="Percentage"),"",SUMIFS(Data!L$4:L500,Data!$A$4:$A500,"&gt;="&amp;$A471,Data!$A$4:$A500,"&lt;="&amp;$B471))</f>
        <v/>
      </c>
      <c r="N471" s="179" t="str">
        <f>IF(OR($A471="",N$2="Percentage"),"",SUMIFS(Data!M$4:M500,Data!$A$4:$A500,"&gt;="&amp;$A471,Data!$A$4:$A500,"&lt;="&amp;$B471))</f>
        <v/>
      </c>
      <c r="O471" s="178" t="str">
        <f>IF(OR($A471="",O$2="Percentage"),"",SUMIFS(Data!N$4:N500,Data!$A$4:$A500,"&gt;="&amp;$A471,Data!$A$4:$A500,"&lt;="&amp;$B471))</f>
        <v/>
      </c>
      <c r="P471" s="180" t="str">
        <f>IF(OR($A471="",P$2="Percentage"),"",SUMIFS(Data!O$4:O500,Data!$A$4:$A500,"&gt;="&amp;$A471,Data!$A$4:$A500,"&lt;="&amp;$B471))</f>
        <v/>
      </c>
      <c r="Q471" s="178" t="str">
        <f>IF(OR($A471="",Q$2="Percentage"),"",SUMIFS(Data!P$4:P500,Data!$A$4:$A500,"&gt;="&amp;$A471,Data!$A$4:$A500,"&lt;="&amp;$B471))</f>
        <v/>
      </c>
      <c r="R471" s="178" t="str">
        <f>IF(OR($A471="",R$2="Percentage"),"",SUMIFS(Data!Q$4:Q500,Data!$A$4:$A500,"&gt;="&amp;$A471,Data!$A$4:$A500,"&lt;="&amp;$B471))</f>
        <v/>
      </c>
      <c r="S471" s="181" t="str">
        <f>IF($A471="","",IFERROR(AVERAGEIFS(Data!B$4:B500,Data!$A$4:$A500,"&gt;="&amp;$A471,Data!$A$4:$A500,"&lt;="&amp;$B471),0))</f>
        <v/>
      </c>
      <c r="T471" s="178" t="str">
        <f>IF($A471="","",IFERROR(AVERAGEIFS(Data!C$4:C500,Data!$A$4:$A500,"&gt;="&amp;$A471,Data!$A$4:$A500,"&lt;="&amp;$B471),0))</f>
        <v/>
      </c>
      <c r="U471" s="178" t="str">
        <f>IF($A471="","",IFERROR(AVERAGEIFS(Data!D$4:D500,Data!$A$4:$A500,"&gt;="&amp;$A471,Data!$A$4:$A500,"&lt;="&amp;$B471),0))</f>
        <v/>
      </c>
      <c r="V471" s="178" t="str">
        <f>IF($A471="","",IFERROR(AVERAGEIFS(Data!F$4:F500,Data!$A$4:$A500,"&gt;="&amp;$A471,Data!$A$4:$A500,"&lt;="&amp;$B471),0))</f>
        <v/>
      </c>
      <c r="W471" s="178" t="str">
        <f>IF($A471="","",IFERROR(AVERAGEIFS(Data!G$4:G500,Data!$A$4:$A500,"&gt;="&amp;$A471,Data!$A$4:$A500,"&lt;="&amp;$B471),0))</f>
        <v/>
      </c>
      <c r="X471" s="180" t="str">
        <f>IF($A471="","",IFERROR(AVERAGEIFS(Data!H$4:H500,Data!$A$4:$A500,"&gt;="&amp;$A471,Data!$A$4:$A500,"&lt;="&amp;$B471),0))</f>
        <v/>
      </c>
      <c r="Y471" s="178" t="str">
        <f>IF($A471="","",IFERROR(AVERAGEIFS(Data!I$4:I500,Data!$A$4:$A500,"&gt;="&amp;$A471,Data!$A$4:$A500,"&lt;="&amp;$B471),0))</f>
        <v/>
      </c>
      <c r="Z471" s="178" t="str">
        <f>IF($A471="","",IFERROR(AVERAGEIFS(Data!J$4:J500,Data!$A$4:$A500,"&gt;="&amp;$A471,Data!$A$4:$A500,"&lt;="&amp;$B471),0))</f>
        <v/>
      </c>
      <c r="AA471" s="179" t="str">
        <f>IF($A471="","",IFERROR(AVERAGEIFS(Data!K$4:K500,Data!$A$4:$A500,"&gt;="&amp;$A471,Data!$A$4:$A500,"&lt;="&amp;$B471),0))</f>
        <v/>
      </c>
      <c r="AB471" s="180" t="str">
        <f>IF($A471="","",IFERROR(AVERAGEIFS(Data!L$4:L500,Data!$A$4:$A500,"&gt;="&amp;$A471,Data!$A$4:$A500,"&lt;="&amp;$B471),0))</f>
        <v/>
      </c>
      <c r="AC471" s="179" t="str">
        <f>IF($A471="","",IFERROR(AVERAGEIFS(Data!M$4:M500,Data!$A$4:$A500,"&gt;="&amp;$A471,Data!$A$4:$A500,"&lt;="&amp;$B471),0))</f>
        <v/>
      </c>
      <c r="AD471" s="178" t="str">
        <f>IF($A471="","",IFERROR(AVERAGEIFS(Data!N$4:N500,Data!$A$4:$A500,"&gt;="&amp;$A471,Data!$A$4:$A500,"&lt;="&amp;$B471),0))</f>
        <v/>
      </c>
      <c r="AE471" s="180" t="str">
        <f>IF($A471="","",IFERROR(AVERAGEIFS(Data!O$4:O500,Data!$A$4:$A500,"&gt;="&amp;$A471,Data!$A$4:$A500,"&lt;="&amp;$B471),0))</f>
        <v/>
      </c>
      <c r="AF471" s="178" t="str">
        <f>IF($A471="","",IFERROR(AVERAGEIFS(Data!P$4:P500,Data!$A$4:$A500,"&gt;="&amp;$A471,Data!$A$4:$A500,"&lt;="&amp;$B471),0))</f>
        <v/>
      </c>
      <c r="AG471" s="178" t="str">
        <f>IF($A471="","",IFERROR(AVERAGEIFS(Data!Q$4:Q500,Data!$A$4:$A500,"&gt;="&amp;$A471,Data!$A$4:$A500,"&lt;="&amp;$B471),0))</f>
        <v/>
      </c>
      <c r="AH471" s="181" t="str">
        <f t="shared" ref="AH471:DS471" si="467">IF($A471="","",AH470)</f>
        <v/>
      </c>
      <c r="AI471" s="178" t="str">
        <f t="shared" si="467"/>
        <v/>
      </c>
      <c r="AJ471" s="178" t="str">
        <f t="shared" si="467"/>
        <v/>
      </c>
      <c r="AK471" s="178" t="str">
        <f t="shared" si="467"/>
        <v/>
      </c>
      <c r="AL471" s="178" t="str">
        <f t="shared" si="467"/>
        <v/>
      </c>
      <c r="AM471" s="180" t="str">
        <f t="shared" si="467"/>
        <v/>
      </c>
      <c r="AN471" s="178" t="str">
        <f t="shared" si="467"/>
        <v/>
      </c>
      <c r="AO471" s="178" t="str">
        <f t="shared" si="467"/>
        <v/>
      </c>
      <c r="AP471" s="179" t="str">
        <f t="shared" si="467"/>
        <v/>
      </c>
      <c r="AQ471" s="180" t="str">
        <f t="shared" si="467"/>
        <v/>
      </c>
      <c r="AR471" s="179" t="str">
        <f t="shared" si="467"/>
        <v/>
      </c>
      <c r="AS471" s="178" t="str">
        <f t="shared" si="467"/>
        <v/>
      </c>
      <c r="AT471" s="180" t="str">
        <f t="shared" si="467"/>
        <v/>
      </c>
      <c r="AU471" s="178" t="str">
        <f t="shared" si="467"/>
        <v/>
      </c>
      <c r="AV471" s="178" t="str">
        <f t="shared" si="467"/>
        <v/>
      </c>
      <c r="AW471" s="181" t="str">
        <f t="shared" si="467"/>
        <v/>
      </c>
      <c r="AX471" s="178" t="str">
        <f t="shared" si="467"/>
        <v/>
      </c>
      <c r="AY471" s="178" t="str">
        <f t="shared" si="467"/>
        <v/>
      </c>
      <c r="AZ471" s="178" t="str">
        <f t="shared" si="467"/>
        <v/>
      </c>
      <c r="BA471" s="178" t="str">
        <f t="shared" si="467"/>
        <v/>
      </c>
      <c r="BB471" s="180" t="str">
        <f t="shared" si="467"/>
        <v/>
      </c>
      <c r="BC471" s="178" t="str">
        <f t="shared" si="467"/>
        <v/>
      </c>
      <c r="BD471" s="178" t="str">
        <f t="shared" si="467"/>
        <v/>
      </c>
      <c r="BE471" s="179" t="str">
        <f t="shared" si="467"/>
        <v/>
      </c>
      <c r="BF471" s="180" t="str">
        <f t="shared" si="467"/>
        <v/>
      </c>
      <c r="BG471" s="179" t="str">
        <f t="shared" si="467"/>
        <v/>
      </c>
      <c r="BH471" s="178" t="str">
        <f t="shared" si="467"/>
        <v/>
      </c>
      <c r="BI471" s="180" t="str">
        <f t="shared" si="467"/>
        <v/>
      </c>
      <c r="BJ471" s="178" t="str">
        <f t="shared" si="467"/>
        <v/>
      </c>
      <c r="BK471" s="178" t="str">
        <f t="shared" si="467"/>
        <v/>
      </c>
      <c r="BL471" s="181" t="str">
        <f t="shared" si="467"/>
        <v/>
      </c>
      <c r="BM471" s="178" t="str">
        <f t="shared" si="467"/>
        <v/>
      </c>
      <c r="BN471" s="178" t="str">
        <f t="shared" si="467"/>
        <v/>
      </c>
      <c r="BO471" s="178" t="str">
        <f t="shared" si="467"/>
        <v/>
      </c>
      <c r="BP471" s="178" t="str">
        <f t="shared" si="467"/>
        <v/>
      </c>
      <c r="BQ471" s="180" t="str">
        <f t="shared" si="467"/>
        <v/>
      </c>
      <c r="BR471" s="178" t="str">
        <f t="shared" si="467"/>
        <v/>
      </c>
      <c r="BS471" s="178" t="str">
        <f t="shared" si="467"/>
        <v/>
      </c>
      <c r="BT471" s="179" t="str">
        <f t="shared" si="467"/>
        <v/>
      </c>
      <c r="BU471" s="180" t="str">
        <f t="shared" si="467"/>
        <v/>
      </c>
      <c r="BV471" s="179" t="str">
        <f t="shared" si="467"/>
        <v/>
      </c>
      <c r="BW471" s="178" t="str">
        <f t="shared" si="467"/>
        <v/>
      </c>
      <c r="BX471" s="180" t="str">
        <f t="shared" si="467"/>
        <v/>
      </c>
      <c r="BY471" s="178" t="str">
        <f t="shared" si="467"/>
        <v/>
      </c>
      <c r="BZ471" s="178" t="str">
        <f t="shared" si="467"/>
        <v/>
      </c>
      <c r="CA471" s="181" t="str">
        <f t="shared" si="467"/>
        <v/>
      </c>
      <c r="CB471" s="178" t="str">
        <f t="shared" si="467"/>
        <v/>
      </c>
      <c r="CC471" s="178" t="str">
        <f t="shared" si="467"/>
        <v/>
      </c>
      <c r="CD471" s="178" t="str">
        <f t="shared" si="467"/>
        <v/>
      </c>
      <c r="CE471" s="178" t="str">
        <f t="shared" si="467"/>
        <v/>
      </c>
      <c r="CF471" s="180" t="str">
        <f t="shared" si="467"/>
        <v/>
      </c>
      <c r="CG471" s="178" t="str">
        <f t="shared" si="467"/>
        <v/>
      </c>
      <c r="CH471" s="178" t="str">
        <f t="shared" si="467"/>
        <v/>
      </c>
      <c r="CI471" s="179" t="str">
        <f t="shared" si="467"/>
        <v/>
      </c>
      <c r="CJ471" s="180" t="str">
        <f t="shared" si="467"/>
        <v/>
      </c>
      <c r="CK471" s="179" t="str">
        <f t="shared" si="467"/>
        <v/>
      </c>
      <c r="CL471" s="178" t="str">
        <f t="shared" si="467"/>
        <v/>
      </c>
      <c r="CM471" s="180" t="str">
        <f t="shared" si="467"/>
        <v/>
      </c>
      <c r="CN471" s="178" t="str">
        <f t="shared" si="467"/>
        <v/>
      </c>
      <c r="CO471" s="178" t="str">
        <f t="shared" si="467"/>
        <v/>
      </c>
      <c r="CP471" s="181" t="str">
        <f t="shared" si="467"/>
        <v/>
      </c>
      <c r="CQ471" s="178" t="str">
        <f t="shared" si="467"/>
        <v/>
      </c>
      <c r="CR471" s="178" t="str">
        <f t="shared" si="467"/>
        <v/>
      </c>
      <c r="CS471" s="178" t="str">
        <f t="shared" si="467"/>
        <v/>
      </c>
      <c r="CT471" s="178" t="str">
        <f t="shared" si="467"/>
        <v/>
      </c>
      <c r="CU471" s="180" t="str">
        <f t="shared" si="467"/>
        <v/>
      </c>
      <c r="CV471" s="178" t="str">
        <f t="shared" si="467"/>
        <v/>
      </c>
      <c r="CW471" s="178" t="str">
        <f t="shared" si="467"/>
        <v/>
      </c>
      <c r="CX471" s="179" t="str">
        <f t="shared" si="467"/>
        <v/>
      </c>
      <c r="CY471" s="180" t="str">
        <f t="shared" si="467"/>
        <v/>
      </c>
      <c r="CZ471" s="179" t="str">
        <f t="shared" si="467"/>
        <v/>
      </c>
      <c r="DA471" s="178" t="str">
        <f t="shared" si="467"/>
        <v/>
      </c>
      <c r="DB471" s="180" t="str">
        <f t="shared" si="467"/>
        <v/>
      </c>
      <c r="DC471" s="178" t="str">
        <f t="shared" si="467"/>
        <v/>
      </c>
      <c r="DD471" s="178" t="str">
        <f t="shared" si="467"/>
        <v/>
      </c>
      <c r="DE471" s="181" t="str">
        <f t="shared" si="467"/>
        <v/>
      </c>
      <c r="DF471" s="178" t="str">
        <f t="shared" si="467"/>
        <v/>
      </c>
      <c r="DG471" s="178" t="str">
        <f t="shared" si="467"/>
        <v/>
      </c>
      <c r="DH471" s="178" t="str">
        <f t="shared" si="467"/>
        <v/>
      </c>
      <c r="DI471" s="178" t="str">
        <f t="shared" si="467"/>
        <v/>
      </c>
      <c r="DJ471" s="180" t="str">
        <f t="shared" si="467"/>
        <v/>
      </c>
      <c r="DK471" s="178" t="str">
        <f t="shared" si="467"/>
        <v/>
      </c>
      <c r="DL471" s="178" t="str">
        <f t="shared" si="467"/>
        <v/>
      </c>
      <c r="DM471" s="179" t="str">
        <f t="shared" si="467"/>
        <v/>
      </c>
      <c r="DN471" s="180" t="str">
        <f t="shared" si="467"/>
        <v/>
      </c>
      <c r="DO471" s="179" t="str">
        <f t="shared" si="467"/>
        <v/>
      </c>
      <c r="DP471" s="178" t="str">
        <f t="shared" si="467"/>
        <v/>
      </c>
      <c r="DQ471" s="180" t="str">
        <f t="shared" si="467"/>
        <v/>
      </c>
      <c r="DR471" s="178" t="str">
        <f t="shared" si="467"/>
        <v/>
      </c>
      <c r="DS471" s="178" t="str">
        <f t="shared" si="467"/>
        <v/>
      </c>
      <c r="DT471" s="178"/>
      <c r="DU471" s="178"/>
      <c r="DV471" s="178"/>
      <c r="DW471" s="178"/>
      <c r="DX471" s="178"/>
      <c r="DY471" s="178"/>
    </row>
    <row r="472">
      <c r="A472" s="176" t="str">
        <f>IF(A471="","",IF(B471+1&gt;EndDate,"",B471))</f>
        <v/>
      </c>
      <c r="B472" s="176" t="str">
        <f>IF(A472="","",SWITCH(Seg,"Daily",A472+1,"Weekly",A472+7,"Monthly",DATE(YEAR(A472),MONTH(A472)+1,1),"Quarterly",DATE(YEAR(A472),MONTH(A472)+3,1),"Yearly",DATE(YEAR(A472)+1,1,1)))</f>
        <v/>
      </c>
      <c r="C472" s="177" t="str">
        <f>IF(A472="","",SWITCH(Seg,"Daily",TEXT(A472,"dd/MM/YYYY"),"Weekly","W"&amp;WEEKNUM(A472,2)&amp;" "&amp;YEAR(A472),"Monthly",PROPER(TEXT(A472,"MMM yyyy")),"Quarterly","Q"&amp;ROUNDUP(MONTH($A472)/3,0)&amp;" "&amp;YEAR($A472),"Yearly",YEAR(A472),TEXT(A472,"dd/MM/YYYY")))</f>
        <v/>
      </c>
      <c r="D472" s="178" t="str">
        <f>IF(OR($A472="",D$2="Percentage"),"",SUMIFS(Data!B$4:B500,Data!$A$4:$A500,"&gt;="&amp;$A472,Data!$A$4:$A500,"&lt;="&amp;$B472))</f>
        <v>#REF!</v>
      </c>
      <c r="E472" s="179" t="str">
        <f>IF(OR($A472="",E$2="Percentage"),"",SUMIFS(Data!C$4:C500,Data!$A$4:$A500,"&gt;="&amp;$A472,Data!$A$4:$A500,"&lt;="&amp;$B472))</f>
        <v/>
      </c>
      <c r="F472" s="179" t="str">
        <f>IF(OR($A472="",F$2="Percentage"),"",SUMIFS(Data!D$4:D500,Data!$A$4:$A500,"&gt;="&amp;$A472,Data!$A$4:$A500,"&lt;="&amp;$B472))</f>
        <v/>
      </c>
      <c r="G472" s="179" t="str">
        <f>IF(OR($A472="",G$2="Percentage"),"",SUMIFS(Data!F$4:F500,Data!$A$4:$A500,"&gt;="&amp;$A472,Data!$A$4:$A500,"&lt;="&amp;$B472))</f>
        <v/>
      </c>
      <c r="H472" s="180" t="str">
        <f>IF(OR($A472="",H$2="Percentage"),"",SUMIFS(Data!G$4:G500,Data!$A$4:$A500,"&gt;="&amp;$A472,Data!$A$4:$A500,"&lt;="&amp;$B472))</f>
        <v/>
      </c>
      <c r="I472" s="180" t="str">
        <f>IF(OR($A472="",I$2="Percentage"),"",SUMIFS(Data!H$4:H500,Data!$A$4:$A500,"&gt;="&amp;$A472,Data!$A$4:$A500,"&lt;="&amp;$B472))</f>
        <v/>
      </c>
      <c r="J472" s="178" t="str">
        <f>IF(OR($A472="",J$2="Percentage"),"",SUMIFS(Data!I$4:I500,Data!$A$4:$A500,"&gt;="&amp;$A472,Data!$A$4:$A500,"&lt;="&amp;$B472))</f>
        <v/>
      </c>
      <c r="K472" s="178" t="str">
        <f>IF(OR($A472="",K$2="Percentage"),"",SUMIFS(Data!J$4:J500,Data!$A$4:$A500,"&gt;="&amp;$A472,Data!$A$4:$A500,"&lt;="&amp;$B472))</f>
        <v/>
      </c>
      <c r="L472" s="179" t="str">
        <f>IF(OR($A472="",L$2="Percentage"),"",SUMIFS(Data!K$4:K500,Data!$A$4:$A500,"&gt;="&amp;$A472,Data!$A$4:$A500,"&lt;="&amp;$B472))</f>
        <v/>
      </c>
      <c r="M472" s="180" t="str">
        <f>IF(OR($A472="",M$2="Percentage"),"",SUMIFS(Data!L$4:L500,Data!$A$4:$A500,"&gt;="&amp;$A472,Data!$A$4:$A500,"&lt;="&amp;$B472))</f>
        <v/>
      </c>
      <c r="N472" s="179" t="str">
        <f>IF(OR($A472="",N$2="Percentage"),"",SUMIFS(Data!M$4:M500,Data!$A$4:$A500,"&gt;="&amp;$A472,Data!$A$4:$A500,"&lt;="&amp;$B472))</f>
        <v/>
      </c>
      <c r="O472" s="178" t="str">
        <f>IF(OR($A472="",O$2="Percentage"),"",SUMIFS(Data!N$4:N500,Data!$A$4:$A500,"&gt;="&amp;$A472,Data!$A$4:$A500,"&lt;="&amp;$B472))</f>
        <v/>
      </c>
      <c r="P472" s="180" t="str">
        <f>IF(OR($A472="",P$2="Percentage"),"",SUMIFS(Data!O$4:O500,Data!$A$4:$A500,"&gt;="&amp;$A472,Data!$A$4:$A500,"&lt;="&amp;$B472))</f>
        <v/>
      </c>
      <c r="Q472" s="178" t="str">
        <f>IF(OR($A472="",Q$2="Percentage"),"",SUMIFS(Data!P$4:P500,Data!$A$4:$A500,"&gt;="&amp;$A472,Data!$A$4:$A500,"&lt;="&amp;$B472))</f>
        <v/>
      </c>
      <c r="R472" s="178" t="str">
        <f>IF(OR($A472="",R$2="Percentage"),"",SUMIFS(Data!Q$4:Q500,Data!$A$4:$A500,"&gt;="&amp;$A472,Data!$A$4:$A500,"&lt;="&amp;$B472))</f>
        <v/>
      </c>
      <c r="S472" s="181" t="str">
        <f>IF($A472="","",IFERROR(AVERAGEIFS(Data!B$4:B500,Data!$A$4:$A500,"&gt;="&amp;$A472,Data!$A$4:$A500,"&lt;="&amp;$B472),0))</f>
        <v/>
      </c>
      <c r="T472" s="178" t="str">
        <f>IF($A472="","",IFERROR(AVERAGEIFS(Data!C$4:C500,Data!$A$4:$A500,"&gt;="&amp;$A472,Data!$A$4:$A500,"&lt;="&amp;$B472),0))</f>
        <v/>
      </c>
      <c r="U472" s="178" t="str">
        <f>IF($A472="","",IFERROR(AVERAGEIFS(Data!D$4:D500,Data!$A$4:$A500,"&gt;="&amp;$A472,Data!$A$4:$A500,"&lt;="&amp;$B472),0))</f>
        <v/>
      </c>
      <c r="V472" s="178" t="str">
        <f>IF($A472="","",IFERROR(AVERAGEIFS(Data!F$4:F500,Data!$A$4:$A500,"&gt;="&amp;$A472,Data!$A$4:$A500,"&lt;="&amp;$B472),0))</f>
        <v/>
      </c>
      <c r="W472" s="178" t="str">
        <f>IF($A472="","",IFERROR(AVERAGEIFS(Data!G$4:G500,Data!$A$4:$A500,"&gt;="&amp;$A472,Data!$A$4:$A500,"&lt;="&amp;$B472),0))</f>
        <v/>
      </c>
      <c r="X472" s="180" t="str">
        <f>IF($A472="","",IFERROR(AVERAGEIFS(Data!H$4:H500,Data!$A$4:$A500,"&gt;="&amp;$A472,Data!$A$4:$A500,"&lt;="&amp;$B472),0))</f>
        <v/>
      </c>
      <c r="Y472" s="178" t="str">
        <f>IF($A472="","",IFERROR(AVERAGEIFS(Data!I$4:I500,Data!$A$4:$A500,"&gt;="&amp;$A472,Data!$A$4:$A500,"&lt;="&amp;$B472),0))</f>
        <v/>
      </c>
      <c r="Z472" s="178" t="str">
        <f>IF($A472="","",IFERROR(AVERAGEIFS(Data!J$4:J500,Data!$A$4:$A500,"&gt;="&amp;$A472,Data!$A$4:$A500,"&lt;="&amp;$B472),0))</f>
        <v/>
      </c>
      <c r="AA472" s="179" t="str">
        <f>IF($A472="","",IFERROR(AVERAGEIFS(Data!K$4:K500,Data!$A$4:$A500,"&gt;="&amp;$A472,Data!$A$4:$A500,"&lt;="&amp;$B472),0))</f>
        <v/>
      </c>
      <c r="AB472" s="180" t="str">
        <f>IF($A472="","",IFERROR(AVERAGEIFS(Data!L$4:L500,Data!$A$4:$A500,"&gt;="&amp;$A472,Data!$A$4:$A500,"&lt;="&amp;$B472),0))</f>
        <v/>
      </c>
      <c r="AC472" s="179" t="str">
        <f>IF($A472="","",IFERROR(AVERAGEIFS(Data!M$4:M500,Data!$A$4:$A500,"&gt;="&amp;$A472,Data!$A$4:$A500,"&lt;="&amp;$B472),0))</f>
        <v/>
      </c>
      <c r="AD472" s="178" t="str">
        <f>IF($A472="","",IFERROR(AVERAGEIFS(Data!N$4:N500,Data!$A$4:$A500,"&gt;="&amp;$A472,Data!$A$4:$A500,"&lt;="&amp;$B472),0))</f>
        <v/>
      </c>
      <c r="AE472" s="180" t="str">
        <f>IF($A472="","",IFERROR(AVERAGEIFS(Data!O$4:O500,Data!$A$4:$A500,"&gt;="&amp;$A472,Data!$A$4:$A500,"&lt;="&amp;$B472),0))</f>
        <v/>
      </c>
      <c r="AF472" s="178" t="str">
        <f>IF($A472="","",IFERROR(AVERAGEIFS(Data!P$4:P500,Data!$A$4:$A500,"&gt;="&amp;$A472,Data!$A$4:$A500,"&lt;="&amp;$B472),0))</f>
        <v/>
      </c>
      <c r="AG472" s="178" t="str">
        <f>IF($A472="","",IFERROR(AVERAGEIFS(Data!Q$4:Q500,Data!$A$4:$A500,"&gt;="&amp;$A472,Data!$A$4:$A500,"&lt;="&amp;$B472),0))</f>
        <v/>
      </c>
      <c r="AH472" s="181" t="str">
        <f t="shared" ref="AH472:DS472" si="468">IF($A472="","",AH471)</f>
        <v/>
      </c>
      <c r="AI472" s="178" t="str">
        <f t="shared" si="468"/>
        <v/>
      </c>
      <c r="AJ472" s="178" t="str">
        <f t="shared" si="468"/>
        <v/>
      </c>
      <c r="AK472" s="178" t="str">
        <f t="shared" si="468"/>
        <v/>
      </c>
      <c r="AL472" s="178" t="str">
        <f t="shared" si="468"/>
        <v/>
      </c>
      <c r="AM472" s="180" t="str">
        <f t="shared" si="468"/>
        <v/>
      </c>
      <c r="AN472" s="178" t="str">
        <f t="shared" si="468"/>
        <v/>
      </c>
      <c r="AO472" s="178" t="str">
        <f t="shared" si="468"/>
        <v/>
      </c>
      <c r="AP472" s="179" t="str">
        <f t="shared" si="468"/>
        <v/>
      </c>
      <c r="AQ472" s="180" t="str">
        <f t="shared" si="468"/>
        <v/>
      </c>
      <c r="AR472" s="179" t="str">
        <f t="shared" si="468"/>
        <v/>
      </c>
      <c r="AS472" s="178" t="str">
        <f t="shared" si="468"/>
        <v/>
      </c>
      <c r="AT472" s="180" t="str">
        <f t="shared" si="468"/>
        <v/>
      </c>
      <c r="AU472" s="178" t="str">
        <f t="shared" si="468"/>
        <v/>
      </c>
      <c r="AV472" s="178" t="str">
        <f t="shared" si="468"/>
        <v/>
      </c>
      <c r="AW472" s="181" t="str">
        <f t="shared" si="468"/>
        <v/>
      </c>
      <c r="AX472" s="178" t="str">
        <f t="shared" si="468"/>
        <v/>
      </c>
      <c r="AY472" s="178" t="str">
        <f t="shared" si="468"/>
        <v/>
      </c>
      <c r="AZ472" s="178" t="str">
        <f t="shared" si="468"/>
        <v/>
      </c>
      <c r="BA472" s="178" t="str">
        <f t="shared" si="468"/>
        <v/>
      </c>
      <c r="BB472" s="180" t="str">
        <f t="shared" si="468"/>
        <v/>
      </c>
      <c r="BC472" s="178" t="str">
        <f t="shared" si="468"/>
        <v/>
      </c>
      <c r="BD472" s="178" t="str">
        <f t="shared" si="468"/>
        <v/>
      </c>
      <c r="BE472" s="179" t="str">
        <f t="shared" si="468"/>
        <v/>
      </c>
      <c r="BF472" s="180" t="str">
        <f t="shared" si="468"/>
        <v/>
      </c>
      <c r="BG472" s="179" t="str">
        <f t="shared" si="468"/>
        <v/>
      </c>
      <c r="BH472" s="178" t="str">
        <f t="shared" si="468"/>
        <v/>
      </c>
      <c r="BI472" s="180" t="str">
        <f t="shared" si="468"/>
        <v/>
      </c>
      <c r="BJ472" s="178" t="str">
        <f t="shared" si="468"/>
        <v/>
      </c>
      <c r="BK472" s="178" t="str">
        <f t="shared" si="468"/>
        <v/>
      </c>
      <c r="BL472" s="181" t="str">
        <f t="shared" si="468"/>
        <v/>
      </c>
      <c r="BM472" s="178" t="str">
        <f t="shared" si="468"/>
        <v/>
      </c>
      <c r="BN472" s="178" t="str">
        <f t="shared" si="468"/>
        <v/>
      </c>
      <c r="BO472" s="178" t="str">
        <f t="shared" si="468"/>
        <v/>
      </c>
      <c r="BP472" s="178" t="str">
        <f t="shared" si="468"/>
        <v/>
      </c>
      <c r="BQ472" s="180" t="str">
        <f t="shared" si="468"/>
        <v/>
      </c>
      <c r="BR472" s="178" t="str">
        <f t="shared" si="468"/>
        <v/>
      </c>
      <c r="BS472" s="178" t="str">
        <f t="shared" si="468"/>
        <v/>
      </c>
      <c r="BT472" s="179" t="str">
        <f t="shared" si="468"/>
        <v/>
      </c>
      <c r="BU472" s="180" t="str">
        <f t="shared" si="468"/>
        <v/>
      </c>
      <c r="BV472" s="179" t="str">
        <f t="shared" si="468"/>
        <v/>
      </c>
      <c r="BW472" s="178" t="str">
        <f t="shared" si="468"/>
        <v/>
      </c>
      <c r="BX472" s="180" t="str">
        <f t="shared" si="468"/>
        <v/>
      </c>
      <c r="BY472" s="178" t="str">
        <f t="shared" si="468"/>
        <v/>
      </c>
      <c r="BZ472" s="178" t="str">
        <f t="shared" si="468"/>
        <v/>
      </c>
      <c r="CA472" s="181" t="str">
        <f t="shared" si="468"/>
        <v/>
      </c>
      <c r="CB472" s="178" t="str">
        <f t="shared" si="468"/>
        <v/>
      </c>
      <c r="CC472" s="178" t="str">
        <f t="shared" si="468"/>
        <v/>
      </c>
      <c r="CD472" s="178" t="str">
        <f t="shared" si="468"/>
        <v/>
      </c>
      <c r="CE472" s="178" t="str">
        <f t="shared" si="468"/>
        <v/>
      </c>
      <c r="CF472" s="180" t="str">
        <f t="shared" si="468"/>
        <v/>
      </c>
      <c r="CG472" s="178" t="str">
        <f t="shared" si="468"/>
        <v/>
      </c>
      <c r="CH472" s="178" t="str">
        <f t="shared" si="468"/>
        <v/>
      </c>
      <c r="CI472" s="179" t="str">
        <f t="shared" si="468"/>
        <v/>
      </c>
      <c r="CJ472" s="180" t="str">
        <f t="shared" si="468"/>
        <v/>
      </c>
      <c r="CK472" s="179" t="str">
        <f t="shared" si="468"/>
        <v/>
      </c>
      <c r="CL472" s="178" t="str">
        <f t="shared" si="468"/>
        <v/>
      </c>
      <c r="CM472" s="180" t="str">
        <f t="shared" si="468"/>
        <v/>
      </c>
      <c r="CN472" s="178" t="str">
        <f t="shared" si="468"/>
        <v/>
      </c>
      <c r="CO472" s="178" t="str">
        <f t="shared" si="468"/>
        <v/>
      </c>
      <c r="CP472" s="181" t="str">
        <f t="shared" si="468"/>
        <v/>
      </c>
      <c r="CQ472" s="178" t="str">
        <f t="shared" si="468"/>
        <v/>
      </c>
      <c r="CR472" s="178" t="str">
        <f t="shared" si="468"/>
        <v/>
      </c>
      <c r="CS472" s="178" t="str">
        <f t="shared" si="468"/>
        <v/>
      </c>
      <c r="CT472" s="178" t="str">
        <f t="shared" si="468"/>
        <v/>
      </c>
      <c r="CU472" s="180" t="str">
        <f t="shared" si="468"/>
        <v/>
      </c>
      <c r="CV472" s="178" t="str">
        <f t="shared" si="468"/>
        <v/>
      </c>
      <c r="CW472" s="178" t="str">
        <f t="shared" si="468"/>
        <v/>
      </c>
      <c r="CX472" s="179" t="str">
        <f t="shared" si="468"/>
        <v/>
      </c>
      <c r="CY472" s="180" t="str">
        <f t="shared" si="468"/>
        <v/>
      </c>
      <c r="CZ472" s="179" t="str">
        <f t="shared" si="468"/>
        <v/>
      </c>
      <c r="DA472" s="178" t="str">
        <f t="shared" si="468"/>
        <v/>
      </c>
      <c r="DB472" s="180" t="str">
        <f t="shared" si="468"/>
        <v/>
      </c>
      <c r="DC472" s="178" t="str">
        <f t="shared" si="468"/>
        <v/>
      </c>
      <c r="DD472" s="178" t="str">
        <f t="shared" si="468"/>
        <v/>
      </c>
      <c r="DE472" s="181" t="str">
        <f t="shared" si="468"/>
        <v/>
      </c>
      <c r="DF472" s="178" t="str">
        <f t="shared" si="468"/>
        <v/>
      </c>
      <c r="DG472" s="178" t="str">
        <f t="shared" si="468"/>
        <v/>
      </c>
      <c r="DH472" s="178" t="str">
        <f t="shared" si="468"/>
        <v/>
      </c>
      <c r="DI472" s="178" t="str">
        <f t="shared" si="468"/>
        <v/>
      </c>
      <c r="DJ472" s="180" t="str">
        <f t="shared" si="468"/>
        <v/>
      </c>
      <c r="DK472" s="178" t="str">
        <f t="shared" si="468"/>
        <v/>
      </c>
      <c r="DL472" s="178" t="str">
        <f t="shared" si="468"/>
        <v/>
      </c>
      <c r="DM472" s="179" t="str">
        <f t="shared" si="468"/>
        <v/>
      </c>
      <c r="DN472" s="180" t="str">
        <f t="shared" si="468"/>
        <v/>
      </c>
      <c r="DO472" s="179" t="str">
        <f t="shared" si="468"/>
        <v/>
      </c>
      <c r="DP472" s="178" t="str">
        <f t="shared" si="468"/>
        <v/>
      </c>
      <c r="DQ472" s="180" t="str">
        <f t="shared" si="468"/>
        <v/>
      </c>
      <c r="DR472" s="178" t="str">
        <f t="shared" si="468"/>
        <v/>
      </c>
      <c r="DS472" s="178" t="str">
        <f t="shared" si="468"/>
        <v/>
      </c>
      <c r="DT472" s="178"/>
      <c r="DU472" s="178"/>
      <c r="DV472" s="178"/>
      <c r="DW472" s="178"/>
      <c r="DX472" s="178"/>
      <c r="DY472" s="178"/>
    </row>
    <row r="473">
      <c r="A473" s="176" t="str">
        <f>IF(A472="","",IF(B472+1&gt;EndDate,"",B472))</f>
        <v/>
      </c>
      <c r="B473" s="176" t="str">
        <f>IF(A473="","",SWITCH(Seg,"Daily",A473+1,"Weekly",A473+7,"Monthly",DATE(YEAR(A473),MONTH(A473)+1,1),"Quarterly",DATE(YEAR(A473),MONTH(A473)+3,1),"Yearly",DATE(YEAR(A473)+1,1,1)))</f>
        <v/>
      </c>
      <c r="C473" s="177" t="str">
        <f>IF(A473="","",SWITCH(Seg,"Daily",TEXT(A473,"dd/MM/YYYY"),"Weekly","W"&amp;WEEKNUM(A473,2)&amp;" "&amp;YEAR(A473),"Monthly",PROPER(TEXT(A473,"MMM yyyy")),"Quarterly","Q"&amp;ROUNDUP(MONTH($A473)/3,0)&amp;" "&amp;YEAR($A473),"Yearly",YEAR(A473),TEXT(A473,"dd/MM/YYYY")))</f>
        <v/>
      </c>
      <c r="D473" s="178" t="str">
        <f>IF(OR($A473="",D$2="Percentage"),"",SUMIFS(Data!B$4:B500,Data!$A$4:$A500,"&gt;="&amp;$A473,Data!$A$4:$A500,"&lt;="&amp;$B473))</f>
        <v>#REF!</v>
      </c>
      <c r="E473" s="179" t="str">
        <f>IF(OR($A473="",E$2="Percentage"),"",SUMIFS(Data!C$4:C500,Data!$A$4:$A500,"&gt;="&amp;$A473,Data!$A$4:$A500,"&lt;="&amp;$B473))</f>
        <v/>
      </c>
      <c r="F473" s="179" t="str">
        <f>IF(OR($A473="",F$2="Percentage"),"",SUMIFS(Data!D$4:D500,Data!$A$4:$A500,"&gt;="&amp;$A473,Data!$A$4:$A500,"&lt;="&amp;$B473))</f>
        <v/>
      </c>
      <c r="G473" s="179" t="str">
        <f>IF(OR($A473="",G$2="Percentage"),"",SUMIFS(Data!F$4:F500,Data!$A$4:$A500,"&gt;="&amp;$A473,Data!$A$4:$A500,"&lt;="&amp;$B473))</f>
        <v/>
      </c>
      <c r="H473" s="180" t="str">
        <f>IF(OR($A473="",H$2="Percentage"),"",SUMIFS(Data!G$4:G500,Data!$A$4:$A500,"&gt;="&amp;$A473,Data!$A$4:$A500,"&lt;="&amp;$B473))</f>
        <v/>
      </c>
      <c r="I473" s="180" t="str">
        <f>IF(OR($A473="",I$2="Percentage"),"",SUMIFS(Data!H$4:H500,Data!$A$4:$A500,"&gt;="&amp;$A473,Data!$A$4:$A500,"&lt;="&amp;$B473))</f>
        <v/>
      </c>
      <c r="J473" s="178" t="str">
        <f>IF(OR($A473="",J$2="Percentage"),"",SUMIFS(Data!I$4:I500,Data!$A$4:$A500,"&gt;="&amp;$A473,Data!$A$4:$A500,"&lt;="&amp;$B473))</f>
        <v/>
      </c>
      <c r="K473" s="178" t="str">
        <f>IF(OR($A473="",K$2="Percentage"),"",SUMIFS(Data!J$4:J500,Data!$A$4:$A500,"&gt;="&amp;$A473,Data!$A$4:$A500,"&lt;="&amp;$B473))</f>
        <v/>
      </c>
      <c r="L473" s="179" t="str">
        <f>IF(OR($A473="",L$2="Percentage"),"",SUMIFS(Data!K$4:K500,Data!$A$4:$A500,"&gt;="&amp;$A473,Data!$A$4:$A500,"&lt;="&amp;$B473))</f>
        <v/>
      </c>
      <c r="M473" s="180" t="str">
        <f>IF(OR($A473="",M$2="Percentage"),"",SUMIFS(Data!L$4:L500,Data!$A$4:$A500,"&gt;="&amp;$A473,Data!$A$4:$A500,"&lt;="&amp;$B473))</f>
        <v/>
      </c>
      <c r="N473" s="179" t="str">
        <f>IF(OR($A473="",N$2="Percentage"),"",SUMIFS(Data!M$4:M500,Data!$A$4:$A500,"&gt;="&amp;$A473,Data!$A$4:$A500,"&lt;="&amp;$B473))</f>
        <v/>
      </c>
      <c r="O473" s="178" t="str">
        <f>IF(OR($A473="",O$2="Percentage"),"",SUMIFS(Data!N$4:N500,Data!$A$4:$A500,"&gt;="&amp;$A473,Data!$A$4:$A500,"&lt;="&amp;$B473))</f>
        <v/>
      </c>
      <c r="P473" s="180" t="str">
        <f>IF(OR($A473="",P$2="Percentage"),"",SUMIFS(Data!O$4:O500,Data!$A$4:$A500,"&gt;="&amp;$A473,Data!$A$4:$A500,"&lt;="&amp;$B473))</f>
        <v/>
      </c>
      <c r="Q473" s="178" t="str">
        <f>IF(OR($A473="",Q$2="Percentage"),"",SUMIFS(Data!P$4:P500,Data!$A$4:$A500,"&gt;="&amp;$A473,Data!$A$4:$A500,"&lt;="&amp;$B473))</f>
        <v/>
      </c>
      <c r="R473" s="178" t="str">
        <f>IF(OR($A473="",R$2="Percentage"),"",SUMIFS(Data!Q$4:Q500,Data!$A$4:$A500,"&gt;="&amp;$A473,Data!$A$4:$A500,"&lt;="&amp;$B473))</f>
        <v/>
      </c>
      <c r="S473" s="181" t="str">
        <f>IF($A473="","",IFERROR(AVERAGEIFS(Data!B$4:B500,Data!$A$4:$A500,"&gt;="&amp;$A473,Data!$A$4:$A500,"&lt;="&amp;$B473),0))</f>
        <v/>
      </c>
      <c r="T473" s="178" t="str">
        <f>IF($A473="","",IFERROR(AVERAGEIFS(Data!C$4:C500,Data!$A$4:$A500,"&gt;="&amp;$A473,Data!$A$4:$A500,"&lt;="&amp;$B473),0))</f>
        <v/>
      </c>
      <c r="U473" s="178" t="str">
        <f>IF($A473="","",IFERROR(AVERAGEIFS(Data!D$4:D500,Data!$A$4:$A500,"&gt;="&amp;$A473,Data!$A$4:$A500,"&lt;="&amp;$B473),0))</f>
        <v/>
      </c>
      <c r="V473" s="178" t="str">
        <f>IF($A473="","",IFERROR(AVERAGEIFS(Data!F$4:F500,Data!$A$4:$A500,"&gt;="&amp;$A473,Data!$A$4:$A500,"&lt;="&amp;$B473),0))</f>
        <v/>
      </c>
      <c r="W473" s="178" t="str">
        <f>IF($A473="","",IFERROR(AVERAGEIFS(Data!G$4:G500,Data!$A$4:$A500,"&gt;="&amp;$A473,Data!$A$4:$A500,"&lt;="&amp;$B473),0))</f>
        <v/>
      </c>
      <c r="X473" s="180" t="str">
        <f>IF($A473="","",IFERROR(AVERAGEIFS(Data!H$4:H500,Data!$A$4:$A500,"&gt;="&amp;$A473,Data!$A$4:$A500,"&lt;="&amp;$B473),0))</f>
        <v/>
      </c>
      <c r="Y473" s="178" t="str">
        <f>IF($A473="","",IFERROR(AVERAGEIFS(Data!I$4:I500,Data!$A$4:$A500,"&gt;="&amp;$A473,Data!$A$4:$A500,"&lt;="&amp;$B473),0))</f>
        <v/>
      </c>
      <c r="Z473" s="178" t="str">
        <f>IF($A473="","",IFERROR(AVERAGEIFS(Data!J$4:J500,Data!$A$4:$A500,"&gt;="&amp;$A473,Data!$A$4:$A500,"&lt;="&amp;$B473),0))</f>
        <v/>
      </c>
      <c r="AA473" s="179" t="str">
        <f>IF($A473="","",IFERROR(AVERAGEIFS(Data!K$4:K500,Data!$A$4:$A500,"&gt;="&amp;$A473,Data!$A$4:$A500,"&lt;="&amp;$B473),0))</f>
        <v/>
      </c>
      <c r="AB473" s="180" t="str">
        <f>IF($A473="","",IFERROR(AVERAGEIFS(Data!L$4:L500,Data!$A$4:$A500,"&gt;="&amp;$A473,Data!$A$4:$A500,"&lt;="&amp;$B473),0))</f>
        <v/>
      </c>
      <c r="AC473" s="179" t="str">
        <f>IF($A473="","",IFERROR(AVERAGEIFS(Data!M$4:M500,Data!$A$4:$A500,"&gt;="&amp;$A473,Data!$A$4:$A500,"&lt;="&amp;$B473),0))</f>
        <v/>
      </c>
      <c r="AD473" s="178" t="str">
        <f>IF($A473="","",IFERROR(AVERAGEIFS(Data!N$4:N500,Data!$A$4:$A500,"&gt;="&amp;$A473,Data!$A$4:$A500,"&lt;="&amp;$B473),0))</f>
        <v/>
      </c>
      <c r="AE473" s="180" t="str">
        <f>IF($A473="","",IFERROR(AVERAGEIFS(Data!O$4:O500,Data!$A$4:$A500,"&gt;="&amp;$A473,Data!$A$4:$A500,"&lt;="&amp;$B473),0))</f>
        <v/>
      </c>
      <c r="AF473" s="178" t="str">
        <f>IF($A473="","",IFERROR(AVERAGEIFS(Data!P$4:P500,Data!$A$4:$A500,"&gt;="&amp;$A473,Data!$A$4:$A500,"&lt;="&amp;$B473),0))</f>
        <v/>
      </c>
      <c r="AG473" s="178" t="str">
        <f>IF($A473="","",IFERROR(AVERAGEIFS(Data!Q$4:Q500,Data!$A$4:$A500,"&gt;="&amp;$A473,Data!$A$4:$A500,"&lt;="&amp;$B473),0))</f>
        <v/>
      </c>
      <c r="AH473" s="181" t="str">
        <f t="shared" ref="AH473:DS473" si="469">IF($A473="","",AH472)</f>
        <v/>
      </c>
      <c r="AI473" s="178" t="str">
        <f t="shared" si="469"/>
        <v/>
      </c>
      <c r="AJ473" s="178" t="str">
        <f t="shared" si="469"/>
        <v/>
      </c>
      <c r="AK473" s="178" t="str">
        <f t="shared" si="469"/>
        <v/>
      </c>
      <c r="AL473" s="178" t="str">
        <f t="shared" si="469"/>
        <v/>
      </c>
      <c r="AM473" s="180" t="str">
        <f t="shared" si="469"/>
        <v/>
      </c>
      <c r="AN473" s="178" t="str">
        <f t="shared" si="469"/>
        <v/>
      </c>
      <c r="AO473" s="178" t="str">
        <f t="shared" si="469"/>
        <v/>
      </c>
      <c r="AP473" s="179" t="str">
        <f t="shared" si="469"/>
        <v/>
      </c>
      <c r="AQ473" s="180" t="str">
        <f t="shared" si="469"/>
        <v/>
      </c>
      <c r="AR473" s="179" t="str">
        <f t="shared" si="469"/>
        <v/>
      </c>
      <c r="AS473" s="178" t="str">
        <f t="shared" si="469"/>
        <v/>
      </c>
      <c r="AT473" s="180" t="str">
        <f t="shared" si="469"/>
        <v/>
      </c>
      <c r="AU473" s="178" t="str">
        <f t="shared" si="469"/>
        <v/>
      </c>
      <c r="AV473" s="178" t="str">
        <f t="shared" si="469"/>
        <v/>
      </c>
      <c r="AW473" s="181" t="str">
        <f t="shared" si="469"/>
        <v/>
      </c>
      <c r="AX473" s="178" t="str">
        <f t="shared" si="469"/>
        <v/>
      </c>
      <c r="AY473" s="178" t="str">
        <f t="shared" si="469"/>
        <v/>
      </c>
      <c r="AZ473" s="178" t="str">
        <f t="shared" si="469"/>
        <v/>
      </c>
      <c r="BA473" s="178" t="str">
        <f t="shared" si="469"/>
        <v/>
      </c>
      <c r="BB473" s="180" t="str">
        <f t="shared" si="469"/>
        <v/>
      </c>
      <c r="BC473" s="178" t="str">
        <f t="shared" si="469"/>
        <v/>
      </c>
      <c r="BD473" s="178" t="str">
        <f t="shared" si="469"/>
        <v/>
      </c>
      <c r="BE473" s="179" t="str">
        <f t="shared" si="469"/>
        <v/>
      </c>
      <c r="BF473" s="180" t="str">
        <f t="shared" si="469"/>
        <v/>
      </c>
      <c r="BG473" s="179" t="str">
        <f t="shared" si="469"/>
        <v/>
      </c>
      <c r="BH473" s="178" t="str">
        <f t="shared" si="469"/>
        <v/>
      </c>
      <c r="BI473" s="180" t="str">
        <f t="shared" si="469"/>
        <v/>
      </c>
      <c r="BJ473" s="178" t="str">
        <f t="shared" si="469"/>
        <v/>
      </c>
      <c r="BK473" s="178" t="str">
        <f t="shared" si="469"/>
        <v/>
      </c>
      <c r="BL473" s="181" t="str">
        <f t="shared" si="469"/>
        <v/>
      </c>
      <c r="BM473" s="178" t="str">
        <f t="shared" si="469"/>
        <v/>
      </c>
      <c r="BN473" s="178" t="str">
        <f t="shared" si="469"/>
        <v/>
      </c>
      <c r="BO473" s="178" t="str">
        <f t="shared" si="469"/>
        <v/>
      </c>
      <c r="BP473" s="178" t="str">
        <f t="shared" si="469"/>
        <v/>
      </c>
      <c r="BQ473" s="180" t="str">
        <f t="shared" si="469"/>
        <v/>
      </c>
      <c r="BR473" s="178" t="str">
        <f t="shared" si="469"/>
        <v/>
      </c>
      <c r="BS473" s="178" t="str">
        <f t="shared" si="469"/>
        <v/>
      </c>
      <c r="BT473" s="179" t="str">
        <f t="shared" si="469"/>
        <v/>
      </c>
      <c r="BU473" s="180" t="str">
        <f t="shared" si="469"/>
        <v/>
      </c>
      <c r="BV473" s="179" t="str">
        <f t="shared" si="469"/>
        <v/>
      </c>
      <c r="BW473" s="178" t="str">
        <f t="shared" si="469"/>
        <v/>
      </c>
      <c r="BX473" s="180" t="str">
        <f t="shared" si="469"/>
        <v/>
      </c>
      <c r="BY473" s="178" t="str">
        <f t="shared" si="469"/>
        <v/>
      </c>
      <c r="BZ473" s="178" t="str">
        <f t="shared" si="469"/>
        <v/>
      </c>
      <c r="CA473" s="181" t="str">
        <f t="shared" si="469"/>
        <v/>
      </c>
      <c r="CB473" s="178" t="str">
        <f t="shared" si="469"/>
        <v/>
      </c>
      <c r="CC473" s="178" t="str">
        <f t="shared" si="469"/>
        <v/>
      </c>
      <c r="CD473" s="178" t="str">
        <f t="shared" si="469"/>
        <v/>
      </c>
      <c r="CE473" s="178" t="str">
        <f t="shared" si="469"/>
        <v/>
      </c>
      <c r="CF473" s="180" t="str">
        <f t="shared" si="469"/>
        <v/>
      </c>
      <c r="CG473" s="178" t="str">
        <f t="shared" si="469"/>
        <v/>
      </c>
      <c r="CH473" s="178" t="str">
        <f t="shared" si="469"/>
        <v/>
      </c>
      <c r="CI473" s="179" t="str">
        <f t="shared" si="469"/>
        <v/>
      </c>
      <c r="CJ473" s="180" t="str">
        <f t="shared" si="469"/>
        <v/>
      </c>
      <c r="CK473" s="179" t="str">
        <f t="shared" si="469"/>
        <v/>
      </c>
      <c r="CL473" s="178" t="str">
        <f t="shared" si="469"/>
        <v/>
      </c>
      <c r="CM473" s="180" t="str">
        <f t="shared" si="469"/>
        <v/>
      </c>
      <c r="CN473" s="178" t="str">
        <f t="shared" si="469"/>
        <v/>
      </c>
      <c r="CO473" s="178" t="str">
        <f t="shared" si="469"/>
        <v/>
      </c>
      <c r="CP473" s="181" t="str">
        <f t="shared" si="469"/>
        <v/>
      </c>
      <c r="CQ473" s="178" t="str">
        <f t="shared" si="469"/>
        <v/>
      </c>
      <c r="CR473" s="178" t="str">
        <f t="shared" si="469"/>
        <v/>
      </c>
      <c r="CS473" s="178" t="str">
        <f t="shared" si="469"/>
        <v/>
      </c>
      <c r="CT473" s="178" t="str">
        <f t="shared" si="469"/>
        <v/>
      </c>
      <c r="CU473" s="180" t="str">
        <f t="shared" si="469"/>
        <v/>
      </c>
      <c r="CV473" s="178" t="str">
        <f t="shared" si="469"/>
        <v/>
      </c>
      <c r="CW473" s="178" t="str">
        <f t="shared" si="469"/>
        <v/>
      </c>
      <c r="CX473" s="179" t="str">
        <f t="shared" si="469"/>
        <v/>
      </c>
      <c r="CY473" s="180" t="str">
        <f t="shared" si="469"/>
        <v/>
      </c>
      <c r="CZ473" s="179" t="str">
        <f t="shared" si="469"/>
        <v/>
      </c>
      <c r="DA473" s="178" t="str">
        <f t="shared" si="469"/>
        <v/>
      </c>
      <c r="DB473" s="180" t="str">
        <f t="shared" si="469"/>
        <v/>
      </c>
      <c r="DC473" s="178" t="str">
        <f t="shared" si="469"/>
        <v/>
      </c>
      <c r="DD473" s="178" t="str">
        <f t="shared" si="469"/>
        <v/>
      </c>
      <c r="DE473" s="181" t="str">
        <f t="shared" si="469"/>
        <v/>
      </c>
      <c r="DF473" s="178" t="str">
        <f t="shared" si="469"/>
        <v/>
      </c>
      <c r="DG473" s="178" t="str">
        <f t="shared" si="469"/>
        <v/>
      </c>
      <c r="DH473" s="178" t="str">
        <f t="shared" si="469"/>
        <v/>
      </c>
      <c r="DI473" s="178" t="str">
        <f t="shared" si="469"/>
        <v/>
      </c>
      <c r="DJ473" s="180" t="str">
        <f t="shared" si="469"/>
        <v/>
      </c>
      <c r="DK473" s="178" t="str">
        <f t="shared" si="469"/>
        <v/>
      </c>
      <c r="DL473" s="178" t="str">
        <f t="shared" si="469"/>
        <v/>
      </c>
      <c r="DM473" s="179" t="str">
        <f t="shared" si="469"/>
        <v/>
      </c>
      <c r="DN473" s="180" t="str">
        <f t="shared" si="469"/>
        <v/>
      </c>
      <c r="DO473" s="179" t="str">
        <f t="shared" si="469"/>
        <v/>
      </c>
      <c r="DP473" s="178" t="str">
        <f t="shared" si="469"/>
        <v/>
      </c>
      <c r="DQ473" s="180" t="str">
        <f t="shared" si="469"/>
        <v/>
      </c>
      <c r="DR473" s="178" t="str">
        <f t="shared" si="469"/>
        <v/>
      </c>
      <c r="DS473" s="178" t="str">
        <f t="shared" si="469"/>
        <v/>
      </c>
      <c r="DT473" s="178"/>
      <c r="DU473" s="178"/>
      <c r="DV473" s="178"/>
      <c r="DW473" s="178"/>
      <c r="DX473" s="178"/>
      <c r="DY473" s="178"/>
    </row>
    <row r="474">
      <c r="A474" s="176" t="str">
        <f>IF(A473="","",IF(B473+1&gt;EndDate,"",B473))</f>
        <v/>
      </c>
      <c r="B474" s="176" t="str">
        <f>IF(A474="","",SWITCH(Seg,"Daily",A474+1,"Weekly",A474+7,"Monthly",DATE(YEAR(A474),MONTH(A474)+1,1),"Quarterly",DATE(YEAR(A474),MONTH(A474)+3,1),"Yearly",DATE(YEAR(A474)+1,1,1)))</f>
        <v/>
      </c>
      <c r="C474" s="177" t="str">
        <f>IF(A474="","",SWITCH(Seg,"Daily",TEXT(A474,"dd/MM/YYYY"),"Weekly","W"&amp;WEEKNUM(A474,2)&amp;" "&amp;YEAR(A474),"Monthly",PROPER(TEXT(A474,"MMM yyyy")),"Quarterly","Q"&amp;ROUNDUP(MONTH($A474)/3,0)&amp;" "&amp;YEAR($A474),"Yearly",YEAR(A474),TEXT(A474,"dd/MM/YYYY")))</f>
        <v/>
      </c>
      <c r="D474" s="178" t="str">
        <f>IF(OR($A474="",D$2="Percentage"),"",SUMIFS(Data!B$4:B500,Data!$A$4:$A500,"&gt;="&amp;$A474,Data!$A$4:$A500,"&lt;="&amp;$B474))</f>
        <v>#REF!</v>
      </c>
      <c r="E474" s="179" t="str">
        <f>IF(OR($A474="",E$2="Percentage"),"",SUMIFS(Data!C$4:C500,Data!$A$4:$A500,"&gt;="&amp;$A474,Data!$A$4:$A500,"&lt;="&amp;$B474))</f>
        <v/>
      </c>
      <c r="F474" s="179" t="str">
        <f>IF(OR($A474="",F$2="Percentage"),"",SUMIFS(Data!D$4:D500,Data!$A$4:$A500,"&gt;="&amp;$A474,Data!$A$4:$A500,"&lt;="&amp;$B474))</f>
        <v/>
      </c>
      <c r="G474" s="179" t="str">
        <f>IF(OR($A474="",G$2="Percentage"),"",SUMIFS(Data!F$4:F500,Data!$A$4:$A500,"&gt;="&amp;$A474,Data!$A$4:$A500,"&lt;="&amp;$B474))</f>
        <v/>
      </c>
      <c r="H474" s="180" t="str">
        <f>IF(OR($A474="",H$2="Percentage"),"",SUMIFS(Data!G$4:G500,Data!$A$4:$A500,"&gt;="&amp;$A474,Data!$A$4:$A500,"&lt;="&amp;$B474))</f>
        <v/>
      </c>
      <c r="I474" s="180" t="str">
        <f>IF(OR($A474="",I$2="Percentage"),"",SUMIFS(Data!H$4:H500,Data!$A$4:$A500,"&gt;="&amp;$A474,Data!$A$4:$A500,"&lt;="&amp;$B474))</f>
        <v/>
      </c>
      <c r="J474" s="178" t="str">
        <f>IF(OR($A474="",J$2="Percentage"),"",SUMIFS(Data!I$4:I500,Data!$A$4:$A500,"&gt;="&amp;$A474,Data!$A$4:$A500,"&lt;="&amp;$B474))</f>
        <v/>
      </c>
      <c r="K474" s="178" t="str">
        <f>IF(OR($A474="",K$2="Percentage"),"",SUMIFS(Data!J$4:J500,Data!$A$4:$A500,"&gt;="&amp;$A474,Data!$A$4:$A500,"&lt;="&amp;$B474))</f>
        <v/>
      </c>
      <c r="L474" s="179" t="str">
        <f>IF(OR($A474="",L$2="Percentage"),"",SUMIFS(Data!K$4:K500,Data!$A$4:$A500,"&gt;="&amp;$A474,Data!$A$4:$A500,"&lt;="&amp;$B474))</f>
        <v/>
      </c>
      <c r="M474" s="180" t="str">
        <f>IF(OR($A474="",M$2="Percentage"),"",SUMIFS(Data!L$4:L500,Data!$A$4:$A500,"&gt;="&amp;$A474,Data!$A$4:$A500,"&lt;="&amp;$B474))</f>
        <v/>
      </c>
      <c r="N474" s="179" t="str">
        <f>IF(OR($A474="",N$2="Percentage"),"",SUMIFS(Data!M$4:M500,Data!$A$4:$A500,"&gt;="&amp;$A474,Data!$A$4:$A500,"&lt;="&amp;$B474))</f>
        <v/>
      </c>
      <c r="O474" s="178" t="str">
        <f>IF(OR($A474="",O$2="Percentage"),"",SUMIFS(Data!N$4:N500,Data!$A$4:$A500,"&gt;="&amp;$A474,Data!$A$4:$A500,"&lt;="&amp;$B474))</f>
        <v/>
      </c>
      <c r="P474" s="180" t="str">
        <f>IF(OR($A474="",P$2="Percentage"),"",SUMIFS(Data!O$4:O500,Data!$A$4:$A500,"&gt;="&amp;$A474,Data!$A$4:$A500,"&lt;="&amp;$B474))</f>
        <v/>
      </c>
      <c r="Q474" s="178" t="str">
        <f>IF(OR($A474="",Q$2="Percentage"),"",SUMIFS(Data!P$4:P500,Data!$A$4:$A500,"&gt;="&amp;$A474,Data!$A$4:$A500,"&lt;="&amp;$B474))</f>
        <v/>
      </c>
      <c r="R474" s="178" t="str">
        <f>IF(OR($A474="",R$2="Percentage"),"",SUMIFS(Data!Q$4:Q500,Data!$A$4:$A500,"&gt;="&amp;$A474,Data!$A$4:$A500,"&lt;="&amp;$B474))</f>
        <v/>
      </c>
      <c r="S474" s="181" t="str">
        <f>IF($A474="","",IFERROR(AVERAGEIFS(Data!B$4:B500,Data!$A$4:$A500,"&gt;="&amp;$A474,Data!$A$4:$A500,"&lt;="&amp;$B474),0))</f>
        <v/>
      </c>
      <c r="T474" s="178" t="str">
        <f>IF($A474="","",IFERROR(AVERAGEIFS(Data!C$4:C500,Data!$A$4:$A500,"&gt;="&amp;$A474,Data!$A$4:$A500,"&lt;="&amp;$B474),0))</f>
        <v/>
      </c>
      <c r="U474" s="178" t="str">
        <f>IF($A474="","",IFERROR(AVERAGEIFS(Data!D$4:D500,Data!$A$4:$A500,"&gt;="&amp;$A474,Data!$A$4:$A500,"&lt;="&amp;$B474),0))</f>
        <v/>
      </c>
      <c r="V474" s="178" t="str">
        <f>IF($A474="","",IFERROR(AVERAGEIFS(Data!F$4:F500,Data!$A$4:$A500,"&gt;="&amp;$A474,Data!$A$4:$A500,"&lt;="&amp;$B474),0))</f>
        <v/>
      </c>
      <c r="W474" s="178" t="str">
        <f>IF($A474="","",IFERROR(AVERAGEIFS(Data!G$4:G500,Data!$A$4:$A500,"&gt;="&amp;$A474,Data!$A$4:$A500,"&lt;="&amp;$B474),0))</f>
        <v/>
      </c>
      <c r="X474" s="180" t="str">
        <f>IF($A474="","",IFERROR(AVERAGEIFS(Data!H$4:H500,Data!$A$4:$A500,"&gt;="&amp;$A474,Data!$A$4:$A500,"&lt;="&amp;$B474),0))</f>
        <v/>
      </c>
      <c r="Y474" s="178" t="str">
        <f>IF($A474="","",IFERROR(AVERAGEIFS(Data!I$4:I500,Data!$A$4:$A500,"&gt;="&amp;$A474,Data!$A$4:$A500,"&lt;="&amp;$B474),0))</f>
        <v/>
      </c>
      <c r="Z474" s="178" t="str">
        <f>IF($A474="","",IFERROR(AVERAGEIFS(Data!J$4:J500,Data!$A$4:$A500,"&gt;="&amp;$A474,Data!$A$4:$A500,"&lt;="&amp;$B474),0))</f>
        <v/>
      </c>
      <c r="AA474" s="179" t="str">
        <f>IF($A474="","",IFERROR(AVERAGEIFS(Data!K$4:K500,Data!$A$4:$A500,"&gt;="&amp;$A474,Data!$A$4:$A500,"&lt;="&amp;$B474),0))</f>
        <v/>
      </c>
      <c r="AB474" s="180" t="str">
        <f>IF($A474="","",IFERROR(AVERAGEIFS(Data!L$4:L500,Data!$A$4:$A500,"&gt;="&amp;$A474,Data!$A$4:$A500,"&lt;="&amp;$B474),0))</f>
        <v/>
      </c>
      <c r="AC474" s="179" t="str">
        <f>IF($A474="","",IFERROR(AVERAGEIFS(Data!M$4:M500,Data!$A$4:$A500,"&gt;="&amp;$A474,Data!$A$4:$A500,"&lt;="&amp;$B474),0))</f>
        <v/>
      </c>
      <c r="AD474" s="178" t="str">
        <f>IF($A474="","",IFERROR(AVERAGEIFS(Data!N$4:N500,Data!$A$4:$A500,"&gt;="&amp;$A474,Data!$A$4:$A500,"&lt;="&amp;$B474),0))</f>
        <v/>
      </c>
      <c r="AE474" s="180" t="str">
        <f>IF($A474="","",IFERROR(AVERAGEIFS(Data!O$4:O500,Data!$A$4:$A500,"&gt;="&amp;$A474,Data!$A$4:$A500,"&lt;="&amp;$B474),0))</f>
        <v/>
      </c>
      <c r="AF474" s="178" t="str">
        <f>IF($A474="","",IFERROR(AVERAGEIFS(Data!P$4:P500,Data!$A$4:$A500,"&gt;="&amp;$A474,Data!$A$4:$A500,"&lt;="&amp;$B474),0))</f>
        <v/>
      </c>
      <c r="AG474" s="178" t="str">
        <f>IF($A474="","",IFERROR(AVERAGEIFS(Data!Q$4:Q500,Data!$A$4:$A500,"&gt;="&amp;$A474,Data!$A$4:$A500,"&lt;="&amp;$B474),0))</f>
        <v/>
      </c>
      <c r="AH474" s="181" t="str">
        <f t="shared" ref="AH474:DS474" si="470">IF($A474="","",AH473)</f>
        <v/>
      </c>
      <c r="AI474" s="178" t="str">
        <f t="shared" si="470"/>
        <v/>
      </c>
      <c r="AJ474" s="178" t="str">
        <f t="shared" si="470"/>
        <v/>
      </c>
      <c r="AK474" s="178" t="str">
        <f t="shared" si="470"/>
        <v/>
      </c>
      <c r="AL474" s="178" t="str">
        <f t="shared" si="470"/>
        <v/>
      </c>
      <c r="AM474" s="180" t="str">
        <f t="shared" si="470"/>
        <v/>
      </c>
      <c r="AN474" s="178" t="str">
        <f t="shared" si="470"/>
        <v/>
      </c>
      <c r="AO474" s="178" t="str">
        <f t="shared" si="470"/>
        <v/>
      </c>
      <c r="AP474" s="179" t="str">
        <f t="shared" si="470"/>
        <v/>
      </c>
      <c r="AQ474" s="180" t="str">
        <f t="shared" si="470"/>
        <v/>
      </c>
      <c r="AR474" s="179" t="str">
        <f t="shared" si="470"/>
        <v/>
      </c>
      <c r="AS474" s="178" t="str">
        <f t="shared" si="470"/>
        <v/>
      </c>
      <c r="AT474" s="180" t="str">
        <f t="shared" si="470"/>
        <v/>
      </c>
      <c r="AU474" s="178" t="str">
        <f t="shared" si="470"/>
        <v/>
      </c>
      <c r="AV474" s="178" t="str">
        <f t="shared" si="470"/>
        <v/>
      </c>
      <c r="AW474" s="181" t="str">
        <f t="shared" si="470"/>
        <v/>
      </c>
      <c r="AX474" s="178" t="str">
        <f t="shared" si="470"/>
        <v/>
      </c>
      <c r="AY474" s="178" t="str">
        <f t="shared" si="470"/>
        <v/>
      </c>
      <c r="AZ474" s="178" t="str">
        <f t="shared" si="470"/>
        <v/>
      </c>
      <c r="BA474" s="178" t="str">
        <f t="shared" si="470"/>
        <v/>
      </c>
      <c r="BB474" s="180" t="str">
        <f t="shared" si="470"/>
        <v/>
      </c>
      <c r="BC474" s="178" t="str">
        <f t="shared" si="470"/>
        <v/>
      </c>
      <c r="BD474" s="178" t="str">
        <f t="shared" si="470"/>
        <v/>
      </c>
      <c r="BE474" s="179" t="str">
        <f t="shared" si="470"/>
        <v/>
      </c>
      <c r="BF474" s="180" t="str">
        <f t="shared" si="470"/>
        <v/>
      </c>
      <c r="BG474" s="179" t="str">
        <f t="shared" si="470"/>
        <v/>
      </c>
      <c r="BH474" s="178" t="str">
        <f t="shared" si="470"/>
        <v/>
      </c>
      <c r="BI474" s="180" t="str">
        <f t="shared" si="470"/>
        <v/>
      </c>
      <c r="BJ474" s="178" t="str">
        <f t="shared" si="470"/>
        <v/>
      </c>
      <c r="BK474" s="178" t="str">
        <f t="shared" si="470"/>
        <v/>
      </c>
      <c r="BL474" s="181" t="str">
        <f t="shared" si="470"/>
        <v/>
      </c>
      <c r="BM474" s="178" t="str">
        <f t="shared" si="470"/>
        <v/>
      </c>
      <c r="BN474" s="178" t="str">
        <f t="shared" si="470"/>
        <v/>
      </c>
      <c r="BO474" s="178" t="str">
        <f t="shared" si="470"/>
        <v/>
      </c>
      <c r="BP474" s="178" t="str">
        <f t="shared" si="470"/>
        <v/>
      </c>
      <c r="BQ474" s="180" t="str">
        <f t="shared" si="470"/>
        <v/>
      </c>
      <c r="BR474" s="178" t="str">
        <f t="shared" si="470"/>
        <v/>
      </c>
      <c r="BS474" s="178" t="str">
        <f t="shared" si="470"/>
        <v/>
      </c>
      <c r="BT474" s="179" t="str">
        <f t="shared" si="470"/>
        <v/>
      </c>
      <c r="BU474" s="180" t="str">
        <f t="shared" si="470"/>
        <v/>
      </c>
      <c r="BV474" s="179" t="str">
        <f t="shared" si="470"/>
        <v/>
      </c>
      <c r="BW474" s="178" t="str">
        <f t="shared" si="470"/>
        <v/>
      </c>
      <c r="BX474" s="180" t="str">
        <f t="shared" si="470"/>
        <v/>
      </c>
      <c r="BY474" s="178" t="str">
        <f t="shared" si="470"/>
        <v/>
      </c>
      <c r="BZ474" s="178" t="str">
        <f t="shared" si="470"/>
        <v/>
      </c>
      <c r="CA474" s="181" t="str">
        <f t="shared" si="470"/>
        <v/>
      </c>
      <c r="CB474" s="178" t="str">
        <f t="shared" si="470"/>
        <v/>
      </c>
      <c r="CC474" s="178" t="str">
        <f t="shared" si="470"/>
        <v/>
      </c>
      <c r="CD474" s="178" t="str">
        <f t="shared" si="470"/>
        <v/>
      </c>
      <c r="CE474" s="178" t="str">
        <f t="shared" si="470"/>
        <v/>
      </c>
      <c r="CF474" s="180" t="str">
        <f t="shared" si="470"/>
        <v/>
      </c>
      <c r="CG474" s="178" t="str">
        <f t="shared" si="470"/>
        <v/>
      </c>
      <c r="CH474" s="178" t="str">
        <f t="shared" si="470"/>
        <v/>
      </c>
      <c r="CI474" s="179" t="str">
        <f t="shared" si="470"/>
        <v/>
      </c>
      <c r="CJ474" s="180" t="str">
        <f t="shared" si="470"/>
        <v/>
      </c>
      <c r="CK474" s="179" t="str">
        <f t="shared" si="470"/>
        <v/>
      </c>
      <c r="CL474" s="178" t="str">
        <f t="shared" si="470"/>
        <v/>
      </c>
      <c r="CM474" s="180" t="str">
        <f t="shared" si="470"/>
        <v/>
      </c>
      <c r="CN474" s="178" t="str">
        <f t="shared" si="470"/>
        <v/>
      </c>
      <c r="CO474" s="178" t="str">
        <f t="shared" si="470"/>
        <v/>
      </c>
      <c r="CP474" s="181" t="str">
        <f t="shared" si="470"/>
        <v/>
      </c>
      <c r="CQ474" s="178" t="str">
        <f t="shared" si="470"/>
        <v/>
      </c>
      <c r="CR474" s="178" t="str">
        <f t="shared" si="470"/>
        <v/>
      </c>
      <c r="CS474" s="178" t="str">
        <f t="shared" si="470"/>
        <v/>
      </c>
      <c r="CT474" s="178" t="str">
        <f t="shared" si="470"/>
        <v/>
      </c>
      <c r="CU474" s="180" t="str">
        <f t="shared" si="470"/>
        <v/>
      </c>
      <c r="CV474" s="178" t="str">
        <f t="shared" si="470"/>
        <v/>
      </c>
      <c r="CW474" s="178" t="str">
        <f t="shared" si="470"/>
        <v/>
      </c>
      <c r="CX474" s="179" t="str">
        <f t="shared" si="470"/>
        <v/>
      </c>
      <c r="CY474" s="180" t="str">
        <f t="shared" si="470"/>
        <v/>
      </c>
      <c r="CZ474" s="179" t="str">
        <f t="shared" si="470"/>
        <v/>
      </c>
      <c r="DA474" s="178" t="str">
        <f t="shared" si="470"/>
        <v/>
      </c>
      <c r="DB474" s="180" t="str">
        <f t="shared" si="470"/>
        <v/>
      </c>
      <c r="DC474" s="178" t="str">
        <f t="shared" si="470"/>
        <v/>
      </c>
      <c r="DD474" s="178" t="str">
        <f t="shared" si="470"/>
        <v/>
      </c>
      <c r="DE474" s="181" t="str">
        <f t="shared" si="470"/>
        <v/>
      </c>
      <c r="DF474" s="178" t="str">
        <f t="shared" si="470"/>
        <v/>
      </c>
      <c r="DG474" s="178" t="str">
        <f t="shared" si="470"/>
        <v/>
      </c>
      <c r="DH474" s="178" t="str">
        <f t="shared" si="470"/>
        <v/>
      </c>
      <c r="DI474" s="178" t="str">
        <f t="shared" si="470"/>
        <v/>
      </c>
      <c r="DJ474" s="180" t="str">
        <f t="shared" si="470"/>
        <v/>
      </c>
      <c r="DK474" s="178" t="str">
        <f t="shared" si="470"/>
        <v/>
      </c>
      <c r="DL474" s="178" t="str">
        <f t="shared" si="470"/>
        <v/>
      </c>
      <c r="DM474" s="179" t="str">
        <f t="shared" si="470"/>
        <v/>
      </c>
      <c r="DN474" s="180" t="str">
        <f t="shared" si="470"/>
        <v/>
      </c>
      <c r="DO474" s="179" t="str">
        <f t="shared" si="470"/>
        <v/>
      </c>
      <c r="DP474" s="178" t="str">
        <f t="shared" si="470"/>
        <v/>
      </c>
      <c r="DQ474" s="180" t="str">
        <f t="shared" si="470"/>
        <v/>
      </c>
      <c r="DR474" s="178" t="str">
        <f t="shared" si="470"/>
        <v/>
      </c>
      <c r="DS474" s="178" t="str">
        <f t="shared" si="470"/>
        <v/>
      </c>
      <c r="DT474" s="178"/>
      <c r="DU474" s="178"/>
      <c r="DV474" s="178"/>
      <c r="DW474" s="178"/>
      <c r="DX474" s="178"/>
      <c r="DY474" s="178"/>
    </row>
    <row r="475">
      <c r="A475" s="176" t="str">
        <f>IF(A474="","",IF(B474+1&gt;EndDate,"",B474))</f>
        <v/>
      </c>
      <c r="B475" s="176" t="str">
        <f>IF(A475="","",SWITCH(Seg,"Daily",A475+1,"Weekly",A475+7,"Monthly",DATE(YEAR(A475),MONTH(A475)+1,1),"Quarterly",DATE(YEAR(A475),MONTH(A475)+3,1),"Yearly",DATE(YEAR(A475)+1,1,1)))</f>
        <v/>
      </c>
      <c r="C475" s="177" t="str">
        <f>IF(A475="","",SWITCH(Seg,"Daily",TEXT(A475,"dd/MM/YYYY"),"Weekly","W"&amp;WEEKNUM(A475,2)&amp;" "&amp;YEAR(A475),"Monthly",PROPER(TEXT(A475,"MMM yyyy")),"Quarterly","Q"&amp;ROUNDUP(MONTH($A475)/3,0)&amp;" "&amp;YEAR($A475),"Yearly",YEAR(A475),TEXT(A475,"dd/MM/YYYY")))</f>
        <v/>
      </c>
      <c r="D475" s="178" t="str">
        <f>IF(OR($A475="",D$2="Percentage"),"",SUMIFS(Data!B$4:B500,Data!$A$4:$A500,"&gt;="&amp;$A475,Data!$A$4:$A500,"&lt;="&amp;$B475))</f>
        <v>#REF!</v>
      </c>
      <c r="E475" s="179" t="str">
        <f>IF(OR($A475="",E$2="Percentage"),"",SUMIFS(Data!C$4:C500,Data!$A$4:$A500,"&gt;="&amp;$A475,Data!$A$4:$A500,"&lt;="&amp;$B475))</f>
        <v/>
      </c>
      <c r="F475" s="179" t="str">
        <f>IF(OR($A475="",F$2="Percentage"),"",SUMIFS(Data!D$4:D500,Data!$A$4:$A500,"&gt;="&amp;$A475,Data!$A$4:$A500,"&lt;="&amp;$B475))</f>
        <v/>
      </c>
      <c r="G475" s="179" t="str">
        <f>IF(OR($A475="",G$2="Percentage"),"",SUMIFS(Data!F$4:F500,Data!$A$4:$A500,"&gt;="&amp;$A475,Data!$A$4:$A500,"&lt;="&amp;$B475))</f>
        <v/>
      </c>
      <c r="H475" s="180" t="str">
        <f>IF(OR($A475="",H$2="Percentage"),"",SUMIFS(Data!G$4:G500,Data!$A$4:$A500,"&gt;="&amp;$A475,Data!$A$4:$A500,"&lt;="&amp;$B475))</f>
        <v/>
      </c>
      <c r="I475" s="180" t="str">
        <f>IF(OR($A475="",I$2="Percentage"),"",SUMIFS(Data!H$4:H500,Data!$A$4:$A500,"&gt;="&amp;$A475,Data!$A$4:$A500,"&lt;="&amp;$B475))</f>
        <v/>
      </c>
      <c r="J475" s="178" t="str">
        <f>IF(OR($A475="",J$2="Percentage"),"",SUMIFS(Data!I$4:I500,Data!$A$4:$A500,"&gt;="&amp;$A475,Data!$A$4:$A500,"&lt;="&amp;$B475))</f>
        <v/>
      </c>
      <c r="K475" s="178" t="str">
        <f>IF(OR($A475="",K$2="Percentage"),"",SUMIFS(Data!J$4:J500,Data!$A$4:$A500,"&gt;="&amp;$A475,Data!$A$4:$A500,"&lt;="&amp;$B475))</f>
        <v/>
      </c>
      <c r="L475" s="179" t="str">
        <f>IF(OR($A475="",L$2="Percentage"),"",SUMIFS(Data!K$4:K500,Data!$A$4:$A500,"&gt;="&amp;$A475,Data!$A$4:$A500,"&lt;="&amp;$B475))</f>
        <v/>
      </c>
      <c r="M475" s="180" t="str">
        <f>IF(OR($A475="",M$2="Percentage"),"",SUMIFS(Data!L$4:L500,Data!$A$4:$A500,"&gt;="&amp;$A475,Data!$A$4:$A500,"&lt;="&amp;$B475))</f>
        <v/>
      </c>
      <c r="N475" s="179" t="str">
        <f>IF(OR($A475="",N$2="Percentage"),"",SUMIFS(Data!M$4:M500,Data!$A$4:$A500,"&gt;="&amp;$A475,Data!$A$4:$A500,"&lt;="&amp;$B475))</f>
        <v/>
      </c>
      <c r="O475" s="178" t="str">
        <f>IF(OR($A475="",O$2="Percentage"),"",SUMIFS(Data!N$4:N500,Data!$A$4:$A500,"&gt;="&amp;$A475,Data!$A$4:$A500,"&lt;="&amp;$B475))</f>
        <v/>
      </c>
      <c r="P475" s="180" t="str">
        <f>IF(OR($A475="",P$2="Percentage"),"",SUMIFS(Data!O$4:O500,Data!$A$4:$A500,"&gt;="&amp;$A475,Data!$A$4:$A500,"&lt;="&amp;$B475))</f>
        <v/>
      </c>
      <c r="Q475" s="178" t="str">
        <f>IF(OR($A475="",Q$2="Percentage"),"",SUMIFS(Data!P$4:P500,Data!$A$4:$A500,"&gt;="&amp;$A475,Data!$A$4:$A500,"&lt;="&amp;$B475))</f>
        <v/>
      </c>
      <c r="R475" s="178" t="str">
        <f>IF(OR($A475="",R$2="Percentage"),"",SUMIFS(Data!Q$4:Q500,Data!$A$4:$A500,"&gt;="&amp;$A475,Data!$A$4:$A500,"&lt;="&amp;$B475))</f>
        <v/>
      </c>
      <c r="S475" s="181" t="str">
        <f>IF($A475="","",IFERROR(AVERAGEIFS(Data!B$4:B500,Data!$A$4:$A500,"&gt;="&amp;$A475,Data!$A$4:$A500,"&lt;="&amp;$B475),0))</f>
        <v/>
      </c>
      <c r="T475" s="178" t="str">
        <f>IF($A475="","",IFERROR(AVERAGEIFS(Data!C$4:C500,Data!$A$4:$A500,"&gt;="&amp;$A475,Data!$A$4:$A500,"&lt;="&amp;$B475),0))</f>
        <v/>
      </c>
      <c r="U475" s="178" t="str">
        <f>IF($A475="","",IFERROR(AVERAGEIFS(Data!D$4:D500,Data!$A$4:$A500,"&gt;="&amp;$A475,Data!$A$4:$A500,"&lt;="&amp;$B475),0))</f>
        <v/>
      </c>
      <c r="V475" s="178" t="str">
        <f>IF($A475="","",IFERROR(AVERAGEIFS(Data!F$4:F500,Data!$A$4:$A500,"&gt;="&amp;$A475,Data!$A$4:$A500,"&lt;="&amp;$B475),0))</f>
        <v/>
      </c>
      <c r="W475" s="178" t="str">
        <f>IF($A475="","",IFERROR(AVERAGEIFS(Data!G$4:G500,Data!$A$4:$A500,"&gt;="&amp;$A475,Data!$A$4:$A500,"&lt;="&amp;$B475),0))</f>
        <v/>
      </c>
      <c r="X475" s="180" t="str">
        <f>IF($A475="","",IFERROR(AVERAGEIFS(Data!H$4:H500,Data!$A$4:$A500,"&gt;="&amp;$A475,Data!$A$4:$A500,"&lt;="&amp;$B475),0))</f>
        <v/>
      </c>
      <c r="Y475" s="178" t="str">
        <f>IF($A475="","",IFERROR(AVERAGEIFS(Data!I$4:I500,Data!$A$4:$A500,"&gt;="&amp;$A475,Data!$A$4:$A500,"&lt;="&amp;$B475),0))</f>
        <v/>
      </c>
      <c r="Z475" s="178" t="str">
        <f>IF($A475="","",IFERROR(AVERAGEIFS(Data!J$4:J500,Data!$A$4:$A500,"&gt;="&amp;$A475,Data!$A$4:$A500,"&lt;="&amp;$B475),0))</f>
        <v/>
      </c>
      <c r="AA475" s="179" t="str">
        <f>IF($A475="","",IFERROR(AVERAGEIFS(Data!K$4:K500,Data!$A$4:$A500,"&gt;="&amp;$A475,Data!$A$4:$A500,"&lt;="&amp;$B475),0))</f>
        <v/>
      </c>
      <c r="AB475" s="180" t="str">
        <f>IF($A475="","",IFERROR(AVERAGEIFS(Data!L$4:L500,Data!$A$4:$A500,"&gt;="&amp;$A475,Data!$A$4:$A500,"&lt;="&amp;$B475),0))</f>
        <v/>
      </c>
      <c r="AC475" s="179" t="str">
        <f>IF($A475="","",IFERROR(AVERAGEIFS(Data!M$4:M500,Data!$A$4:$A500,"&gt;="&amp;$A475,Data!$A$4:$A500,"&lt;="&amp;$B475),0))</f>
        <v/>
      </c>
      <c r="AD475" s="178" t="str">
        <f>IF($A475="","",IFERROR(AVERAGEIFS(Data!N$4:N500,Data!$A$4:$A500,"&gt;="&amp;$A475,Data!$A$4:$A500,"&lt;="&amp;$B475),0))</f>
        <v/>
      </c>
      <c r="AE475" s="180" t="str">
        <f>IF($A475="","",IFERROR(AVERAGEIFS(Data!O$4:O500,Data!$A$4:$A500,"&gt;="&amp;$A475,Data!$A$4:$A500,"&lt;="&amp;$B475),0))</f>
        <v/>
      </c>
      <c r="AF475" s="178" t="str">
        <f>IF($A475="","",IFERROR(AVERAGEIFS(Data!P$4:P500,Data!$A$4:$A500,"&gt;="&amp;$A475,Data!$A$4:$A500,"&lt;="&amp;$B475),0))</f>
        <v/>
      </c>
      <c r="AG475" s="178" t="str">
        <f>IF($A475="","",IFERROR(AVERAGEIFS(Data!Q$4:Q500,Data!$A$4:$A500,"&gt;="&amp;$A475,Data!$A$4:$A500,"&lt;="&amp;$B475),0))</f>
        <v/>
      </c>
      <c r="AH475" s="181" t="str">
        <f t="shared" ref="AH475:DS475" si="471">IF($A475="","",AH474)</f>
        <v/>
      </c>
      <c r="AI475" s="178" t="str">
        <f t="shared" si="471"/>
        <v/>
      </c>
      <c r="AJ475" s="178" t="str">
        <f t="shared" si="471"/>
        <v/>
      </c>
      <c r="AK475" s="178" t="str">
        <f t="shared" si="471"/>
        <v/>
      </c>
      <c r="AL475" s="178" t="str">
        <f t="shared" si="471"/>
        <v/>
      </c>
      <c r="AM475" s="180" t="str">
        <f t="shared" si="471"/>
        <v/>
      </c>
      <c r="AN475" s="178" t="str">
        <f t="shared" si="471"/>
        <v/>
      </c>
      <c r="AO475" s="178" t="str">
        <f t="shared" si="471"/>
        <v/>
      </c>
      <c r="AP475" s="179" t="str">
        <f t="shared" si="471"/>
        <v/>
      </c>
      <c r="AQ475" s="180" t="str">
        <f t="shared" si="471"/>
        <v/>
      </c>
      <c r="AR475" s="179" t="str">
        <f t="shared" si="471"/>
        <v/>
      </c>
      <c r="AS475" s="178" t="str">
        <f t="shared" si="471"/>
        <v/>
      </c>
      <c r="AT475" s="180" t="str">
        <f t="shared" si="471"/>
        <v/>
      </c>
      <c r="AU475" s="178" t="str">
        <f t="shared" si="471"/>
        <v/>
      </c>
      <c r="AV475" s="178" t="str">
        <f t="shared" si="471"/>
        <v/>
      </c>
      <c r="AW475" s="181" t="str">
        <f t="shared" si="471"/>
        <v/>
      </c>
      <c r="AX475" s="178" t="str">
        <f t="shared" si="471"/>
        <v/>
      </c>
      <c r="AY475" s="178" t="str">
        <f t="shared" si="471"/>
        <v/>
      </c>
      <c r="AZ475" s="178" t="str">
        <f t="shared" si="471"/>
        <v/>
      </c>
      <c r="BA475" s="178" t="str">
        <f t="shared" si="471"/>
        <v/>
      </c>
      <c r="BB475" s="180" t="str">
        <f t="shared" si="471"/>
        <v/>
      </c>
      <c r="BC475" s="178" t="str">
        <f t="shared" si="471"/>
        <v/>
      </c>
      <c r="BD475" s="178" t="str">
        <f t="shared" si="471"/>
        <v/>
      </c>
      <c r="BE475" s="179" t="str">
        <f t="shared" si="471"/>
        <v/>
      </c>
      <c r="BF475" s="180" t="str">
        <f t="shared" si="471"/>
        <v/>
      </c>
      <c r="BG475" s="179" t="str">
        <f t="shared" si="471"/>
        <v/>
      </c>
      <c r="BH475" s="178" t="str">
        <f t="shared" si="471"/>
        <v/>
      </c>
      <c r="BI475" s="180" t="str">
        <f t="shared" si="471"/>
        <v/>
      </c>
      <c r="BJ475" s="178" t="str">
        <f t="shared" si="471"/>
        <v/>
      </c>
      <c r="BK475" s="178" t="str">
        <f t="shared" si="471"/>
        <v/>
      </c>
      <c r="BL475" s="181" t="str">
        <f t="shared" si="471"/>
        <v/>
      </c>
      <c r="BM475" s="178" t="str">
        <f t="shared" si="471"/>
        <v/>
      </c>
      <c r="BN475" s="178" t="str">
        <f t="shared" si="471"/>
        <v/>
      </c>
      <c r="BO475" s="178" t="str">
        <f t="shared" si="471"/>
        <v/>
      </c>
      <c r="BP475" s="178" t="str">
        <f t="shared" si="471"/>
        <v/>
      </c>
      <c r="BQ475" s="180" t="str">
        <f t="shared" si="471"/>
        <v/>
      </c>
      <c r="BR475" s="178" t="str">
        <f t="shared" si="471"/>
        <v/>
      </c>
      <c r="BS475" s="178" t="str">
        <f t="shared" si="471"/>
        <v/>
      </c>
      <c r="BT475" s="179" t="str">
        <f t="shared" si="471"/>
        <v/>
      </c>
      <c r="BU475" s="180" t="str">
        <f t="shared" si="471"/>
        <v/>
      </c>
      <c r="BV475" s="179" t="str">
        <f t="shared" si="471"/>
        <v/>
      </c>
      <c r="BW475" s="178" t="str">
        <f t="shared" si="471"/>
        <v/>
      </c>
      <c r="BX475" s="180" t="str">
        <f t="shared" si="471"/>
        <v/>
      </c>
      <c r="BY475" s="178" t="str">
        <f t="shared" si="471"/>
        <v/>
      </c>
      <c r="BZ475" s="178" t="str">
        <f t="shared" si="471"/>
        <v/>
      </c>
      <c r="CA475" s="181" t="str">
        <f t="shared" si="471"/>
        <v/>
      </c>
      <c r="CB475" s="178" t="str">
        <f t="shared" si="471"/>
        <v/>
      </c>
      <c r="CC475" s="178" t="str">
        <f t="shared" si="471"/>
        <v/>
      </c>
      <c r="CD475" s="178" t="str">
        <f t="shared" si="471"/>
        <v/>
      </c>
      <c r="CE475" s="178" t="str">
        <f t="shared" si="471"/>
        <v/>
      </c>
      <c r="CF475" s="180" t="str">
        <f t="shared" si="471"/>
        <v/>
      </c>
      <c r="CG475" s="178" t="str">
        <f t="shared" si="471"/>
        <v/>
      </c>
      <c r="CH475" s="178" t="str">
        <f t="shared" si="471"/>
        <v/>
      </c>
      <c r="CI475" s="179" t="str">
        <f t="shared" si="471"/>
        <v/>
      </c>
      <c r="CJ475" s="180" t="str">
        <f t="shared" si="471"/>
        <v/>
      </c>
      <c r="CK475" s="179" t="str">
        <f t="shared" si="471"/>
        <v/>
      </c>
      <c r="CL475" s="178" t="str">
        <f t="shared" si="471"/>
        <v/>
      </c>
      <c r="CM475" s="180" t="str">
        <f t="shared" si="471"/>
        <v/>
      </c>
      <c r="CN475" s="178" t="str">
        <f t="shared" si="471"/>
        <v/>
      </c>
      <c r="CO475" s="178" t="str">
        <f t="shared" si="471"/>
        <v/>
      </c>
      <c r="CP475" s="181" t="str">
        <f t="shared" si="471"/>
        <v/>
      </c>
      <c r="CQ475" s="178" t="str">
        <f t="shared" si="471"/>
        <v/>
      </c>
      <c r="CR475" s="178" t="str">
        <f t="shared" si="471"/>
        <v/>
      </c>
      <c r="CS475" s="178" t="str">
        <f t="shared" si="471"/>
        <v/>
      </c>
      <c r="CT475" s="178" t="str">
        <f t="shared" si="471"/>
        <v/>
      </c>
      <c r="CU475" s="180" t="str">
        <f t="shared" si="471"/>
        <v/>
      </c>
      <c r="CV475" s="178" t="str">
        <f t="shared" si="471"/>
        <v/>
      </c>
      <c r="CW475" s="178" t="str">
        <f t="shared" si="471"/>
        <v/>
      </c>
      <c r="CX475" s="179" t="str">
        <f t="shared" si="471"/>
        <v/>
      </c>
      <c r="CY475" s="180" t="str">
        <f t="shared" si="471"/>
        <v/>
      </c>
      <c r="CZ475" s="179" t="str">
        <f t="shared" si="471"/>
        <v/>
      </c>
      <c r="DA475" s="178" t="str">
        <f t="shared" si="471"/>
        <v/>
      </c>
      <c r="DB475" s="180" t="str">
        <f t="shared" si="471"/>
        <v/>
      </c>
      <c r="DC475" s="178" t="str">
        <f t="shared" si="471"/>
        <v/>
      </c>
      <c r="DD475" s="178" t="str">
        <f t="shared" si="471"/>
        <v/>
      </c>
      <c r="DE475" s="181" t="str">
        <f t="shared" si="471"/>
        <v/>
      </c>
      <c r="DF475" s="178" t="str">
        <f t="shared" si="471"/>
        <v/>
      </c>
      <c r="DG475" s="178" t="str">
        <f t="shared" si="471"/>
        <v/>
      </c>
      <c r="DH475" s="178" t="str">
        <f t="shared" si="471"/>
        <v/>
      </c>
      <c r="DI475" s="178" t="str">
        <f t="shared" si="471"/>
        <v/>
      </c>
      <c r="DJ475" s="180" t="str">
        <f t="shared" si="471"/>
        <v/>
      </c>
      <c r="DK475" s="178" t="str">
        <f t="shared" si="471"/>
        <v/>
      </c>
      <c r="DL475" s="178" t="str">
        <f t="shared" si="471"/>
        <v/>
      </c>
      <c r="DM475" s="179" t="str">
        <f t="shared" si="471"/>
        <v/>
      </c>
      <c r="DN475" s="180" t="str">
        <f t="shared" si="471"/>
        <v/>
      </c>
      <c r="DO475" s="179" t="str">
        <f t="shared" si="471"/>
        <v/>
      </c>
      <c r="DP475" s="178" t="str">
        <f t="shared" si="471"/>
        <v/>
      </c>
      <c r="DQ475" s="180" t="str">
        <f t="shared" si="471"/>
        <v/>
      </c>
      <c r="DR475" s="178" t="str">
        <f t="shared" si="471"/>
        <v/>
      </c>
      <c r="DS475" s="178" t="str">
        <f t="shared" si="471"/>
        <v/>
      </c>
      <c r="DT475" s="178"/>
      <c r="DU475" s="178"/>
      <c r="DV475" s="178"/>
      <c r="DW475" s="178"/>
      <c r="DX475" s="178"/>
      <c r="DY475" s="178"/>
    </row>
    <row r="476">
      <c r="A476" s="176" t="str">
        <f>IF(A475="","",IF(B475+1&gt;EndDate,"",B475))</f>
        <v/>
      </c>
      <c r="B476" s="176" t="str">
        <f>IF(A476="","",SWITCH(Seg,"Daily",A476+1,"Weekly",A476+7,"Monthly",DATE(YEAR(A476),MONTH(A476)+1,1),"Quarterly",DATE(YEAR(A476),MONTH(A476)+3,1),"Yearly",DATE(YEAR(A476)+1,1,1)))</f>
        <v/>
      </c>
      <c r="C476" s="177" t="str">
        <f>IF(A476="","",SWITCH(Seg,"Daily",TEXT(A476,"dd/MM/YYYY"),"Weekly","W"&amp;WEEKNUM(A476,2)&amp;" "&amp;YEAR(A476),"Monthly",PROPER(TEXT(A476,"MMM yyyy")),"Quarterly","Q"&amp;ROUNDUP(MONTH($A476)/3,0)&amp;" "&amp;YEAR($A476),"Yearly",YEAR(A476),TEXT(A476,"dd/MM/YYYY")))</f>
        <v/>
      </c>
      <c r="D476" s="178" t="str">
        <f>IF(OR($A476="",D$2="Percentage"),"",SUMIFS(Data!B$4:B500,Data!$A$4:$A500,"&gt;="&amp;$A476,Data!$A$4:$A500,"&lt;="&amp;$B476))</f>
        <v>#REF!</v>
      </c>
      <c r="E476" s="179" t="str">
        <f>IF(OR($A476="",E$2="Percentage"),"",SUMIFS(Data!C$4:C500,Data!$A$4:$A500,"&gt;="&amp;$A476,Data!$A$4:$A500,"&lt;="&amp;$B476))</f>
        <v/>
      </c>
      <c r="F476" s="179" t="str">
        <f>IF(OR($A476="",F$2="Percentage"),"",SUMIFS(Data!D$4:D500,Data!$A$4:$A500,"&gt;="&amp;$A476,Data!$A$4:$A500,"&lt;="&amp;$B476))</f>
        <v/>
      </c>
      <c r="G476" s="179" t="str">
        <f>IF(OR($A476="",G$2="Percentage"),"",SUMIFS(Data!F$4:F500,Data!$A$4:$A500,"&gt;="&amp;$A476,Data!$A$4:$A500,"&lt;="&amp;$B476))</f>
        <v/>
      </c>
      <c r="H476" s="180" t="str">
        <f>IF(OR($A476="",H$2="Percentage"),"",SUMIFS(Data!G$4:G500,Data!$A$4:$A500,"&gt;="&amp;$A476,Data!$A$4:$A500,"&lt;="&amp;$B476))</f>
        <v/>
      </c>
      <c r="I476" s="180" t="str">
        <f>IF(OR($A476="",I$2="Percentage"),"",SUMIFS(Data!H$4:H500,Data!$A$4:$A500,"&gt;="&amp;$A476,Data!$A$4:$A500,"&lt;="&amp;$B476))</f>
        <v/>
      </c>
      <c r="J476" s="178" t="str">
        <f>IF(OR($A476="",J$2="Percentage"),"",SUMIFS(Data!I$4:I500,Data!$A$4:$A500,"&gt;="&amp;$A476,Data!$A$4:$A500,"&lt;="&amp;$B476))</f>
        <v/>
      </c>
      <c r="K476" s="178" t="str">
        <f>IF(OR($A476="",K$2="Percentage"),"",SUMIFS(Data!J$4:J500,Data!$A$4:$A500,"&gt;="&amp;$A476,Data!$A$4:$A500,"&lt;="&amp;$B476))</f>
        <v/>
      </c>
      <c r="L476" s="179" t="str">
        <f>IF(OR($A476="",L$2="Percentage"),"",SUMIFS(Data!K$4:K500,Data!$A$4:$A500,"&gt;="&amp;$A476,Data!$A$4:$A500,"&lt;="&amp;$B476))</f>
        <v/>
      </c>
      <c r="M476" s="180" t="str">
        <f>IF(OR($A476="",M$2="Percentage"),"",SUMIFS(Data!L$4:L500,Data!$A$4:$A500,"&gt;="&amp;$A476,Data!$A$4:$A500,"&lt;="&amp;$B476))</f>
        <v/>
      </c>
      <c r="N476" s="179" t="str">
        <f>IF(OR($A476="",N$2="Percentage"),"",SUMIFS(Data!M$4:M500,Data!$A$4:$A500,"&gt;="&amp;$A476,Data!$A$4:$A500,"&lt;="&amp;$B476))</f>
        <v/>
      </c>
      <c r="O476" s="178" t="str">
        <f>IF(OR($A476="",O$2="Percentage"),"",SUMIFS(Data!N$4:N500,Data!$A$4:$A500,"&gt;="&amp;$A476,Data!$A$4:$A500,"&lt;="&amp;$B476))</f>
        <v/>
      </c>
      <c r="P476" s="180" t="str">
        <f>IF(OR($A476="",P$2="Percentage"),"",SUMIFS(Data!O$4:O500,Data!$A$4:$A500,"&gt;="&amp;$A476,Data!$A$4:$A500,"&lt;="&amp;$B476))</f>
        <v/>
      </c>
      <c r="Q476" s="178" t="str">
        <f>IF(OR($A476="",Q$2="Percentage"),"",SUMIFS(Data!P$4:P500,Data!$A$4:$A500,"&gt;="&amp;$A476,Data!$A$4:$A500,"&lt;="&amp;$B476))</f>
        <v/>
      </c>
      <c r="R476" s="178" t="str">
        <f>IF(OR($A476="",R$2="Percentage"),"",SUMIFS(Data!Q$4:Q500,Data!$A$4:$A500,"&gt;="&amp;$A476,Data!$A$4:$A500,"&lt;="&amp;$B476))</f>
        <v/>
      </c>
      <c r="S476" s="181" t="str">
        <f>IF($A476="","",IFERROR(AVERAGEIFS(Data!B$4:B500,Data!$A$4:$A500,"&gt;="&amp;$A476,Data!$A$4:$A500,"&lt;="&amp;$B476),0))</f>
        <v/>
      </c>
      <c r="T476" s="178" t="str">
        <f>IF($A476="","",IFERROR(AVERAGEIFS(Data!C$4:C500,Data!$A$4:$A500,"&gt;="&amp;$A476,Data!$A$4:$A500,"&lt;="&amp;$B476),0))</f>
        <v/>
      </c>
      <c r="U476" s="178" t="str">
        <f>IF($A476="","",IFERROR(AVERAGEIFS(Data!D$4:D500,Data!$A$4:$A500,"&gt;="&amp;$A476,Data!$A$4:$A500,"&lt;="&amp;$B476),0))</f>
        <v/>
      </c>
      <c r="V476" s="178" t="str">
        <f>IF($A476="","",IFERROR(AVERAGEIFS(Data!F$4:F500,Data!$A$4:$A500,"&gt;="&amp;$A476,Data!$A$4:$A500,"&lt;="&amp;$B476),0))</f>
        <v/>
      </c>
      <c r="W476" s="178" t="str">
        <f>IF($A476="","",IFERROR(AVERAGEIFS(Data!G$4:G500,Data!$A$4:$A500,"&gt;="&amp;$A476,Data!$A$4:$A500,"&lt;="&amp;$B476),0))</f>
        <v/>
      </c>
      <c r="X476" s="180" t="str">
        <f>IF($A476="","",IFERROR(AVERAGEIFS(Data!H$4:H500,Data!$A$4:$A500,"&gt;="&amp;$A476,Data!$A$4:$A500,"&lt;="&amp;$B476),0))</f>
        <v/>
      </c>
      <c r="Y476" s="178" t="str">
        <f>IF($A476="","",IFERROR(AVERAGEIFS(Data!I$4:I500,Data!$A$4:$A500,"&gt;="&amp;$A476,Data!$A$4:$A500,"&lt;="&amp;$B476),0))</f>
        <v/>
      </c>
      <c r="Z476" s="178" t="str">
        <f>IF($A476="","",IFERROR(AVERAGEIFS(Data!J$4:J500,Data!$A$4:$A500,"&gt;="&amp;$A476,Data!$A$4:$A500,"&lt;="&amp;$B476),0))</f>
        <v/>
      </c>
      <c r="AA476" s="179" t="str">
        <f>IF($A476="","",IFERROR(AVERAGEIFS(Data!K$4:K500,Data!$A$4:$A500,"&gt;="&amp;$A476,Data!$A$4:$A500,"&lt;="&amp;$B476),0))</f>
        <v/>
      </c>
      <c r="AB476" s="180" t="str">
        <f>IF($A476="","",IFERROR(AVERAGEIFS(Data!L$4:L500,Data!$A$4:$A500,"&gt;="&amp;$A476,Data!$A$4:$A500,"&lt;="&amp;$B476),0))</f>
        <v/>
      </c>
      <c r="AC476" s="179" t="str">
        <f>IF($A476="","",IFERROR(AVERAGEIFS(Data!M$4:M500,Data!$A$4:$A500,"&gt;="&amp;$A476,Data!$A$4:$A500,"&lt;="&amp;$B476),0))</f>
        <v/>
      </c>
      <c r="AD476" s="178" t="str">
        <f>IF($A476="","",IFERROR(AVERAGEIFS(Data!N$4:N500,Data!$A$4:$A500,"&gt;="&amp;$A476,Data!$A$4:$A500,"&lt;="&amp;$B476),0))</f>
        <v/>
      </c>
      <c r="AE476" s="180" t="str">
        <f>IF($A476="","",IFERROR(AVERAGEIFS(Data!O$4:O500,Data!$A$4:$A500,"&gt;="&amp;$A476,Data!$A$4:$A500,"&lt;="&amp;$B476),0))</f>
        <v/>
      </c>
      <c r="AF476" s="178" t="str">
        <f>IF($A476="","",IFERROR(AVERAGEIFS(Data!P$4:P500,Data!$A$4:$A500,"&gt;="&amp;$A476,Data!$A$4:$A500,"&lt;="&amp;$B476),0))</f>
        <v/>
      </c>
      <c r="AG476" s="178" t="str">
        <f>IF($A476="","",IFERROR(AVERAGEIFS(Data!Q$4:Q500,Data!$A$4:$A500,"&gt;="&amp;$A476,Data!$A$4:$A500,"&lt;="&amp;$B476),0))</f>
        <v/>
      </c>
      <c r="AH476" s="181" t="str">
        <f t="shared" ref="AH476:DS476" si="472">IF($A476="","",AH475)</f>
        <v/>
      </c>
      <c r="AI476" s="178" t="str">
        <f t="shared" si="472"/>
        <v/>
      </c>
      <c r="AJ476" s="178" t="str">
        <f t="shared" si="472"/>
        <v/>
      </c>
      <c r="AK476" s="178" t="str">
        <f t="shared" si="472"/>
        <v/>
      </c>
      <c r="AL476" s="178" t="str">
        <f t="shared" si="472"/>
        <v/>
      </c>
      <c r="AM476" s="180" t="str">
        <f t="shared" si="472"/>
        <v/>
      </c>
      <c r="AN476" s="178" t="str">
        <f t="shared" si="472"/>
        <v/>
      </c>
      <c r="AO476" s="178" t="str">
        <f t="shared" si="472"/>
        <v/>
      </c>
      <c r="AP476" s="179" t="str">
        <f t="shared" si="472"/>
        <v/>
      </c>
      <c r="AQ476" s="180" t="str">
        <f t="shared" si="472"/>
        <v/>
      </c>
      <c r="AR476" s="179" t="str">
        <f t="shared" si="472"/>
        <v/>
      </c>
      <c r="AS476" s="178" t="str">
        <f t="shared" si="472"/>
        <v/>
      </c>
      <c r="AT476" s="180" t="str">
        <f t="shared" si="472"/>
        <v/>
      </c>
      <c r="AU476" s="178" t="str">
        <f t="shared" si="472"/>
        <v/>
      </c>
      <c r="AV476" s="178" t="str">
        <f t="shared" si="472"/>
        <v/>
      </c>
      <c r="AW476" s="181" t="str">
        <f t="shared" si="472"/>
        <v/>
      </c>
      <c r="AX476" s="178" t="str">
        <f t="shared" si="472"/>
        <v/>
      </c>
      <c r="AY476" s="178" t="str">
        <f t="shared" si="472"/>
        <v/>
      </c>
      <c r="AZ476" s="178" t="str">
        <f t="shared" si="472"/>
        <v/>
      </c>
      <c r="BA476" s="178" t="str">
        <f t="shared" si="472"/>
        <v/>
      </c>
      <c r="BB476" s="180" t="str">
        <f t="shared" si="472"/>
        <v/>
      </c>
      <c r="BC476" s="178" t="str">
        <f t="shared" si="472"/>
        <v/>
      </c>
      <c r="BD476" s="178" t="str">
        <f t="shared" si="472"/>
        <v/>
      </c>
      <c r="BE476" s="179" t="str">
        <f t="shared" si="472"/>
        <v/>
      </c>
      <c r="BF476" s="180" t="str">
        <f t="shared" si="472"/>
        <v/>
      </c>
      <c r="BG476" s="179" t="str">
        <f t="shared" si="472"/>
        <v/>
      </c>
      <c r="BH476" s="178" t="str">
        <f t="shared" si="472"/>
        <v/>
      </c>
      <c r="BI476" s="180" t="str">
        <f t="shared" si="472"/>
        <v/>
      </c>
      <c r="BJ476" s="178" t="str">
        <f t="shared" si="472"/>
        <v/>
      </c>
      <c r="BK476" s="178" t="str">
        <f t="shared" si="472"/>
        <v/>
      </c>
      <c r="BL476" s="181" t="str">
        <f t="shared" si="472"/>
        <v/>
      </c>
      <c r="BM476" s="178" t="str">
        <f t="shared" si="472"/>
        <v/>
      </c>
      <c r="BN476" s="178" t="str">
        <f t="shared" si="472"/>
        <v/>
      </c>
      <c r="BO476" s="178" t="str">
        <f t="shared" si="472"/>
        <v/>
      </c>
      <c r="BP476" s="178" t="str">
        <f t="shared" si="472"/>
        <v/>
      </c>
      <c r="BQ476" s="180" t="str">
        <f t="shared" si="472"/>
        <v/>
      </c>
      <c r="BR476" s="178" t="str">
        <f t="shared" si="472"/>
        <v/>
      </c>
      <c r="BS476" s="178" t="str">
        <f t="shared" si="472"/>
        <v/>
      </c>
      <c r="BT476" s="179" t="str">
        <f t="shared" si="472"/>
        <v/>
      </c>
      <c r="BU476" s="180" t="str">
        <f t="shared" si="472"/>
        <v/>
      </c>
      <c r="BV476" s="179" t="str">
        <f t="shared" si="472"/>
        <v/>
      </c>
      <c r="BW476" s="178" t="str">
        <f t="shared" si="472"/>
        <v/>
      </c>
      <c r="BX476" s="180" t="str">
        <f t="shared" si="472"/>
        <v/>
      </c>
      <c r="BY476" s="178" t="str">
        <f t="shared" si="472"/>
        <v/>
      </c>
      <c r="BZ476" s="178" t="str">
        <f t="shared" si="472"/>
        <v/>
      </c>
      <c r="CA476" s="181" t="str">
        <f t="shared" si="472"/>
        <v/>
      </c>
      <c r="CB476" s="178" t="str">
        <f t="shared" si="472"/>
        <v/>
      </c>
      <c r="CC476" s="178" t="str">
        <f t="shared" si="472"/>
        <v/>
      </c>
      <c r="CD476" s="178" t="str">
        <f t="shared" si="472"/>
        <v/>
      </c>
      <c r="CE476" s="178" t="str">
        <f t="shared" si="472"/>
        <v/>
      </c>
      <c r="CF476" s="180" t="str">
        <f t="shared" si="472"/>
        <v/>
      </c>
      <c r="CG476" s="178" t="str">
        <f t="shared" si="472"/>
        <v/>
      </c>
      <c r="CH476" s="178" t="str">
        <f t="shared" si="472"/>
        <v/>
      </c>
      <c r="CI476" s="179" t="str">
        <f t="shared" si="472"/>
        <v/>
      </c>
      <c r="CJ476" s="180" t="str">
        <f t="shared" si="472"/>
        <v/>
      </c>
      <c r="CK476" s="179" t="str">
        <f t="shared" si="472"/>
        <v/>
      </c>
      <c r="CL476" s="178" t="str">
        <f t="shared" si="472"/>
        <v/>
      </c>
      <c r="CM476" s="180" t="str">
        <f t="shared" si="472"/>
        <v/>
      </c>
      <c r="CN476" s="178" t="str">
        <f t="shared" si="472"/>
        <v/>
      </c>
      <c r="CO476" s="178" t="str">
        <f t="shared" si="472"/>
        <v/>
      </c>
      <c r="CP476" s="181" t="str">
        <f t="shared" si="472"/>
        <v/>
      </c>
      <c r="CQ476" s="178" t="str">
        <f t="shared" si="472"/>
        <v/>
      </c>
      <c r="CR476" s="178" t="str">
        <f t="shared" si="472"/>
        <v/>
      </c>
      <c r="CS476" s="178" t="str">
        <f t="shared" si="472"/>
        <v/>
      </c>
      <c r="CT476" s="178" t="str">
        <f t="shared" si="472"/>
        <v/>
      </c>
      <c r="CU476" s="180" t="str">
        <f t="shared" si="472"/>
        <v/>
      </c>
      <c r="CV476" s="178" t="str">
        <f t="shared" si="472"/>
        <v/>
      </c>
      <c r="CW476" s="178" t="str">
        <f t="shared" si="472"/>
        <v/>
      </c>
      <c r="CX476" s="179" t="str">
        <f t="shared" si="472"/>
        <v/>
      </c>
      <c r="CY476" s="180" t="str">
        <f t="shared" si="472"/>
        <v/>
      </c>
      <c r="CZ476" s="179" t="str">
        <f t="shared" si="472"/>
        <v/>
      </c>
      <c r="DA476" s="178" t="str">
        <f t="shared" si="472"/>
        <v/>
      </c>
      <c r="DB476" s="180" t="str">
        <f t="shared" si="472"/>
        <v/>
      </c>
      <c r="DC476" s="178" t="str">
        <f t="shared" si="472"/>
        <v/>
      </c>
      <c r="DD476" s="178" t="str">
        <f t="shared" si="472"/>
        <v/>
      </c>
      <c r="DE476" s="181" t="str">
        <f t="shared" si="472"/>
        <v/>
      </c>
      <c r="DF476" s="178" t="str">
        <f t="shared" si="472"/>
        <v/>
      </c>
      <c r="DG476" s="178" t="str">
        <f t="shared" si="472"/>
        <v/>
      </c>
      <c r="DH476" s="178" t="str">
        <f t="shared" si="472"/>
        <v/>
      </c>
      <c r="DI476" s="178" t="str">
        <f t="shared" si="472"/>
        <v/>
      </c>
      <c r="DJ476" s="180" t="str">
        <f t="shared" si="472"/>
        <v/>
      </c>
      <c r="DK476" s="178" t="str">
        <f t="shared" si="472"/>
        <v/>
      </c>
      <c r="DL476" s="178" t="str">
        <f t="shared" si="472"/>
        <v/>
      </c>
      <c r="DM476" s="179" t="str">
        <f t="shared" si="472"/>
        <v/>
      </c>
      <c r="DN476" s="180" t="str">
        <f t="shared" si="472"/>
        <v/>
      </c>
      <c r="DO476" s="179" t="str">
        <f t="shared" si="472"/>
        <v/>
      </c>
      <c r="DP476" s="178" t="str">
        <f t="shared" si="472"/>
        <v/>
      </c>
      <c r="DQ476" s="180" t="str">
        <f t="shared" si="472"/>
        <v/>
      </c>
      <c r="DR476" s="178" t="str">
        <f t="shared" si="472"/>
        <v/>
      </c>
      <c r="DS476" s="178" t="str">
        <f t="shared" si="472"/>
        <v/>
      </c>
      <c r="DT476" s="178"/>
      <c r="DU476" s="178"/>
      <c r="DV476" s="178"/>
      <c r="DW476" s="178"/>
      <c r="DX476" s="178"/>
      <c r="DY476" s="178"/>
    </row>
    <row r="477">
      <c r="A477" s="176" t="str">
        <f>IF(A476="","",IF(B476+1&gt;EndDate,"",B476))</f>
        <v/>
      </c>
      <c r="B477" s="176" t="str">
        <f>IF(A477="","",SWITCH(Seg,"Daily",A477+1,"Weekly",A477+7,"Monthly",DATE(YEAR(A477),MONTH(A477)+1,1),"Quarterly",DATE(YEAR(A477),MONTH(A477)+3,1),"Yearly",DATE(YEAR(A477)+1,1,1)))</f>
        <v/>
      </c>
      <c r="C477" s="177" t="str">
        <f>IF(A477="","",SWITCH(Seg,"Daily",TEXT(A477,"dd/MM/YYYY"),"Weekly","W"&amp;WEEKNUM(A477,2)&amp;" "&amp;YEAR(A477),"Monthly",PROPER(TEXT(A477,"MMM yyyy")),"Quarterly","Q"&amp;ROUNDUP(MONTH($A477)/3,0)&amp;" "&amp;YEAR($A477),"Yearly",YEAR(A477),TEXT(A477,"dd/MM/YYYY")))</f>
        <v/>
      </c>
      <c r="D477" s="178" t="str">
        <f>IF(OR($A477="",D$2="Percentage"),"",SUMIFS(Data!B$4:B500,Data!$A$4:$A500,"&gt;="&amp;$A477,Data!$A$4:$A500,"&lt;="&amp;$B477))</f>
        <v>#REF!</v>
      </c>
      <c r="E477" s="179" t="str">
        <f>IF(OR($A477="",E$2="Percentage"),"",SUMIFS(Data!C$4:C500,Data!$A$4:$A500,"&gt;="&amp;$A477,Data!$A$4:$A500,"&lt;="&amp;$B477))</f>
        <v/>
      </c>
      <c r="F477" s="179" t="str">
        <f>IF(OR($A477="",F$2="Percentage"),"",SUMIFS(Data!D$4:D500,Data!$A$4:$A500,"&gt;="&amp;$A477,Data!$A$4:$A500,"&lt;="&amp;$B477))</f>
        <v/>
      </c>
      <c r="G477" s="179" t="str">
        <f>IF(OR($A477="",G$2="Percentage"),"",SUMIFS(Data!F$4:F500,Data!$A$4:$A500,"&gt;="&amp;$A477,Data!$A$4:$A500,"&lt;="&amp;$B477))</f>
        <v/>
      </c>
      <c r="H477" s="180" t="str">
        <f>IF(OR($A477="",H$2="Percentage"),"",SUMIFS(Data!G$4:G500,Data!$A$4:$A500,"&gt;="&amp;$A477,Data!$A$4:$A500,"&lt;="&amp;$B477))</f>
        <v/>
      </c>
      <c r="I477" s="180" t="str">
        <f>IF(OR($A477="",I$2="Percentage"),"",SUMIFS(Data!H$4:H500,Data!$A$4:$A500,"&gt;="&amp;$A477,Data!$A$4:$A500,"&lt;="&amp;$B477))</f>
        <v/>
      </c>
      <c r="J477" s="178" t="str">
        <f>IF(OR($A477="",J$2="Percentage"),"",SUMIFS(Data!I$4:I500,Data!$A$4:$A500,"&gt;="&amp;$A477,Data!$A$4:$A500,"&lt;="&amp;$B477))</f>
        <v/>
      </c>
      <c r="K477" s="178" t="str">
        <f>IF(OR($A477="",K$2="Percentage"),"",SUMIFS(Data!J$4:J500,Data!$A$4:$A500,"&gt;="&amp;$A477,Data!$A$4:$A500,"&lt;="&amp;$B477))</f>
        <v/>
      </c>
      <c r="L477" s="179" t="str">
        <f>IF(OR($A477="",L$2="Percentage"),"",SUMIFS(Data!K$4:K500,Data!$A$4:$A500,"&gt;="&amp;$A477,Data!$A$4:$A500,"&lt;="&amp;$B477))</f>
        <v/>
      </c>
      <c r="M477" s="180" t="str">
        <f>IF(OR($A477="",M$2="Percentage"),"",SUMIFS(Data!L$4:L500,Data!$A$4:$A500,"&gt;="&amp;$A477,Data!$A$4:$A500,"&lt;="&amp;$B477))</f>
        <v/>
      </c>
      <c r="N477" s="179" t="str">
        <f>IF(OR($A477="",N$2="Percentage"),"",SUMIFS(Data!M$4:M500,Data!$A$4:$A500,"&gt;="&amp;$A477,Data!$A$4:$A500,"&lt;="&amp;$B477))</f>
        <v/>
      </c>
      <c r="O477" s="178" t="str">
        <f>IF(OR($A477="",O$2="Percentage"),"",SUMIFS(Data!N$4:N500,Data!$A$4:$A500,"&gt;="&amp;$A477,Data!$A$4:$A500,"&lt;="&amp;$B477))</f>
        <v/>
      </c>
      <c r="P477" s="180" t="str">
        <f>IF(OR($A477="",P$2="Percentage"),"",SUMIFS(Data!O$4:O500,Data!$A$4:$A500,"&gt;="&amp;$A477,Data!$A$4:$A500,"&lt;="&amp;$B477))</f>
        <v/>
      </c>
      <c r="Q477" s="178" t="str">
        <f>IF(OR($A477="",Q$2="Percentage"),"",SUMIFS(Data!P$4:P500,Data!$A$4:$A500,"&gt;="&amp;$A477,Data!$A$4:$A500,"&lt;="&amp;$B477))</f>
        <v/>
      </c>
      <c r="R477" s="178" t="str">
        <f>IF(OR($A477="",R$2="Percentage"),"",SUMIFS(Data!Q$4:Q500,Data!$A$4:$A500,"&gt;="&amp;$A477,Data!$A$4:$A500,"&lt;="&amp;$B477))</f>
        <v/>
      </c>
      <c r="S477" s="181" t="str">
        <f>IF($A477="","",IFERROR(AVERAGEIFS(Data!B$4:B500,Data!$A$4:$A500,"&gt;="&amp;$A477,Data!$A$4:$A500,"&lt;="&amp;$B477),0))</f>
        <v/>
      </c>
      <c r="T477" s="178" t="str">
        <f>IF($A477="","",IFERROR(AVERAGEIFS(Data!C$4:C500,Data!$A$4:$A500,"&gt;="&amp;$A477,Data!$A$4:$A500,"&lt;="&amp;$B477),0))</f>
        <v/>
      </c>
      <c r="U477" s="178" t="str">
        <f>IF($A477="","",IFERROR(AVERAGEIFS(Data!D$4:D500,Data!$A$4:$A500,"&gt;="&amp;$A477,Data!$A$4:$A500,"&lt;="&amp;$B477),0))</f>
        <v/>
      </c>
      <c r="V477" s="178" t="str">
        <f>IF($A477="","",IFERROR(AVERAGEIFS(Data!F$4:F500,Data!$A$4:$A500,"&gt;="&amp;$A477,Data!$A$4:$A500,"&lt;="&amp;$B477),0))</f>
        <v/>
      </c>
      <c r="W477" s="178" t="str">
        <f>IF($A477="","",IFERROR(AVERAGEIFS(Data!G$4:G500,Data!$A$4:$A500,"&gt;="&amp;$A477,Data!$A$4:$A500,"&lt;="&amp;$B477),0))</f>
        <v/>
      </c>
      <c r="X477" s="180" t="str">
        <f>IF($A477="","",IFERROR(AVERAGEIFS(Data!H$4:H500,Data!$A$4:$A500,"&gt;="&amp;$A477,Data!$A$4:$A500,"&lt;="&amp;$B477),0))</f>
        <v/>
      </c>
      <c r="Y477" s="178" t="str">
        <f>IF($A477="","",IFERROR(AVERAGEIFS(Data!I$4:I500,Data!$A$4:$A500,"&gt;="&amp;$A477,Data!$A$4:$A500,"&lt;="&amp;$B477),0))</f>
        <v/>
      </c>
      <c r="Z477" s="178" t="str">
        <f>IF($A477="","",IFERROR(AVERAGEIFS(Data!J$4:J500,Data!$A$4:$A500,"&gt;="&amp;$A477,Data!$A$4:$A500,"&lt;="&amp;$B477),0))</f>
        <v/>
      </c>
      <c r="AA477" s="179" t="str">
        <f>IF($A477="","",IFERROR(AVERAGEIFS(Data!K$4:K500,Data!$A$4:$A500,"&gt;="&amp;$A477,Data!$A$4:$A500,"&lt;="&amp;$B477),0))</f>
        <v/>
      </c>
      <c r="AB477" s="180" t="str">
        <f>IF($A477="","",IFERROR(AVERAGEIFS(Data!L$4:L500,Data!$A$4:$A500,"&gt;="&amp;$A477,Data!$A$4:$A500,"&lt;="&amp;$B477),0))</f>
        <v/>
      </c>
      <c r="AC477" s="179" t="str">
        <f>IF($A477="","",IFERROR(AVERAGEIFS(Data!M$4:M500,Data!$A$4:$A500,"&gt;="&amp;$A477,Data!$A$4:$A500,"&lt;="&amp;$B477),0))</f>
        <v/>
      </c>
      <c r="AD477" s="178" t="str">
        <f>IF($A477="","",IFERROR(AVERAGEIFS(Data!N$4:N500,Data!$A$4:$A500,"&gt;="&amp;$A477,Data!$A$4:$A500,"&lt;="&amp;$B477),0))</f>
        <v/>
      </c>
      <c r="AE477" s="180" t="str">
        <f>IF($A477="","",IFERROR(AVERAGEIFS(Data!O$4:O500,Data!$A$4:$A500,"&gt;="&amp;$A477,Data!$A$4:$A500,"&lt;="&amp;$B477),0))</f>
        <v/>
      </c>
      <c r="AF477" s="178" t="str">
        <f>IF($A477="","",IFERROR(AVERAGEIFS(Data!P$4:P500,Data!$A$4:$A500,"&gt;="&amp;$A477,Data!$A$4:$A500,"&lt;="&amp;$B477),0))</f>
        <v/>
      </c>
      <c r="AG477" s="178" t="str">
        <f>IF($A477="","",IFERROR(AVERAGEIFS(Data!Q$4:Q500,Data!$A$4:$A500,"&gt;="&amp;$A477,Data!$A$4:$A500,"&lt;="&amp;$B477),0))</f>
        <v/>
      </c>
      <c r="AH477" s="181" t="str">
        <f t="shared" ref="AH477:DS477" si="473">IF($A477="","",AH476)</f>
        <v/>
      </c>
      <c r="AI477" s="178" t="str">
        <f t="shared" si="473"/>
        <v/>
      </c>
      <c r="AJ477" s="178" t="str">
        <f t="shared" si="473"/>
        <v/>
      </c>
      <c r="AK477" s="178" t="str">
        <f t="shared" si="473"/>
        <v/>
      </c>
      <c r="AL477" s="178" t="str">
        <f t="shared" si="473"/>
        <v/>
      </c>
      <c r="AM477" s="180" t="str">
        <f t="shared" si="473"/>
        <v/>
      </c>
      <c r="AN477" s="178" t="str">
        <f t="shared" si="473"/>
        <v/>
      </c>
      <c r="AO477" s="178" t="str">
        <f t="shared" si="473"/>
        <v/>
      </c>
      <c r="AP477" s="179" t="str">
        <f t="shared" si="473"/>
        <v/>
      </c>
      <c r="AQ477" s="180" t="str">
        <f t="shared" si="473"/>
        <v/>
      </c>
      <c r="AR477" s="179" t="str">
        <f t="shared" si="473"/>
        <v/>
      </c>
      <c r="AS477" s="178" t="str">
        <f t="shared" si="473"/>
        <v/>
      </c>
      <c r="AT477" s="180" t="str">
        <f t="shared" si="473"/>
        <v/>
      </c>
      <c r="AU477" s="178" t="str">
        <f t="shared" si="473"/>
        <v/>
      </c>
      <c r="AV477" s="178" t="str">
        <f t="shared" si="473"/>
        <v/>
      </c>
      <c r="AW477" s="181" t="str">
        <f t="shared" si="473"/>
        <v/>
      </c>
      <c r="AX477" s="178" t="str">
        <f t="shared" si="473"/>
        <v/>
      </c>
      <c r="AY477" s="178" t="str">
        <f t="shared" si="473"/>
        <v/>
      </c>
      <c r="AZ477" s="178" t="str">
        <f t="shared" si="473"/>
        <v/>
      </c>
      <c r="BA477" s="178" t="str">
        <f t="shared" si="473"/>
        <v/>
      </c>
      <c r="BB477" s="180" t="str">
        <f t="shared" si="473"/>
        <v/>
      </c>
      <c r="BC477" s="178" t="str">
        <f t="shared" si="473"/>
        <v/>
      </c>
      <c r="BD477" s="178" t="str">
        <f t="shared" si="473"/>
        <v/>
      </c>
      <c r="BE477" s="179" t="str">
        <f t="shared" si="473"/>
        <v/>
      </c>
      <c r="BF477" s="180" t="str">
        <f t="shared" si="473"/>
        <v/>
      </c>
      <c r="BG477" s="179" t="str">
        <f t="shared" si="473"/>
        <v/>
      </c>
      <c r="BH477" s="178" t="str">
        <f t="shared" si="473"/>
        <v/>
      </c>
      <c r="BI477" s="180" t="str">
        <f t="shared" si="473"/>
        <v/>
      </c>
      <c r="BJ477" s="178" t="str">
        <f t="shared" si="473"/>
        <v/>
      </c>
      <c r="BK477" s="178" t="str">
        <f t="shared" si="473"/>
        <v/>
      </c>
      <c r="BL477" s="181" t="str">
        <f t="shared" si="473"/>
        <v/>
      </c>
      <c r="BM477" s="178" t="str">
        <f t="shared" si="473"/>
        <v/>
      </c>
      <c r="BN477" s="178" t="str">
        <f t="shared" si="473"/>
        <v/>
      </c>
      <c r="BO477" s="178" t="str">
        <f t="shared" si="473"/>
        <v/>
      </c>
      <c r="BP477" s="178" t="str">
        <f t="shared" si="473"/>
        <v/>
      </c>
      <c r="BQ477" s="180" t="str">
        <f t="shared" si="473"/>
        <v/>
      </c>
      <c r="BR477" s="178" t="str">
        <f t="shared" si="473"/>
        <v/>
      </c>
      <c r="BS477" s="178" t="str">
        <f t="shared" si="473"/>
        <v/>
      </c>
      <c r="BT477" s="179" t="str">
        <f t="shared" si="473"/>
        <v/>
      </c>
      <c r="BU477" s="180" t="str">
        <f t="shared" si="473"/>
        <v/>
      </c>
      <c r="BV477" s="179" t="str">
        <f t="shared" si="473"/>
        <v/>
      </c>
      <c r="BW477" s="178" t="str">
        <f t="shared" si="473"/>
        <v/>
      </c>
      <c r="BX477" s="180" t="str">
        <f t="shared" si="473"/>
        <v/>
      </c>
      <c r="BY477" s="178" t="str">
        <f t="shared" si="473"/>
        <v/>
      </c>
      <c r="BZ477" s="178" t="str">
        <f t="shared" si="473"/>
        <v/>
      </c>
      <c r="CA477" s="181" t="str">
        <f t="shared" si="473"/>
        <v/>
      </c>
      <c r="CB477" s="178" t="str">
        <f t="shared" si="473"/>
        <v/>
      </c>
      <c r="CC477" s="178" t="str">
        <f t="shared" si="473"/>
        <v/>
      </c>
      <c r="CD477" s="178" t="str">
        <f t="shared" si="473"/>
        <v/>
      </c>
      <c r="CE477" s="178" t="str">
        <f t="shared" si="473"/>
        <v/>
      </c>
      <c r="CF477" s="180" t="str">
        <f t="shared" si="473"/>
        <v/>
      </c>
      <c r="CG477" s="178" t="str">
        <f t="shared" si="473"/>
        <v/>
      </c>
      <c r="CH477" s="178" t="str">
        <f t="shared" si="473"/>
        <v/>
      </c>
      <c r="CI477" s="179" t="str">
        <f t="shared" si="473"/>
        <v/>
      </c>
      <c r="CJ477" s="180" t="str">
        <f t="shared" si="473"/>
        <v/>
      </c>
      <c r="CK477" s="179" t="str">
        <f t="shared" si="473"/>
        <v/>
      </c>
      <c r="CL477" s="178" t="str">
        <f t="shared" si="473"/>
        <v/>
      </c>
      <c r="CM477" s="180" t="str">
        <f t="shared" si="473"/>
        <v/>
      </c>
      <c r="CN477" s="178" t="str">
        <f t="shared" si="473"/>
        <v/>
      </c>
      <c r="CO477" s="178" t="str">
        <f t="shared" si="473"/>
        <v/>
      </c>
      <c r="CP477" s="181" t="str">
        <f t="shared" si="473"/>
        <v/>
      </c>
      <c r="CQ477" s="178" t="str">
        <f t="shared" si="473"/>
        <v/>
      </c>
      <c r="CR477" s="178" t="str">
        <f t="shared" si="473"/>
        <v/>
      </c>
      <c r="CS477" s="178" t="str">
        <f t="shared" si="473"/>
        <v/>
      </c>
      <c r="CT477" s="178" t="str">
        <f t="shared" si="473"/>
        <v/>
      </c>
      <c r="CU477" s="180" t="str">
        <f t="shared" si="473"/>
        <v/>
      </c>
      <c r="CV477" s="178" t="str">
        <f t="shared" si="473"/>
        <v/>
      </c>
      <c r="CW477" s="178" t="str">
        <f t="shared" si="473"/>
        <v/>
      </c>
      <c r="CX477" s="179" t="str">
        <f t="shared" si="473"/>
        <v/>
      </c>
      <c r="CY477" s="180" t="str">
        <f t="shared" si="473"/>
        <v/>
      </c>
      <c r="CZ477" s="179" t="str">
        <f t="shared" si="473"/>
        <v/>
      </c>
      <c r="DA477" s="178" t="str">
        <f t="shared" si="473"/>
        <v/>
      </c>
      <c r="DB477" s="180" t="str">
        <f t="shared" si="473"/>
        <v/>
      </c>
      <c r="DC477" s="178" t="str">
        <f t="shared" si="473"/>
        <v/>
      </c>
      <c r="DD477" s="178" t="str">
        <f t="shared" si="473"/>
        <v/>
      </c>
      <c r="DE477" s="181" t="str">
        <f t="shared" si="473"/>
        <v/>
      </c>
      <c r="DF477" s="178" t="str">
        <f t="shared" si="473"/>
        <v/>
      </c>
      <c r="DG477" s="178" t="str">
        <f t="shared" si="473"/>
        <v/>
      </c>
      <c r="DH477" s="178" t="str">
        <f t="shared" si="473"/>
        <v/>
      </c>
      <c r="DI477" s="178" t="str">
        <f t="shared" si="473"/>
        <v/>
      </c>
      <c r="DJ477" s="180" t="str">
        <f t="shared" si="473"/>
        <v/>
      </c>
      <c r="DK477" s="178" t="str">
        <f t="shared" si="473"/>
        <v/>
      </c>
      <c r="DL477" s="178" t="str">
        <f t="shared" si="473"/>
        <v/>
      </c>
      <c r="DM477" s="179" t="str">
        <f t="shared" si="473"/>
        <v/>
      </c>
      <c r="DN477" s="180" t="str">
        <f t="shared" si="473"/>
        <v/>
      </c>
      <c r="DO477" s="179" t="str">
        <f t="shared" si="473"/>
        <v/>
      </c>
      <c r="DP477" s="178" t="str">
        <f t="shared" si="473"/>
        <v/>
      </c>
      <c r="DQ477" s="180" t="str">
        <f t="shared" si="473"/>
        <v/>
      </c>
      <c r="DR477" s="178" t="str">
        <f t="shared" si="473"/>
        <v/>
      </c>
      <c r="DS477" s="178" t="str">
        <f t="shared" si="473"/>
        <v/>
      </c>
      <c r="DT477" s="178"/>
      <c r="DU477" s="178"/>
      <c r="DV477" s="178"/>
      <c r="DW477" s="178"/>
      <c r="DX477" s="178"/>
      <c r="DY477" s="178"/>
    </row>
    <row r="478">
      <c r="A478" s="176" t="str">
        <f>IF(A477="","",IF(B477+1&gt;EndDate,"",B477))</f>
        <v/>
      </c>
      <c r="B478" s="176" t="str">
        <f>IF(A478="","",SWITCH(Seg,"Daily",A478+1,"Weekly",A478+7,"Monthly",DATE(YEAR(A478),MONTH(A478)+1,1),"Quarterly",DATE(YEAR(A478),MONTH(A478)+3,1),"Yearly",DATE(YEAR(A478)+1,1,1)))</f>
        <v/>
      </c>
      <c r="C478" s="177" t="str">
        <f>IF(A478="","",SWITCH(Seg,"Daily",TEXT(A478,"dd/MM/YYYY"),"Weekly","W"&amp;WEEKNUM(A478,2)&amp;" "&amp;YEAR(A478),"Monthly",PROPER(TEXT(A478,"MMM yyyy")),"Quarterly","Q"&amp;ROUNDUP(MONTH($A478)/3,0)&amp;" "&amp;YEAR($A478),"Yearly",YEAR(A478),TEXT(A478,"dd/MM/YYYY")))</f>
        <v/>
      </c>
      <c r="D478" s="178" t="str">
        <f>IF(OR($A478="",D$2="Percentage"),"",SUMIFS(Data!B$4:B500,Data!$A$4:$A500,"&gt;="&amp;$A478,Data!$A$4:$A500,"&lt;="&amp;$B478))</f>
        <v>#REF!</v>
      </c>
      <c r="E478" s="179" t="str">
        <f>IF(OR($A478="",E$2="Percentage"),"",SUMIFS(Data!C$4:C500,Data!$A$4:$A500,"&gt;="&amp;$A478,Data!$A$4:$A500,"&lt;="&amp;$B478))</f>
        <v/>
      </c>
      <c r="F478" s="179" t="str">
        <f>IF(OR($A478="",F$2="Percentage"),"",SUMIFS(Data!D$4:D500,Data!$A$4:$A500,"&gt;="&amp;$A478,Data!$A$4:$A500,"&lt;="&amp;$B478))</f>
        <v/>
      </c>
      <c r="G478" s="179" t="str">
        <f>IF(OR($A478="",G$2="Percentage"),"",SUMIFS(Data!F$4:F500,Data!$A$4:$A500,"&gt;="&amp;$A478,Data!$A$4:$A500,"&lt;="&amp;$B478))</f>
        <v/>
      </c>
      <c r="H478" s="180" t="str">
        <f>IF(OR($A478="",H$2="Percentage"),"",SUMIFS(Data!G$4:G500,Data!$A$4:$A500,"&gt;="&amp;$A478,Data!$A$4:$A500,"&lt;="&amp;$B478))</f>
        <v/>
      </c>
      <c r="I478" s="180" t="str">
        <f>IF(OR($A478="",I$2="Percentage"),"",SUMIFS(Data!H$4:H500,Data!$A$4:$A500,"&gt;="&amp;$A478,Data!$A$4:$A500,"&lt;="&amp;$B478))</f>
        <v/>
      </c>
      <c r="J478" s="178" t="str">
        <f>IF(OR($A478="",J$2="Percentage"),"",SUMIFS(Data!I$4:I500,Data!$A$4:$A500,"&gt;="&amp;$A478,Data!$A$4:$A500,"&lt;="&amp;$B478))</f>
        <v/>
      </c>
      <c r="K478" s="178" t="str">
        <f>IF(OR($A478="",K$2="Percentage"),"",SUMIFS(Data!J$4:J500,Data!$A$4:$A500,"&gt;="&amp;$A478,Data!$A$4:$A500,"&lt;="&amp;$B478))</f>
        <v/>
      </c>
      <c r="L478" s="179" t="str">
        <f>IF(OR($A478="",L$2="Percentage"),"",SUMIFS(Data!K$4:K500,Data!$A$4:$A500,"&gt;="&amp;$A478,Data!$A$4:$A500,"&lt;="&amp;$B478))</f>
        <v/>
      </c>
      <c r="M478" s="180" t="str">
        <f>IF(OR($A478="",M$2="Percentage"),"",SUMIFS(Data!L$4:L500,Data!$A$4:$A500,"&gt;="&amp;$A478,Data!$A$4:$A500,"&lt;="&amp;$B478))</f>
        <v/>
      </c>
      <c r="N478" s="179" t="str">
        <f>IF(OR($A478="",N$2="Percentage"),"",SUMIFS(Data!M$4:M500,Data!$A$4:$A500,"&gt;="&amp;$A478,Data!$A$4:$A500,"&lt;="&amp;$B478))</f>
        <v/>
      </c>
      <c r="O478" s="178" t="str">
        <f>IF(OR($A478="",O$2="Percentage"),"",SUMIFS(Data!N$4:N500,Data!$A$4:$A500,"&gt;="&amp;$A478,Data!$A$4:$A500,"&lt;="&amp;$B478))</f>
        <v/>
      </c>
      <c r="P478" s="180" t="str">
        <f>IF(OR($A478="",P$2="Percentage"),"",SUMIFS(Data!O$4:O500,Data!$A$4:$A500,"&gt;="&amp;$A478,Data!$A$4:$A500,"&lt;="&amp;$B478))</f>
        <v/>
      </c>
      <c r="Q478" s="178" t="str">
        <f>IF(OR($A478="",Q$2="Percentage"),"",SUMIFS(Data!P$4:P500,Data!$A$4:$A500,"&gt;="&amp;$A478,Data!$A$4:$A500,"&lt;="&amp;$B478))</f>
        <v/>
      </c>
      <c r="R478" s="178" t="str">
        <f>IF(OR($A478="",R$2="Percentage"),"",SUMIFS(Data!Q$4:Q500,Data!$A$4:$A500,"&gt;="&amp;$A478,Data!$A$4:$A500,"&lt;="&amp;$B478))</f>
        <v/>
      </c>
      <c r="S478" s="181" t="str">
        <f>IF($A478="","",IFERROR(AVERAGEIFS(Data!B$4:B500,Data!$A$4:$A500,"&gt;="&amp;$A478,Data!$A$4:$A500,"&lt;="&amp;$B478),0))</f>
        <v/>
      </c>
      <c r="T478" s="178" t="str">
        <f>IF($A478="","",IFERROR(AVERAGEIFS(Data!C$4:C500,Data!$A$4:$A500,"&gt;="&amp;$A478,Data!$A$4:$A500,"&lt;="&amp;$B478),0))</f>
        <v/>
      </c>
      <c r="U478" s="178" t="str">
        <f>IF($A478="","",IFERROR(AVERAGEIFS(Data!D$4:D500,Data!$A$4:$A500,"&gt;="&amp;$A478,Data!$A$4:$A500,"&lt;="&amp;$B478),0))</f>
        <v/>
      </c>
      <c r="V478" s="178" t="str">
        <f>IF($A478="","",IFERROR(AVERAGEIFS(Data!F$4:F500,Data!$A$4:$A500,"&gt;="&amp;$A478,Data!$A$4:$A500,"&lt;="&amp;$B478),0))</f>
        <v/>
      </c>
      <c r="W478" s="178" t="str">
        <f>IF($A478="","",IFERROR(AVERAGEIFS(Data!G$4:G500,Data!$A$4:$A500,"&gt;="&amp;$A478,Data!$A$4:$A500,"&lt;="&amp;$B478),0))</f>
        <v/>
      </c>
      <c r="X478" s="180" t="str">
        <f>IF($A478="","",IFERROR(AVERAGEIFS(Data!H$4:H500,Data!$A$4:$A500,"&gt;="&amp;$A478,Data!$A$4:$A500,"&lt;="&amp;$B478),0))</f>
        <v/>
      </c>
      <c r="Y478" s="178" t="str">
        <f>IF($A478="","",IFERROR(AVERAGEIFS(Data!I$4:I500,Data!$A$4:$A500,"&gt;="&amp;$A478,Data!$A$4:$A500,"&lt;="&amp;$B478),0))</f>
        <v/>
      </c>
      <c r="Z478" s="178" t="str">
        <f>IF($A478="","",IFERROR(AVERAGEIFS(Data!J$4:J500,Data!$A$4:$A500,"&gt;="&amp;$A478,Data!$A$4:$A500,"&lt;="&amp;$B478),0))</f>
        <v/>
      </c>
      <c r="AA478" s="179" t="str">
        <f>IF($A478="","",IFERROR(AVERAGEIFS(Data!K$4:K500,Data!$A$4:$A500,"&gt;="&amp;$A478,Data!$A$4:$A500,"&lt;="&amp;$B478),0))</f>
        <v/>
      </c>
      <c r="AB478" s="180" t="str">
        <f>IF($A478="","",IFERROR(AVERAGEIFS(Data!L$4:L500,Data!$A$4:$A500,"&gt;="&amp;$A478,Data!$A$4:$A500,"&lt;="&amp;$B478),0))</f>
        <v/>
      </c>
      <c r="AC478" s="179" t="str">
        <f>IF($A478="","",IFERROR(AVERAGEIFS(Data!M$4:M500,Data!$A$4:$A500,"&gt;="&amp;$A478,Data!$A$4:$A500,"&lt;="&amp;$B478),0))</f>
        <v/>
      </c>
      <c r="AD478" s="178" t="str">
        <f>IF($A478="","",IFERROR(AVERAGEIFS(Data!N$4:N500,Data!$A$4:$A500,"&gt;="&amp;$A478,Data!$A$4:$A500,"&lt;="&amp;$B478),0))</f>
        <v/>
      </c>
      <c r="AE478" s="180" t="str">
        <f>IF($A478="","",IFERROR(AVERAGEIFS(Data!O$4:O500,Data!$A$4:$A500,"&gt;="&amp;$A478,Data!$A$4:$A500,"&lt;="&amp;$B478),0))</f>
        <v/>
      </c>
      <c r="AF478" s="178" t="str">
        <f>IF($A478="","",IFERROR(AVERAGEIFS(Data!P$4:P500,Data!$A$4:$A500,"&gt;="&amp;$A478,Data!$A$4:$A500,"&lt;="&amp;$B478),0))</f>
        <v/>
      </c>
      <c r="AG478" s="178" t="str">
        <f>IF($A478="","",IFERROR(AVERAGEIFS(Data!Q$4:Q500,Data!$A$4:$A500,"&gt;="&amp;$A478,Data!$A$4:$A500,"&lt;="&amp;$B478),0))</f>
        <v/>
      </c>
      <c r="AH478" s="181" t="str">
        <f t="shared" ref="AH478:DS478" si="474">IF($A478="","",AH477)</f>
        <v/>
      </c>
      <c r="AI478" s="178" t="str">
        <f t="shared" si="474"/>
        <v/>
      </c>
      <c r="AJ478" s="178" t="str">
        <f t="shared" si="474"/>
        <v/>
      </c>
      <c r="AK478" s="178" t="str">
        <f t="shared" si="474"/>
        <v/>
      </c>
      <c r="AL478" s="178" t="str">
        <f t="shared" si="474"/>
        <v/>
      </c>
      <c r="AM478" s="180" t="str">
        <f t="shared" si="474"/>
        <v/>
      </c>
      <c r="AN478" s="178" t="str">
        <f t="shared" si="474"/>
        <v/>
      </c>
      <c r="AO478" s="178" t="str">
        <f t="shared" si="474"/>
        <v/>
      </c>
      <c r="AP478" s="179" t="str">
        <f t="shared" si="474"/>
        <v/>
      </c>
      <c r="AQ478" s="180" t="str">
        <f t="shared" si="474"/>
        <v/>
      </c>
      <c r="AR478" s="179" t="str">
        <f t="shared" si="474"/>
        <v/>
      </c>
      <c r="AS478" s="178" t="str">
        <f t="shared" si="474"/>
        <v/>
      </c>
      <c r="AT478" s="180" t="str">
        <f t="shared" si="474"/>
        <v/>
      </c>
      <c r="AU478" s="178" t="str">
        <f t="shared" si="474"/>
        <v/>
      </c>
      <c r="AV478" s="178" t="str">
        <f t="shared" si="474"/>
        <v/>
      </c>
      <c r="AW478" s="181" t="str">
        <f t="shared" si="474"/>
        <v/>
      </c>
      <c r="AX478" s="178" t="str">
        <f t="shared" si="474"/>
        <v/>
      </c>
      <c r="AY478" s="178" t="str">
        <f t="shared" si="474"/>
        <v/>
      </c>
      <c r="AZ478" s="178" t="str">
        <f t="shared" si="474"/>
        <v/>
      </c>
      <c r="BA478" s="178" t="str">
        <f t="shared" si="474"/>
        <v/>
      </c>
      <c r="BB478" s="180" t="str">
        <f t="shared" si="474"/>
        <v/>
      </c>
      <c r="BC478" s="178" t="str">
        <f t="shared" si="474"/>
        <v/>
      </c>
      <c r="BD478" s="178" t="str">
        <f t="shared" si="474"/>
        <v/>
      </c>
      <c r="BE478" s="179" t="str">
        <f t="shared" si="474"/>
        <v/>
      </c>
      <c r="BF478" s="180" t="str">
        <f t="shared" si="474"/>
        <v/>
      </c>
      <c r="BG478" s="179" t="str">
        <f t="shared" si="474"/>
        <v/>
      </c>
      <c r="BH478" s="178" t="str">
        <f t="shared" si="474"/>
        <v/>
      </c>
      <c r="BI478" s="180" t="str">
        <f t="shared" si="474"/>
        <v/>
      </c>
      <c r="BJ478" s="178" t="str">
        <f t="shared" si="474"/>
        <v/>
      </c>
      <c r="BK478" s="178" t="str">
        <f t="shared" si="474"/>
        <v/>
      </c>
      <c r="BL478" s="181" t="str">
        <f t="shared" si="474"/>
        <v/>
      </c>
      <c r="BM478" s="178" t="str">
        <f t="shared" si="474"/>
        <v/>
      </c>
      <c r="BN478" s="178" t="str">
        <f t="shared" si="474"/>
        <v/>
      </c>
      <c r="BO478" s="178" t="str">
        <f t="shared" si="474"/>
        <v/>
      </c>
      <c r="BP478" s="178" t="str">
        <f t="shared" si="474"/>
        <v/>
      </c>
      <c r="BQ478" s="180" t="str">
        <f t="shared" si="474"/>
        <v/>
      </c>
      <c r="BR478" s="178" t="str">
        <f t="shared" si="474"/>
        <v/>
      </c>
      <c r="BS478" s="178" t="str">
        <f t="shared" si="474"/>
        <v/>
      </c>
      <c r="BT478" s="179" t="str">
        <f t="shared" si="474"/>
        <v/>
      </c>
      <c r="BU478" s="180" t="str">
        <f t="shared" si="474"/>
        <v/>
      </c>
      <c r="BV478" s="179" t="str">
        <f t="shared" si="474"/>
        <v/>
      </c>
      <c r="BW478" s="178" t="str">
        <f t="shared" si="474"/>
        <v/>
      </c>
      <c r="BX478" s="180" t="str">
        <f t="shared" si="474"/>
        <v/>
      </c>
      <c r="BY478" s="178" t="str">
        <f t="shared" si="474"/>
        <v/>
      </c>
      <c r="BZ478" s="178" t="str">
        <f t="shared" si="474"/>
        <v/>
      </c>
      <c r="CA478" s="181" t="str">
        <f t="shared" si="474"/>
        <v/>
      </c>
      <c r="CB478" s="178" t="str">
        <f t="shared" si="474"/>
        <v/>
      </c>
      <c r="CC478" s="178" t="str">
        <f t="shared" si="474"/>
        <v/>
      </c>
      <c r="CD478" s="178" t="str">
        <f t="shared" si="474"/>
        <v/>
      </c>
      <c r="CE478" s="178" t="str">
        <f t="shared" si="474"/>
        <v/>
      </c>
      <c r="CF478" s="180" t="str">
        <f t="shared" si="474"/>
        <v/>
      </c>
      <c r="CG478" s="178" t="str">
        <f t="shared" si="474"/>
        <v/>
      </c>
      <c r="CH478" s="178" t="str">
        <f t="shared" si="474"/>
        <v/>
      </c>
      <c r="CI478" s="179" t="str">
        <f t="shared" si="474"/>
        <v/>
      </c>
      <c r="CJ478" s="180" t="str">
        <f t="shared" si="474"/>
        <v/>
      </c>
      <c r="CK478" s="179" t="str">
        <f t="shared" si="474"/>
        <v/>
      </c>
      <c r="CL478" s="178" t="str">
        <f t="shared" si="474"/>
        <v/>
      </c>
      <c r="CM478" s="180" t="str">
        <f t="shared" si="474"/>
        <v/>
      </c>
      <c r="CN478" s="178" t="str">
        <f t="shared" si="474"/>
        <v/>
      </c>
      <c r="CO478" s="178" t="str">
        <f t="shared" si="474"/>
        <v/>
      </c>
      <c r="CP478" s="181" t="str">
        <f t="shared" si="474"/>
        <v/>
      </c>
      <c r="CQ478" s="178" t="str">
        <f t="shared" si="474"/>
        <v/>
      </c>
      <c r="CR478" s="178" t="str">
        <f t="shared" si="474"/>
        <v/>
      </c>
      <c r="CS478" s="178" t="str">
        <f t="shared" si="474"/>
        <v/>
      </c>
      <c r="CT478" s="178" t="str">
        <f t="shared" si="474"/>
        <v/>
      </c>
      <c r="CU478" s="180" t="str">
        <f t="shared" si="474"/>
        <v/>
      </c>
      <c r="CV478" s="178" t="str">
        <f t="shared" si="474"/>
        <v/>
      </c>
      <c r="CW478" s="178" t="str">
        <f t="shared" si="474"/>
        <v/>
      </c>
      <c r="CX478" s="179" t="str">
        <f t="shared" si="474"/>
        <v/>
      </c>
      <c r="CY478" s="180" t="str">
        <f t="shared" si="474"/>
        <v/>
      </c>
      <c r="CZ478" s="179" t="str">
        <f t="shared" si="474"/>
        <v/>
      </c>
      <c r="DA478" s="178" t="str">
        <f t="shared" si="474"/>
        <v/>
      </c>
      <c r="DB478" s="180" t="str">
        <f t="shared" si="474"/>
        <v/>
      </c>
      <c r="DC478" s="178" t="str">
        <f t="shared" si="474"/>
        <v/>
      </c>
      <c r="DD478" s="178" t="str">
        <f t="shared" si="474"/>
        <v/>
      </c>
      <c r="DE478" s="181" t="str">
        <f t="shared" si="474"/>
        <v/>
      </c>
      <c r="DF478" s="178" t="str">
        <f t="shared" si="474"/>
        <v/>
      </c>
      <c r="DG478" s="178" t="str">
        <f t="shared" si="474"/>
        <v/>
      </c>
      <c r="DH478" s="178" t="str">
        <f t="shared" si="474"/>
        <v/>
      </c>
      <c r="DI478" s="178" t="str">
        <f t="shared" si="474"/>
        <v/>
      </c>
      <c r="DJ478" s="180" t="str">
        <f t="shared" si="474"/>
        <v/>
      </c>
      <c r="DK478" s="178" t="str">
        <f t="shared" si="474"/>
        <v/>
      </c>
      <c r="DL478" s="178" t="str">
        <f t="shared" si="474"/>
        <v/>
      </c>
      <c r="DM478" s="179" t="str">
        <f t="shared" si="474"/>
        <v/>
      </c>
      <c r="DN478" s="180" t="str">
        <f t="shared" si="474"/>
        <v/>
      </c>
      <c r="DO478" s="179" t="str">
        <f t="shared" si="474"/>
        <v/>
      </c>
      <c r="DP478" s="178" t="str">
        <f t="shared" si="474"/>
        <v/>
      </c>
      <c r="DQ478" s="180" t="str">
        <f t="shared" si="474"/>
        <v/>
      </c>
      <c r="DR478" s="178" t="str">
        <f t="shared" si="474"/>
        <v/>
      </c>
      <c r="DS478" s="178" t="str">
        <f t="shared" si="474"/>
        <v/>
      </c>
      <c r="DT478" s="178"/>
      <c r="DU478" s="178"/>
      <c r="DV478" s="178"/>
      <c r="DW478" s="178"/>
      <c r="DX478" s="178"/>
      <c r="DY478" s="178"/>
    </row>
    <row r="479">
      <c r="A479" s="176" t="str">
        <f>IF(A478="","",IF(B478+1&gt;EndDate,"",B478))</f>
        <v/>
      </c>
      <c r="B479" s="176" t="str">
        <f>IF(A479="","",SWITCH(Seg,"Daily",A479+1,"Weekly",A479+7,"Monthly",DATE(YEAR(A479),MONTH(A479)+1,1),"Quarterly",DATE(YEAR(A479),MONTH(A479)+3,1),"Yearly",DATE(YEAR(A479)+1,1,1)))</f>
        <v/>
      </c>
      <c r="C479" s="177" t="str">
        <f>IF(A479="","",SWITCH(Seg,"Daily",TEXT(A479,"dd/MM/YYYY"),"Weekly","W"&amp;WEEKNUM(A479,2)&amp;" "&amp;YEAR(A479),"Monthly",PROPER(TEXT(A479,"MMM yyyy")),"Quarterly","Q"&amp;ROUNDUP(MONTH($A479)/3,0)&amp;" "&amp;YEAR($A479),"Yearly",YEAR(A479),TEXT(A479,"dd/MM/YYYY")))</f>
        <v/>
      </c>
      <c r="D479" s="178" t="str">
        <f>IF(OR($A479="",D$2="Percentage"),"",SUMIFS(Data!B$4:B500,Data!$A$4:$A500,"&gt;="&amp;$A479,Data!$A$4:$A500,"&lt;="&amp;$B479))</f>
        <v>#REF!</v>
      </c>
      <c r="E479" s="179" t="str">
        <f>IF(OR($A479="",E$2="Percentage"),"",SUMIFS(Data!C$4:C500,Data!$A$4:$A500,"&gt;="&amp;$A479,Data!$A$4:$A500,"&lt;="&amp;$B479))</f>
        <v/>
      </c>
      <c r="F479" s="179" t="str">
        <f>IF(OR($A479="",F$2="Percentage"),"",SUMIFS(Data!D$4:D500,Data!$A$4:$A500,"&gt;="&amp;$A479,Data!$A$4:$A500,"&lt;="&amp;$B479))</f>
        <v/>
      </c>
      <c r="G479" s="179" t="str">
        <f>IF(OR($A479="",G$2="Percentage"),"",SUMIFS(Data!F$4:F500,Data!$A$4:$A500,"&gt;="&amp;$A479,Data!$A$4:$A500,"&lt;="&amp;$B479))</f>
        <v/>
      </c>
      <c r="H479" s="180" t="str">
        <f>IF(OR($A479="",H$2="Percentage"),"",SUMIFS(Data!G$4:G500,Data!$A$4:$A500,"&gt;="&amp;$A479,Data!$A$4:$A500,"&lt;="&amp;$B479))</f>
        <v/>
      </c>
      <c r="I479" s="180" t="str">
        <f>IF(OR($A479="",I$2="Percentage"),"",SUMIFS(Data!H$4:H500,Data!$A$4:$A500,"&gt;="&amp;$A479,Data!$A$4:$A500,"&lt;="&amp;$B479))</f>
        <v/>
      </c>
      <c r="J479" s="178" t="str">
        <f>IF(OR($A479="",J$2="Percentage"),"",SUMIFS(Data!I$4:I500,Data!$A$4:$A500,"&gt;="&amp;$A479,Data!$A$4:$A500,"&lt;="&amp;$B479))</f>
        <v/>
      </c>
      <c r="K479" s="178" t="str">
        <f>IF(OR($A479="",K$2="Percentage"),"",SUMIFS(Data!J$4:J500,Data!$A$4:$A500,"&gt;="&amp;$A479,Data!$A$4:$A500,"&lt;="&amp;$B479))</f>
        <v/>
      </c>
      <c r="L479" s="179" t="str">
        <f>IF(OR($A479="",L$2="Percentage"),"",SUMIFS(Data!K$4:K500,Data!$A$4:$A500,"&gt;="&amp;$A479,Data!$A$4:$A500,"&lt;="&amp;$B479))</f>
        <v/>
      </c>
      <c r="M479" s="180" t="str">
        <f>IF(OR($A479="",M$2="Percentage"),"",SUMIFS(Data!L$4:L500,Data!$A$4:$A500,"&gt;="&amp;$A479,Data!$A$4:$A500,"&lt;="&amp;$B479))</f>
        <v/>
      </c>
      <c r="N479" s="179" t="str">
        <f>IF(OR($A479="",N$2="Percentage"),"",SUMIFS(Data!M$4:M500,Data!$A$4:$A500,"&gt;="&amp;$A479,Data!$A$4:$A500,"&lt;="&amp;$B479))</f>
        <v/>
      </c>
      <c r="O479" s="178" t="str">
        <f>IF(OR($A479="",O$2="Percentage"),"",SUMIFS(Data!N$4:N500,Data!$A$4:$A500,"&gt;="&amp;$A479,Data!$A$4:$A500,"&lt;="&amp;$B479))</f>
        <v/>
      </c>
      <c r="P479" s="180" t="str">
        <f>IF(OR($A479="",P$2="Percentage"),"",SUMIFS(Data!O$4:O500,Data!$A$4:$A500,"&gt;="&amp;$A479,Data!$A$4:$A500,"&lt;="&amp;$B479))</f>
        <v/>
      </c>
      <c r="Q479" s="178" t="str">
        <f>IF(OR($A479="",Q$2="Percentage"),"",SUMIFS(Data!P$4:P500,Data!$A$4:$A500,"&gt;="&amp;$A479,Data!$A$4:$A500,"&lt;="&amp;$B479))</f>
        <v/>
      </c>
      <c r="R479" s="178" t="str">
        <f>IF(OR($A479="",R$2="Percentage"),"",SUMIFS(Data!Q$4:Q500,Data!$A$4:$A500,"&gt;="&amp;$A479,Data!$A$4:$A500,"&lt;="&amp;$B479))</f>
        <v/>
      </c>
      <c r="S479" s="181" t="str">
        <f>IF($A479="","",IFERROR(AVERAGEIFS(Data!B$4:B500,Data!$A$4:$A500,"&gt;="&amp;$A479,Data!$A$4:$A500,"&lt;="&amp;$B479),0))</f>
        <v/>
      </c>
      <c r="T479" s="178" t="str">
        <f>IF($A479="","",IFERROR(AVERAGEIFS(Data!C$4:C500,Data!$A$4:$A500,"&gt;="&amp;$A479,Data!$A$4:$A500,"&lt;="&amp;$B479),0))</f>
        <v/>
      </c>
      <c r="U479" s="178" t="str">
        <f>IF($A479="","",IFERROR(AVERAGEIFS(Data!D$4:D500,Data!$A$4:$A500,"&gt;="&amp;$A479,Data!$A$4:$A500,"&lt;="&amp;$B479),0))</f>
        <v/>
      </c>
      <c r="V479" s="178" t="str">
        <f>IF($A479="","",IFERROR(AVERAGEIFS(Data!F$4:F500,Data!$A$4:$A500,"&gt;="&amp;$A479,Data!$A$4:$A500,"&lt;="&amp;$B479),0))</f>
        <v/>
      </c>
      <c r="W479" s="178" t="str">
        <f>IF($A479="","",IFERROR(AVERAGEIFS(Data!G$4:G500,Data!$A$4:$A500,"&gt;="&amp;$A479,Data!$A$4:$A500,"&lt;="&amp;$B479),0))</f>
        <v/>
      </c>
      <c r="X479" s="180" t="str">
        <f>IF($A479="","",IFERROR(AVERAGEIFS(Data!H$4:H500,Data!$A$4:$A500,"&gt;="&amp;$A479,Data!$A$4:$A500,"&lt;="&amp;$B479),0))</f>
        <v/>
      </c>
      <c r="Y479" s="178" t="str">
        <f>IF($A479="","",IFERROR(AVERAGEIFS(Data!I$4:I500,Data!$A$4:$A500,"&gt;="&amp;$A479,Data!$A$4:$A500,"&lt;="&amp;$B479),0))</f>
        <v/>
      </c>
      <c r="Z479" s="178" t="str">
        <f>IF($A479="","",IFERROR(AVERAGEIFS(Data!J$4:J500,Data!$A$4:$A500,"&gt;="&amp;$A479,Data!$A$4:$A500,"&lt;="&amp;$B479),0))</f>
        <v/>
      </c>
      <c r="AA479" s="179" t="str">
        <f>IF($A479="","",IFERROR(AVERAGEIFS(Data!K$4:K500,Data!$A$4:$A500,"&gt;="&amp;$A479,Data!$A$4:$A500,"&lt;="&amp;$B479),0))</f>
        <v/>
      </c>
      <c r="AB479" s="180" t="str">
        <f>IF($A479="","",IFERROR(AVERAGEIFS(Data!L$4:L500,Data!$A$4:$A500,"&gt;="&amp;$A479,Data!$A$4:$A500,"&lt;="&amp;$B479),0))</f>
        <v/>
      </c>
      <c r="AC479" s="179" t="str">
        <f>IF($A479="","",IFERROR(AVERAGEIFS(Data!M$4:M500,Data!$A$4:$A500,"&gt;="&amp;$A479,Data!$A$4:$A500,"&lt;="&amp;$B479),0))</f>
        <v/>
      </c>
      <c r="AD479" s="178" t="str">
        <f>IF($A479="","",IFERROR(AVERAGEIFS(Data!N$4:N500,Data!$A$4:$A500,"&gt;="&amp;$A479,Data!$A$4:$A500,"&lt;="&amp;$B479),0))</f>
        <v/>
      </c>
      <c r="AE479" s="180" t="str">
        <f>IF($A479="","",IFERROR(AVERAGEIFS(Data!O$4:O500,Data!$A$4:$A500,"&gt;="&amp;$A479,Data!$A$4:$A500,"&lt;="&amp;$B479),0))</f>
        <v/>
      </c>
      <c r="AF479" s="178" t="str">
        <f>IF($A479="","",IFERROR(AVERAGEIFS(Data!P$4:P500,Data!$A$4:$A500,"&gt;="&amp;$A479,Data!$A$4:$A500,"&lt;="&amp;$B479),0))</f>
        <v/>
      </c>
      <c r="AG479" s="178" t="str">
        <f>IF($A479="","",IFERROR(AVERAGEIFS(Data!Q$4:Q500,Data!$A$4:$A500,"&gt;="&amp;$A479,Data!$A$4:$A500,"&lt;="&amp;$B479),0))</f>
        <v/>
      </c>
      <c r="AH479" s="181" t="str">
        <f t="shared" ref="AH479:DS479" si="475">IF($A479="","",AH478)</f>
        <v/>
      </c>
      <c r="AI479" s="178" t="str">
        <f t="shared" si="475"/>
        <v/>
      </c>
      <c r="AJ479" s="178" t="str">
        <f t="shared" si="475"/>
        <v/>
      </c>
      <c r="AK479" s="178" t="str">
        <f t="shared" si="475"/>
        <v/>
      </c>
      <c r="AL479" s="178" t="str">
        <f t="shared" si="475"/>
        <v/>
      </c>
      <c r="AM479" s="180" t="str">
        <f t="shared" si="475"/>
        <v/>
      </c>
      <c r="AN479" s="178" t="str">
        <f t="shared" si="475"/>
        <v/>
      </c>
      <c r="AO479" s="178" t="str">
        <f t="shared" si="475"/>
        <v/>
      </c>
      <c r="AP479" s="179" t="str">
        <f t="shared" si="475"/>
        <v/>
      </c>
      <c r="AQ479" s="180" t="str">
        <f t="shared" si="475"/>
        <v/>
      </c>
      <c r="AR479" s="179" t="str">
        <f t="shared" si="475"/>
        <v/>
      </c>
      <c r="AS479" s="178" t="str">
        <f t="shared" si="475"/>
        <v/>
      </c>
      <c r="AT479" s="180" t="str">
        <f t="shared" si="475"/>
        <v/>
      </c>
      <c r="AU479" s="178" t="str">
        <f t="shared" si="475"/>
        <v/>
      </c>
      <c r="AV479" s="178" t="str">
        <f t="shared" si="475"/>
        <v/>
      </c>
      <c r="AW479" s="181" t="str">
        <f t="shared" si="475"/>
        <v/>
      </c>
      <c r="AX479" s="178" t="str">
        <f t="shared" si="475"/>
        <v/>
      </c>
      <c r="AY479" s="178" t="str">
        <f t="shared" si="475"/>
        <v/>
      </c>
      <c r="AZ479" s="178" t="str">
        <f t="shared" si="475"/>
        <v/>
      </c>
      <c r="BA479" s="178" t="str">
        <f t="shared" si="475"/>
        <v/>
      </c>
      <c r="BB479" s="180" t="str">
        <f t="shared" si="475"/>
        <v/>
      </c>
      <c r="BC479" s="178" t="str">
        <f t="shared" si="475"/>
        <v/>
      </c>
      <c r="BD479" s="178" t="str">
        <f t="shared" si="475"/>
        <v/>
      </c>
      <c r="BE479" s="179" t="str">
        <f t="shared" si="475"/>
        <v/>
      </c>
      <c r="BF479" s="180" t="str">
        <f t="shared" si="475"/>
        <v/>
      </c>
      <c r="BG479" s="179" t="str">
        <f t="shared" si="475"/>
        <v/>
      </c>
      <c r="BH479" s="178" t="str">
        <f t="shared" si="475"/>
        <v/>
      </c>
      <c r="BI479" s="180" t="str">
        <f t="shared" si="475"/>
        <v/>
      </c>
      <c r="BJ479" s="178" t="str">
        <f t="shared" si="475"/>
        <v/>
      </c>
      <c r="BK479" s="178" t="str">
        <f t="shared" si="475"/>
        <v/>
      </c>
      <c r="BL479" s="181" t="str">
        <f t="shared" si="475"/>
        <v/>
      </c>
      <c r="BM479" s="178" t="str">
        <f t="shared" si="475"/>
        <v/>
      </c>
      <c r="BN479" s="178" t="str">
        <f t="shared" si="475"/>
        <v/>
      </c>
      <c r="BO479" s="178" t="str">
        <f t="shared" si="475"/>
        <v/>
      </c>
      <c r="BP479" s="178" t="str">
        <f t="shared" si="475"/>
        <v/>
      </c>
      <c r="BQ479" s="180" t="str">
        <f t="shared" si="475"/>
        <v/>
      </c>
      <c r="BR479" s="178" t="str">
        <f t="shared" si="475"/>
        <v/>
      </c>
      <c r="BS479" s="178" t="str">
        <f t="shared" si="475"/>
        <v/>
      </c>
      <c r="BT479" s="179" t="str">
        <f t="shared" si="475"/>
        <v/>
      </c>
      <c r="BU479" s="180" t="str">
        <f t="shared" si="475"/>
        <v/>
      </c>
      <c r="BV479" s="179" t="str">
        <f t="shared" si="475"/>
        <v/>
      </c>
      <c r="BW479" s="178" t="str">
        <f t="shared" si="475"/>
        <v/>
      </c>
      <c r="BX479" s="180" t="str">
        <f t="shared" si="475"/>
        <v/>
      </c>
      <c r="BY479" s="178" t="str">
        <f t="shared" si="475"/>
        <v/>
      </c>
      <c r="BZ479" s="178" t="str">
        <f t="shared" si="475"/>
        <v/>
      </c>
      <c r="CA479" s="181" t="str">
        <f t="shared" si="475"/>
        <v/>
      </c>
      <c r="CB479" s="178" t="str">
        <f t="shared" si="475"/>
        <v/>
      </c>
      <c r="CC479" s="178" t="str">
        <f t="shared" si="475"/>
        <v/>
      </c>
      <c r="CD479" s="178" t="str">
        <f t="shared" si="475"/>
        <v/>
      </c>
      <c r="CE479" s="178" t="str">
        <f t="shared" si="475"/>
        <v/>
      </c>
      <c r="CF479" s="180" t="str">
        <f t="shared" si="475"/>
        <v/>
      </c>
      <c r="CG479" s="178" t="str">
        <f t="shared" si="475"/>
        <v/>
      </c>
      <c r="CH479" s="178" t="str">
        <f t="shared" si="475"/>
        <v/>
      </c>
      <c r="CI479" s="179" t="str">
        <f t="shared" si="475"/>
        <v/>
      </c>
      <c r="CJ479" s="180" t="str">
        <f t="shared" si="475"/>
        <v/>
      </c>
      <c r="CK479" s="179" t="str">
        <f t="shared" si="475"/>
        <v/>
      </c>
      <c r="CL479" s="178" t="str">
        <f t="shared" si="475"/>
        <v/>
      </c>
      <c r="CM479" s="180" t="str">
        <f t="shared" si="475"/>
        <v/>
      </c>
      <c r="CN479" s="178" t="str">
        <f t="shared" si="475"/>
        <v/>
      </c>
      <c r="CO479" s="178" t="str">
        <f t="shared" si="475"/>
        <v/>
      </c>
      <c r="CP479" s="181" t="str">
        <f t="shared" si="475"/>
        <v/>
      </c>
      <c r="CQ479" s="178" t="str">
        <f t="shared" si="475"/>
        <v/>
      </c>
      <c r="CR479" s="178" t="str">
        <f t="shared" si="475"/>
        <v/>
      </c>
      <c r="CS479" s="178" t="str">
        <f t="shared" si="475"/>
        <v/>
      </c>
      <c r="CT479" s="178" t="str">
        <f t="shared" si="475"/>
        <v/>
      </c>
      <c r="CU479" s="180" t="str">
        <f t="shared" si="475"/>
        <v/>
      </c>
      <c r="CV479" s="178" t="str">
        <f t="shared" si="475"/>
        <v/>
      </c>
      <c r="CW479" s="178" t="str">
        <f t="shared" si="475"/>
        <v/>
      </c>
      <c r="CX479" s="179" t="str">
        <f t="shared" si="475"/>
        <v/>
      </c>
      <c r="CY479" s="180" t="str">
        <f t="shared" si="475"/>
        <v/>
      </c>
      <c r="CZ479" s="179" t="str">
        <f t="shared" si="475"/>
        <v/>
      </c>
      <c r="DA479" s="178" t="str">
        <f t="shared" si="475"/>
        <v/>
      </c>
      <c r="DB479" s="180" t="str">
        <f t="shared" si="475"/>
        <v/>
      </c>
      <c r="DC479" s="178" t="str">
        <f t="shared" si="475"/>
        <v/>
      </c>
      <c r="DD479" s="178" t="str">
        <f t="shared" si="475"/>
        <v/>
      </c>
      <c r="DE479" s="181" t="str">
        <f t="shared" si="475"/>
        <v/>
      </c>
      <c r="DF479" s="178" t="str">
        <f t="shared" si="475"/>
        <v/>
      </c>
      <c r="DG479" s="178" t="str">
        <f t="shared" si="475"/>
        <v/>
      </c>
      <c r="DH479" s="178" t="str">
        <f t="shared" si="475"/>
        <v/>
      </c>
      <c r="DI479" s="178" t="str">
        <f t="shared" si="475"/>
        <v/>
      </c>
      <c r="DJ479" s="180" t="str">
        <f t="shared" si="475"/>
        <v/>
      </c>
      <c r="DK479" s="178" t="str">
        <f t="shared" si="475"/>
        <v/>
      </c>
      <c r="DL479" s="178" t="str">
        <f t="shared" si="475"/>
        <v/>
      </c>
      <c r="DM479" s="179" t="str">
        <f t="shared" si="475"/>
        <v/>
      </c>
      <c r="DN479" s="180" t="str">
        <f t="shared" si="475"/>
        <v/>
      </c>
      <c r="DO479" s="179" t="str">
        <f t="shared" si="475"/>
        <v/>
      </c>
      <c r="DP479" s="178" t="str">
        <f t="shared" si="475"/>
        <v/>
      </c>
      <c r="DQ479" s="180" t="str">
        <f t="shared" si="475"/>
        <v/>
      </c>
      <c r="DR479" s="178" t="str">
        <f t="shared" si="475"/>
        <v/>
      </c>
      <c r="DS479" s="178" t="str">
        <f t="shared" si="475"/>
        <v/>
      </c>
      <c r="DT479" s="178"/>
      <c r="DU479" s="178"/>
      <c r="DV479" s="178"/>
      <c r="DW479" s="178"/>
      <c r="DX479" s="178"/>
      <c r="DY479" s="178"/>
    </row>
    <row r="480">
      <c r="A480" s="176" t="str">
        <f>IF(A479="","",IF(B479+1&gt;EndDate,"",B479))</f>
        <v/>
      </c>
      <c r="B480" s="176" t="str">
        <f>IF(A480="","",SWITCH(Seg,"Daily",A480+1,"Weekly",A480+7,"Monthly",DATE(YEAR(A480),MONTH(A480)+1,1),"Quarterly",DATE(YEAR(A480),MONTH(A480)+3,1),"Yearly",DATE(YEAR(A480)+1,1,1)))</f>
        <v/>
      </c>
      <c r="C480" s="177" t="str">
        <f>IF(A480="","",SWITCH(Seg,"Daily",TEXT(A480,"dd/MM/YYYY"),"Weekly","W"&amp;WEEKNUM(A480,2)&amp;" "&amp;YEAR(A480),"Monthly",PROPER(TEXT(A480,"MMM yyyy")),"Quarterly","Q"&amp;ROUNDUP(MONTH($A480)/3,0)&amp;" "&amp;YEAR($A480),"Yearly",YEAR(A480),TEXT(A480,"dd/MM/YYYY")))</f>
        <v/>
      </c>
      <c r="D480" s="178" t="str">
        <f>IF(OR($A480="",D$2="Percentage"),"",SUMIFS(Data!B$4:B500,Data!$A$4:$A500,"&gt;="&amp;$A480,Data!$A$4:$A500,"&lt;="&amp;$B480))</f>
        <v>#REF!</v>
      </c>
      <c r="E480" s="179" t="str">
        <f>IF(OR($A480="",E$2="Percentage"),"",SUMIFS(Data!C$4:C500,Data!$A$4:$A500,"&gt;="&amp;$A480,Data!$A$4:$A500,"&lt;="&amp;$B480))</f>
        <v/>
      </c>
      <c r="F480" s="179" t="str">
        <f>IF(OR($A480="",F$2="Percentage"),"",SUMIFS(Data!D$4:D500,Data!$A$4:$A500,"&gt;="&amp;$A480,Data!$A$4:$A500,"&lt;="&amp;$B480))</f>
        <v/>
      </c>
      <c r="G480" s="179" t="str">
        <f>IF(OR($A480="",G$2="Percentage"),"",SUMIFS(Data!F$4:F500,Data!$A$4:$A500,"&gt;="&amp;$A480,Data!$A$4:$A500,"&lt;="&amp;$B480))</f>
        <v/>
      </c>
      <c r="H480" s="180" t="str">
        <f>IF(OR($A480="",H$2="Percentage"),"",SUMIFS(Data!G$4:G500,Data!$A$4:$A500,"&gt;="&amp;$A480,Data!$A$4:$A500,"&lt;="&amp;$B480))</f>
        <v/>
      </c>
      <c r="I480" s="180" t="str">
        <f>IF(OR($A480="",I$2="Percentage"),"",SUMIFS(Data!H$4:H500,Data!$A$4:$A500,"&gt;="&amp;$A480,Data!$A$4:$A500,"&lt;="&amp;$B480))</f>
        <v/>
      </c>
      <c r="J480" s="178" t="str">
        <f>IF(OR($A480="",J$2="Percentage"),"",SUMIFS(Data!I$4:I500,Data!$A$4:$A500,"&gt;="&amp;$A480,Data!$A$4:$A500,"&lt;="&amp;$B480))</f>
        <v/>
      </c>
      <c r="K480" s="178" t="str">
        <f>IF(OR($A480="",K$2="Percentage"),"",SUMIFS(Data!J$4:J500,Data!$A$4:$A500,"&gt;="&amp;$A480,Data!$A$4:$A500,"&lt;="&amp;$B480))</f>
        <v/>
      </c>
      <c r="L480" s="179" t="str">
        <f>IF(OR($A480="",L$2="Percentage"),"",SUMIFS(Data!K$4:K500,Data!$A$4:$A500,"&gt;="&amp;$A480,Data!$A$4:$A500,"&lt;="&amp;$B480))</f>
        <v/>
      </c>
      <c r="M480" s="180" t="str">
        <f>IF(OR($A480="",M$2="Percentage"),"",SUMIFS(Data!L$4:L500,Data!$A$4:$A500,"&gt;="&amp;$A480,Data!$A$4:$A500,"&lt;="&amp;$B480))</f>
        <v/>
      </c>
      <c r="N480" s="179" t="str">
        <f>IF(OR($A480="",N$2="Percentage"),"",SUMIFS(Data!M$4:M500,Data!$A$4:$A500,"&gt;="&amp;$A480,Data!$A$4:$A500,"&lt;="&amp;$B480))</f>
        <v/>
      </c>
      <c r="O480" s="178" t="str">
        <f>IF(OR($A480="",O$2="Percentage"),"",SUMIFS(Data!N$4:N500,Data!$A$4:$A500,"&gt;="&amp;$A480,Data!$A$4:$A500,"&lt;="&amp;$B480))</f>
        <v/>
      </c>
      <c r="P480" s="180" t="str">
        <f>IF(OR($A480="",P$2="Percentage"),"",SUMIFS(Data!O$4:O500,Data!$A$4:$A500,"&gt;="&amp;$A480,Data!$A$4:$A500,"&lt;="&amp;$B480))</f>
        <v/>
      </c>
      <c r="Q480" s="178" t="str">
        <f>IF(OR($A480="",Q$2="Percentage"),"",SUMIFS(Data!P$4:P500,Data!$A$4:$A500,"&gt;="&amp;$A480,Data!$A$4:$A500,"&lt;="&amp;$B480))</f>
        <v/>
      </c>
      <c r="R480" s="178" t="str">
        <f>IF(OR($A480="",R$2="Percentage"),"",SUMIFS(Data!Q$4:Q500,Data!$A$4:$A500,"&gt;="&amp;$A480,Data!$A$4:$A500,"&lt;="&amp;$B480))</f>
        <v/>
      </c>
      <c r="S480" s="181" t="str">
        <f>IF($A480="","",IFERROR(AVERAGEIFS(Data!B$4:B500,Data!$A$4:$A500,"&gt;="&amp;$A480,Data!$A$4:$A500,"&lt;="&amp;$B480),0))</f>
        <v/>
      </c>
      <c r="T480" s="178" t="str">
        <f>IF($A480="","",IFERROR(AVERAGEIFS(Data!C$4:C500,Data!$A$4:$A500,"&gt;="&amp;$A480,Data!$A$4:$A500,"&lt;="&amp;$B480),0))</f>
        <v/>
      </c>
      <c r="U480" s="178" t="str">
        <f>IF($A480="","",IFERROR(AVERAGEIFS(Data!D$4:D500,Data!$A$4:$A500,"&gt;="&amp;$A480,Data!$A$4:$A500,"&lt;="&amp;$B480),0))</f>
        <v/>
      </c>
      <c r="V480" s="178" t="str">
        <f>IF($A480="","",IFERROR(AVERAGEIFS(Data!F$4:F500,Data!$A$4:$A500,"&gt;="&amp;$A480,Data!$A$4:$A500,"&lt;="&amp;$B480),0))</f>
        <v/>
      </c>
      <c r="W480" s="178" t="str">
        <f>IF($A480="","",IFERROR(AVERAGEIFS(Data!G$4:G500,Data!$A$4:$A500,"&gt;="&amp;$A480,Data!$A$4:$A500,"&lt;="&amp;$B480),0))</f>
        <v/>
      </c>
      <c r="X480" s="180" t="str">
        <f>IF($A480="","",IFERROR(AVERAGEIFS(Data!H$4:H500,Data!$A$4:$A500,"&gt;="&amp;$A480,Data!$A$4:$A500,"&lt;="&amp;$B480),0))</f>
        <v/>
      </c>
      <c r="Y480" s="178" t="str">
        <f>IF($A480="","",IFERROR(AVERAGEIFS(Data!I$4:I500,Data!$A$4:$A500,"&gt;="&amp;$A480,Data!$A$4:$A500,"&lt;="&amp;$B480),0))</f>
        <v/>
      </c>
      <c r="Z480" s="178" t="str">
        <f>IF($A480="","",IFERROR(AVERAGEIFS(Data!J$4:J500,Data!$A$4:$A500,"&gt;="&amp;$A480,Data!$A$4:$A500,"&lt;="&amp;$B480),0))</f>
        <v/>
      </c>
      <c r="AA480" s="179" t="str">
        <f>IF($A480="","",IFERROR(AVERAGEIFS(Data!K$4:K500,Data!$A$4:$A500,"&gt;="&amp;$A480,Data!$A$4:$A500,"&lt;="&amp;$B480),0))</f>
        <v/>
      </c>
      <c r="AB480" s="180" t="str">
        <f>IF($A480="","",IFERROR(AVERAGEIFS(Data!L$4:L500,Data!$A$4:$A500,"&gt;="&amp;$A480,Data!$A$4:$A500,"&lt;="&amp;$B480),0))</f>
        <v/>
      </c>
      <c r="AC480" s="179" t="str">
        <f>IF($A480="","",IFERROR(AVERAGEIFS(Data!M$4:M500,Data!$A$4:$A500,"&gt;="&amp;$A480,Data!$A$4:$A500,"&lt;="&amp;$B480),0))</f>
        <v/>
      </c>
      <c r="AD480" s="178" t="str">
        <f>IF($A480="","",IFERROR(AVERAGEIFS(Data!N$4:N500,Data!$A$4:$A500,"&gt;="&amp;$A480,Data!$A$4:$A500,"&lt;="&amp;$B480),0))</f>
        <v/>
      </c>
      <c r="AE480" s="180" t="str">
        <f>IF($A480="","",IFERROR(AVERAGEIFS(Data!O$4:O500,Data!$A$4:$A500,"&gt;="&amp;$A480,Data!$A$4:$A500,"&lt;="&amp;$B480),0))</f>
        <v/>
      </c>
      <c r="AF480" s="178" t="str">
        <f>IF($A480="","",IFERROR(AVERAGEIFS(Data!P$4:P500,Data!$A$4:$A500,"&gt;="&amp;$A480,Data!$A$4:$A500,"&lt;="&amp;$B480),0))</f>
        <v/>
      </c>
      <c r="AG480" s="178" t="str">
        <f>IF($A480="","",IFERROR(AVERAGEIFS(Data!Q$4:Q500,Data!$A$4:$A500,"&gt;="&amp;$A480,Data!$A$4:$A500,"&lt;="&amp;$B480),0))</f>
        <v/>
      </c>
      <c r="AH480" s="181" t="str">
        <f t="shared" ref="AH480:DS480" si="476">IF($A480="","",AH479)</f>
        <v/>
      </c>
      <c r="AI480" s="178" t="str">
        <f t="shared" si="476"/>
        <v/>
      </c>
      <c r="AJ480" s="178" t="str">
        <f t="shared" si="476"/>
        <v/>
      </c>
      <c r="AK480" s="178" t="str">
        <f t="shared" si="476"/>
        <v/>
      </c>
      <c r="AL480" s="178" t="str">
        <f t="shared" si="476"/>
        <v/>
      </c>
      <c r="AM480" s="180" t="str">
        <f t="shared" si="476"/>
        <v/>
      </c>
      <c r="AN480" s="178" t="str">
        <f t="shared" si="476"/>
        <v/>
      </c>
      <c r="AO480" s="178" t="str">
        <f t="shared" si="476"/>
        <v/>
      </c>
      <c r="AP480" s="179" t="str">
        <f t="shared" si="476"/>
        <v/>
      </c>
      <c r="AQ480" s="180" t="str">
        <f t="shared" si="476"/>
        <v/>
      </c>
      <c r="AR480" s="179" t="str">
        <f t="shared" si="476"/>
        <v/>
      </c>
      <c r="AS480" s="178" t="str">
        <f t="shared" si="476"/>
        <v/>
      </c>
      <c r="AT480" s="180" t="str">
        <f t="shared" si="476"/>
        <v/>
      </c>
      <c r="AU480" s="178" t="str">
        <f t="shared" si="476"/>
        <v/>
      </c>
      <c r="AV480" s="178" t="str">
        <f t="shared" si="476"/>
        <v/>
      </c>
      <c r="AW480" s="181" t="str">
        <f t="shared" si="476"/>
        <v/>
      </c>
      <c r="AX480" s="178" t="str">
        <f t="shared" si="476"/>
        <v/>
      </c>
      <c r="AY480" s="178" t="str">
        <f t="shared" si="476"/>
        <v/>
      </c>
      <c r="AZ480" s="178" t="str">
        <f t="shared" si="476"/>
        <v/>
      </c>
      <c r="BA480" s="178" t="str">
        <f t="shared" si="476"/>
        <v/>
      </c>
      <c r="BB480" s="180" t="str">
        <f t="shared" si="476"/>
        <v/>
      </c>
      <c r="BC480" s="178" t="str">
        <f t="shared" si="476"/>
        <v/>
      </c>
      <c r="BD480" s="178" t="str">
        <f t="shared" si="476"/>
        <v/>
      </c>
      <c r="BE480" s="179" t="str">
        <f t="shared" si="476"/>
        <v/>
      </c>
      <c r="BF480" s="180" t="str">
        <f t="shared" si="476"/>
        <v/>
      </c>
      <c r="BG480" s="179" t="str">
        <f t="shared" si="476"/>
        <v/>
      </c>
      <c r="BH480" s="178" t="str">
        <f t="shared" si="476"/>
        <v/>
      </c>
      <c r="BI480" s="180" t="str">
        <f t="shared" si="476"/>
        <v/>
      </c>
      <c r="BJ480" s="178" t="str">
        <f t="shared" si="476"/>
        <v/>
      </c>
      <c r="BK480" s="178" t="str">
        <f t="shared" si="476"/>
        <v/>
      </c>
      <c r="BL480" s="181" t="str">
        <f t="shared" si="476"/>
        <v/>
      </c>
      <c r="BM480" s="178" t="str">
        <f t="shared" si="476"/>
        <v/>
      </c>
      <c r="BN480" s="178" t="str">
        <f t="shared" si="476"/>
        <v/>
      </c>
      <c r="BO480" s="178" t="str">
        <f t="shared" si="476"/>
        <v/>
      </c>
      <c r="BP480" s="178" t="str">
        <f t="shared" si="476"/>
        <v/>
      </c>
      <c r="BQ480" s="180" t="str">
        <f t="shared" si="476"/>
        <v/>
      </c>
      <c r="BR480" s="178" t="str">
        <f t="shared" si="476"/>
        <v/>
      </c>
      <c r="BS480" s="178" t="str">
        <f t="shared" si="476"/>
        <v/>
      </c>
      <c r="BT480" s="179" t="str">
        <f t="shared" si="476"/>
        <v/>
      </c>
      <c r="BU480" s="180" t="str">
        <f t="shared" si="476"/>
        <v/>
      </c>
      <c r="BV480" s="179" t="str">
        <f t="shared" si="476"/>
        <v/>
      </c>
      <c r="BW480" s="178" t="str">
        <f t="shared" si="476"/>
        <v/>
      </c>
      <c r="BX480" s="180" t="str">
        <f t="shared" si="476"/>
        <v/>
      </c>
      <c r="BY480" s="178" t="str">
        <f t="shared" si="476"/>
        <v/>
      </c>
      <c r="BZ480" s="178" t="str">
        <f t="shared" si="476"/>
        <v/>
      </c>
      <c r="CA480" s="181" t="str">
        <f t="shared" si="476"/>
        <v/>
      </c>
      <c r="CB480" s="178" t="str">
        <f t="shared" si="476"/>
        <v/>
      </c>
      <c r="CC480" s="178" t="str">
        <f t="shared" si="476"/>
        <v/>
      </c>
      <c r="CD480" s="178" t="str">
        <f t="shared" si="476"/>
        <v/>
      </c>
      <c r="CE480" s="178" t="str">
        <f t="shared" si="476"/>
        <v/>
      </c>
      <c r="CF480" s="180" t="str">
        <f t="shared" si="476"/>
        <v/>
      </c>
      <c r="CG480" s="178" t="str">
        <f t="shared" si="476"/>
        <v/>
      </c>
      <c r="CH480" s="178" t="str">
        <f t="shared" si="476"/>
        <v/>
      </c>
      <c r="CI480" s="179" t="str">
        <f t="shared" si="476"/>
        <v/>
      </c>
      <c r="CJ480" s="180" t="str">
        <f t="shared" si="476"/>
        <v/>
      </c>
      <c r="CK480" s="179" t="str">
        <f t="shared" si="476"/>
        <v/>
      </c>
      <c r="CL480" s="178" t="str">
        <f t="shared" si="476"/>
        <v/>
      </c>
      <c r="CM480" s="180" t="str">
        <f t="shared" si="476"/>
        <v/>
      </c>
      <c r="CN480" s="178" t="str">
        <f t="shared" si="476"/>
        <v/>
      </c>
      <c r="CO480" s="178" t="str">
        <f t="shared" si="476"/>
        <v/>
      </c>
      <c r="CP480" s="181" t="str">
        <f t="shared" si="476"/>
        <v/>
      </c>
      <c r="CQ480" s="178" t="str">
        <f t="shared" si="476"/>
        <v/>
      </c>
      <c r="CR480" s="178" t="str">
        <f t="shared" si="476"/>
        <v/>
      </c>
      <c r="CS480" s="178" t="str">
        <f t="shared" si="476"/>
        <v/>
      </c>
      <c r="CT480" s="178" t="str">
        <f t="shared" si="476"/>
        <v/>
      </c>
      <c r="CU480" s="180" t="str">
        <f t="shared" si="476"/>
        <v/>
      </c>
      <c r="CV480" s="178" t="str">
        <f t="shared" si="476"/>
        <v/>
      </c>
      <c r="CW480" s="178" t="str">
        <f t="shared" si="476"/>
        <v/>
      </c>
      <c r="CX480" s="179" t="str">
        <f t="shared" si="476"/>
        <v/>
      </c>
      <c r="CY480" s="180" t="str">
        <f t="shared" si="476"/>
        <v/>
      </c>
      <c r="CZ480" s="179" t="str">
        <f t="shared" si="476"/>
        <v/>
      </c>
      <c r="DA480" s="178" t="str">
        <f t="shared" si="476"/>
        <v/>
      </c>
      <c r="DB480" s="180" t="str">
        <f t="shared" si="476"/>
        <v/>
      </c>
      <c r="DC480" s="178" t="str">
        <f t="shared" si="476"/>
        <v/>
      </c>
      <c r="DD480" s="178" t="str">
        <f t="shared" si="476"/>
        <v/>
      </c>
      <c r="DE480" s="181" t="str">
        <f t="shared" si="476"/>
        <v/>
      </c>
      <c r="DF480" s="178" t="str">
        <f t="shared" si="476"/>
        <v/>
      </c>
      <c r="DG480" s="178" t="str">
        <f t="shared" si="476"/>
        <v/>
      </c>
      <c r="DH480" s="178" t="str">
        <f t="shared" si="476"/>
        <v/>
      </c>
      <c r="DI480" s="178" t="str">
        <f t="shared" si="476"/>
        <v/>
      </c>
      <c r="DJ480" s="180" t="str">
        <f t="shared" si="476"/>
        <v/>
      </c>
      <c r="DK480" s="178" t="str">
        <f t="shared" si="476"/>
        <v/>
      </c>
      <c r="DL480" s="178" t="str">
        <f t="shared" si="476"/>
        <v/>
      </c>
      <c r="DM480" s="179" t="str">
        <f t="shared" si="476"/>
        <v/>
      </c>
      <c r="DN480" s="180" t="str">
        <f t="shared" si="476"/>
        <v/>
      </c>
      <c r="DO480" s="179" t="str">
        <f t="shared" si="476"/>
        <v/>
      </c>
      <c r="DP480" s="178" t="str">
        <f t="shared" si="476"/>
        <v/>
      </c>
      <c r="DQ480" s="180" t="str">
        <f t="shared" si="476"/>
        <v/>
      </c>
      <c r="DR480" s="178" t="str">
        <f t="shared" si="476"/>
        <v/>
      </c>
      <c r="DS480" s="178" t="str">
        <f t="shared" si="476"/>
        <v/>
      </c>
      <c r="DT480" s="178"/>
      <c r="DU480" s="178"/>
      <c r="DV480" s="178"/>
      <c r="DW480" s="178"/>
      <c r="DX480" s="178"/>
      <c r="DY480" s="178"/>
    </row>
    <row r="481">
      <c r="A481" s="176" t="str">
        <f>IF(A480="","",IF(B480+1&gt;EndDate,"",B480))</f>
        <v/>
      </c>
      <c r="B481" s="176" t="str">
        <f>IF(A481="","",SWITCH(Seg,"Daily",A481+1,"Weekly",A481+7,"Monthly",DATE(YEAR(A481),MONTH(A481)+1,1),"Quarterly",DATE(YEAR(A481),MONTH(A481)+3,1),"Yearly",DATE(YEAR(A481)+1,1,1)))</f>
        <v/>
      </c>
      <c r="C481" s="177" t="str">
        <f>IF(A481="","",SWITCH(Seg,"Daily",TEXT(A481,"dd/MM/YYYY"),"Weekly","W"&amp;WEEKNUM(A481,2)&amp;" "&amp;YEAR(A481),"Monthly",PROPER(TEXT(A481,"MMM yyyy")),"Quarterly","Q"&amp;ROUNDUP(MONTH($A481)/3,0)&amp;" "&amp;YEAR($A481),"Yearly",YEAR(A481),TEXT(A481,"dd/MM/YYYY")))</f>
        <v/>
      </c>
      <c r="D481" s="178" t="str">
        <f>IF(OR($A481="",D$2="Percentage"),"",SUMIFS(Data!B$4:B500,Data!$A$4:$A500,"&gt;="&amp;$A481,Data!$A$4:$A500,"&lt;="&amp;$B481))</f>
        <v>#REF!</v>
      </c>
      <c r="E481" s="179" t="str">
        <f>IF(OR($A481="",E$2="Percentage"),"",SUMIFS(Data!C$4:C500,Data!$A$4:$A500,"&gt;="&amp;$A481,Data!$A$4:$A500,"&lt;="&amp;$B481))</f>
        <v/>
      </c>
      <c r="F481" s="179" t="str">
        <f>IF(OR($A481="",F$2="Percentage"),"",SUMIFS(Data!D$4:D500,Data!$A$4:$A500,"&gt;="&amp;$A481,Data!$A$4:$A500,"&lt;="&amp;$B481))</f>
        <v/>
      </c>
      <c r="G481" s="179" t="str">
        <f>IF(OR($A481="",G$2="Percentage"),"",SUMIFS(Data!F$4:F500,Data!$A$4:$A500,"&gt;="&amp;$A481,Data!$A$4:$A500,"&lt;="&amp;$B481))</f>
        <v/>
      </c>
      <c r="H481" s="180" t="str">
        <f>IF(OR($A481="",H$2="Percentage"),"",SUMIFS(Data!G$4:G500,Data!$A$4:$A500,"&gt;="&amp;$A481,Data!$A$4:$A500,"&lt;="&amp;$B481))</f>
        <v/>
      </c>
      <c r="I481" s="180" t="str">
        <f>IF(OR($A481="",I$2="Percentage"),"",SUMIFS(Data!H$4:H500,Data!$A$4:$A500,"&gt;="&amp;$A481,Data!$A$4:$A500,"&lt;="&amp;$B481))</f>
        <v/>
      </c>
      <c r="J481" s="178" t="str">
        <f>IF(OR($A481="",J$2="Percentage"),"",SUMIFS(Data!I$4:I500,Data!$A$4:$A500,"&gt;="&amp;$A481,Data!$A$4:$A500,"&lt;="&amp;$B481))</f>
        <v/>
      </c>
      <c r="K481" s="178" t="str">
        <f>IF(OR($A481="",K$2="Percentage"),"",SUMIFS(Data!J$4:J500,Data!$A$4:$A500,"&gt;="&amp;$A481,Data!$A$4:$A500,"&lt;="&amp;$B481))</f>
        <v/>
      </c>
      <c r="L481" s="179" t="str">
        <f>IF(OR($A481="",L$2="Percentage"),"",SUMIFS(Data!K$4:K500,Data!$A$4:$A500,"&gt;="&amp;$A481,Data!$A$4:$A500,"&lt;="&amp;$B481))</f>
        <v/>
      </c>
      <c r="M481" s="180" t="str">
        <f>IF(OR($A481="",M$2="Percentage"),"",SUMIFS(Data!L$4:L500,Data!$A$4:$A500,"&gt;="&amp;$A481,Data!$A$4:$A500,"&lt;="&amp;$B481))</f>
        <v/>
      </c>
      <c r="N481" s="179" t="str">
        <f>IF(OR($A481="",N$2="Percentage"),"",SUMIFS(Data!M$4:M500,Data!$A$4:$A500,"&gt;="&amp;$A481,Data!$A$4:$A500,"&lt;="&amp;$B481))</f>
        <v/>
      </c>
      <c r="O481" s="178" t="str">
        <f>IF(OR($A481="",O$2="Percentage"),"",SUMIFS(Data!N$4:N500,Data!$A$4:$A500,"&gt;="&amp;$A481,Data!$A$4:$A500,"&lt;="&amp;$B481))</f>
        <v/>
      </c>
      <c r="P481" s="180" t="str">
        <f>IF(OR($A481="",P$2="Percentage"),"",SUMIFS(Data!O$4:O500,Data!$A$4:$A500,"&gt;="&amp;$A481,Data!$A$4:$A500,"&lt;="&amp;$B481))</f>
        <v/>
      </c>
      <c r="Q481" s="178" t="str">
        <f>IF(OR($A481="",Q$2="Percentage"),"",SUMIFS(Data!P$4:P500,Data!$A$4:$A500,"&gt;="&amp;$A481,Data!$A$4:$A500,"&lt;="&amp;$B481))</f>
        <v/>
      </c>
      <c r="R481" s="178" t="str">
        <f>IF(OR($A481="",R$2="Percentage"),"",SUMIFS(Data!Q$4:Q500,Data!$A$4:$A500,"&gt;="&amp;$A481,Data!$A$4:$A500,"&lt;="&amp;$B481))</f>
        <v/>
      </c>
      <c r="S481" s="181" t="str">
        <f>IF($A481="","",IFERROR(AVERAGEIFS(Data!B$4:B500,Data!$A$4:$A500,"&gt;="&amp;$A481,Data!$A$4:$A500,"&lt;="&amp;$B481),0))</f>
        <v/>
      </c>
      <c r="T481" s="178" t="str">
        <f>IF($A481="","",IFERROR(AVERAGEIFS(Data!C$4:C500,Data!$A$4:$A500,"&gt;="&amp;$A481,Data!$A$4:$A500,"&lt;="&amp;$B481),0))</f>
        <v/>
      </c>
      <c r="U481" s="178" t="str">
        <f>IF($A481="","",IFERROR(AVERAGEIFS(Data!D$4:D500,Data!$A$4:$A500,"&gt;="&amp;$A481,Data!$A$4:$A500,"&lt;="&amp;$B481),0))</f>
        <v/>
      </c>
      <c r="V481" s="178" t="str">
        <f>IF($A481="","",IFERROR(AVERAGEIFS(Data!F$4:F500,Data!$A$4:$A500,"&gt;="&amp;$A481,Data!$A$4:$A500,"&lt;="&amp;$B481),0))</f>
        <v/>
      </c>
      <c r="W481" s="178" t="str">
        <f>IF($A481="","",IFERROR(AVERAGEIFS(Data!G$4:G500,Data!$A$4:$A500,"&gt;="&amp;$A481,Data!$A$4:$A500,"&lt;="&amp;$B481),0))</f>
        <v/>
      </c>
      <c r="X481" s="180" t="str">
        <f>IF($A481="","",IFERROR(AVERAGEIFS(Data!H$4:H500,Data!$A$4:$A500,"&gt;="&amp;$A481,Data!$A$4:$A500,"&lt;="&amp;$B481),0))</f>
        <v/>
      </c>
      <c r="Y481" s="178" t="str">
        <f>IF($A481="","",IFERROR(AVERAGEIFS(Data!I$4:I500,Data!$A$4:$A500,"&gt;="&amp;$A481,Data!$A$4:$A500,"&lt;="&amp;$B481),0))</f>
        <v/>
      </c>
      <c r="Z481" s="178" t="str">
        <f>IF($A481="","",IFERROR(AVERAGEIFS(Data!J$4:J500,Data!$A$4:$A500,"&gt;="&amp;$A481,Data!$A$4:$A500,"&lt;="&amp;$B481),0))</f>
        <v/>
      </c>
      <c r="AA481" s="179" t="str">
        <f>IF($A481="","",IFERROR(AVERAGEIFS(Data!K$4:K500,Data!$A$4:$A500,"&gt;="&amp;$A481,Data!$A$4:$A500,"&lt;="&amp;$B481),0))</f>
        <v/>
      </c>
      <c r="AB481" s="180" t="str">
        <f>IF($A481="","",IFERROR(AVERAGEIFS(Data!L$4:L500,Data!$A$4:$A500,"&gt;="&amp;$A481,Data!$A$4:$A500,"&lt;="&amp;$B481),0))</f>
        <v/>
      </c>
      <c r="AC481" s="179" t="str">
        <f>IF($A481="","",IFERROR(AVERAGEIFS(Data!M$4:M500,Data!$A$4:$A500,"&gt;="&amp;$A481,Data!$A$4:$A500,"&lt;="&amp;$B481),0))</f>
        <v/>
      </c>
      <c r="AD481" s="178" t="str">
        <f>IF($A481="","",IFERROR(AVERAGEIFS(Data!N$4:N500,Data!$A$4:$A500,"&gt;="&amp;$A481,Data!$A$4:$A500,"&lt;="&amp;$B481),0))</f>
        <v/>
      </c>
      <c r="AE481" s="180" t="str">
        <f>IF($A481="","",IFERROR(AVERAGEIFS(Data!O$4:O500,Data!$A$4:$A500,"&gt;="&amp;$A481,Data!$A$4:$A500,"&lt;="&amp;$B481),0))</f>
        <v/>
      </c>
      <c r="AF481" s="178" t="str">
        <f>IF($A481="","",IFERROR(AVERAGEIFS(Data!P$4:P500,Data!$A$4:$A500,"&gt;="&amp;$A481,Data!$A$4:$A500,"&lt;="&amp;$B481),0))</f>
        <v/>
      </c>
      <c r="AG481" s="178" t="str">
        <f>IF($A481="","",IFERROR(AVERAGEIFS(Data!Q$4:Q500,Data!$A$4:$A500,"&gt;="&amp;$A481,Data!$A$4:$A500,"&lt;="&amp;$B481),0))</f>
        <v/>
      </c>
      <c r="AH481" s="181" t="str">
        <f t="shared" ref="AH481:DS481" si="477">IF($A481="","",AH480)</f>
        <v/>
      </c>
      <c r="AI481" s="178" t="str">
        <f t="shared" si="477"/>
        <v/>
      </c>
      <c r="AJ481" s="178" t="str">
        <f t="shared" si="477"/>
        <v/>
      </c>
      <c r="AK481" s="178" t="str">
        <f t="shared" si="477"/>
        <v/>
      </c>
      <c r="AL481" s="178" t="str">
        <f t="shared" si="477"/>
        <v/>
      </c>
      <c r="AM481" s="180" t="str">
        <f t="shared" si="477"/>
        <v/>
      </c>
      <c r="AN481" s="178" t="str">
        <f t="shared" si="477"/>
        <v/>
      </c>
      <c r="AO481" s="178" t="str">
        <f t="shared" si="477"/>
        <v/>
      </c>
      <c r="AP481" s="179" t="str">
        <f t="shared" si="477"/>
        <v/>
      </c>
      <c r="AQ481" s="180" t="str">
        <f t="shared" si="477"/>
        <v/>
      </c>
      <c r="AR481" s="179" t="str">
        <f t="shared" si="477"/>
        <v/>
      </c>
      <c r="AS481" s="178" t="str">
        <f t="shared" si="477"/>
        <v/>
      </c>
      <c r="AT481" s="180" t="str">
        <f t="shared" si="477"/>
        <v/>
      </c>
      <c r="AU481" s="178" t="str">
        <f t="shared" si="477"/>
        <v/>
      </c>
      <c r="AV481" s="178" t="str">
        <f t="shared" si="477"/>
        <v/>
      </c>
      <c r="AW481" s="181" t="str">
        <f t="shared" si="477"/>
        <v/>
      </c>
      <c r="AX481" s="178" t="str">
        <f t="shared" si="477"/>
        <v/>
      </c>
      <c r="AY481" s="178" t="str">
        <f t="shared" si="477"/>
        <v/>
      </c>
      <c r="AZ481" s="178" t="str">
        <f t="shared" si="477"/>
        <v/>
      </c>
      <c r="BA481" s="178" t="str">
        <f t="shared" si="477"/>
        <v/>
      </c>
      <c r="BB481" s="180" t="str">
        <f t="shared" si="477"/>
        <v/>
      </c>
      <c r="BC481" s="178" t="str">
        <f t="shared" si="477"/>
        <v/>
      </c>
      <c r="BD481" s="178" t="str">
        <f t="shared" si="477"/>
        <v/>
      </c>
      <c r="BE481" s="179" t="str">
        <f t="shared" si="477"/>
        <v/>
      </c>
      <c r="BF481" s="180" t="str">
        <f t="shared" si="477"/>
        <v/>
      </c>
      <c r="BG481" s="179" t="str">
        <f t="shared" si="477"/>
        <v/>
      </c>
      <c r="BH481" s="178" t="str">
        <f t="shared" si="477"/>
        <v/>
      </c>
      <c r="BI481" s="180" t="str">
        <f t="shared" si="477"/>
        <v/>
      </c>
      <c r="BJ481" s="178" t="str">
        <f t="shared" si="477"/>
        <v/>
      </c>
      <c r="BK481" s="178" t="str">
        <f t="shared" si="477"/>
        <v/>
      </c>
      <c r="BL481" s="181" t="str">
        <f t="shared" si="477"/>
        <v/>
      </c>
      <c r="BM481" s="178" t="str">
        <f t="shared" si="477"/>
        <v/>
      </c>
      <c r="BN481" s="178" t="str">
        <f t="shared" si="477"/>
        <v/>
      </c>
      <c r="BO481" s="178" t="str">
        <f t="shared" si="477"/>
        <v/>
      </c>
      <c r="BP481" s="178" t="str">
        <f t="shared" si="477"/>
        <v/>
      </c>
      <c r="BQ481" s="180" t="str">
        <f t="shared" si="477"/>
        <v/>
      </c>
      <c r="BR481" s="178" t="str">
        <f t="shared" si="477"/>
        <v/>
      </c>
      <c r="BS481" s="178" t="str">
        <f t="shared" si="477"/>
        <v/>
      </c>
      <c r="BT481" s="179" t="str">
        <f t="shared" si="477"/>
        <v/>
      </c>
      <c r="BU481" s="180" t="str">
        <f t="shared" si="477"/>
        <v/>
      </c>
      <c r="BV481" s="179" t="str">
        <f t="shared" si="477"/>
        <v/>
      </c>
      <c r="BW481" s="178" t="str">
        <f t="shared" si="477"/>
        <v/>
      </c>
      <c r="BX481" s="180" t="str">
        <f t="shared" si="477"/>
        <v/>
      </c>
      <c r="BY481" s="178" t="str">
        <f t="shared" si="477"/>
        <v/>
      </c>
      <c r="BZ481" s="178" t="str">
        <f t="shared" si="477"/>
        <v/>
      </c>
      <c r="CA481" s="181" t="str">
        <f t="shared" si="477"/>
        <v/>
      </c>
      <c r="CB481" s="178" t="str">
        <f t="shared" si="477"/>
        <v/>
      </c>
      <c r="CC481" s="178" t="str">
        <f t="shared" si="477"/>
        <v/>
      </c>
      <c r="CD481" s="178" t="str">
        <f t="shared" si="477"/>
        <v/>
      </c>
      <c r="CE481" s="178" t="str">
        <f t="shared" si="477"/>
        <v/>
      </c>
      <c r="CF481" s="180" t="str">
        <f t="shared" si="477"/>
        <v/>
      </c>
      <c r="CG481" s="178" t="str">
        <f t="shared" si="477"/>
        <v/>
      </c>
      <c r="CH481" s="178" t="str">
        <f t="shared" si="477"/>
        <v/>
      </c>
      <c r="CI481" s="179" t="str">
        <f t="shared" si="477"/>
        <v/>
      </c>
      <c r="CJ481" s="180" t="str">
        <f t="shared" si="477"/>
        <v/>
      </c>
      <c r="CK481" s="179" t="str">
        <f t="shared" si="477"/>
        <v/>
      </c>
      <c r="CL481" s="178" t="str">
        <f t="shared" si="477"/>
        <v/>
      </c>
      <c r="CM481" s="180" t="str">
        <f t="shared" si="477"/>
        <v/>
      </c>
      <c r="CN481" s="178" t="str">
        <f t="shared" si="477"/>
        <v/>
      </c>
      <c r="CO481" s="178" t="str">
        <f t="shared" si="477"/>
        <v/>
      </c>
      <c r="CP481" s="181" t="str">
        <f t="shared" si="477"/>
        <v/>
      </c>
      <c r="CQ481" s="178" t="str">
        <f t="shared" si="477"/>
        <v/>
      </c>
      <c r="CR481" s="178" t="str">
        <f t="shared" si="477"/>
        <v/>
      </c>
      <c r="CS481" s="178" t="str">
        <f t="shared" si="477"/>
        <v/>
      </c>
      <c r="CT481" s="178" t="str">
        <f t="shared" si="477"/>
        <v/>
      </c>
      <c r="CU481" s="180" t="str">
        <f t="shared" si="477"/>
        <v/>
      </c>
      <c r="CV481" s="178" t="str">
        <f t="shared" si="477"/>
        <v/>
      </c>
      <c r="CW481" s="178" t="str">
        <f t="shared" si="477"/>
        <v/>
      </c>
      <c r="CX481" s="179" t="str">
        <f t="shared" si="477"/>
        <v/>
      </c>
      <c r="CY481" s="180" t="str">
        <f t="shared" si="477"/>
        <v/>
      </c>
      <c r="CZ481" s="179" t="str">
        <f t="shared" si="477"/>
        <v/>
      </c>
      <c r="DA481" s="178" t="str">
        <f t="shared" si="477"/>
        <v/>
      </c>
      <c r="DB481" s="180" t="str">
        <f t="shared" si="477"/>
        <v/>
      </c>
      <c r="DC481" s="178" t="str">
        <f t="shared" si="477"/>
        <v/>
      </c>
      <c r="DD481" s="178" t="str">
        <f t="shared" si="477"/>
        <v/>
      </c>
      <c r="DE481" s="181" t="str">
        <f t="shared" si="477"/>
        <v/>
      </c>
      <c r="DF481" s="178" t="str">
        <f t="shared" si="477"/>
        <v/>
      </c>
      <c r="DG481" s="178" t="str">
        <f t="shared" si="477"/>
        <v/>
      </c>
      <c r="DH481" s="178" t="str">
        <f t="shared" si="477"/>
        <v/>
      </c>
      <c r="DI481" s="178" t="str">
        <f t="shared" si="477"/>
        <v/>
      </c>
      <c r="DJ481" s="180" t="str">
        <f t="shared" si="477"/>
        <v/>
      </c>
      <c r="DK481" s="178" t="str">
        <f t="shared" si="477"/>
        <v/>
      </c>
      <c r="DL481" s="178" t="str">
        <f t="shared" si="477"/>
        <v/>
      </c>
      <c r="DM481" s="179" t="str">
        <f t="shared" si="477"/>
        <v/>
      </c>
      <c r="DN481" s="180" t="str">
        <f t="shared" si="477"/>
        <v/>
      </c>
      <c r="DO481" s="179" t="str">
        <f t="shared" si="477"/>
        <v/>
      </c>
      <c r="DP481" s="178" t="str">
        <f t="shared" si="477"/>
        <v/>
      </c>
      <c r="DQ481" s="180" t="str">
        <f t="shared" si="477"/>
        <v/>
      </c>
      <c r="DR481" s="178" t="str">
        <f t="shared" si="477"/>
        <v/>
      </c>
      <c r="DS481" s="178" t="str">
        <f t="shared" si="477"/>
        <v/>
      </c>
      <c r="DT481" s="178"/>
      <c r="DU481" s="178"/>
      <c r="DV481" s="178"/>
      <c r="DW481" s="178"/>
      <c r="DX481" s="178"/>
      <c r="DY481" s="178"/>
    </row>
    <row r="482">
      <c r="A482" s="176" t="str">
        <f>IF(A481="","",IF(B481+1&gt;EndDate,"",B481))</f>
        <v/>
      </c>
      <c r="B482" s="176" t="str">
        <f>IF(A482="","",SWITCH(Seg,"Daily",A482+1,"Weekly",A482+7,"Monthly",DATE(YEAR(A482),MONTH(A482)+1,1),"Quarterly",DATE(YEAR(A482),MONTH(A482)+3,1),"Yearly",DATE(YEAR(A482)+1,1,1)))</f>
        <v/>
      </c>
      <c r="C482" s="177" t="str">
        <f>IF(A482="","",SWITCH(Seg,"Daily",TEXT(A482,"dd/MM/YYYY"),"Weekly","W"&amp;WEEKNUM(A482,2)&amp;" "&amp;YEAR(A482),"Monthly",PROPER(TEXT(A482,"MMM yyyy")),"Quarterly","Q"&amp;ROUNDUP(MONTH($A482)/3,0)&amp;" "&amp;YEAR($A482),"Yearly",YEAR(A482),TEXT(A482,"dd/MM/YYYY")))</f>
        <v/>
      </c>
      <c r="D482" s="178" t="str">
        <f>IF(OR($A482="",D$2="Percentage"),"",SUMIFS(Data!B$4:B500,Data!$A$4:$A500,"&gt;="&amp;$A482,Data!$A$4:$A500,"&lt;="&amp;$B482))</f>
        <v>#REF!</v>
      </c>
      <c r="E482" s="179" t="str">
        <f>IF(OR($A482="",E$2="Percentage"),"",SUMIFS(Data!C$4:C500,Data!$A$4:$A500,"&gt;="&amp;$A482,Data!$A$4:$A500,"&lt;="&amp;$B482))</f>
        <v/>
      </c>
      <c r="F482" s="179" t="str">
        <f>IF(OR($A482="",F$2="Percentage"),"",SUMIFS(Data!D$4:D500,Data!$A$4:$A500,"&gt;="&amp;$A482,Data!$A$4:$A500,"&lt;="&amp;$B482))</f>
        <v/>
      </c>
      <c r="G482" s="179" t="str">
        <f>IF(OR($A482="",G$2="Percentage"),"",SUMIFS(Data!F$4:F500,Data!$A$4:$A500,"&gt;="&amp;$A482,Data!$A$4:$A500,"&lt;="&amp;$B482))</f>
        <v/>
      </c>
      <c r="H482" s="180" t="str">
        <f>IF(OR($A482="",H$2="Percentage"),"",SUMIFS(Data!G$4:G500,Data!$A$4:$A500,"&gt;="&amp;$A482,Data!$A$4:$A500,"&lt;="&amp;$B482))</f>
        <v/>
      </c>
      <c r="I482" s="180" t="str">
        <f>IF(OR($A482="",I$2="Percentage"),"",SUMIFS(Data!H$4:H500,Data!$A$4:$A500,"&gt;="&amp;$A482,Data!$A$4:$A500,"&lt;="&amp;$B482))</f>
        <v/>
      </c>
      <c r="J482" s="178" t="str">
        <f>IF(OR($A482="",J$2="Percentage"),"",SUMIFS(Data!I$4:I500,Data!$A$4:$A500,"&gt;="&amp;$A482,Data!$A$4:$A500,"&lt;="&amp;$B482))</f>
        <v/>
      </c>
      <c r="K482" s="178" t="str">
        <f>IF(OR($A482="",K$2="Percentage"),"",SUMIFS(Data!J$4:J500,Data!$A$4:$A500,"&gt;="&amp;$A482,Data!$A$4:$A500,"&lt;="&amp;$B482))</f>
        <v/>
      </c>
      <c r="L482" s="179" t="str">
        <f>IF(OR($A482="",L$2="Percentage"),"",SUMIFS(Data!K$4:K500,Data!$A$4:$A500,"&gt;="&amp;$A482,Data!$A$4:$A500,"&lt;="&amp;$B482))</f>
        <v/>
      </c>
      <c r="M482" s="180" t="str">
        <f>IF(OR($A482="",M$2="Percentage"),"",SUMIFS(Data!L$4:L500,Data!$A$4:$A500,"&gt;="&amp;$A482,Data!$A$4:$A500,"&lt;="&amp;$B482))</f>
        <v/>
      </c>
      <c r="N482" s="179" t="str">
        <f>IF(OR($A482="",N$2="Percentage"),"",SUMIFS(Data!M$4:M500,Data!$A$4:$A500,"&gt;="&amp;$A482,Data!$A$4:$A500,"&lt;="&amp;$B482))</f>
        <v/>
      </c>
      <c r="O482" s="178" t="str">
        <f>IF(OR($A482="",O$2="Percentage"),"",SUMIFS(Data!N$4:N500,Data!$A$4:$A500,"&gt;="&amp;$A482,Data!$A$4:$A500,"&lt;="&amp;$B482))</f>
        <v/>
      </c>
      <c r="P482" s="180" t="str">
        <f>IF(OR($A482="",P$2="Percentage"),"",SUMIFS(Data!O$4:O500,Data!$A$4:$A500,"&gt;="&amp;$A482,Data!$A$4:$A500,"&lt;="&amp;$B482))</f>
        <v/>
      </c>
      <c r="Q482" s="178" t="str">
        <f>IF(OR($A482="",Q$2="Percentage"),"",SUMIFS(Data!P$4:P500,Data!$A$4:$A500,"&gt;="&amp;$A482,Data!$A$4:$A500,"&lt;="&amp;$B482))</f>
        <v/>
      </c>
      <c r="R482" s="178" t="str">
        <f>IF(OR($A482="",R$2="Percentage"),"",SUMIFS(Data!Q$4:Q500,Data!$A$4:$A500,"&gt;="&amp;$A482,Data!$A$4:$A500,"&lt;="&amp;$B482))</f>
        <v/>
      </c>
      <c r="S482" s="181" t="str">
        <f>IF($A482="","",IFERROR(AVERAGEIFS(Data!B$4:B500,Data!$A$4:$A500,"&gt;="&amp;$A482,Data!$A$4:$A500,"&lt;="&amp;$B482),0))</f>
        <v/>
      </c>
      <c r="T482" s="178" t="str">
        <f>IF($A482="","",IFERROR(AVERAGEIFS(Data!C$4:C500,Data!$A$4:$A500,"&gt;="&amp;$A482,Data!$A$4:$A500,"&lt;="&amp;$B482),0))</f>
        <v/>
      </c>
      <c r="U482" s="178" t="str">
        <f>IF($A482="","",IFERROR(AVERAGEIFS(Data!D$4:D500,Data!$A$4:$A500,"&gt;="&amp;$A482,Data!$A$4:$A500,"&lt;="&amp;$B482),0))</f>
        <v/>
      </c>
      <c r="V482" s="178" t="str">
        <f>IF($A482="","",IFERROR(AVERAGEIFS(Data!F$4:F500,Data!$A$4:$A500,"&gt;="&amp;$A482,Data!$A$4:$A500,"&lt;="&amp;$B482),0))</f>
        <v/>
      </c>
      <c r="W482" s="178" t="str">
        <f>IF($A482="","",IFERROR(AVERAGEIFS(Data!G$4:G500,Data!$A$4:$A500,"&gt;="&amp;$A482,Data!$A$4:$A500,"&lt;="&amp;$B482),0))</f>
        <v/>
      </c>
      <c r="X482" s="180" t="str">
        <f>IF($A482="","",IFERROR(AVERAGEIFS(Data!H$4:H500,Data!$A$4:$A500,"&gt;="&amp;$A482,Data!$A$4:$A500,"&lt;="&amp;$B482),0))</f>
        <v/>
      </c>
      <c r="Y482" s="178" t="str">
        <f>IF($A482="","",IFERROR(AVERAGEIFS(Data!I$4:I500,Data!$A$4:$A500,"&gt;="&amp;$A482,Data!$A$4:$A500,"&lt;="&amp;$B482),0))</f>
        <v/>
      </c>
      <c r="Z482" s="178" t="str">
        <f>IF($A482="","",IFERROR(AVERAGEIFS(Data!J$4:J500,Data!$A$4:$A500,"&gt;="&amp;$A482,Data!$A$4:$A500,"&lt;="&amp;$B482),0))</f>
        <v/>
      </c>
      <c r="AA482" s="179" t="str">
        <f>IF($A482="","",IFERROR(AVERAGEIFS(Data!K$4:K500,Data!$A$4:$A500,"&gt;="&amp;$A482,Data!$A$4:$A500,"&lt;="&amp;$B482),0))</f>
        <v/>
      </c>
      <c r="AB482" s="180" t="str">
        <f>IF($A482="","",IFERROR(AVERAGEIFS(Data!L$4:L500,Data!$A$4:$A500,"&gt;="&amp;$A482,Data!$A$4:$A500,"&lt;="&amp;$B482),0))</f>
        <v/>
      </c>
      <c r="AC482" s="179" t="str">
        <f>IF($A482="","",IFERROR(AVERAGEIFS(Data!M$4:M500,Data!$A$4:$A500,"&gt;="&amp;$A482,Data!$A$4:$A500,"&lt;="&amp;$B482),0))</f>
        <v/>
      </c>
      <c r="AD482" s="178" t="str">
        <f>IF($A482="","",IFERROR(AVERAGEIFS(Data!N$4:N500,Data!$A$4:$A500,"&gt;="&amp;$A482,Data!$A$4:$A500,"&lt;="&amp;$B482),0))</f>
        <v/>
      </c>
      <c r="AE482" s="180" t="str">
        <f>IF($A482="","",IFERROR(AVERAGEIFS(Data!O$4:O500,Data!$A$4:$A500,"&gt;="&amp;$A482,Data!$A$4:$A500,"&lt;="&amp;$B482),0))</f>
        <v/>
      </c>
      <c r="AF482" s="178" t="str">
        <f>IF($A482="","",IFERROR(AVERAGEIFS(Data!P$4:P500,Data!$A$4:$A500,"&gt;="&amp;$A482,Data!$A$4:$A500,"&lt;="&amp;$B482),0))</f>
        <v/>
      </c>
      <c r="AG482" s="178" t="str">
        <f>IF($A482="","",IFERROR(AVERAGEIFS(Data!Q$4:Q500,Data!$A$4:$A500,"&gt;="&amp;$A482,Data!$A$4:$A500,"&lt;="&amp;$B482),0))</f>
        <v/>
      </c>
      <c r="AH482" s="181" t="str">
        <f t="shared" ref="AH482:DS482" si="478">IF($A482="","",AH481)</f>
        <v/>
      </c>
      <c r="AI482" s="178" t="str">
        <f t="shared" si="478"/>
        <v/>
      </c>
      <c r="AJ482" s="178" t="str">
        <f t="shared" si="478"/>
        <v/>
      </c>
      <c r="AK482" s="178" t="str">
        <f t="shared" si="478"/>
        <v/>
      </c>
      <c r="AL482" s="178" t="str">
        <f t="shared" si="478"/>
        <v/>
      </c>
      <c r="AM482" s="180" t="str">
        <f t="shared" si="478"/>
        <v/>
      </c>
      <c r="AN482" s="178" t="str">
        <f t="shared" si="478"/>
        <v/>
      </c>
      <c r="AO482" s="178" t="str">
        <f t="shared" si="478"/>
        <v/>
      </c>
      <c r="AP482" s="179" t="str">
        <f t="shared" si="478"/>
        <v/>
      </c>
      <c r="AQ482" s="180" t="str">
        <f t="shared" si="478"/>
        <v/>
      </c>
      <c r="AR482" s="179" t="str">
        <f t="shared" si="478"/>
        <v/>
      </c>
      <c r="AS482" s="178" t="str">
        <f t="shared" si="478"/>
        <v/>
      </c>
      <c r="AT482" s="180" t="str">
        <f t="shared" si="478"/>
        <v/>
      </c>
      <c r="AU482" s="178" t="str">
        <f t="shared" si="478"/>
        <v/>
      </c>
      <c r="AV482" s="178" t="str">
        <f t="shared" si="478"/>
        <v/>
      </c>
      <c r="AW482" s="181" t="str">
        <f t="shared" si="478"/>
        <v/>
      </c>
      <c r="AX482" s="178" t="str">
        <f t="shared" si="478"/>
        <v/>
      </c>
      <c r="AY482" s="178" t="str">
        <f t="shared" si="478"/>
        <v/>
      </c>
      <c r="AZ482" s="178" t="str">
        <f t="shared" si="478"/>
        <v/>
      </c>
      <c r="BA482" s="178" t="str">
        <f t="shared" si="478"/>
        <v/>
      </c>
      <c r="BB482" s="180" t="str">
        <f t="shared" si="478"/>
        <v/>
      </c>
      <c r="BC482" s="178" t="str">
        <f t="shared" si="478"/>
        <v/>
      </c>
      <c r="BD482" s="178" t="str">
        <f t="shared" si="478"/>
        <v/>
      </c>
      <c r="BE482" s="179" t="str">
        <f t="shared" si="478"/>
        <v/>
      </c>
      <c r="BF482" s="180" t="str">
        <f t="shared" si="478"/>
        <v/>
      </c>
      <c r="BG482" s="179" t="str">
        <f t="shared" si="478"/>
        <v/>
      </c>
      <c r="BH482" s="178" t="str">
        <f t="shared" si="478"/>
        <v/>
      </c>
      <c r="BI482" s="180" t="str">
        <f t="shared" si="478"/>
        <v/>
      </c>
      <c r="BJ482" s="178" t="str">
        <f t="shared" si="478"/>
        <v/>
      </c>
      <c r="BK482" s="178" t="str">
        <f t="shared" si="478"/>
        <v/>
      </c>
      <c r="BL482" s="181" t="str">
        <f t="shared" si="478"/>
        <v/>
      </c>
      <c r="BM482" s="178" t="str">
        <f t="shared" si="478"/>
        <v/>
      </c>
      <c r="BN482" s="178" t="str">
        <f t="shared" si="478"/>
        <v/>
      </c>
      <c r="BO482" s="178" t="str">
        <f t="shared" si="478"/>
        <v/>
      </c>
      <c r="BP482" s="178" t="str">
        <f t="shared" si="478"/>
        <v/>
      </c>
      <c r="BQ482" s="180" t="str">
        <f t="shared" si="478"/>
        <v/>
      </c>
      <c r="BR482" s="178" t="str">
        <f t="shared" si="478"/>
        <v/>
      </c>
      <c r="BS482" s="178" t="str">
        <f t="shared" si="478"/>
        <v/>
      </c>
      <c r="BT482" s="179" t="str">
        <f t="shared" si="478"/>
        <v/>
      </c>
      <c r="BU482" s="180" t="str">
        <f t="shared" si="478"/>
        <v/>
      </c>
      <c r="BV482" s="179" t="str">
        <f t="shared" si="478"/>
        <v/>
      </c>
      <c r="BW482" s="178" t="str">
        <f t="shared" si="478"/>
        <v/>
      </c>
      <c r="BX482" s="180" t="str">
        <f t="shared" si="478"/>
        <v/>
      </c>
      <c r="BY482" s="178" t="str">
        <f t="shared" si="478"/>
        <v/>
      </c>
      <c r="BZ482" s="178" t="str">
        <f t="shared" si="478"/>
        <v/>
      </c>
      <c r="CA482" s="181" t="str">
        <f t="shared" si="478"/>
        <v/>
      </c>
      <c r="CB482" s="178" t="str">
        <f t="shared" si="478"/>
        <v/>
      </c>
      <c r="CC482" s="178" t="str">
        <f t="shared" si="478"/>
        <v/>
      </c>
      <c r="CD482" s="178" t="str">
        <f t="shared" si="478"/>
        <v/>
      </c>
      <c r="CE482" s="178" t="str">
        <f t="shared" si="478"/>
        <v/>
      </c>
      <c r="CF482" s="180" t="str">
        <f t="shared" si="478"/>
        <v/>
      </c>
      <c r="CG482" s="178" t="str">
        <f t="shared" si="478"/>
        <v/>
      </c>
      <c r="CH482" s="178" t="str">
        <f t="shared" si="478"/>
        <v/>
      </c>
      <c r="CI482" s="179" t="str">
        <f t="shared" si="478"/>
        <v/>
      </c>
      <c r="CJ482" s="180" t="str">
        <f t="shared" si="478"/>
        <v/>
      </c>
      <c r="CK482" s="179" t="str">
        <f t="shared" si="478"/>
        <v/>
      </c>
      <c r="CL482" s="178" t="str">
        <f t="shared" si="478"/>
        <v/>
      </c>
      <c r="CM482" s="180" t="str">
        <f t="shared" si="478"/>
        <v/>
      </c>
      <c r="CN482" s="178" t="str">
        <f t="shared" si="478"/>
        <v/>
      </c>
      <c r="CO482" s="178" t="str">
        <f t="shared" si="478"/>
        <v/>
      </c>
      <c r="CP482" s="181" t="str">
        <f t="shared" si="478"/>
        <v/>
      </c>
      <c r="CQ482" s="178" t="str">
        <f t="shared" si="478"/>
        <v/>
      </c>
      <c r="CR482" s="178" t="str">
        <f t="shared" si="478"/>
        <v/>
      </c>
      <c r="CS482" s="178" t="str">
        <f t="shared" si="478"/>
        <v/>
      </c>
      <c r="CT482" s="178" t="str">
        <f t="shared" si="478"/>
        <v/>
      </c>
      <c r="CU482" s="180" t="str">
        <f t="shared" si="478"/>
        <v/>
      </c>
      <c r="CV482" s="178" t="str">
        <f t="shared" si="478"/>
        <v/>
      </c>
      <c r="CW482" s="178" t="str">
        <f t="shared" si="478"/>
        <v/>
      </c>
      <c r="CX482" s="179" t="str">
        <f t="shared" si="478"/>
        <v/>
      </c>
      <c r="CY482" s="180" t="str">
        <f t="shared" si="478"/>
        <v/>
      </c>
      <c r="CZ482" s="179" t="str">
        <f t="shared" si="478"/>
        <v/>
      </c>
      <c r="DA482" s="178" t="str">
        <f t="shared" si="478"/>
        <v/>
      </c>
      <c r="DB482" s="180" t="str">
        <f t="shared" si="478"/>
        <v/>
      </c>
      <c r="DC482" s="178" t="str">
        <f t="shared" si="478"/>
        <v/>
      </c>
      <c r="DD482" s="178" t="str">
        <f t="shared" si="478"/>
        <v/>
      </c>
      <c r="DE482" s="181" t="str">
        <f t="shared" si="478"/>
        <v/>
      </c>
      <c r="DF482" s="178" t="str">
        <f t="shared" si="478"/>
        <v/>
      </c>
      <c r="DG482" s="178" t="str">
        <f t="shared" si="478"/>
        <v/>
      </c>
      <c r="DH482" s="178" t="str">
        <f t="shared" si="478"/>
        <v/>
      </c>
      <c r="DI482" s="178" t="str">
        <f t="shared" si="478"/>
        <v/>
      </c>
      <c r="DJ482" s="180" t="str">
        <f t="shared" si="478"/>
        <v/>
      </c>
      <c r="DK482" s="178" t="str">
        <f t="shared" si="478"/>
        <v/>
      </c>
      <c r="DL482" s="178" t="str">
        <f t="shared" si="478"/>
        <v/>
      </c>
      <c r="DM482" s="179" t="str">
        <f t="shared" si="478"/>
        <v/>
      </c>
      <c r="DN482" s="180" t="str">
        <f t="shared" si="478"/>
        <v/>
      </c>
      <c r="DO482" s="179" t="str">
        <f t="shared" si="478"/>
        <v/>
      </c>
      <c r="DP482" s="178" t="str">
        <f t="shared" si="478"/>
        <v/>
      </c>
      <c r="DQ482" s="180" t="str">
        <f t="shared" si="478"/>
        <v/>
      </c>
      <c r="DR482" s="178" t="str">
        <f t="shared" si="478"/>
        <v/>
      </c>
      <c r="DS482" s="178" t="str">
        <f t="shared" si="478"/>
        <v/>
      </c>
      <c r="DT482" s="178"/>
      <c r="DU482" s="178"/>
      <c r="DV482" s="178"/>
      <c r="DW482" s="178"/>
      <c r="DX482" s="178"/>
      <c r="DY482" s="178"/>
    </row>
    <row r="483">
      <c r="A483" s="176" t="str">
        <f>IF(A482="","",IF(B482+1&gt;EndDate,"",B482))</f>
        <v/>
      </c>
      <c r="B483" s="176" t="str">
        <f>IF(A483="","",SWITCH(Seg,"Daily",A483+1,"Weekly",A483+7,"Monthly",DATE(YEAR(A483),MONTH(A483)+1,1),"Quarterly",DATE(YEAR(A483),MONTH(A483)+3,1),"Yearly",DATE(YEAR(A483)+1,1,1)))</f>
        <v/>
      </c>
      <c r="C483" s="177" t="str">
        <f>IF(A483="","",SWITCH(Seg,"Daily",TEXT(A483,"dd/MM/YYYY"),"Weekly","W"&amp;WEEKNUM(A483,2)&amp;" "&amp;YEAR(A483),"Monthly",PROPER(TEXT(A483,"MMM yyyy")),"Quarterly","Q"&amp;ROUNDUP(MONTH($A483)/3,0)&amp;" "&amp;YEAR($A483),"Yearly",YEAR(A483),TEXT(A483,"dd/MM/YYYY")))</f>
        <v/>
      </c>
      <c r="D483" s="178" t="str">
        <f>IF(OR($A483="",D$2="Percentage"),"",SUMIFS(Data!B$4:B500,Data!$A$4:$A500,"&gt;="&amp;$A483,Data!$A$4:$A500,"&lt;="&amp;$B483))</f>
        <v>#REF!</v>
      </c>
      <c r="E483" s="179" t="str">
        <f>IF(OR($A483="",E$2="Percentage"),"",SUMIFS(Data!C$4:C500,Data!$A$4:$A500,"&gt;="&amp;$A483,Data!$A$4:$A500,"&lt;="&amp;$B483))</f>
        <v/>
      </c>
      <c r="F483" s="179" t="str">
        <f>IF(OR($A483="",F$2="Percentage"),"",SUMIFS(Data!D$4:D500,Data!$A$4:$A500,"&gt;="&amp;$A483,Data!$A$4:$A500,"&lt;="&amp;$B483))</f>
        <v/>
      </c>
      <c r="G483" s="179" t="str">
        <f>IF(OR($A483="",G$2="Percentage"),"",SUMIFS(Data!F$4:F500,Data!$A$4:$A500,"&gt;="&amp;$A483,Data!$A$4:$A500,"&lt;="&amp;$B483))</f>
        <v/>
      </c>
      <c r="H483" s="180" t="str">
        <f>IF(OR($A483="",H$2="Percentage"),"",SUMIFS(Data!G$4:G500,Data!$A$4:$A500,"&gt;="&amp;$A483,Data!$A$4:$A500,"&lt;="&amp;$B483))</f>
        <v/>
      </c>
      <c r="I483" s="180" t="str">
        <f>IF(OR($A483="",I$2="Percentage"),"",SUMIFS(Data!H$4:H500,Data!$A$4:$A500,"&gt;="&amp;$A483,Data!$A$4:$A500,"&lt;="&amp;$B483))</f>
        <v/>
      </c>
      <c r="J483" s="178" t="str">
        <f>IF(OR($A483="",J$2="Percentage"),"",SUMIFS(Data!I$4:I500,Data!$A$4:$A500,"&gt;="&amp;$A483,Data!$A$4:$A500,"&lt;="&amp;$B483))</f>
        <v/>
      </c>
      <c r="K483" s="178" t="str">
        <f>IF(OR($A483="",K$2="Percentage"),"",SUMIFS(Data!J$4:J500,Data!$A$4:$A500,"&gt;="&amp;$A483,Data!$A$4:$A500,"&lt;="&amp;$B483))</f>
        <v/>
      </c>
      <c r="L483" s="179" t="str">
        <f>IF(OR($A483="",L$2="Percentage"),"",SUMIFS(Data!K$4:K500,Data!$A$4:$A500,"&gt;="&amp;$A483,Data!$A$4:$A500,"&lt;="&amp;$B483))</f>
        <v/>
      </c>
      <c r="M483" s="180" t="str">
        <f>IF(OR($A483="",M$2="Percentage"),"",SUMIFS(Data!L$4:L500,Data!$A$4:$A500,"&gt;="&amp;$A483,Data!$A$4:$A500,"&lt;="&amp;$B483))</f>
        <v/>
      </c>
      <c r="N483" s="179" t="str">
        <f>IF(OR($A483="",N$2="Percentage"),"",SUMIFS(Data!M$4:M500,Data!$A$4:$A500,"&gt;="&amp;$A483,Data!$A$4:$A500,"&lt;="&amp;$B483))</f>
        <v/>
      </c>
      <c r="O483" s="178" t="str">
        <f>IF(OR($A483="",O$2="Percentage"),"",SUMIFS(Data!N$4:N500,Data!$A$4:$A500,"&gt;="&amp;$A483,Data!$A$4:$A500,"&lt;="&amp;$B483))</f>
        <v/>
      </c>
      <c r="P483" s="180" t="str">
        <f>IF(OR($A483="",P$2="Percentage"),"",SUMIFS(Data!O$4:O500,Data!$A$4:$A500,"&gt;="&amp;$A483,Data!$A$4:$A500,"&lt;="&amp;$B483))</f>
        <v/>
      </c>
      <c r="Q483" s="178" t="str">
        <f>IF(OR($A483="",Q$2="Percentage"),"",SUMIFS(Data!P$4:P500,Data!$A$4:$A500,"&gt;="&amp;$A483,Data!$A$4:$A500,"&lt;="&amp;$B483))</f>
        <v/>
      </c>
      <c r="R483" s="178" t="str">
        <f>IF(OR($A483="",R$2="Percentage"),"",SUMIFS(Data!Q$4:Q500,Data!$A$4:$A500,"&gt;="&amp;$A483,Data!$A$4:$A500,"&lt;="&amp;$B483))</f>
        <v/>
      </c>
      <c r="S483" s="181" t="str">
        <f>IF($A483="","",IFERROR(AVERAGEIFS(Data!B$4:B500,Data!$A$4:$A500,"&gt;="&amp;$A483,Data!$A$4:$A500,"&lt;="&amp;$B483),0))</f>
        <v/>
      </c>
      <c r="T483" s="178" t="str">
        <f>IF($A483="","",IFERROR(AVERAGEIFS(Data!C$4:C500,Data!$A$4:$A500,"&gt;="&amp;$A483,Data!$A$4:$A500,"&lt;="&amp;$B483),0))</f>
        <v/>
      </c>
      <c r="U483" s="178" t="str">
        <f>IF($A483="","",IFERROR(AVERAGEIFS(Data!D$4:D500,Data!$A$4:$A500,"&gt;="&amp;$A483,Data!$A$4:$A500,"&lt;="&amp;$B483),0))</f>
        <v/>
      </c>
      <c r="V483" s="178" t="str">
        <f>IF($A483="","",IFERROR(AVERAGEIFS(Data!F$4:F500,Data!$A$4:$A500,"&gt;="&amp;$A483,Data!$A$4:$A500,"&lt;="&amp;$B483),0))</f>
        <v/>
      </c>
      <c r="W483" s="178" t="str">
        <f>IF($A483="","",IFERROR(AVERAGEIFS(Data!G$4:G500,Data!$A$4:$A500,"&gt;="&amp;$A483,Data!$A$4:$A500,"&lt;="&amp;$B483),0))</f>
        <v/>
      </c>
      <c r="X483" s="180" t="str">
        <f>IF($A483="","",IFERROR(AVERAGEIFS(Data!H$4:H500,Data!$A$4:$A500,"&gt;="&amp;$A483,Data!$A$4:$A500,"&lt;="&amp;$B483),0))</f>
        <v/>
      </c>
      <c r="Y483" s="178" t="str">
        <f>IF($A483="","",IFERROR(AVERAGEIFS(Data!I$4:I500,Data!$A$4:$A500,"&gt;="&amp;$A483,Data!$A$4:$A500,"&lt;="&amp;$B483),0))</f>
        <v/>
      </c>
      <c r="Z483" s="178" t="str">
        <f>IF($A483="","",IFERROR(AVERAGEIFS(Data!J$4:J500,Data!$A$4:$A500,"&gt;="&amp;$A483,Data!$A$4:$A500,"&lt;="&amp;$B483),0))</f>
        <v/>
      </c>
      <c r="AA483" s="179" t="str">
        <f>IF($A483="","",IFERROR(AVERAGEIFS(Data!K$4:K500,Data!$A$4:$A500,"&gt;="&amp;$A483,Data!$A$4:$A500,"&lt;="&amp;$B483),0))</f>
        <v/>
      </c>
      <c r="AB483" s="180" t="str">
        <f>IF($A483="","",IFERROR(AVERAGEIFS(Data!L$4:L500,Data!$A$4:$A500,"&gt;="&amp;$A483,Data!$A$4:$A500,"&lt;="&amp;$B483),0))</f>
        <v/>
      </c>
      <c r="AC483" s="179" t="str">
        <f>IF($A483="","",IFERROR(AVERAGEIFS(Data!M$4:M500,Data!$A$4:$A500,"&gt;="&amp;$A483,Data!$A$4:$A500,"&lt;="&amp;$B483),0))</f>
        <v/>
      </c>
      <c r="AD483" s="178" t="str">
        <f>IF($A483="","",IFERROR(AVERAGEIFS(Data!N$4:N500,Data!$A$4:$A500,"&gt;="&amp;$A483,Data!$A$4:$A500,"&lt;="&amp;$B483),0))</f>
        <v/>
      </c>
      <c r="AE483" s="180" t="str">
        <f>IF($A483="","",IFERROR(AVERAGEIFS(Data!O$4:O500,Data!$A$4:$A500,"&gt;="&amp;$A483,Data!$A$4:$A500,"&lt;="&amp;$B483),0))</f>
        <v/>
      </c>
      <c r="AF483" s="178" t="str">
        <f>IF($A483="","",IFERROR(AVERAGEIFS(Data!P$4:P500,Data!$A$4:$A500,"&gt;="&amp;$A483,Data!$A$4:$A500,"&lt;="&amp;$B483),0))</f>
        <v/>
      </c>
      <c r="AG483" s="178" t="str">
        <f>IF($A483="","",IFERROR(AVERAGEIFS(Data!Q$4:Q500,Data!$A$4:$A500,"&gt;="&amp;$A483,Data!$A$4:$A500,"&lt;="&amp;$B483),0))</f>
        <v/>
      </c>
      <c r="AH483" s="181" t="str">
        <f t="shared" ref="AH483:DS483" si="479">IF($A483="","",AH482)</f>
        <v/>
      </c>
      <c r="AI483" s="178" t="str">
        <f t="shared" si="479"/>
        <v/>
      </c>
      <c r="AJ483" s="178" t="str">
        <f t="shared" si="479"/>
        <v/>
      </c>
      <c r="AK483" s="178" t="str">
        <f t="shared" si="479"/>
        <v/>
      </c>
      <c r="AL483" s="178" t="str">
        <f t="shared" si="479"/>
        <v/>
      </c>
      <c r="AM483" s="180" t="str">
        <f t="shared" si="479"/>
        <v/>
      </c>
      <c r="AN483" s="178" t="str">
        <f t="shared" si="479"/>
        <v/>
      </c>
      <c r="AO483" s="178" t="str">
        <f t="shared" si="479"/>
        <v/>
      </c>
      <c r="AP483" s="179" t="str">
        <f t="shared" si="479"/>
        <v/>
      </c>
      <c r="AQ483" s="180" t="str">
        <f t="shared" si="479"/>
        <v/>
      </c>
      <c r="AR483" s="179" t="str">
        <f t="shared" si="479"/>
        <v/>
      </c>
      <c r="AS483" s="178" t="str">
        <f t="shared" si="479"/>
        <v/>
      </c>
      <c r="AT483" s="180" t="str">
        <f t="shared" si="479"/>
        <v/>
      </c>
      <c r="AU483" s="178" t="str">
        <f t="shared" si="479"/>
        <v/>
      </c>
      <c r="AV483" s="178" t="str">
        <f t="shared" si="479"/>
        <v/>
      </c>
      <c r="AW483" s="181" t="str">
        <f t="shared" si="479"/>
        <v/>
      </c>
      <c r="AX483" s="178" t="str">
        <f t="shared" si="479"/>
        <v/>
      </c>
      <c r="AY483" s="178" t="str">
        <f t="shared" si="479"/>
        <v/>
      </c>
      <c r="AZ483" s="178" t="str">
        <f t="shared" si="479"/>
        <v/>
      </c>
      <c r="BA483" s="178" t="str">
        <f t="shared" si="479"/>
        <v/>
      </c>
      <c r="BB483" s="180" t="str">
        <f t="shared" si="479"/>
        <v/>
      </c>
      <c r="BC483" s="178" t="str">
        <f t="shared" si="479"/>
        <v/>
      </c>
      <c r="BD483" s="178" t="str">
        <f t="shared" si="479"/>
        <v/>
      </c>
      <c r="BE483" s="179" t="str">
        <f t="shared" si="479"/>
        <v/>
      </c>
      <c r="BF483" s="180" t="str">
        <f t="shared" si="479"/>
        <v/>
      </c>
      <c r="BG483" s="179" t="str">
        <f t="shared" si="479"/>
        <v/>
      </c>
      <c r="BH483" s="178" t="str">
        <f t="shared" si="479"/>
        <v/>
      </c>
      <c r="BI483" s="180" t="str">
        <f t="shared" si="479"/>
        <v/>
      </c>
      <c r="BJ483" s="178" t="str">
        <f t="shared" si="479"/>
        <v/>
      </c>
      <c r="BK483" s="178" t="str">
        <f t="shared" si="479"/>
        <v/>
      </c>
      <c r="BL483" s="181" t="str">
        <f t="shared" si="479"/>
        <v/>
      </c>
      <c r="BM483" s="178" t="str">
        <f t="shared" si="479"/>
        <v/>
      </c>
      <c r="BN483" s="178" t="str">
        <f t="shared" si="479"/>
        <v/>
      </c>
      <c r="BO483" s="178" t="str">
        <f t="shared" si="479"/>
        <v/>
      </c>
      <c r="BP483" s="178" t="str">
        <f t="shared" si="479"/>
        <v/>
      </c>
      <c r="BQ483" s="180" t="str">
        <f t="shared" si="479"/>
        <v/>
      </c>
      <c r="BR483" s="178" t="str">
        <f t="shared" si="479"/>
        <v/>
      </c>
      <c r="BS483" s="178" t="str">
        <f t="shared" si="479"/>
        <v/>
      </c>
      <c r="BT483" s="179" t="str">
        <f t="shared" si="479"/>
        <v/>
      </c>
      <c r="BU483" s="180" t="str">
        <f t="shared" si="479"/>
        <v/>
      </c>
      <c r="BV483" s="179" t="str">
        <f t="shared" si="479"/>
        <v/>
      </c>
      <c r="BW483" s="178" t="str">
        <f t="shared" si="479"/>
        <v/>
      </c>
      <c r="BX483" s="180" t="str">
        <f t="shared" si="479"/>
        <v/>
      </c>
      <c r="BY483" s="178" t="str">
        <f t="shared" si="479"/>
        <v/>
      </c>
      <c r="BZ483" s="178" t="str">
        <f t="shared" si="479"/>
        <v/>
      </c>
      <c r="CA483" s="181" t="str">
        <f t="shared" si="479"/>
        <v/>
      </c>
      <c r="CB483" s="178" t="str">
        <f t="shared" si="479"/>
        <v/>
      </c>
      <c r="CC483" s="178" t="str">
        <f t="shared" si="479"/>
        <v/>
      </c>
      <c r="CD483" s="178" t="str">
        <f t="shared" si="479"/>
        <v/>
      </c>
      <c r="CE483" s="178" t="str">
        <f t="shared" si="479"/>
        <v/>
      </c>
      <c r="CF483" s="180" t="str">
        <f t="shared" si="479"/>
        <v/>
      </c>
      <c r="CG483" s="178" t="str">
        <f t="shared" si="479"/>
        <v/>
      </c>
      <c r="CH483" s="178" t="str">
        <f t="shared" si="479"/>
        <v/>
      </c>
      <c r="CI483" s="179" t="str">
        <f t="shared" si="479"/>
        <v/>
      </c>
      <c r="CJ483" s="180" t="str">
        <f t="shared" si="479"/>
        <v/>
      </c>
      <c r="CK483" s="179" t="str">
        <f t="shared" si="479"/>
        <v/>
      </c>
      <c r="CL483" s="178" t="str">
        <f t="shared" si="479"/>
        <v/>
      </c>
      <c r="CM483" s="180" t="str">
        <f t="shared" si="479"/>
        <v/>
      </c>
      <c r="CN483" s="178" t="str">
        <f t="shared" si="479"/>
        <v/>
      </c>
      <c r="CO483" s="178" t="str">
        <f t="shared" si="479"/>
        <v/>
      </c>
      <c r="CP483" s="181" t="str">
        <f t="shared" si="479"/>
        <v/>
      </c>
      <c r="CQ483" s="178" t="str">
        <f t="shared" si="479"/>
        <v/>
      </c>
      <c r="CR483" s="178" t="str">
        <f t="shared" si="479"/>
        <v/>
      </c>
      <c r="CS483" s="178" t="str">
        <f t="shared" si="479"/>
        <v/>
      </c>
      <c r="CT483" s="178" t="str">
        <f t="shared" si="479"/>
        <v/>
      </c>
      <c r="CU483" s="180" t="str">
        <f t="shared" si="479"/>
        <v/>
      </c>
      <c r="CV483" s="178" t="str">
        <f t="shared" si="479"/>
        <v/>
      </c>
      <c r="CW483" s="178" t="str">
        <f t="shared" si="479"/>
        <v/>
      </c>
      <c r="CX483" s="179" t="str">
        <f t="shared" si="479"/>
        <v/>
      </c>
      <c r="CY483" s="180" t="str">
        <f t="shared" si="479"/>
        <v/>
      </c>
      <c r="CZ483" s="179" t="str">
        <f t="shared" si="479"/>
        <v/>
      </c>
      <c r="DA483" s="178" t="str">
        <f t="shared" si="479"/>
        <v/>
      </c>
      <c r="DB483" s="180" t="str">
        <f t="shared" si="479"/>
        <v/>
      </c>
      <c r="DC483" s="178" t="str">
        <f t="shared" si="479"/>
        <v/>
      </c>
      <c r="DD483" s="178" t="str">
        <f t="shared" si="479"/>
        <v/>
      </c>
      <c r="DE483" s="181" t="str">
        <f t="shared" si="479"/>
        <v/>
      </c>
      <c r="DF483" s="178" t="str">
        <f t="shared" si="479"/>
        <v/>
      </c>
      <c r="DG483" s="178" t="str">
        <f t="shared" si="479"/>
        <v/>
      </c>
      <c r="DH483" s="178" t="str">
        <f t="shared" si="479"/>
        <v/>
      </c>
      <c r="DI483" s="178" t="str">
        <f t="shared" si="479"/>
        <v/>
      </c>
      <c r="DJ483" s="180" t="str">
        <f t="shared" si="479"/>
        <v/>
      </c>
      <c r="DK483" s="178" t="str">
        <f t="shared" si="479"/>
        <v/>
      </c>
      <c r="DL483" s="178" t="str">
        <f t="shared" si="479"/>
        <v/>
      </c>
      <c r="DM483" s="179" t="str">
        <f t="shared" si="479"/>
        <v/>
      </c>
      <c r="DN483" s="180" t="str">
        <f t="shared" si="479"/>
        <v/>
      </c>
      <c r="DO483" s="179" t="str">
        <f t="shared" si="479"/>
        <v/>
      </c>
      <c r="DP483" s="178" t="str">
        <f t="shared" si="479"/>
        <v/>
      </c>
      <c r="DQ483" s="180" t="str">
        <f t="shared" si="479"/>
        <v/>
      </c>
      <c r="DR483" s="178" t="str">
        <f t="shared" si="479"/>
        <v/>
      </c>
      <c r="DS483" s="178" t="str">
        <f t="shared" si="479"/>
        <v/>
      </c>
      <c r="DT483" s="178"/>
      <c r="DU483" s="178"/>
      <c r="DV483" s="178"/>
      <c r="DW483" s="178"/>
      <c r="DX483" s="178"/>
      <c r="DY483" s="178"/>
    </row>
    <row r="484">
      <c r="A484" s="176" t="str">
        <f>IF(A483="","",IF(B483+1&gt;EndDate,"",B483))</f>
        <v/>
      </c>
      <c r="B484" s="176" t="str">
        <f>IF(A484="","",SWITCH(Seg,"Daily",A484+1,"Weekly",A484+7,"Monthly",DATE(YEAR(A484),MONTH(A484)+1,1),"Quarterly",DATE(YEAR(A484),MONTH(A484)+3,1),"Yearly",DATE(YEAR(A484)+1,1,1)))</f>
        <v/>
      </c>
      <c r="C484" s="177" t="str">
        <f>IF(A484="","",SWITCH(Seg,"Daily",TEXT(A484,"dd/MM/YYYY"),"Weekly","W"&amp;WEEKNUM(A484,2)&amp;" "&amp;YEAR(A484),"Monthly",PROPER(TEXT(A484,"MMM yyyy")),"Quarterly","Q"&amp;ROUNDUP(MONTH($A484)/3,0)&amp;" "&amp;YEAR($A484),"Yearly",YEAR(A484),TEXT(A484,"dd/MM/YYYY")))</f>
        <v/>
      </c>
      <c r="D484" s="178" t="str">
        <f>IF(OR($A484="",D$2="Percentage"),"",SUMIFS(Data!B$4:B500,Data!$A$4:$A500,"&gt;="&amp;$A484,Data!$A$4:$A500,"&lt;="&amp;$B484))</f>
        <v>#REF!</v>
      </c>
      <c r="E484" s="179" t="str">
        <f>IF(OR($A484="",E$2="Percentage"),"",SUMIFS(Data!C$4:C500,Data!$A$4:$A500,"&gt;="&amp;$A484,Data!$A$4:$A500,"&lt;="&amp;$B484))</f>
        <v/>
      </c>
      <c r="F484" s="179" t="str">
        <f>IF(OR($A484="",F$2="Percentage"),"",SUMIFS(Data!D$4:D500,Data!$A$4:$A500,"&gt;="&amp;$A484,Data!$A$4:$A500,"&lt;="&amp;$B484))</f>
        <v/>
      </c>
      <c r="G484" s="179" t="str">
        <f>IF(OR($A484="",G$2="Percentage"),"",SUMIFS(Data!F$4:F500,Data!$A$4:$A500,"&gt;="&amp;$A484,Data!$A$4:$A500,"&lt;="&amp;$B484))</f>
        <v/>
      </c>
      <c r="H484" s="180" t="str">
        <f>IF(OR($A484="",H$2="Percentage"),"",SUMIFS(Data!G$4:G500,Data!$A$4:$A500,"&gt;="&amp;$A484,Data!$A$4:$A500,"&lt;="&amp;$B484))</f>
        <v/>
      </c>
      <c r="I484" s="180" t="str">
        <f>IF(OR($A484="",I$2="Percentage"),"",SUMIFS(Data!H$4:H500,Data!$A$4:$A500,"&gt;="&amp;$A484,Data!$A$4:$A500,"&lt;="&amp;$B484))</f>
        <v/>
      </c>
      <c r="J484" s="178" t="str">
        <f>IF(OR($A484="",J$2="Percentage"),"",SUMIFS(Data!I$4:I500,Data!$A$4:$A500,"&gt;="&amp;$A484,Data!$A$4:$A500,"&lt;="&amp;$B484))</f>
        <v/>
      </c>
      <c r="K484" s="178" t="str">
        <f>IF(OR($A484="",K$2="Percentage"),"",SUMIFS(Data!J$4:J500,Data!$A$4:$A500,"&gt;="&amp;$A484,Data!$A$4:$A500,"&lt;="&amp;$B484))</f>
        <v/>
      </c>
      <c r="L484" s="179" t="str">
        <f>IF(OR($A484="",L$2="Percentage"),"",SUMIFS(Data!K$4:K500,Data!$A$4:$A500,"&gt;="&amp;$A484,Data!$A$4:$A500,"&lt;="&amp;$B484))</f>
        <v/>
      </c>
      <c r="M484" s="180" t="str">
        <f>IF(OR($A484="",M$2="Percentage"),"",SUMIFS(Data!L$4:L500,Data!$A$4:$A500,"&gt;="&amp;$A484,Data!$A$4:$A500,"&lt;="&amp;$B484))</f>
        <v/>
      </c>
      <c r="N484" s="179" t="str">
        <f>IF(OR($A484="",N$2="Percentage"),"",SUMIFS(Data!M$4:M500,Data!$A$4:$A500,"&gt;="&amp;$A484,Data!$A$4:$A500,"&lt;="&amp;$B484))</f>
        <v/>
      </c>
      <c r="O484" s="178" t="str">
        <f>IF(OR($A484="",O$2="Percentage"),"",SUMIFS(Data!N$4:N500,Data!$A$4:$A500,"&gt;="&amp;$A484,Data!$A$4:$A500,"&lt;="&amp;$B484))</f>
        <v/>
      </c>
      <c r="P484" s="180" t="str">
        <f>IF(OR($A484="",P$2="Percentage"),"",SUMIFS(Data!O$4:O500,Data!$A$4:$A500,"&gt;="&amp;$A484,Data!$A$4:$A500,"&lt;="&amp;$B484))</f>
        <v/>
      </c>
      <c r="Q484" s="178" t="str">
        <f>IF(OR($A484="",Q$2="Percentage"),"",SUMIFS(Data!P$4:P500,Data!$A$4:$A500,"&gt;="&amp;$A484,Data!$A$4:$A500,"&lt;="&amp;$B484))</f>
        <v/>
      </c>
      <c r="R484" s="178" t="str">
        <f>IF(OR($A484="",R$2="Percentage"),"",SUMIFS(Data!Q$4:Q500,Data!$A$4:$A500,"&gt;="&amp;$A484,Data!$A$4:$A500,"&lt;="&amp;$B484))</f>
        <v/>
      </c>
      <c r="S484" s="181" t="str">
        <f>IF($A484="","",IFERROR(AVERAGEIFS(Data!B$4:B500,Data!$A$4:$A500,"&gt;="&amp;$A484,Data!$A$4:$A500,"&lt;="&amp;$B484),0))</f>
        <v/>
      </c>
      <c r="T484" s="178" t="str">
        <f>IF($A484="","",IFERROR(AVERAGEIFS(Data!C$4:C500,Data!$A$4:$A500,"&gt;="&amp;$A484,Data!$A$4:$A500,"&lt;="&amp;$B484),0))</f>
        <v/>
      </c>
      <c r="U484" s="178" t="str">
        <f>IF($A484="","",IFERROR(AVERAGEIFS(Data!D$4:D500,Data!$A$4:$A500,"&gt;="&amp;$A484,Data!$A$4:$A500,"&lt;="&amp;$B484),0))</f>
        <v/>
      </c>
      <c r="V484" s="178" t="str">
        <f>IF($A484="","",IFERROR(AVERAGEIFS(Data!F$4:F500,Data!$A$4:$A500,"&gt;="&amp;$A484,Data!$A$4:$A500,"&lt;="&amp;$B484),0))</f>
        <v/>
      </c>
      <c r="W484" s="178" t="str">
        <f>IF($A484="","",IFERROR(AVERAGEIFS(Data!G$4:G500,Data!$A$4:$A500,"&gt;="&amp;$A484,Data!$A$4:$A500,"&lt;="&amp;$B484),0))</f>
        <v/>
      </c>
      <c r="X484" s="180" t="str">
        <f>IF($A484="","",IFERROR(AVERAGEIFS(Data!H$4:H500,Data!$A$4:$A500,"&gt;="&amp;$A484,Data!$A$4:$A500,"&lt;="&amp;$B484),0))</f>
        <v/>
      </c>
      <c r="Y484" s="178" t="str">
        <f>IF($A484="","",IFERROR(AVERAGEIFS(Data!I$4:I500,Data!$A$4:$A500,"&gt;="&amp;$A484,Data!$A$4:$A500,"&lt;="&amp;$B484),0))</f>
        <v/>
      </c>
      <c r="Z484" s="178" t="str">
        <f>IF($A484="","",IFERROR(AVERAGEIFS(Data!J$4:J500,Data!$A$4:$A500,"&gt;="&amp;$A484,Data!$A$4:$A500,"&lt;="&amp;$B484),0))</f>
        <v/>
      </c>
      <c r="AA484" s="179" t="str">
        <f>IF($A484="","",IFERROR(AVERAGEIFS(Data!K$4:K500,Data!$A$4:$A500,"&gt;="&amp;$A484,Data!$A$4:$A500,"&lt;="&amp;$B484),0))</f>
        <v/>
      </c>
      <c r="AB484" s="180" t="str">
        <f>IF($A484="","",IFERROR(AVERAGEIFS(Data!L$4:L500,Data!$A$4:$A500,"&gt;="&amp;$A484,Data!$A$4:$A500,"&lt;="&amp;$B484),0))</f>
        <v/>
      </c>
      <c r="AC484" s="179" t="str">
        <f>IF($A484="","",IFERROR(AVERAGEIFS(Data!M$4:M500,Data!$A$4:$A500,"&gt;="&amp;$A484,Data!$A$4:$A500,"&lt;="&amp;$B484),0))</f>
        <v/>
      </c>
      <c r="AD484" s="178" t="str">
        <f>IF($A484="","",IFERROR(AVERAGEIFS(Data!N$4:N500,Data!$A$4:$A500,"&gt;="&amp;$A484,Data!$A$4:$A500,"&lt;="&amp;$B484),0))</f>
        <v/>
      </c>
      <c r="AE484" s="180" t="str">
        <f>IF($A484="","",IFERROR(AVERAGEIFS(Data!O$4:O500,Data!$A$4:$A500,"&gt;="&amp;$A484,Data!$A$4:$A500,"&lt;="&amp;$B484),0))</f>
        <v/>
      </c>
      <c r="AF484" s="178" t="str">
        <f>IF($A484="","",IFERROR(AVERAGEIFS(Data!P$4:P500,Data!$A$4:$A500,"&gt;="&amp;$A484,Data!$A$4:$A500,"&lt;="&amp;$B484),0))</f>
        <v/>
      </c>
      <c r="AG484" s="178" t="str">
        <f>IF($A484="","",IFERROR(AVERAGEIFS(Data!Q$4:Q500,Data!$A$4:$A500,"&gt;="&amp;$A484,Data!$A$4:$A500,"&lt;="&amp;$B484),0))</f>
        <v/>
      </c>
      <c r="AH484" s="181" t="str">
        <f t="shared" ref="AH484:DS484" si="480">IF($A484="","",AH483)</f>
        <v/>
      </c>
      <c r="AI484" s="178" t="str">
        <f t="shared" si="480"/>
        <v/>
      </c>
      <c r="AJ484" s="178" t="str">
        <f t="shared" si="480"/>
        <v/>
      </c>
      <c r="AK484" s="178" t="str">
        <f t="shared" si="480"/>
        <v/>
      </c>
      <c r="AL484" s="178" t="str">
        <f t="shared" si="480"/>
        <v/>
      </c>
      <c r="AM484" s="180" t="str">
        <f t="shared" si="480"/>
        <v/>
      </c>
      <c r="AN484" s="178" t="str">
        <f t="shared" si="480"/>
        <v/>
      </c>
      <c r="AO484" s="178" t="str">
        <f t="shared" si="480"/>
        <v/>
      </c>
      <c r="AP484" s="179" t="str">
        <f t="shared" si="480"/>
        <v/>
      </c>
      <c r="AQ484" s="180" t="str">
        <f t="shared" si="480"/>
        <v/>
      </c>
      <c r="AR484" s="179" t="str">
        <f t="shared" si="480"/>
        <v/>
      </c>
      <c r="AS484" s="178" t="str">
        <f t="shared" si="480"/>
        <v/>
      </c>
      <c r="AT484" s="180" t="str">
        <f t="shared" si="480"/>
        <v/>
      </c>
      <c r="AU484" s="178" t="str">
        <f t="shared" si="480"/>
        <v/>
      </c>
      <c r="AV484" s="178" t="str">
        <f t="shared" si="480"/>
        <v/>
      </c>
      <c r="AW484" s="181" t="str">
        <f t="shared" si="480"/>
        <v/>
      </c>
      <c r="AX484" s="178" t="str">
        <f t="shared" si="480"/>
        <v/>
      </c>
      <c r="AY484" s="178" t="str">
        <f t="shared" si="480"/>
        <v/>
      </c>
      <c r="AZ484" s="178" t="str">
        <f t="shared" si="480"/>
        <v/>
      </c>
      <c r="BA484" s="178" t="str">
        <f t="shared" si="480"/>
        <v/>
      </c>
      <c r="BB484" s="180" t="str">
        <f t="shared" si="480"/>
        <v/>
      </c>
      <c r="BC484" s="178" t="str">
        <f t="shared" si="480"/>
        <v/>
      </c>
      <c r="BD484" s="178" t="str">
        <f t="shared" si="480"/>
        <v/>
      </c>
      <c r="BE484" s="179" t="str">
        <f t="shared" si="480"/>
        <v/>
      </c>
      <c r="BF484" s="180" t="str">
        <f t="shared" si="480"/>
        <v/>
      </c>
      <c r="BG484" s="179" t="str">
        <f t="shared" si="480"/>
        <v/>
      </c>
      <c r="BH484" s="178" t="str">
        <f t="shared" si="480"/>
        <v/>
      </c>
      <c r="BI484" s="180" t="str">
        <f t="shared" si="480"/>
        <v/>
      </c>
      <c r="BJ484" s="178" t="str">
        <f t="shared" si="480"/>
        <v/>
      </c>
      <c r="BK484" s="178" t="str">
        <f t="shared" si="480"/>
        <v/>
      </c>
      <c r="BL484" s="181" t="str">
        <f t="shared" si="480"/>
        <v/>
      </c>
      <c r="BM484" s="178" t="str">
        <f t="shared" si="480"/>
        <v/>
      </c>
      <c r="BN484" s="178" t="str">
        <f t="shared" si="480"/>
        <v/>
      </c>
      <c r="BO484" s="178" t="str">
        <f t="shared" si="480"/>
        <v/>
      </c>
      <c r="BP484" s="178" t="str">
        <f t="shared" si="480"/>
        <v/>
      </c>
      <c r="BQ484" s="180" t="str">
        <f t="shared" si="480"/>
        <v/>
      </c>
      <c r="BR484" s="178" t="str">
        <f t="shared" si="480"/>
        <v/>
      </c>
      <c r="BS484" s="178" t="str">
        <f t="shared" si="480"/>
        <v/>
      </c>
      <c r="BT484" s="179" t="str">
        <f t="shared" si="480"/>
        <v/>
      </c>
      <c r="BU484" s="180" t="str">
        <f t="shared" si="480"/>
        <v/>
      </c>
      <c r="BV484" s="179" t="str">
        <f t="shared" si="480"/>
        <v/>
      </c>
      <c r="BW484" s="178" t="str">
        <f t="shared" si="480"/>
        <v/>
      </c>
      <c r="BX484" s="180" t="str">
        <f t="shared" si="480"/>
        <v/>
      </c>
      <c r="BY484" s="178" t="str">
        <f t="shared" si="480"/>
        <v/>
      </c>
      <c r="BZ484" s="178" t="str">
        <f t="shared" si="480"/>
        <v/>
      </c>
      <c r="CA484" s="181" t="str">
        <f t="shared" si="480"/>
        <v/>
      </c>
      <c r="CB484" s="178" t="str">
        <f t="shared" si="480"/>
        <v/>
      </c>
      <c r="CC484" s="178" t="str">
        <f t="shared" si="480"/>
        <v/>
      </c>
      <c r="CD484" s="178" t="str">
        <f t="shared" si="480"/>
        <v/>
      </c>
      <c r="CE484" s="178" t="str">
        <f t="shared" si="480"/>
        <v/>
      </c>
      <c r="CF484" s="180" t="str">
        <f t="shared" si="480"/>
        <v/>
      </c>
      <c r="CG484" s="178" t="str">
        <f t="shared" si="480"/>
        <v/>
      </c>
      <c r="CH484" s="178" t="str">
        <f t="shared" si="480"/>
        <v/>
      </c>
      <c r="CI484" s="179" t="str">
        <f t="shared" si="480"/>
        <v/>
      </c>
      <c r="CJ484" s="180" t="str">
        <f t="shared" si="480"/>
        <v/>
      </c>
      <c r="CK484" s="179" t="str">
        <f t="shared" si="480"/>
        <v/>
      </c>
      <c r="CL484" s="178" t="str">
        <f t="shared" si="480"/>
        <v/>
      </c>
      <c r="CM484" s="180" t="str">
        <f t="shared" si="480"/>
        <v/>
      </c>
      <c r="CN484" s="178" t="str">
        <f t="shared" si="480"/>
        <v/>
      </c>
      <c r="CO484" s="178" t="str">
        <f t="shared" si="480"/>
        <v/>
      </c>
      <c r="CP484" s="181" t="str">
        <f t="shared" si="480"/>
        <v/>
      </c>
      <c r="CQ484" s="178" t="str">
        <f t="shared" si="480"/>
        <v/>
      </c>
      <c r="CR484" s="178" t="str">
        <f t="shared" si="480"/>
        <v/>
      </c>
      <c r="CS484" s="178" t="str">
        <f t="shared" si="480"/>
        <v/>
      </c>
      <c r="CT484" s="178" t="str">
        <f t="shared" si="480"/>
        <v/>
      </c>
      <c r="CU484" s="180" t="str">
        <f t="shared" si="480"/>
        <v/>
      </c>
      <c r="CV484" s="178" t="str">
        <f t="shared" si="480"/>
        <v/>
      </c>
      <c r="CW484" s="178" t="str">
        <f t="shared" si="480"/>
        <v/>
      </c>
      <c r="CX484" s="179" t="str">
        <f t="shared" si="480"/>
        <v/>
      </c>
      <c r="CY484" s="180" t="str">
        <f t="shared" si="480"/>
        <v/>
      </c>
      <c r="CZ484" s="179" t="str">
        <f t="shared" si="480"/>
        <v/>
      </c>
      <c r="DA484" s="178" t="str">
        <f t="shared" si="480"/>
        <v/>
      </c>
      <c r="DB484" s="180" t="str">
        <f t="shared" si="480"/>
        <v/>
      </c>
      <c r="DC484" s="178" t="str">
        <f t="shared" si="480"/>
        <v/>
      </c>
      <c r="DD484" s="178" t="str">
        <f t="shared" si="480"/>
        <v/>
      </c>
      <c r="DE484" s="181" t="str">
        <f t="shared" si="480"/>
        <v/>
      </c>
      <c r="DF484" s="178" t="str">
        <f t="shared" si="480"/>
        <v/>
      </c>
      <c r="DG484" s="178" t="str">
        <f t="shared" si="480"/>
        <v/>
      </c>
      <c r="DH484" s="178" t="str">
        <f t="shared" si="480"/>
        <v/>
      </c>
      <c r="DI484" s="178" t="str">
        <f t="shared" si="480"/>
        <v/>
      </c>
      <c r="DJ484" s="180" t="str">
        <f t="shared" si="480"/>
        <v/>
      </c>
      <c r="DK484" s="178" t="str">
        <f t="shared" si="480"/>
        <v/>
      </c>
      <c r="DL484" s="178" t="str">
        <f t="shared" si="480"/>
        <v/>
      </c>
      <c r="DM484" s="179" t="str">
        <f t="shared" si="480"/>
        <v/>
      </c>
      <c r="DN484" s="180" t="str">
        <f t="shared" si="480"/>
        <v/>
      </c>
      <c r="DO484" s="179" t="str">
        <f t="shared" si="480"/>
        <v/>
      </c>
      <c r="DP484" s="178" t="str">
        <f t="shared" si="480"/>
        <v/>
      </c>
      <c r="DQ484" s="180" t="str">
        <f t="shared" si="480"/>
        <v/>
      </c>
      <c r="DR484" s="178" t="str">
        <f t="shared" si="480"/>
        <v/>
      </c>
      <c r="DS484" s="178" t="str">
        <f t="shared" si="480"/>
        <v/>
      </c>
      <c r="DT484" s="178"/>
      <c r="DU484" s="178"/>
      <c r="DV484" s="178"/>
      <c r="DW484" s="178"/>
      <c r="DX484" s="178"/>
      <c r="DY484" s="178"/>
    </row>
    <row r="485">
      <c r="A485" s="176" t="str">
        <f>IF(A484="","",IF(B484+1&gt;EndDate,"",B484))</f>
        <v/>
      </c>
      <c r="B485" s="176" t="str">
        <f>IF(A485="","",SWITCH(Seg,"Daily",A485+1,"Weekly",A485+7,"Monthly",DATE(YEAR(A485),MONTH(A485)+1,1),"Quarterly",DATE(YEAR(A485),MONTH(A485)+3,1),"Yearly",DATE(YEAR(A485)+1,1,1)))</f>
        <v/>
      </c>
      <c r="C485" s="177" t="str">
        <f>IF(A485="","",SWITCH(Seg,"Daily",TEXT(A485,"dd/MM/YYYY"),"Weekly","W"&amp;WEEKNUM(A485,2)&amp;" "&amp;YEAR(A485),"Monthly",PROPER(TEXT(A485,"MMM yyyy")),"Quarterly","Q"&amp;ROUNDUP(MONTH($A485)/3,0)&amp;" "&amp;YEAR($A485),"Yearly",YEAR(A485),TEXT(A485,"dd/MM/YYYY")))</f>
        <v/>
      </c>
      <c r="D485" s="178" t="str">
        <f>IF(OR($A485="",D$2="Percentage"),"",SUMIFS(Data!B$4:B500,Data!$A$4:$A500,"&gt;="&amp;$A485,Data!$A$4:$A500,"&lt;="&amp;$B485))</f>
        <v>#REF!</v>
      </c>
      <c r="E485" s="179" t="str">
        <f>IF(OR($A485="",E$2="Percentage"),"",SUMIFS(Data!C$4:C500,Data!$A$4:$A500,"&gt;="&amp;$A485,Data!$A$4:$A500,"&lt;="&amp;$B485))</f>
        <v/>
      </c>
      <c r="F485" s="179" t="str">
        <f>IF(OR($A485="",F$2="Percentage"),"",SUMIFS(Data!D$4:D500,Data!$A$4:$A500,"&gt;="&amp;$A485,Data!$A$4:$A500,"&lt;="&amp;$B485))</f>
        <v/>
      </c>
      <c r="G485" s="179" t="str">
        <f>IF(OR($A485="",G$2="Percentage"),"",SUMIFS(Data!F$4:F500,Data!$A$4:$A500,"&gt;="&amp;$A485,Data!$A$4:$A500,"&lt;="&amp;$B485))</f>
        <v/>
      </c>
      <c r="H485" s="180" t="str">
        <f>IF(OR($A485="",H$2="Percentage"),"",SUMIFS(Data!G$4:G500,Data!$A$4:$A500,"&gt;="&amp;$A485,Data!$A$4:$A500,"&lt;="&amp;$B485))</f>
        <v/>
      </c>
      <c r="I485" s="180" t="str">
        <f>IF(OR($A485="",I$2="Percentage"),"",SUMIFS(Data!H$4:H500,Data!$A$4:$A500,"&gt;="&amp;$A485,Data!$A$4:$A500,"&lt;="&amp;$B485))</f>
        <v/>
      </c>
      <c r="J485" s="178" t="str">
        <f>IF(OR($A485="",J$2="Percentage"),"",SUMIFS(Data!I$4:I500,Data!$A$4:$A500,"&gt;="&amp;$A485,Data!$A$4:$A500,"&lt;="&amp;$B485))</f>
        <v/>
      </c>
      <c r="K485" s="178" t="str">
        <f>IF(OR($A485="",K$2="Percentage"),"",SUMIFS(Data!J$4:J500,Data!$A$4:$A500,"&gt;="&amp;$A485,Data!$A$4:$A500,"&lt;="&amp;$B485))</f>
        <v/>
      </c>
      <c r="L485" s="179" t="str">
        <f>IF(OR($A485="",L$2="Percentage"),"",SUMIFS(Data!K$4:K500,Data!$A$4:$A500,"&gt;="&amp;$A485,Data!$A$4:$A500,"&lt;="&amp;$B485))</f>
        <v/>
      </c>
      <c r="M485" s="180" t="str">
        <f>IF(OR($A485="",M$2="Percentage"),"",SUMIFS(Data!L$4:L500,Data!$A$4:$A500,"&gt;="&amp;$A485,Data!$A$4:$A500,"&lt;="&amp;$B485))</f>
        <v/>
      </c>
      <c r="N485" s="179" t="str">
        <f>IF(OR($A485="",N$2="Percentage"),"",SUMIFS(Data!M$4:M500,Data!$A$4:$A500,"&gt;="&amp;$A485,Data!$A$4:$A500,"&lt;="&amp;$B485))</f>
        <v/>
      </c>
      <c r="O485" s="178" t="str">
        <f>IF(OR($A485="",O$2="Percentage"),"",SUMIFS(Data!N$4:N500,Data!$A$4:$A500,"&gt;="&amp;$A485,Data!$A$4:$A500,"&lt;="&amp;$B485))</f>
        <v/>
      </c>
      <c r="P485" s="180" t="str">
        <f>IF(OR($A485="",P$2="Percentage"),"",SUMIFS(Data!O$4:O500,Data!$A$4:$A500,"&gt;="&amp;$A485,Data!$A$4:$A500,"&lt;="&amp;$B485))</f>
        <v/>
      </c>
      <c r="Q485" s="178" t="str">
        <f>IF(OR($A485="",Q$2="Percentage"),"",SUMIFS(Data!P$4:P500,Data!$A$4:$A500,"&gt;="&amp;$A485,Data!$A$4:$A500,"&lt;="&amp;$B485))</f>
        <v/>
      </c>
      <c r="R485" s="178" t="str">
        <f>IF(OR($A485="",R$2="Percentage"),"",SUMIFS(Data!Q$4:Q500,Data!$A$4:$A500,"&gt;="&amp;$A485,Data!$A$4:$A500,"&lt;="&amp;$B485))</f>
        <v/>
      </c>
      <c r="S485" s="181" t="str">
        <f>IF($A485="","",IFERROR(AVERAGEIFS(Data!B$4:B500,Data!$A$4:$A500,"&gt;="&amp;$A485,Data!$A$4:$A500,"&lt;="&amp;$B485),0))</f>
        <v/>
      </c>
      <c r="T485" s="178" t="str">
        <f>IF($A485="","",IFERROR(AVERAGEIFS(Data!C$4:C500,Data!$A$4:$A500,"&gt;="&amp;$A485,Data!$A$4:$A500,"&lt;="&amp;$B485),0))</f>
        <v/>
      </c>
      <c r="U485" s="178" t="str">
        <f>IF($A485="","",IFERROR(AVERAGEIFS(Data!D$4:D500,Data!$A$4:$A500,"&gt;="&amp;$A485,Data!$A$4:$A500,"&lt;="&amp;$B485),0))</f>
        <v/>
      </c>
      <c r="V485" s="178" t="str">
        <f>IF($A485="","",IFERROR(AVERAGEIFS(Data!F$4:F500,Data!$A$4:$A500,"&gt;="&amp;$A485,Data!$A$4:$A500,"&lt;="&amp;$B485),0))</f>
        <v/>
      </c>
      <c r="W485" s="178" t="str">
        <f>IF($A485="","",IFERROR(AVERAGEIFS(Data!G$4:G500,Data!$A$4:$A500,"&gt;="&amp;$A485,Data!$A$4:$A500,"&lt;="&amp;$B485),0))</f>
        <v/>
      </c>
      <c r="X485" s="180" t="str">
        <f>IF($A485="","",IFERROR(AVERAGEIFS(Data!H$4:H500,Data!$A$4:$A500,"&gt;="&amp;$A485,Data!$A$4:$A500,"&lt;="&amp;$B485),0))</f>
        <v/>
      </c>
      <c r="Y485" s="178" t="str">
        <f>IF($A485="","",IFERROR(AVERAGEIFS(Data!I$4:I500,Data!$A$4:$A500,"&gt;="&amp;$A485,Data!$A$4:$A500,"&lt;="&amp;$B485),0))</f>
        <v/>
      </c>
      <c r="Z485" s="178" t="str">
        <f>IF($A485="","",IFERROR(AVERAGEIFS(Data!J$4:J500,Data!$A$4:$A500,"&gt;="&amp;$A485,Data!$A$4:$A500,"&lt;="&amp;$B485),0))</f>
        <v/>
      </c>
      <c r="AA485" s="179" t="str">
        <f>IF($A485="","",IFERROR(AVERAGEIFS(Data!K$4:K500,Data!$A$4:$A500,"&gt;="&amp;$A485,Data!$A$4:$A500,"&lt;="&amp;$B485),0))</f>
        <v/>
      </c>
      <c r="AB485" s="180" t="str">
        <f>IF($A485="","",IFERROR(AVERAGEIFS(Data!L$4:L500,Data!$A$4:$A500,"&gt;="&amp;$A485,Data!$A$4:$A500,"&lt;="&amp;$B485),0))</f>
        <v/>
      </c>
      <c r="AC485" s="179" t="str">
        <f>IF($A485="","",IFERROR(AVERAGEIFS(Data!M$4:M500,Data!$A$4:$A500,"&gt;="&amp;$A485,Data!$A$4:$A500,"&lt;="&amp;$B485),0))</f>
        <v/>
      </c>
      <c r="AD485" s="178" t="str">
        <f>IF($A485="","",IFERROR(AVERAGEIFS(Data!N$4:N500,Data!$A$4:$A500,"&gt;="&amp;$A485,Data!$A$4:$A500,"&lt;="&amp;$B485),0))</f>
        <v/>
      </c>
      <c r="AE485" s="180" t="str">
        <f>IF($A485="","",IFERROR(AVERAGEIFS(Data!O$4:O500,Data!$A$4:$A500,"&gt;="&amp;$A485,Data!$A$4:$A500,"&lt;="&amp;$B485),0))</f>
        <v/>
      </c>
      <c r="AF485" s="178" t="str">
        <f>IF($A485="","",IFERROR(AVERAGEIFS(Data!P$4:P500,Data!$A$4:$A500,"&gt;="&amp;$A485,Data!$A$4:$A500,"&lt;="&amp;$B485),0))</f>
        <v/>
      </c>
      <c r="AG485" s="178" t="str">
        <f>IF($A485="","",IFERROR(AVERAGEIFS(Data!Q$4:Q500,Data!$A$4:$A500,"&gt;="&amp;$A485,Data!$A$4:$A500,"&lt;="&amp;$B485),0))</f>
        <v/>
      </c>
      <c r="AH485" s="181" t="str">
        <f t="shared" ref="AH485:DS485" si="481">IF($A485="","",AH484)</f>
        <v/>
      </c>
      <c r="AI485" s="178" t="str">
        <f t="shared" si="481"/>
        <v/>
      </c>
      <c r="AJ485" s="178" t="str">
        <f t="shared" si="481"/>
        <v/>
      </c>
      <c r="AK485" s="178" t="str">
        <f t="shared" si="481"/>
        <v/>
      </c>
      <c r="AL485" s="178" t="str">
        <f t="shared" si="481"/>
        <v/>
      </c>
      <c r="AM485" s="180" t="str">
        <f t="shared" si="481"/>
        <v/>
      </c>
      <c r="AN485" s="178" t="str">
        <f t="shared" si="481"/>
        <v/>
      </c>
      <c r="AO485" s="178" t="str">
        <f t="shared" si="481"/>
        <v/>
      </c>
      <c r="AP485" s="179" t="str">
        <f t="shared" si="481"/>
        <v/>
      </c>
      <c r="AQ485" s="180" t="str">
        <f t="shared" si="481"/>
        <v/>
      </c>
      <c r="AR485" s="179" t="str">
        <f t="shared" si="481"/>
        <v/>
      </c>
      <c r="AS485" s="178" t="str">
        <f t="shared" si="481"/>
        <v/>
      </c>
      <c r="AT485" s="180" t="str">
        <f t="shared" si="481"/>
        <v/>
      </c>
      <c r="AU485" s="178" t="str">
        <f t="shared" si="481"/>
        <v/>
      </c>
      <c r="AV485" s="178" t="str">
        <f t="shared" si="481"/>
        <v/>
      </c>
      <c r="AW485" s="181" t="str">
        <f t="shared" si="481"/>
        <v/>
      </c>
      <c r="AX485" s="178" t="str">
        <f t="shared" si="481"/>
        <v/>
      </c>
      <c r="AY485" s="178" t="str">
        <f t="shared" si="481"/>
        <v/>
      </c>
      <c r="AZ485" s="178" t="str">
        <f t="shared" si="481"/>
        <v/>
      </c>
      <c r="BA485" s="178" t="str">
        <f t="shared" si="481"/>
        <v/>
      </c>
      <c r="BB485" s="180" t="str">
        <f t="shared" si="481"/>
        <v/>
      </c>
      <c r="BC485" s="178" t="str">
        <f t="shared" si="481"/>
        <v/>
      </c>
      <c r="BD485" s="178" t="str">
        <f t="shared" si="481"/>
        <v/>
      </c>
      <c r="BE485" s="179" t="str">
        <f t="shared" si="481"/>
        <v/>
      </c>
      <c r="BF485" s="180" t="str">
        <f t="shared" si="481"/>
        <v/>
      </c>
      <c r="BG485" s="179" t="str">
        <f t="shared" si="481"/>
        <v/>
      </c>
      <c r="BH485" s="178" t="str">
        <f t="shared" si="481"/>
        <v/>
      </c>
      <c r="BI485" s="180" t="str">
        <f t="shared" si="481"/>
        <v/>
      </c>
      <c r="BJ485" s="178" t="str">
        <f t="shared" si="481"/>
        <v/>
      </c>
      <c r="BK485" s="178" t="str">
        <f t="shared" si="481"/>
        <v/>
      </c>
      <c r="BL485" s="181" t="str">
        <f t="shared" si="481"/>
        <v/>
      </c>
      <c r="BM485" s="178" t="str">
        <f t="shared" si="481"/>
        <v/>
      </c>
      <c r="BN485" s="178" t="str">
        <f t="shared" si="481"/>
        <v/>
      </c>
      <c r="BO485" s="178" t="str">
        <f t="shared" si="481"/>
        <v/>
      </c>
      <c r="BP485" s="178" t="str">
        <f t="shared" si="481"/>
        <v/>
      </c>
      <c r="BQ485" s="180" t="str">
        <f t="shared" si="481"/>
        <v/>
      </c>
      <c r="BR485" s="178" t="str">
        <f t="shared" si="481"/>
        <v/>
      </c>
      <c r="BS485" s="178" t="str">
        <f t="shared" si="481"/>
        <v/>
      </c>
      <c r="BT485" s="179" t="str">
        <f t="shared" si="481"/>
        <v/>
      </c>
      <c r="BU485" s="180" t="str">
        <f t="shared" si="481"/>
        <v/>
      </c>
      <c r="BV485" s="179" t="str">
        <f t="shared" si="481"/>
        <v/>
      </c>
      <c r="BW485" s="178" t="str">
        <f t="shared" si="481"/>
        <v/>
      </c>
      <c r="BX485" s="180" t="str">
        <f t="shared" si="481"/>
        <v/>
      </c>
      <c r="BY485" s="178" t="str">
        <f t="shared" si="481"/>
        <v/>
      </c>
      <c r="BZ485" s="178" t="str">
        <f t="shared" si="481"/>
        <v/>
      </c>
      <c r="CA485" s="181" t="str">
        <f t="shared" si="481"/>
        <v/>
      </c>
      <c r="CB485" s="178" t="str">
        <f t="shared" si="481"/>
        <v/>
      </c>
      <c r="CC485" s="178" t="str">
        <f t="shared" si="481"/>
        <v/>
      </c>
      <c r="CD485" s="178" t="str">
        <f t="shared" si="481"/>
        <v/>
      </c>
      <c r="CE485" s="178" t="str">
        <f t="shared" si="481"/>
        <v/>
      </c>
      <c r="CF485" s="180" t="str">
        <f t="shared" si="481"/>
        <v/>
      </c>
      <c r="CG485" s="178" t="str">
        <f t="shared" si="481"/>
        <v/>
      </c>
      <c r="CH485" s="178" t="str">
        <f t="shared" si="481"/>
        <v/>
      </c>
      <c r="CI485" s="179" t="str">
        <f t="shared" si="481"/>
        <v/>
      </c>
      <c r="CJ485" s="180" t="str">
        <f t="shared" si="481"/>
        <v/>
      </c>
      <c r="CK485" s="179" t="str">
        <f t="shared" si="481"/>
        <v/>
      </c>
      <c r="CL485" s="178" t="str">
        <f t="shared" si="481"/>
        <v/>
      </c>
      <c r="CM485" s="180" t="str">
        <f t="shared" si="481"/>
        <v/>
      </c>
      <c r="CN485" s="178" t="str">
        <f t="shared" si="481"/>
        <v/>
      </c>
      <c r="CO485" s="178" t="str">
        <f t="shared" si="481"/>
        <v/>
      </c>
      <c r="CP485" s="181" t="str">
        <f t="shared" si="481"/>
        <v/>
      </c>
      <c r="CQ485" s="178" t="str">
        <f t="shared" si="481"/>
        <v/>
      </c>
      <c r="CR485" s="178" t="str">
        <f t="shared" si="481"/>
        <v/>
      </c>
      <c r="CS485" s="178" t="str">
        <f t="shared" si="481"/>
        <v/>
      </c>
      <c r="CT485" s="178" t="str">
        <f t="shared" si="481"/>
        <v/>
      </c>
      <c r="CU485" s="180" t="str">
        <f t="shared" si="481"/>
        <v/>
      </c>
      <c r="CV485" s="178" t="str">
        <f t="shared" si="481"/>
        <v/>
      </c>
      <c r="CW485" s="178" t="str">
        <f t="shared" si="481"/>
        <v/>
      </c>
      <c r="CX485" s="179" t="str">
        <f t="shared" si="481"/>
        <v/>
      </c>
      <c r="CY485" s="180" t="str">
        <f t="shared" si="481"/>
        <v/>
      </c>
      <c r="CZ485" s="179" t="str">
        <f t="shared" si="481"/>
        <v/>
      </c>
      <c r="DA485" s="178" t="str">
        <f t="shared" si="481"/>
        <v/>
      </c>
      <c r="DB485" s="180" t="str">
        <f t="shared" si="481"/>
        <v/>
      </c>
      <c r="DC485" s="178" t="str">
        <f t="shared" si="481"/>
        <v/>
      </c>
      <c r="DD485" s="178" t="str">
        <f t="shared" si="481"/>
        <v/>
      </c>
      <c r="DE485" s="181" t="str">
        <f t="shared" si="481"/>
        <v/>
      </c>
      <c r="DF485" s="178" t="str">
        <f t="shared" si="481"/>
        <v/>
      </c>
      <c r="DG485" s="178" t="str">
        <f t="shared" si="481"/>
        <v/>
      </c>
      <c r="DH485" s="178" t="str">
        <f t="shared" si="481"/>
        <v/>
      </c>
      <c r="DI485" s="178" t="str">
        <f t="shared" si="481"/>
        <v/>
      </c>
      <c r="DJ485" s="180" t="str">
        <f t="shared" si="481"/>
        <v/>
      </c>
      <c r="DK485" s="178" t="str">
        <f t="shared" si="481"/>
        <v/>
      </c>
      <c r="DL485" s="178" t="str">
        <f t="shared" si="481"/>
        <v/>
      </c>
      <c r="DM485" s="179" t="str">
        <f t="shared" si="481"/>
        <v/>
      </c>
      <c r="DN485" s="180" t="str">
        <f t="shared" si="481"/>
        <v/>
      </c>
      <c r="DO485" s="179" t="str">
        <f t="shared" si="481"/>
        <v/>
      </c>
      <c r="DP485" s="178" t="str">
        <f t="shared" si="481"/>
        <v/>
      </c>
      <c r="DQ485" s="180" t="str">
        <f t="shared" si="481"/>
        <v/>
      </c>
      <c r="DR485" s="178" t="str">
        <f t="shared" si="481"/>
        <v/>
      </c>
      <c r="DS485" s="178" t="str">
        <f t="shared" si="481"/>
        <v/>
      </c>
      <c r="DT485" s="178"/>
      <c r="DU485" s="178"/>
      <c r="DV485" s="178"/>
      <c r="DW485" s="178"/>
      <c r="DX485" s="178"/>
      <c r="DY485" s="178"/>
    </row>
    <row r="486">
      <c r="A486" s="176" t="str">
        <f>IF(A485="","",IF(B485+1&gt;EndDate,"",B485))</f>
        <v/>
      </c>
      <c r="B486" s="176" t="str">
        <f>IF(A486="","",SWITCH(Seg,"Daily",A486+1,"Weekly",A486+7,"Monthly",DATE(YEAR(A486),MONTH(A486)+1,1),"Quarterly",DATE(YEAR(A486),MONTH(A486)+3,1),"Yearly",DATE(YEAR(A486)+1,1,1)))</f>
        <v/>
      </c>
      <c r="C486" s="177" t="str">
        <f>IF(A486="","",SWITCH(Seg,"Daily",TEXT(A486,"dd/MM/YYYY"),"Weekly","W"&amp;WEEKNUM(A486,2)&amp;" "&amp;YEAR(A486),"Monthly",PROPER(TEXT(A486,"MMM yyyy")),"Quarterly","Q"&amp;ROUNDUP(MONTH($A486)/3,0)&amp;" "&amp;YEAR($A486),"Yearly",YEAR(A486),TEXT(A486,"dd/MM/YYYY")))</f>
        <v/>
      </c>
      <c r="D486" s="178" t="str">
        <f>IF(OR($A486="",D$2="Percentage"),"",SUMIFS(Data!B$4:B500,Data!$A$4:$A500,"&gt;="&amp;$A486,Data!$A$4:$A500,"&lt;="&amp;$B486))</f>
        <v>#REF!</v>
      </c>
      <c r="E486" s="179" t="str">
        <f>IF(OR($A486="",E$2="Percentage"),"",SUMIFS(Data!C$4:C500,Data!$A$4:$A500,"&gt;="&amp;$A486,Data!$A$4:$A500,"&lt;="&amp;$B486))</f>
        <v/>
      </c>
      <c r="F486" s="179" t="str">
        <f>IF(OR($A486="",F$2="Percentage"),"",SUMIFS(Data!D$4:D500,Data!$A$4:$A500,"&gt;="&amp;$A486,Data!$A$4:$A500,"&lt;="&amp;$B486))</f>
        <v/>
      </c>
      <c r="G486" s="179" t="str">
        <f>IF(OR($A486="",G$2="Percentage"),"",SUMIFS(Data!F$4:F500,Data!$A$4:$A500,"&gt;="&amp;$A486,Data!$A$4:$A500,"&lt;="&amp;$B486))</f>
        <v/>
      </c>
      <c r="H486" s="180" t="str">
        <f>IF(OR($A486="",H$2="Percentage"),"",SUMIFS(Data!G$4:G500,Data!$A$4:$A500,"&gt;="&amp;$A486,Data!$A$4:$A500,"&lt;="&amp;$B486))</f>
        <v/>
      </c>
      <c r="I486" s="180" t="str">
        <f>IF(OR($A486="",I$2="Percentage"),"",SUMIFS(Data!H$4:H500,Data!$A$4:$A500,"&gt;="&amp;$A486,Data!$A$4:$A500,"&lt;="&amp;$B486))</f>
        <v/>
      </c>
      <c r="J486" s="178" t="str">
        <f>IF(OR($A486="",J$2="Percentage"),"",SUMIFS(Data!I$4:I500,Data!$A$4:$A500,"&gt;="&amp;$A486,Data!$A$4:$A500,"&lt;="&amp;$B486))</f>
        <v/>
      </c>
      <c r="K486" s="178" t="str">
        <f>IF(OR($A486="",K$2="Percentage"),"",SUMIFS(Data!J$4:J500,Data!$A$4:$A500,"&gt;="&amp;$A486,Data!$A$4:$A500,"&lt;="&amp;$B486))</f>
        <v/>
      </c>
      <c r="L486" s="179" t="str">
        <f>IF(OR($A486="",L$2="Percentage"),"",SUMIFS(Data!K$4:K500,Data!$A$4:$A500,"&gt;="&amp;$A486,Data!$A$4:$A500,"&lt;="&amp;$B486))</f>
        <v/>
      </c>
      <c r="M486" s="180" t="str">
        <f>IF(OR($A486="",M$2="Percentage"),"",SUMIFS(Data!L$4:L500,Data!$A$4:$A500,"&gt;="&amp;$A486,Data!$A$4:$A500,"&lt;="&amp;$B486))</f>
        <v/>
      </c>
      <c r="N486" s="179" t="str">
        <f>IF(OR($A486="",N$2="Percentage"),"",SUMIFS(Data!M$4:M500,Data!$A$4:$A500,"&gt;="&amp;$A486,Data!$A$4:$A500,"&lt;="&amp;$B486))</f>
        <v/>
      </c>
      <c r="O486" s="178" t="str">
        <f>IF(OR($A486="",O$2="Percentage"),"",SUMIFS(Data!N$4:N500,Data!$A$4:$A500,"&gt;="&amp;$A486,Data!$A$4:$A500,"&lt;="&amp;$B486))</f>
        <v/>
      </c>
      <c r="P486" s="180" t="str">
        <f>IF(OR($A486="",P$2="Percentage"),"",SUMIFS(Data!O$4:O500,Data!$A$4:$A500,"&gt;="&amp;$A486,Data!$A$4:$A500,"&lt;="&amp;$B486))</f>
        <v/>
      </c>
      <c r="Q486" s="178" t="str">
        <f>IF(OR($A486="",Q$2="Percentage"),"",SUMIFS(Data!P$4:P500,Data!$A$4:$A500,"&gt;="&amp;$A486,Data!$A$4:$A500,"&lt;="&amp;$B486))</f>
        <v/>
      </c>
      <c r="R486" s="178" t="str">
        <f>IF(OR($A486="",R$2="Percentage"),"",SUMIFS(Data!Q$4:Q500,Data!$A$4:$A500,"&gt;="&amp;$A486,Data!$A$4:$A500,"&lt;="&amp;$B486))</f>
        <v/>
      </c>
      <c r="S486" s="181" t="str">
        <f>IF($A486="","",IFERROR(AVERAGEIFS(Data!B$4:B500,Data!$A$4:$A500,"&gt;="&amp;$A486,Data!$A$4:$A500,"&lt;="&amp;$B486),0))</f>
        <v/>
      </c>
      <c r="T486" s="178" t="str">
        <f>IF($A486="","",IFERROR(AVERAGEIFS(Data!C$4:C500,Data!$A$4:$A500,"&gt;="&amp;$A486,Data!$A$4:$A500,"&lt;="&amp;$B486),0))</f>
        <v/>
      </c>
      <c r="U486" s="178" t="str">
        <f>IF($A486="","",IFERROR(AVERAGEIFS(Data!D$4:D500,Data!$A$4:$A500,"&gt;="&amp;$A486,Data!$A$4:$A500,"&lt;="&amp;$B486),0))</f>
        <v/>
      </c>
      <c r="V486" s="178" t="str">
        <f>IF($A486="","",IFERROR(AVERAGEIFS(Data!F$4:F500,Data!$A$4:$A500,"&gt;="&amp;$A486,Data!$A$4:$A500,"&lt;="&amp;$B486),0))</f>
        <v/>
      </c>
      <c r="W486" s="178" t="str">
        <f>IF($A486="","",IFERROR(AVERAGEIFS(Data!G$4:G500,Data!$A$4:$A500,"&gt;="&amp;$A486,Data!$A$4:$A500,"&lt;="&amp;$B486),0))</f>
        <v/>
      </c>
      <c r="X486" s="180" t="str">
        <f>IF($A486="","",IFERROR(AVERAGEIFS(Data!H$4:H500,Data!$A$4:$A500,"&gt;="&amp;$A486,Data!$A$4:$A500,"&lt;="&amp;$B486),0))</f>
        <v/>
      </c>
      <c r="Y486" s="178" t="str">
        <f>IF($A486="","",IFERROR(AVERAGEIFS(Data!I$4:I500,Data!$A$4:$A500,"&gt;="&amp;$A486,Data!$A$4:$A500,"&lt;="&amp;$B486),0))</f>
        <v/>
      </c>
      <c r="Z486" s="178" t="str">
        <f>IF($A486="","",IFERROR(AVERAGEIFS(Data!J$4:J500,Data!$A$4:$A500,"&gt;="&amp;$A486,Data!$A$4:$A500,"&lt;="&amp;$B486),0))</f>
        <v/>
      </c>
      <c r="AA486" s="179" t="str">
        <f>IF($A486="","",IFERROR(AVERAGEIFS(Data!K$4:K500,Data!$A$4:$A500,"&gt;="&amp;$A486,Data!$A$4:$A500,"&lt;="&amp;$B486),0))</f>
        <v/>
      </c>
      <c r="AB486" s="180" t="str">
        <f>IF($A486="","",IFERROR(AVERAGEIFS(Data!L$4:L500,Data!$A$4:$A500,"&gt;="&amp;$A486,Data!$A$4:$A500,"&lt;="&amp;$B486),0))</f>
        <v/>
      </c>
      <c r="AC486" s="179" t="str">
        <f>IF($A486="","",IFERROR(AVERAGEIFS(Data!M$4:M500,Data!$A$4:$A500,"&gt;="&amp;$A486,Data!$A$4:$A500,"&lt;="&amp;$B486),0))</f>
        <v/>
      </c>
      <c r="AD486" s="178" t="str">
        <f>IF($A486="","",IFERROR(AVERAGEIFS(Data!N$4:N500,Data!$A$4:$A500,"&gt;="&amp;$A486,Data!$A$4:$A500,"&lt;="&amp;$B486),0))</f>
        <v/>
      </c>
      <c r="AE486" s="180" t="str">
        <f>IF($A486="","",IFERROR(AVERAGEIFS(Data!O$4:O500,Data!$A$4:$A500,"&gt;="&amp;$A486,Data!$A$4:$A500,"&lt;="&amp;$B486),0))</f>
        <v/>
      </c>
      <c r="AF486" s="178" t="str">
        <f>IF($A486="","",IFERROR(AVERAGEIFS(Data!P$4:P500,Data!$A$4:$A500,"&gt;="&amp;$A486,Data!$A$4:$A500,"&lt;="&amp;$B486),0))</f>
        <v/>
      </c>
      <c r="AG486" s="178" t="str">
        <f>IF($A486="","",IFERROR(AVERAGEIFS(Data!Q$4:Q500,Data!$A$4:$A500,"&gt;="&amp;$A486,Data!$A$4:$A500,"&lt;="&amp;$B486),0))</f>
        <v/>
      </c>
      <c r="AH486" s="181" t="str">
        <f t="shared" ref="AH486:DS486" si="482">IF($A486="","",AH485)</f>
        <v/>
      </c>
      <c r="AI486" s="178" t="str">
        <f t="shared" si="482"/>
        <v/>
      </c>
      <c r="AJ486" s="178" t="str">
        <f t="shared" si="482"/>
        <v/>
      </c>
      <c r="AK486" s="178" t="str">
        <f t="shared" si="482"/>
        <v/>
      </c>
      <c r="AL486" s="178" t="str">
        <f t="shared" si="482"/>
        <v/>
      </c>
      <c r="AM486" s="180" t="str">
        <f t="shared" si="482"/>
        <v/>
      </c>
      <c r="AN486" s="178" t="str">
        <f t="shared" si="482"/>
        <v/>
      </c>
      <c r="AO486" s="178" t="str">
        <f t="shared" si="482"/>
        <v/>
      </c>
      <c r="AP486" s="179" t="str">
        <f t="shared" si="482"/>
        <v/>
      </c>
      <c r="AQ486" s="180" t="str">
        <f t="shared" si="482"/>
        <v/>
      </c>
      <c r="AR486" s="179" t="str">
        <f t="shared" si="482"/>
        <v/>
      </c>
      <c r="AS486" s="178" t="str">
        <f t="shared" si="482"/>
        <v/>
      </c>
      <c r="AT486" s="180" t="str">
        <f t="shared" si="482"/>
        <v/>
      </c>
      <c r="AU486" s="178" t="str">
        <f t="shared" si="482"/>
        <v/>
      </c>
      <c r="AV486" s="178" t="str">
        <f t="shared" si="482"/>
        <v/>
      </c>
      <c r="AW486" s="181" t="str">
        <f t="shared" si="482"/>
        <v/>
      </c>
      <c r="AX486" s="178" t="str">
        <f t="shared" si="482"/>
        <v/>
      </c>
      <c r="AY486" s="178" t="str">
        <f t="shared" si="482"/>
        <v/>
      </c>
      <c r="AZ486" s="178" t="str">
        <f t="shared" si="482"/>
        <v/>
      </c>
      <c r="BA486" s="178" t="str">
        <f t="shared" si="482"/>
        <v/>
      </c>
      <c r="BB486" s="180" t="str">
        <f t="shared" si="482"/>
        <v/>
      </c>
      <c r="BC486" s="178" t="str">
        <f t="shared" si="482"/>
        <v/>
      </c>
      <c r="BD486" s="178" t="str">
        <f t="shared" si="482"/>
        <v/>
      </c>
      <c r="BE486" s="179" t="str">
        <f t="shared" si="482"/>
        <v/>
      </c>
      <c r="BF486" s="180" t="str">
        <f t="shared" si="482"/>
        <v/>
      </c>
      <c r="BG486" s="179" t="str">
        <f t="shared" si="482"/>
        <v/>
      </c>
      <c r="BH486" s="178" t="str">
        <f t="shared" si="482"/>
        <v/>
      </c>
      <c r="BI486" s="180" t="str">
        <f t="shared" si="482"/>
        <v/>
      </c>
      <c r="BJ486" s="178" t="str">
        <f t="shared" si="482"/>
        <v/>
      </c>
      <c r="BK486" s="178" t="str">
        <f t="shared" si="482"/>
        <v/>
      </c>
      <c r="BL486" s="181" t="str">
        <f t="shared" si="482"/>
        <v/>
      </c>
      <c r="BM486" s="178" t="str">
        <f t="shared" si="482"/>
        <v/>
      </c>
      <c r="BN486" s="178" t="str">
        <f t="shared" si="482"/>
        <v/>
      </c>
      <c r="BO486" s="178" t="str">
        <f t="shared" si="482"/>
        <v/>
      </c>
      <c r="BP486" s="178" t="str">
        <f t="shared" si="482"/>
        <v/>
      </c>
      <c r="BQ486" s="180" t="str">
        <f t="shared" si="482"/>
        <v/>
      </c>
      <c r="BR486" s="178" t="str">
        <f t="shared" si="482"/>
        <v/>
      </c>
      <c r="BS486" s="178" t="str">
        <f t="shared" si="482"/>
        <v/>
      </c>
      <c r="BT486" s="179" t="str">
        <f t="shared" si="482"/>
        <v/>
      </c>
      <c r="BU486" s="180" t="str">
        <f t="shared" si="482"/>
        <v/>
      </c>
      <c r="BV486" s="179" t="str">
        <f t="shared" si="482"/>
        <v/>
      </c>
      <c r="BW486" s="178" t="str">
        <f t="shared" si="482"/>
        <v/>
      </c>
      <c r="BX486" s="180" t="str">
        <f t="shared" si="482"/>
        <v/>
      </c>
      <c r="BY486" s="178" t="str">
        <f t="shared" si="482"/>
        <v/>
      </c>
      <c r="BZ486" s="178" t="str">
        <f t="shared" si="482"/>
        <v/>
      </c>
      <c r="CA486" s="181" t="str">
        <f t="shared" si="482"/>
        <v/>
      </c>
      <c r="CB486" s="178" t="str">
        <f t="shared" si="482"/>
        <v/>
      </c>
      <c r="CC486" s="178" t="str">
        <f t="shared" si="482"/>
        <v/>
      </c>
      <c r="CD486" s="178" t="str">
        <f t="shared" si="482"/>
        <v/>
      </c>
      <c r="CE486" s="178" t="str">
        <f t="shared" si="482"/>
        <v/>
      </c>
      <c r="CF486" s="180" t="str">
        <f t="shared" si="482"/>
        <v/>
      </c>
      <c r="CG486" s="178" t="str">
        <f t="shared" si="482"/>
        <v/>
      </c>
      <c r="CH486" s="178" t="str">
        <f t="shared" si="482"/>
        <v/>
      </c>
      <c r="CI486" s="179" t="str">
        <f t="shared" si="482"/>
        <v/>
      </c>
      <c r="CJ486" s="180" t="str">
        <f t="shared" si="482"/>
        <v/>
      </c>
      <c r="CK486" s="179" t="str">
        <f t="shared" si="482"/>
        <v/>
      </c>
      <c r="CL486" s="178" t="str">
        <f t="shared" si="482"/>
        <v/>
      </c>
      <c r="CM486" s="180" t="str">
        <f t="shared" si="482"/>
        <v/>
      </c>
      <c r="CN486" s="178" t="str">
        <f t="shared" si="482"/>
        <v/>
      </c>
      <c r="CO486" s="178" t="str">
        <f t="shared" si="482"/>
        <v/>
      </c>
      <c r="CP486" s="181" t="str">
        <f t="shared" si="482"/>
        <v/>
      </c>
      <c r="CQ486" s="178" t="str">
        <f t="shared" si="482"/>
        <v/>
      </c>
      <c r="CR486" s="178" t="str">
        <f t="shared" si="482"/>
        <v/>
      </c>
      <c r="CS486" s="178" t="str">
        <f t="shared" si="482"/>
        <v/>
      </c>
      <c r="CT486" s="178" t="str">
        <f t="shared" si="482"/>
        <v/>
      </c>
      <c r="CU486" s="180" t="str">
        <f t="shared" si="482"/>
        <v/>
      </c>
      <c r="CV486" s="178" t="str">
        <f t="shared" si="482"/>
        <v/>
      </c>
      <c r="CW486" s="178" t="str">
        <f t="shared" si="482"/>
        <v/>
      </c>
      <c r="CX486" s="179" t="str">
        <f t="shared" si="482"/>
        <v/>
      </c>
      <c r="CY486" s="180" t="str">
        <f t="shared" si="482"/>
        <v/>
      </c>
      <c r="CZ486" s="179" t="str">
        <f t="shared" si="482"/>
        <v/>
      </c>
      <c r="DA486" s="178" t="str">
        <f t="shared" si="482"/>
        <v/>
      </c>
      <c r="DB486" s="180" t="str">
        <f t="shared" si="482"/>
        <v/>
      </c>
      <c r="DC486" s="178" t="str">
        <f t="shared" si="482"/>
        <v/>
      </c>
      <c r="DD486" s="178" t="str">
        <f t="shared" si="482"/>
        <v/>
      </c>
      <c r="DE486" s="181" t="str">
        <f t="shared" si="482"/>
        <v/>
      </c>
      <c r="DF486" s="178" t="str">
        <f t="shared" si="482"/>
        <v/>
      </c>
      <c r="DG486" s="178" t="str">
        <f t="shared" si="482"/>
        <v/>
      </c>
      <c r="DH486" s="178" t="str">
        <f t="shared" si="482"/>
        <v/>
      </c>
      <c r="DI486" s="178" t="str">
        <f t="shared" si="482"/>
        <v/>
      </c>
      <c r="DJ486" s="180" t="str">
        <f t="shared" si="482"/>
        <v/>
      </c>
      <c r="DK486" s="178" t="str">
        <f t="shared" si="482"/>
        <v/>
      </c>
      <c r="DL486" s="178" t="str">
        <f t="shared" si="482"/>
        <v/>
      </c>
      <c r="DM486" s="179" t="str">
        <f t="shared" si="482"/>
        <v/>
      </c>
      <c r="DN486" s="180" t="str">
        <f t="shared" si="482"/>
        <v/>
      </c>
      <c r="DO486" s="179" t="str">
        <f t="shared" si="482"/>
        <v/>
      </c>
      <c r="DP486" s="178" t="str">
        <f t="shared" si="482"/>
        <v/>
      </c>
      <c r="DQ486" s="180" t="str">
        <f t="shared" si="482"/>
        <v/>
      </c>
      <c r="DR486" s="178" t="str">
        <f t="shared" si="482"/>
        <v/>
      </c>
      <c r="DS486" s="178" t="str">
        <f t="shared" si="482"/>
        <v/>
      </c>
      <c r="DT486" s="178"/>
      <c r="DU486" s="178"/>
      <c r="DV486" s="178"/>
      <c r="DW486" s="178"/>
      <c r="DX486" s="178"/>
      <c r="DY486" s="178"/>
    </row>
    <row r="487">
      <c r="A487" s="176" t="str">
        <f>IF(A486="","",IF(B486+1&gt;EndDate,"",B486))</f>
        <v/>
      </c>
      <c r="B487" s="176" t="str">
        <f>IF(A487="","",SWITCH(Seg,"Daily",A487+1,"Weekly",A487+7,"Monthly",DATE(YEAR(A487),MONTH(A487)+1,1),"Quarterly",DATE(YEAR(A487),MONTH(A487)+3,1),"Yearly",DATE(YEAR(A487)+1,1,1)))</f>
        <v/>
      </c>
      <c r="C487" s="177" t="str">
        <f>IF(A487="","",SWITCH(Seg,"Daily",TEXT(A487,"dd/MM/YYYY"),"Weekly","W"&amp;WEEKNUM(A487,2)&amp;" "&amp;YEAR(A487),"Monthly",PROPER(TEXT(A487,"MMM yyyy")),"Quarterly","Q"&amp;ROUNDUP(MONTH($A487)/3,0)&amp;" "&amp;YEAR($A487),"Yearly",YEAR(A487),TEXT(A487,"dd/MM/YYYY")))</f>
        <v/>
      </c>
      <c r="D487" s="178" t="str">
        <f>IF(OR($A487="",D$2="Percentage"),"",SUMIFS(Data!B$4:B500,Data!$A$4:$A500,"&gt;="&amp;$A487,Data!$A$4:$A500,"&lt;="&amp;$B487))</f>
        <v>#REF!</v>
      </c>
      <c r="E487" s="179" t="str">
        <f>IF(OR($A487="",E$2="Percentage"),"",SUMIFS(Data!C$4:C500,Data!$A$4:$A500,"&gt;="&amp;$A487,Data!$A$4:$A500,"&lt;="&amp;$B487))</f>
        <v/>
      </c>
      <c r="F487" s="179" t="str">
        <f>IF(OR($A487="",F$2="Percentage"),"",SUMIFS(Data!D$4:D500,Data!$A$4:$A500,"&gt;="&amp;$A487,Data!$A$4:$A500,"&lt;="&amp;$B487))</f>
        <v/>
      </c>
      <c r="G487" s="179" t="str">
        <f>IF(OR($A487="",G$2="Percentage"),"",SUMIFS(Data!F$4:F500,Data!$A$4:$A500,"&gt;="&amp;$A487,Data!$A$4:$A500,"&lt;="&amp;$B487))</f>
        <v/>
      </c>
      <c r="H487" s="180" t="str">
        <f>IF(OR($A487="",H$2="Percentage"),"",SUMIFS(Data!G$4:G500,Data!$A$4:$A500,"&gt;="&amp;$A487,Data!$A$4:$A500,"&lt;="&amp;$B487))</f>
        <v/>
      </c>
      <c r="I487" s="180" t="str">
        <f>IF(OR($A487="",I$2="Percentage"),"",SUMIFS(Data!H$4:H500,Data!$A$4:$A500,"&gt;="&amp;$A487,Data!$A$4:$A500,"&lt;="&amp;$B487))</f>
        <v/>
      </c>
      <c r="J487" s="178" t="str">
        <f>IF(OR($A487="",J$2="Percentage"),"",SUMIFS(Data!I$4:I500,Data!$A$4:$A500,"&gt;="&amp;$A487,Data!$A$4:$A500,"&lt;="&amp;$B487))</f>
        <v/>
      </c>
      <c r="K487" s="178" t="str">
        <f>IF(OR($A487="",K$2="Percentage"),"",SUMIFS(Data!J$4:J500,Data!$A$4:$A500,"&gt;="&amp;$A487,Data!$A$4:$A500,"&lt;="&amp;$B487))</f>
        <v/>
      </c>
      <c r="L487" s="179" t="str">
        <f>IF(OR($A487="",L$2="Percentage"),"",SUMIFS(Data!K$4:K500,Data!$A$4:$A500,"&gt;="&amp;$A487,Data!$A$4:$A500,"&lt;="&amp;$B487))</f>
        <v/>
      </c>
      <c r="M487" s="180" t="str">
        <f>IF(OR($A487="",M$2="Percentage"),"",SUMIFS(Data!L$4:L500,Data!$A$4:$A500,"&gt;="&amp;$A487,Data!$A$4:$A500,"&lt;="&amp;$B487))</f>
        <v/>
      </c>
      <c r="N487" s="179" t="str">
        <f>IF(OR($A487="",N$2="Percentage"),"",SUMIFS(Data!M$4:M500,Data!$A$4:$A500,"&gt;="&amp;$A487,Data!$A$4:$A500,"&lt;="&amp;$B487))</f>
        <v/>
      </c>
      <c r="O487" s="178" t="str">
        <f>IF(OR($A487="",O$2="Percentage"),"",SUMIFS(Data!N$4:N500,Data!$A$4:$A500,"&gt;="&amp;$A487,Data!$A$4:$A500,"&lt;="&amp;$B487))</f>
        <v/>
      </c>
      <c r="P487" s="180" t="str">
        <f>IF(OR($A487="",P$2="Percentage"),"",SUMIFS(Data!O$4:O500,Data!$A$4:$A500,"&gt;="&amp;$A487,Data!$A$4:$A500,"&lt;="&amp;$B487))</f>
        <v/>
      </c>
      <c r="Q487" s="178" t="str">
        <f>IF(OR($A487="",Q$2="Percentage"),"",SUMIFS(Data!P$4:P500,Data!$A$4:$A500,"&gt;="&amp;$A487,Data!$A$4:$A500,"&lt;="&amp;$B487))</f>
        <v/>
      </c>
      <c r="R487" s="178" t="str">
        <f>IF(OR($A487="",R$2="Percentage"),"",SUMIFS(Data!Q$4:Q500,Data!$A$4:$A500,"&gt;="&amp;$A487,Data!$A$4:$A500,"&lt;="&amp;$B487))</f>
        <v/>
      </c>
      <c r="S487" s="181" t="str">
        <f>IF($A487="","",IFERROR(AVERAGEIFS(Data!B$4:B500,Data!$A$4:$A500,"&gt;="&amp;$A487,Data!$A$4:$A500,"&lt;="&amp;$B487),0))</f>
        <v/>
      </c>
      <c r="T487" s="178" t="str">
        <f>IF($A487="","",IFERROR(AVERAGEIFS(Data!C$4:C500,Data!$A$4:$A500,"&gt;="&amp;$A487,Data!$A$4:$A500,"&lt;="&amp;$B487),0))</f>
        <v/>
      </c>
      <c r="U487" s="178" t="str">
        <f>IF($A487="","",IFERROR(AVERAGEIFS(Data!D$4:D500,Data!$A$4:$A500,"&gt;="&amp;$A487,Data!$A$4:$A500,"&lt;="&amp;$B487),0))</f>
        <v/>
      </c>
      <c r="V487" s="178" t="str">
        <f>IF($A487="","",IFERROR(AVERAGEIFS(Data!F$4:F500,Data!$A$4:$A500,"&gt;="&amp;$A487,Data!$A$4:$A500,"&lt;="&amp;$B487),0))</f>
        <v/>
      </c>
      <c r="W487" s="178" t="str">
        <f>IF($A487="","",IFERROR(AVERAGEIFS(Data!G$4:G500,Data!$A$4:$A500,"&gt;="&amp;$A487,Data!$A$4:$A500,"&lt;="&amp;$B487),0))</f>
        <v/>
      </c>
      <c r="X487" s="180" t="str">
        <f>IF($A487="","",IFERROR(AVERAGEIFS(Data!H$4:H500,Data!$A$4:$A500,"&gt;="&amp;$A487,Data!$A$4:$A500,"&lt;="&amp;$B487),0))</f>
        <v/>
      </c>
      <c r="Y487" s="178" t="str">
        <f>IF($A487="","",IFERROR(AVERAGEIFS(Data!I$4:I500,Data!$A$4:$A500,"&gt;="&amp;$A487,Data!$A$4:$A500,"&lt;="&amp;$B487),0))</f>
        <v/>
      </c>
      <c r="Z487" s="178" t="str">
        <f>IF($A487="","",IFERROR(AVERAGEIFS(Data!J$4:J500,Data!$A$4:$A500,"&gt;="&amp;$A487,Data!$A$4:$A500,"&lt;="&amp;$B487),0))</f>
        <v/>
      </c>
      <c r="AA487" s="179" t="str">
        <f>IF($A487="","",IFERROR(AVERAGEIFS(Data!K$4:K500,Data!$A$4:$A500,"&gt;="&amp;$A487,Data!$A$4:$A500,"&lt;="&amp;$B487),0))</f>
        <v/>
      </c>
      <c r="AB487" s="180" t="str">
        <f>IF($A487="","",IFERROR(AVERAGEIFS(Data!L$4:L500,Data!$A$4:$A500,"&gt;="&amp;$A487,Data!$A$4:$A500,"&lt;="&amp;$B487),0))</f>
        <v/>
      </c>
      <c r="AC487" s="179" t="str">
        <f>IF($A487="","",IFERROR(AVERAGEIFS(Data!M$4:M500,Data!$A$4:$A500,"&gt;="&amp;$A487,Data!$A$4:$A500,"&lt;="&amp;$B487),0))</f>
        <v/>
      </c>
      <c r="AD487" s="178" t="str">
        <f>IF($A487="","",IFERROR(AVERAGEIFS(Data!N$4:N500,Data!$A$4:$A500,"&gt;="&amp;$A487,Data!$A$4:$A500,"&lt;="&amp;$B487),0))</f>
        <v/>
      </c>
      <c r="AE487" s="180" t="str">
        <f>IF($A487="","",IFERROR(AVERAGEIFS(Data!O$4:O500,Data!$A$4:$A500,"&gt;="&amp;$A487,Data!$A$4:$A500,"&lt;="&amp;$B487),0))</f>
        <v/>
      </c>
      <c r="AF487" s="178" t="str">
        <f>IF($A487="","",IFERROR(AVERAGEIFS(Data!P$4:P500,Data!$A$4:$A500,"&gt;="&amp;$A487,Data!$A$4:$A500,"&lt;="&amp;$B487),0))</f>
        <v/>
      </c>
      <c r="AG487" s="178" t="str">
        <f>IF($A487="","",IFERROR(AVERAGEIFS(Data!Q$4:Q500,Data!$A$4:$A500,"&gt;="&amp;$A487,Data!$A$4:$A500,"&lt;="&amp;$B487),0))</f>
        <v/>
      </c>
      <c r="AH487" s="181" t="str">
        <f t="shared" ref="AH487:DS487" si="483">IF($A487="","",AH486)</f>
        <v/>
      </c>
      <c r="AI487" s="178" t="str">
        <f t="shared" si="483"/>
        <v/>
      </c>
      <c r="AJ487" s="178" t="str">
        <f t="shared" si="483"/>
        <v/>
      </c>
      <c r="AK487" s="178" t="str">
        <f t="shared" si="483"/>
        <v/>
      </c>
      <c r="AL487" s="178" t="str">
        <f t="shared" si="483"/>
        <v/>
      </c>
      <c r="AM487" s="180" t="str">
        <f t="shared" si="483"/>
        <v/>
      </c>
      <c r="AN487" s="178" t="str">
        <f t="shared" si="483"/>
        <v/>
      </c>
      <c r="AO487" s="178" t="str">
        <f t="shared" si="483"/>
        <v/>
      </c>
      <c r="AP487" s="179" t="str">
        <f t="shared" si="483"/>
        <v/>
      </c>
      <c r="AQ487" s="180" t="str">
        <f t="shared" si="483"/>
        <v/>
      </c>
      <c r="AR487" s="179" t="str">
        <f t="shared" si="483"/>
        <v/>
      </c>
      <c r="AS487" s="178" t="str">
        <f t="shared" si="483"/>
        <v/>
      </c>
      <c r="AT487" s="180" t="str">
        <f t="shared" si="483"/>
        <v/>
      </c>
      <c r="AU487" s="178" t="str">
        <f t="shared" si="483"/>
        <v/>
      </c>
      <c r="AV487" s="178" t="str">
        <f t="shared" si="483"/>
        <v/>
      </c>
      <c r="AW487" s="181" t="str">
        <f t="shared" si="483"/>
        <v/>
      </c>
      <c r="AX487" s="178" t="str">
        <f t="shared" si="483"/>
        <v/>
      </c>
      <c r="AY487" s="178" t="str">
        <f t="shared" si="483"/>
        <v/>
      </c>
      <c r="AZ487" s="178" t="str">
        <f t="shared" si="483"/>
        <v/>
      </c>
      <c r="BA487" s="178" t="str">
        <f t="shared" si="483"/>
        <v/>
      </c>
      <c r="BB487" s="180" t="str">
        <f t="shared" si="483"/>
        <v/>
      </c>
      <c r="BC487" s="178" t="str">
        <f t="shared" si="483"/>
        <v/>
      </c>
      <c r="BD487" s="178" t="str">
        <f t="shared" si="483"/>
        <v/>
      </c>
      <c r="BE487" s="179" t="str">
        <f t="shared" si="483"/>
        <v/>
      </c>
      <c r="BF487" s="180" t="str">
        <f t="shared" si="483"/>
        <v/>
      </c>
      <c r="BG487" s="179" t="str">
        <f t="shared" si="483"/>
        <v/>
      </c>
      <c r="BH487" s="178" t="str">
        <f t="shared" si="483"/>
        <v/>
      </c>
      <c r="BI487" s="180" t="str">
        <f t="shared" si="483"/>
        <v/>
      </c>
      <c r="BJ487" s="178" t="str">
        <f t="shared" si="483"/>
        <v/>
      </c>
      <c r="BK487" s="178" t="str">
        <f t="shared" si="483"/>
        <v/>
      </c>
      <c r="BL487" s="181" t="str">
        <f t="shared" si="483"/>
        <v/>
      </c>
      <c r="BM487" s="178" t="str">
        <f t="shared" si="483"/>
        <v/>
      </c>
      <c r="BN487" s="178" t="str">
        <f t="shared" si="483"/>
        <v/>
      </c>
      <c r="BO487" s="178" t="str">
        <f t="shared" si="483"/>
        <v/>
      </c>
      <c r="BP487" s="178" t="str">
        <f t="shared" si="483"/>
        <v/>
      </c>
      <c r="BQ487" s="180" t="str">
        <f t="shared" si="483"/>
        <v/>
      </c>
      <c r="BR487" s="178" t="str">
        <f t="shared" si="483"/>
        <v/>
      </c>
      <c r="BS487" s="178" t="str">
        <f t="shared" si="483"/>
        <v/>
      </c>
      <c r="BT487" s="179" t="str">
        <f t="shared" si="483"/>
        <v/>
      </c>
      <c r="BU487" s="180" t="str">
        <f t="shared" si="483"/>
        <v/>
      </c>
      <c r="BV487" s="179" t="str">
        <f t="shared" si="483"/>
        <v/>
      </c>
      <c r="BW487" s="178" t="str">
        <f t="shared" si="483"/>
        <v/>
      </c>
      <c r="BX487" s="180" t="str">
        <f t="shared" si="483"/>
        <v/>
      </c>
      <c r="BY487" s="178" t="str">
        <f t="shared" si="483"/>
        <v/>
      </c>
      <c r="BZ487" s="178" t="str">
        <f t="shared" si="483"/>
        <v/>
      </c>
      <c r="CA487" s="181" t="str">
        <f t="shared" si="483"/>
        <v/>
      </c>
      <c r="CB487" s="178" t="str">
        <f t="shared" si="483"/>
        <v/>
      </c>
      <c r="CC487" s="178" t="str">
        <f t="shared" si="483"/>
        <v/>
      </c>
      <c r="CD487" s="178" t="str">
        <f t="shared" si="483"/>
        <v/>
      </c>
      <c r="CE487" s="178" t="str">
        <f t="shared" si="483"/>
        <v/>
      </c>
      <c r="CF487" s="180" t="str">
        <f t="shared" si="483"/>
        <v/>
      </c>
      <c r="CG487" s="178" t="str">
        <f t="shared" si="483"/>
        <v/>
      </c>
      <c r="CH487" s="178" t="str">
        <f t="shared" si="483"/>
        <v/>
      </c>
      <c r="CI487" s="179" t="str">
        <f t="shared" si="483"/>
        <v/>
      </c>
      <c r="CJ487" s="180" t="str">
        <f t="shared" si="483"/>
        <v/>
      </c>
      <c r="CK487" s="179" t="str">
        <f t="shared" si="483"/>
        <v/>
      </c>
      <c r="CL487" s="178" t="str">
        <f t="shared" si="483"/>
        <v/>
      </c>
      <c r="CM487" s="180" t="str">
        <f t="shared" si="483"/>
        <v/>
      </c>
      <c r="CN487" s="178" t="str">
        <f t="shared" si="483"/>
        <v/>
      </c>
      <c r="CO487" s="178" t="str">
        <f t="shared" si="483"/>
        <v/>
      </c>
      <c r="CP487" s="181" t="str">
        <f t="shared" si="483"/>
        <v/>
      </c>
      <c r="CQ487" s="178" t="str">
        <f t="shared" si="483"/>
        <v/>
      </c>
      <c r="CR487" s="178" t="str">
        <f t="shared" si="483"/>
        <v/>
      </c>
      <c r="CS487" s="178" t="str">
        <f t="shared" si="483"/>
        <v/>
      </c>
      <c r="CT487" s="178" t="str">
        <f t="shared" si="483"/>
        <v/>
      </c>
      <c r="CU487" s="180" t="str">
        <f t="shared" si="483"/>
        <v/>
      </c>
      <c r="CV487" s="178" t="str">
        <f t="shared" si="483"/>
        <v/>
      </c>
      <c r="CW487" s="178" t="str">
        <f t="shared" si="483"/>
        <v/>
      </c>
      <c r="CX487" s="179" t="str">
        <f t="shared" si="483"/>
        <v/>
      </c>
      <c r="CY487" s="180" t="str">
        <f t="shared" si="483"/>
        <v/>
      </c>
      <c r="CZ487" s="179" t="str">
        <f t="shared" si="483"/>
        <v/>
      </c>
      <c r="DA487" s="178" t="str">
        <f t="shared" si="483"/>
        <v/>
      </c>
      <c r="DB487" s="180" t="str">
        <f t="shared" si="483"/>
        <v/>
      </c>
      <c r="DC487" s="178" t="str">
        <f t="shared" si="483"/>
        <v/>
      </c>
      <c r="DD487" s="178" t="str">
        <f t="shared" si="483"/>
        <v/>
      </c>
      <c r="DE487" s="181" t="str">
        <f t="shared" si="483"/>
        <v/>
      </c>
      <c r="DF487" s="178" t="str">
        <f t="shared" si="483"/>
        <v/>
      </c>
      <c r="DG487" s="178" t="str">
        <f t="shared" si="483"/>
        <v/>
      </c>
      <c r="DH487" s="178" t="str">
        <f t="shared" si="483"/>
        <v/>
      </c>
      <c r="DI487" s="178" t="str">
        <f t="shared" si="483"/>
        <v/>
      </c>
      <c r="DJ487" s="180" t="str">
        <f t="shared" si="483"/>
        <v/>
      </c>
      <c r="DK487" s="178" t="str">
        <f t="shared" si="483"/>
        <v/>
      </c>
      <c r="DL487" s="178" t="str">
        <f t="shared" si="483"/>
        <v/>
      </c>
      <c r="DM487" s="179" t="str">
        <f t="shared" si="483"/>
        <v/>
      </c>
      <c r="DN487" s="180" t="str">
        <f t="shared" si="483"/>
        <v/>
      </c>
      <c r="DO487" s="179" t="str">
        <f t="shared" si="483"/>
        <v/>
      </c>
      <c r="DP487" s="178" t="str">
        <f t="shared" si="483"/>
        <v/>
      </c>
      <c r="DQ487" s="180" t="str">
        <f t="shared" si="483"/>
        <v/>
      </c>
      <c r="DR487" s="178" t="str">
        <f t="shared" si="483"/>
        <v/>
      </c>
      <c r="DS487" s="178" t="str">
        <f t="shared" si="483"/>
        <v/>
      </c>
      <c r="DT487" s="178"/>
      <c r="DU487" s="178"/>
      <c r="DV487" s="178"/>
      <c r="DW487" s="178"/>
      <c r="DX487" s="178"/>
      <c r="DY487" s="178"/>
    </row>
    <row r="488">
      <c r="A488" s="176" t="str">
        <f>IF(A487="","",IF(B487+1&gt;EndDate,"",B487))</f>
        <v/>
      </c>
      <c r="B488" s="176" t="str">
        <f>IF(A488="","",SWITCH(Seg,"Daily",A488+1,"Weekly",A488+7,"Monthly",DATE(YEAR(A488),MONTH(A488)+1,1),"Quarterly",DATE(YEAR(A488),MONTH(A488)+3,1),"Yearly",DATE(YEAR(A488)+1,1,1)))</f>
        <v/>
      </c>
      <c r="C488" s="177" t="str">
        <f>IF(A488="","",SWITCH(Seg,"Daily",TEXT(A488,"dd/MM/YYYY"),"Weekly","W"&amp;WEEKNUM(A488,2)&amp;" "&amp;YEAR(A488),"Monthly",PROPER(TEXT(A488,"MMM yyyy")),"Quarterly","Q"&amp;ROUNDUP(MONTH($A488)/3,0)&amp;" "&amp;YEAR($A488),"Yearly",YEAR(A488),TEXT(A488,"dd/MM/YYYY")))</f>
        <v/>
      </c>
      <c r="D488" s="178" t="str">
        <f>IF(OR($A488="",D$2="Percentage"),"",SUMIFS(Data!B$4:B500,Data!$A$4:$A500,"&gt;="&amp;$A488,Data!$A$4:$A500,"&lt;="&amp;$B488))</f>
        <v>#REF!</v>
      </c>
      <c r="E488" s="179" t="str">
        <f>IF(OR($A488="",E$2="Percentage"),"",SUMIFS(Data!C$4:C500,Data!$A$4:$A500,"&gt;="&amp;$A488,Data!$A$4:$A500,"&lt;="&amp;$B488))</f>
        <v/>
      </c>
      <c r="F488" s="179" t="str">
        <f>IF(OR($A488="",F$2="Percentage"),"",SUMIFS(Data!D$4:D500,Data!$A$4:$A500,"&gt;="&amp;$A488,Data!$A$4:$A500,"&lt;="&amp;$B488))</f>
        <v/>
      </c>
      <c r="G488" s="179" t="str">
        <f>IF(OR($A488="",G$2="Percentage"),"",SUMIFS(Data!F$4:F500,Data!$A$4:$A500,"&gt;="&amp;$A488,Data!$A$4:$A500,"&lt;="&amp;$B488))</f>
        <v/>
      </c>
      <c r="H488" s="180" t="str">
        <f>IF(OR($A488="",H$2="Percentage"),"",SUMIFS(Data!G$4:G500,Data!$A$4:$A500,"&gt;="&amp;$A488,Data!$A$4:$A500,"&lt;="&amp;$B488))</f>
        <v/>
      </c>
      <c r="I488" s="180" t="str">
        <f>IF(OR($A488="",I$2="Percentage"),"",SUMIFS(Data!H$4:H500,Data!$A$4:$A500,"&gt;="&amp;$A488,Data!$A$4:$A500,"&lt;="&amp;$B488))</f>
        <v/>
      </c>
      <c r="J488" s="178" t="str">
        <f>IF(OR($A488="",J$2="Percentage"),"",SUMIFS(Data!I$4:I500,Data!$A$4:$A500,"&gt;="&amp;$A488,Data!$A$4:$A500,"&lt;="&amp;$B488))</f>
        <v/>
      </c>
      <c r="K488" s="178" t="str">
        <f>IF(OR($A488="",K$2="Percentage"),"",SUMIFS(Data!J$4:J500,Data!$A$4:$A500,"&gt;="&amp;$A488,Data!$A$4:$A500,"&lt;="&amp;$B488))</f>
        <v/>
      </c>
      <c r="L488" s="179" t="str">
        <f>IF(OR($A488="",L$2="Percentage"),"",SUMIFS(Data!K$4:K500,Data!$A$4:$A500,"&gt;="&amp;$A488,Data!$A$4:$A500,"&lt;="&amp;$B488))</f>
        <v/>
      </c>
      <c r="M488" s="180" t="str">
        <f>IF(OR($A488="",M$2="Percentage"),"",SUMIFS(Data!L$4:L500,Data!$A$4:$A500,"&gt;="&amp;$A488,Data!$A$4:$A500,"&lt;="&amp;$B488))</f>
        <v/>
      </c>
      <c r="N488" s="179" t="str">
        <f>IF(OR($A488="",N$2="Percentage"),"",SUMIFS(Data!M$4:M500,Data!$A$4:$A500,"&gt;="&amp;$A488,Data!$A$4:$A500,"&lt;="&amp;$B488))</f>
        <v/>
      </c>
      <c r="O488" s="178" t="str">
        <f>IF(OR($A488="",O$2="Percentage"),"",SUMIFS(Data!N$4:N500,Data!$A$4:$A500,"&gt;="&amp;$A488,Data!$A$4:$A500,"&lt;="&amp;$B488))</f>
        <v/>
      </c>
      <c r="P488" s="180" t="str">
        <f>IF(OR($A488="",P$2="Percentage"),"",SUMIFS(Data!O$4:O500,Data!$A$4:$A500,"&gt;="&amp;$A488,Data!$A$4:$A500,"&lt;="&amp;$B488))</f>
        <v/>
      </c>
      <c r="Q488" s="178" t="str">
        <f>IF(OR($A488="",Q$2="Percentage"),"",SUMIFS(Data!P$4:P500,Data!$A$4:$A500,"&gt;="&amp;$A488,Data!$A$4:$A500,"&lt;="&amp;$B488))</f>
        <v/>
      </c>
      <c r="R488" s="178" t="str">
        <f>IF(OR($A488="",R$2="Percentage"),"",SUMIFS(Data!Q$4:Q500,Data!$A$4:$A500,"&gt;="&amp;$A488,Data!$A$4:$A500,"&lt;="&amp;$B488))</f>
        <v/>
      </c>
      <c r="S488" s="181" t="str">
        <f>IF($A488="","",IFERROR(AVERAGEIFS(Data!B$4:B500,Data!$A$4:$A500,"&gt;="&amp;$A488,Data!$A$4:$A500,"&lt;="&amp;$B488),0))</f>
        <v/>
      </c>
      <c r="T488" s="178" t="str">
        <f>IF($A488="","",IFERROR(AVERAGEIFS(Data!C$4:C500,Data!$A$4:$A500,"&gt;="&amp;$A488,Data!$A$4:$A500,"&lt;="&amp;$B488),0))</f>
        <v/>
      </c>
      <c r="U488" s="178" t="str">
        <f>IF($A488="","",IFERROR(AVERAGEIFS(Data!D$4:D500,Data!$A$4:$A500,"&gt;="&amp;$A488,Data!$A$4:$A500,"&lt;="&amp;$B488),0))</f>
        <v/>
      </c>
      <c r="V488" s="178" t="str">
        <f>IF($A488="","",IFERROR(AVERAGEIFS(Data!F$4:F500,Data!$A$4:$A500,"&gt;="&amp;$A488,Data!$A$4:$A500,"&lt;="&amp;$B488),0))</f>
        <v/>
      </c>
      <c r="W488" s="178" t="str">
        <f>IF($A488="","",IFERROR(AVERAGEIFS(Data!G$4:G500,Data!$A$4:$A500,"&gt;="&amp;$A488,Data!$A$4:$A500,"&lt;="&amp;$B488),0))</f>
        <v/>
      </c>
      <c r="X488" s="180" t="str">
        <f>IF($A488="","",IFERROR(AVERAGEIFS(Data!H$4:H500,Data!$A$4:$A500,"&gt;="&amp;$A488,Data!$A$4:$A500,"&lt;="&amp;$B488),0))</f>
        <v/>
      </c>
      <c r="Y488" s="178" t="str">
        <f>IF($A488="","",IFERROR(AVERAGEIFS(Data!I$4:I500,Data!$A$4:$A500,"&gt;="&amp;$A488,Data!$A$4:$A500,"&lt;="&amp;$B488),0))</f>
        <v/>
      </c>
      <c r="Z488" s="178" t="str">
        <f>IF($A488="","",IFERROR(AVERAGEIFS(Data!J$4:J500,Data!$A$4:$A500,"&gt;="&amp;$A488,Data!$A$4:$A500,"&lt;="&amp;$B488),0))</f>
        <v/>
      </c>
      <c r="AA488" s="179" t="str">
        <f>IF($A488="","",IFERROR(AVERAGEIFS(Data!K$4:K500,Data!$A$4:$A500,"&gt;="&amp;$A488,Data!$A$4:$A500,"&lt;="&amp;$B488),0))</f>
        <v/>
      </c>
      <c r="AB488" s="180" t="str">
        <f>IF($A488="","",IFERROR(AVERAGEIFS(Data!L$4:L500,Data!$A$4:$A500,"&gt;="&amp;$A488,Data!$A$4:$A500,"&lt;="&amp;$B488),0))</f>
        <v/>
      </c>
      <c r="AC488" s="179" t="str">
        <f>IF($A488="","",IFERROR(AVERAGEIFS(Data!M$4:M500,Data!$A$4:$A500,"&gt;="&amp;$A488,Data!$A$4:$A500,"&lt;="&amp;$B488),0))</f>
        <v/>
      </c>
      <c r="AD488" s="178" t="str">
        <f>IF($A488="","",IFERROR(AVERAGEIFS(Data!N$4:N500,Data!$A$4:$A500,"&gt;="&amp;$A488,Data!$A$4:$A500,"&lt;="&amp;$B488),0))</f>
        <v/>
      </c>
      <c r="AE488" s="180" t="str">
        <f>IF($A488="","",IFERROR(AVERAGEIFS(Data!O$4:O500,Data!$A$4:$A500,"&gt;="&amp;$A488,Data!$A$4:$A500,"&lt;="&amp;$B488),0))</f>
        <v/>
      </c>
      <c r="AF488" s="178" t="str">
        <f>IF($A488="","",IFERROR(AVERAGEIFS(Data!P$4:P500,Data!$A$4:$A500,"&gt;="&amp;$A488,Data!$A$4:$A500,"&lt;="&amp;$B488),0))</f>
        <v/>
      </c>
      <c r="AG488" s="178" t="str">
        <f>IF($A488="","",IFERROR(AVERAGEIFS(Data!Q$4:Q500,Data!$A$4:$A500,"&gt;="&amp;$A488,Data!$A$4:$A500,"&lt;="&amp;$B488),0))</f>
        <v/>
      </c>
      <c r="AH488" s="181" t="str">
        <f t="shared" ref="AH488:DS488" si="484">IF($A488="","",AH487)</f>
        <v/>
      </c>
      <c r="AI488" s="178" t="str">
        <f t="shared" si="484"/>
        <v/>
      </c>
      <c r="AJ488" s="178" t="str">
        <f t="shared" si="484"/>
        <v/>
      </c>
      <c r="AK488" s="178" t="str">
        <f t="shared" si="484"/>
        <v/>
      </c>
      <c r="AL488" s="178" t="str">
        <f t="shared" si="484"/>
        <v/>
      </c>
      <c r="AM488" s="180" t="str">
        <f t="shared" si="484"/>
        <v/>
      </c>
      <c r="AN488" s="178" t="str">
        <f t="shared" si="484"/>
        <v/>
      </c>
      <c r="AO488" s="178" t="str">
        <f t="shared" si="484"/>
        <v/>
      </c>
      <c r="AP488" s="179" t="str">
        <f t="shared" si="484"/>
        <v/>
      </c>
      <c r="AQ488" s="180" t="str">
        <f t="shared" si="484"/>
        <v/>
      </c>
      <c r="AR488" s="179" t="str">
        <f t="shared" si="484"/>
        <v/>
      </c>
      <c r="AS488" s="178" t="str">
        <f t="shared" si="484"/>
        <v/>
      </c>
      <c r="AT488" s="180" t="str">
        <f t="shared" si="484"/>
        <v/>
      </c>
      <c r="AU488" s="178" t="str">
        <f t="shared" si="484"/>
        <v/>
      </c>
      <c r="AV488" s="178" t="str">
        <f t="shared" si="484"/>
        <v/>
      </c>
      <c r="AW488" s="181" t="str">
        <f t="shared" si="484"/>
        <v/>
      </c>
      <c r="AX488" s="178" t="str">
        <f t="shared" si="484"/>
        <v/>
      </c>
      <c r="AY488" s="178" t="str">
        <f t="shared" si="484"/>
        <v/>
      </c>
      <c r="AZ488" s="178" t="str">
        <f t="shared" si="484"/>
        <v/>
      </c>
      <c r="BA488" s="178" t="str">
        <f t="shared" si="484"/>
        <v/>
      </c>
      <c r="BB488" s="180" t="str">
        <f t="shared" si="484"/>
        <v/>
      </c>
      <c r="BC488" s="178" t="str">
        <f t="shared" si="484"/>
        <v/>
      </c>
      <c r="BD488" s="178" t="str">
        <f t="shared" si="484"/>
        <v/>
      </c>
      <c r="BE488" s="179" t="str">
        <f t="shared" si="484"/>
        <v/>
      </c>
      <c r="BF488" s="180" t="str">
        <f t="shared" si="484"/>
        <v/>
      </c>
      <c r="BG488" s="179" t="str">
        <f t="shared" si="484"/>
        <v/>
      </c>
      <c r="BH488" s="178" t="str">
        <f t="shared" si="484"/>
        <v/>
      </c>
      <c r="BI488" s="180" t="str">
        <f t="shared" si="484"/>
        <v/>
      </c>
      <c r="BJ488" s="178" t="str">
        <f t="shared" si="484"/>
        <v/>
      </c>
      <c r="BK488" s="178" t="str">
        <f t="shared" si="484"/>
        <v/>
      </c>
      <c r="BL488" s="181" t="str">
        <f t="shared" si="484"/>
        <v/>
      </c>
      <c r="BM488" s="178" t="str">
        <f t="shared" si="484"/>
        <v/>
      </c>
      <c r="BN488" s="178" t="str">
        <f t="shared" si="484"/>
        <v/>
      </c>
      <c r="BO488" s="178" t="str">
        <f t="shared" si="484"/>
        <v/>
      </c>
      <c r="BP488" s="178" t="str">
        <f t="shared" si="484"/>
        <v/>
      </c>
      <c r="BQ488" s="180" t="str">
        <f t="shared" si="484"/>
        <v/>
      </c>
      <c r="BR488" s="178" t="str">
        <f t="shared" si="484"/>
        <v/>
      </c>
      <c r="BS488" s="178" t="str">
        <f t="shared" si="484"/>
        <v/>
      </c>
      <c r="BT488" s="179" t="str">
        <f t="shared" si="484"/>
        <v/>
      </c>
      <c r="BU488" s="180" t="str">
        <f t="shared" si="484"/>
        <v/>
      </c>
      <c r="BV488" s="179" t="str">
        <f t="shared" si="484"/>
        <v/>
      </c>
      <c r="BW488" s="178" t="str">
        <f t="shared" si="484"/>
        <v/>
      </c>
      <c r="BX488" s="180" t="str">
        <f t="shared" si="484"/>
        <v/>
      </c>
      <c r="BY488" s="178" t="str">
        <f t="shared" si="484"/>
        <v/>
      </c>
      <c r="BZ488" s="178" t="str">
        <f t="shared" si="484"/>
        <v/>
      </c>
      <c r="CA488" s="181" t="str">
        <f t="shared" si="484"/>
        <v/>
      </c>
      <c r="CB488" s="178" t="str">
        <f t="shared" si="484"/>
        <v/>
      </c>
      <c r="CC488" s="178" t="str">
        <f t="shared" si="484"/>
        <v/>
      </c>
      <c r="CD488" s="178" t="str">
        <f t="shared" si="484"/>
        <v/>
      </c>
      <c r="CE488" s="178" t="str">
        <f t="shared" si="484"/>
        <v/>
      </c>
      <c r="CF488" s="180" t="str">
        <f t="shared" si="484"/>
        <v/>
      </c>
      <c r="CG488" s="178" t="str">
        <f t="shared" si="484"/>
        <v/>
      </c>
      <c r="CH488" s="178" t="str">
        <f t="shared" si="484"/>
        <v/>
      </c>
      <c r="CI488" s="179" t="str">
        <f t="shared" si="484"/>
        <v/>
      </c>
      <c r="CJ488" s="180" t="str">
        <f t="shared" si="484"/>
        <v/>
      </c>
      <c r="CK488" s="179" t="str">
        <f t="shared" si="484"/>
        <v/>
      </c>
      <c r="CL488" s="178" t="str">
        <f t="shared" si="484"/>
        <v/>
      </c>
      <c r="CM488" s="180" t="str">
        <f t="shared" si="484"/>
        <v/>
      </c>
      <c r="CN488" s="178" t="str">
        <f t="shared" si="484"/>
        <v/>
      </c>
      <c r="CO488" s="178" t="str">
        <f t="shared" si="484"/>
        <v/>
      </c>
      <c r="CP488" s="181" t="str">
        <f t="shared" si="484"/>
        <v/>
      </c>
      <c r="CQ488" s="178" t="str">
        <f t="shared" si="484"/>
        <v/>
      </c>
      <c r="CR488" s="178" t="str">
        <f t="shared" si="484"/>
        <v/>
      </c>
      <c r="CS488" s="178" t="str">
        <f t="shared" si="484"/>
        <v/>
      </c>
      <c r="CT488" s="178" t="str">
        <f t="shared" si="484"/>
        <v/>
      </c>
      <c r="CU488" s="180" t="str">
        <f t="shared" si="484"/>
        <v/>
      </c>
      <c r="CV488" s="178" t="str">
        <f t="shared" si="484"/>
        <v/>
      </c>
      <c r="CW488" s="178" t="str">
        <f t="shared" si="484"/>
        <v/>
      </c>
      <c r="CX488" s="179" t="str">
        <f t="shared" si="484"/>
        <v/>
      </c>
      <c r="CY488" s="180" t="str">
        <f t="shared" si="484"/>
        <v/>
      </c>
      <c r="CZ488" s="179" t="str">
        <f t="shared" si="484"/>
        <v/>
      </c>
      <c r="DA488" s="178" t="str">
        <f t="shared" si="484"/>
        <v/>
      </c>
      <c r="DB488" s="180" t="str">
        <f t="shared" si="484"/>
        <v/>
      </c>
      <c r="DC488" s="178" t="str">
        <f t="shared" si="484"/>
        <v/>
      </c>
      <c r="DD488" s="178" t="str">
        <f t="shared" si="484"/>
        <v/>
      </c>
      <c r="DE488" s="181" t="str">
        <f t="shared" si="484"/>
        <v/>
      </c>
      <c r="DF488" s="178" t="str">
        <f t="shared" si="484"/>
        <v/>
      </c>
      <c r="DG488" s="178" t="str">
        <f t="shared" si="484"/>
        <v/>
      </c>
      <c r="DH488" s="178" t="str">
        <f t="shared" si="484"/>
        <v/>
      </c>
      <c r="DI488" s="178" t="str">
        <f t="shared" si="484"/>
        <v/>
      </c>
      <c r="DJ488" s="180" t="str">
        <f t="shared" si="484"/>
        <v/>
      </c>
      <c r="DK488" s="178" t="str">
        <f t="shared" si="484"/>
        <v/>
      </c>
      <c r="DL488" s="178" t="str">
        <f t="shared" si="484"/>
        <v/>
      </c>
      <c r="DM488" s="179" t="str">
        <f t="shared" si="484"/>
        <v/>
      </c>
      <c r="DN488" s="180" t="str">
        <f t="shared" si="484"/>
        <v/>
      </c>
      <c r="DO488" s="179" t="str">
        <f t="shared" si="484"/>
        <v/>
      </c>
      <c r="DP488" s="178" t="str">
        <f t="shared" si="484"/>
        <v/>
      </c>
      <c r="DQ488" s="180" t="str">
        <f t="shared" si="484"/>
        <v/>
      </c>
      <c r="DR488" s="178" t="str">
        <f t="shared" si="484"/>
        <v/>
      </c>
      <c r="DS488" s="178" t="str">
        <f t="shared" si="484"/>
        <v/>
      </c>
      <c r="DT488" s="178"/>
      <c r="DU488" s="178"/>
      <c r="DV488" s="178"/>
      <c r="DW488" s="178"/>
      <c r="DX488" s="178"/>
      <c r="DY488" s="178"/>
    </row>
    <row r="489">
      <c r="A489" s="176" t="str">
        <f>IF(A488="","",IF(B488+1&gt;EndDate,"",B488))</f>
        <v/>
      </c>
      <c r="B489" s="176" t="str">
        <f>IF(A489="","",SWITCH(Seg,"Daily",A489+1,"Weekly",A489+7,"Monthly",DATE(YEAR(A489),MONTH(A489)+1,1),"Quarterly",DATE(YEAR(A489),MONTH(A489)+3,1),"Yearly",DATE(YEAR(A489)+1,1,1)))</f>
        <v/>
      </c>
      <c r="C489" s="177" t="str">
        <f>IF(A489="","",SWITCH(Seg,"Daily",TEXT(A489,"dd/MM/YYYY"),"Weekly","W"&amp;WEEKNUM(A489,2)&amp;" "&amp;YEAR(A489),"Monthly",PROPER(TEXT(A489,"MMM yyyy")),"Quarterly","Q"&amp;ROUNDUP(MONTH($A489)/3,0)&amp;" "&amp;YEAR($A489),"Yearly",YEAR(A489),TEXT(A489,"dd/MM/YYYY")))</f>
        <v/>
      </c>
      <c r="D489" s="178" t="str">
        <f>IF(OR($A489="",D$2="Percentage"),"",SUMIFS(Data!B$4:B500,Data!$A$4:$A500,"&gt;="&amp;$A489,Data!$A$4:$A500,"&lt;="&amp;$B489))</f>
        <v>#REF!</v>
      </c>
      <c r="E489" s="179" t="str">
        <f>IF(OR($A489="",E$2="Percentage"),"",SUMIFS(Data!C$4:C500,Data!$A$4:$A500,"&gt;="&amp;$A489,Data!$A$4:$A500,"&lt;="&amp;$B489))</f>
        <v/>
      </c>
      <c r="F489" s="179" t="str">
        <f>IF(OR($A489="",F$2="Percentage"),"",SUMIFS(Data!D$4:D500,Data!$A$4:$A500,"&gt;="&amp;$A489,Data!$A$4:$A500,"&lt;="&amp;$B489))</f>
        <v/>
      </c>
      <c r="G489" s="179" t="str">
        <f>IF(OR($A489="",G$2="Percentage"),"",SUMIFS(Data!F$4:F500,Data!$A$4:$A500,"&gt;="&amp;$A489,Data!$A$4:$A500,"&lt;="&amp;$B489))</f>
        <v/>
      </c>
      <c r="H489" s="180" t="str">
        <f>IF(OR($A489="",H$2="Percentage"),"",SUMIFS(Data!G$4:G500,Data!$A$4:$A500,"&gt;="&amp;$A489,Data!$A$4:$A500,"&lt;="&amp;$B489))</f>
        <v/>
      </c>
      <c r="I489" s="180" t="str">
        <f>IF(OR($A489="",I$2="Percentage"),"",SUMIFS(Data!H$4:H500,Data!$A$4:$A500,"&gt;="&amp;$A489,Data!$A$4:$A500,"&lt;="&amp;$B489))</f>
        <v/>
      </c>
      <c r="J489" s="178" t="str">
        <f>IF(OR($A489="",J$2="Percentage"),"",SUMIFS(Data!I$4:I500,Data!$A$4:$A500,"&gt;="&amp;$A489,Data!$A$4:$A500,"&lt;="&amp;$B489))</f>
        <v/>
      </c>
      <c r="K489" s="178" t="str">
        <f>IF(OR($A489="",K$2="Percentage"),"",SUMIFS(Data!J$4:J500,Data!$A$4:$A500,"&gt;="&amp;$A489,Data!$A$4:$A500,"&lt;="&amp;$B489))</f>
        <v/>
      </c>
      <c r="L489" s="179" t="str">
        <f>IF(OR($A489="",L$2="Percentage"),"",SUMIFS(Data!K$4:K500,Data!$A$4:$A500,"&gt;="&amp;$A489,Data!$A$4:$A500,"&lt;="&amp;$B489))</f>
        <v/>
      </c>
      <c r="M489" s="180" t="str">
        <f>IF(OR($A489="",M$2="Percentage"),"",SUMIFS(Data!L$4:L500,Data!$A$4:$A500,"&gt;="&amp;$A489,Data!$A$4:$A500,"&lt;="&amp;$B489))</f>
        <v/>
      </c>
      <c r="N489" s="179" t="str">
        <f>IF(OR($A489="",N$2="Percentage"),"",SUMIFS(Data!M$4:M500,Data!$A$4:$A500,"&gt;="&amp;$A489,Data!$A$4:$A500,"&lt;="&amp;$B489))</f>
        <v/>
      </c>
      <c r="O489" s="178" t="str">
        <f>IF(OR($A489="",O$2="Percentage"),"",SUMIFS(Data!N$4:N500,Data!$A$4:$A500,"&gt;="&amp;$A489,Data!$A$4:$A500,"&lt;="&amp;$B489))</f>
        <v/>
      </c>
      <c r="P489" s="180" t="str">
        <f>IF(OR($A489="",P$2="Percentage"),"",SUMIFS(Data!O$4:O500,Data!$A$4:$A500,"&gt;="&amp;$A489,Data!$A$4:$A500,"&lt;="&amp;$B489))</f>
        <v/>
      </c>
      <c r="Q489" s="178" t="str">
        <f>IF(OR($A489="",Q$2="Percentage"),"",SUMIFS(Data!P$4:P500,Data!$A$4:$A500,"&gt;="&amp;$A489,Data!$A$4:$A500,"&lt;="&amp;$B489))</f>
        <v/>
      </c>
      <c r="R489" s="178" t="str">
        <f>IF(OR($A489="",R$2="Percentage"),"",SUMIFS(Data!Q$4:Q500,Data!$A$4:$A500,"&gt;="&amp;$A489,Data!$A$4:$A500,"&lt;="&amp;$B489))</f>
        <v/>
      </c>
      <c r="S489" s="181" t="str">
        <f>IF($A489="","",IFERROR(AVERAGEIFS(Data!B$4:B500,Data!$A$4:$A500,"&gt;="&amp;$A489,Data!$A$4:$A500,"&lt;="&amp;$B489),0))</f>
        <v/>
      </c>
      <c r="T489" s="178" t="str">
        <f>IF($A489="","",IFERROR(AVERAGEIFS(Data!C$4:C500,Data!$A$4:$A500,"&gt;="&amp;$A489,Data!$A$4:$A500,"&lt;="&amp;$B489),0))</f>
        <v/>
      </c>
      <c r="U489" s="178" t="str">
        <f>IF($A489="","",IFERROR(AVERAGEIFS(Data!D$4:D500,Data!$A$4:$A500,"&gt;="&amp;$A489,Data!$A$4:$A500,"&lt;="&amp;$B489),0))</f>
        <v/>
      </c>
      <c r="V489" s="178" t="str">
        <f>IF($A489="","",IFERROR(AVERAGEIFS(Data!F$4:F500,Data!$A$4:$A500,"&gt;="&amp;$A489,Data!$A$4:$A500,"&lt;="&amp;$B489),0))</f>
        <v/>
      </c>
      <c r="W489" s="178" t="str">
        <f>IF($A489="","",IFERROR(AVERAGEIFS(Data!G$4:G500,Data!$A$4:$A500,"&gt;="&amp;$A489,Data!$A$4:$A500,"&lt;="&amp;$B489),0))</f>
        <v/>
      </c>
      <c r="X489" s="180" t="str">
        <f>IF($A489="","",IFERROR(AVERAGEIFS(Data!H$4:H500,Data!$A$4:$A500,"&gt;="&amp;$A489,Data!$A$4:$A500,"&lt;="&amp;$B489),0))</f>
        <v/>
      </c>
      <c r="Y489" s="178" t="str">
        <f>IF($A489="","",IFERROR(AVERAGEIFS(Data!I$4:I500,Data!$A$4:$A500,"&gt;="&amp;$A489,Data!$A$4:$A500,"&lt;="&amp;$B489),0))</f>
        <v/>
      </c>
      <c r="Z489" s="178" t="str">
        <f>IF($A489="","",IFERROR(AVERAGEIFS(Data!J$4:J500,Data!$A$4:$A500,"&gt;="&amp;$A489,Data!$A$4:$A500,"&lt;="&amp;$B489),0))</f>
        <v/>
      </c>
      <c r="AA489" s="179" t="str">
        <f>IF($A489="","",IFERROR(AVERAGEIFS(Data!K$4:K500,Data!$A$4:$A500,"&gt;="&amp;$A489,Data!$A$4:$A500,"&lt;="&amp;$B489),0))</f>
        <v/>
      </c>
      <c r="AB489" s="180" t="str">
        <f>IF($A489="","",IFERROR(AVERAGEIFS(Data!L$4:L500,Data!$A$4:$A500,"&gt;="&amp;$A489,Data!$A$4:$A500,"&lt;="&amp;$B489),0))</f>
        <v/>
      </c>
      <c r="AC489" s="179" t="str">
        <f>IF($A489="","",IFERROR(AVERAGEIFS(Data!M$4:M500,Data!$A$4:$A500,"&gt;="&amp;$A489,Data!$A$4:$A500,"&lt;="&amp;$B489),0))</f>
        <v/>
      </c>
      <c r="AD489" s="178" t="str">
        <f>IF($A489="","",IFERROR(AVERAGEIFS(Data!N$4:N500,Data!$A$4:$A500,"&gt;="&amp;$A489,Data!$A$4:$A500,"&lt;="&amp;$B489),0))</f>
        <v/>
      </c>
      <c r="AE489" s="180" t="str">
        <f>IF($A489="","",IFERROR(AVERAGEIFS(Data!O$4:O500,Data!$A$4:$A500,"&gt;="&amp;$A489,Data!$A$4:$A500,"&lt;="&amp;$B489),0))</f>
        <v/>
      </c>
      <c r="AF489" s="178" t="str">
        <f>IF($A489="","",IFERROR(AVERAGEIFS(Data!P$4:P500,Data!$A$4:$A500,"&gt;="&amp;$A489,Data!$A$4:$A500,"&lt;="&amp;$B489),0))</f>
        <v/>
      </c>
      <c r="AG489" s="178" t="str">
        <f>IF($A489="","",IFERROR(AVERAGEIFS(Data!Q$4:Q500,Data!$A$4:$A500,"&gt;="&amp;$A489,Data!$A$4:$A500,"&lt;="&amp;$B489),0))</f>
        <v/>
      </c>
      <c r="AH489" s="181" t="str">
        <f t="shared" ref="AH489:DS489" si="485">IF($A489="","",AH488)</f>
        <v/>
      </c>
      <c r="AI489" s="178" t="str">
        <f t="shared" si="485"/>
        <v/>
      </c>
      <c r="AJ489" s="178" t="str">
        <f t="shared" si="485"/>
        <v/>
      </c>
      <c r="AK489" s="178" t="str">
        <f t="shared" si="485"/>
        <v/>
      </c>
      <c r="AL489" s="178" t="str">
        <f t="shared" si="485"/>
        <v/>
      </c>
      <c r="AM489" s="180" t="str">
        <f t="shared" si="485"/>
        <v/>
      </c>
      <c r="AN489" s="178" t="str">
        <f t="shared" si="485"/>
        <v/>
      </c>
      <c r="AO489" s="178" t="str">
        <f t="shared" si="485"/>
        <v/>
      </c>
      <c r="AP489" s="179" t="str">
        <f t="shared" si="485"/>
        <v/>
      </c>
      <c r="AQ489" s="180" t="str">
        <f t="shared" si="485"/>
        <v/>
      </c>
      <c r="AR489" s="179" t="str">
        <f t="shared" si="485"/>
        <v/>
      </c>
      <c r="AS489" s="178" t="str">
        <f t="shared" si="485"/>
        <v/>
      </c>
      <c r="AT489" s="180" t="str">
        <f t="shared" si="485"/>
        <v/>
      </c>
      <c r="AU489" s="178" t="str">
        <f t="shared" si="485"/>
        <v/>
      </c>
      <c r="AV489" s="178" t="str">
        <f t="shared" si="485"/>
        <v/>
      </c>
      <c r="AW489" s="181" t="str">
        <f t="shared" si="485"/>
        <v/>
      </c>
      <c r="AX489" s="178" t="str">
        <f t="shared" si="485"/>
        <v/>
      </c>
      <c r="AY489" s="178" t="str">
        <f t="shared" si="485"/>
        <v/>
      </c>
      <c r="AZ489" s="178" t="str">
        <f t="shared" si="485"/>
        <v/>
      </c>
      <c r="BA489" s="178" t="str">
        <f t="shared" si="485"/>
        <v/>
      </c>
      <c r="BB489" s="180" t="str">
        <f t="shared" si="485"/>
        <v/>
      </c>
      <c r="BC489" s="178" t="str">
        <f t="shared" si="485"/>
        <v/>
      </c>
      <c r="BD489" s="178" t="str">
        <f t="shared" si="485"/>
        <v/>
      </c>
      <c r="BE489" s="179" t="str">
        <f t="shared" si="485"/>
        <v/>
      </c>
      <c r="BF489" s="180" t="str">
        <f t="shared" si="485"/>
        <v/>
      </c>
      <c r="BG489" s="179" t="str">
        <f t="shared" si="485"/>
        <v/>
      </c>
      <c r="BH489" s="178" t="str">
        <f t="shared" si="485"/>
        <v/>
      </c>
      <c r="BI489" s="180" t="str">
        <f t="shared" si="485"/>
        <v/>
      </c>
      <c r="BJ489" s="178" t="str">
        <f t="shared" si="485"/>
        <v/>
      </c>
      <c r="BK489" s="178" t="str">
        <f t="shared" si="485"/>
        <v/>
      </c>
      <c r="BL489" s="181" t="str">
        <f t="shared" si="485"/>
        <v/>
      </c>
      <c r="BM489" s="178" t="str">
        <f t="shared" si="485"/>
        <v/>
      </c>
      <c r="BN489" s="178" t="str">
        <f t="shared" si="485"/>
        <v/>
      </c>
      <c r="BO489" s="178" t="str">
        <f t="shared" si="485"/>
        <v/>
      </c>
      <c r="BP489" s="178" t="str">
        <f t="shared" si="485"/>
        <v/>
      </c>
      <c r="BQ489" s="180" t="str">
        <f t="shared" si="485"/>
        <v/>
      </c>
      <c r="BR489" s="178" t="str">
        <f t="shared" si="485"/>
        <v/>
      </c>
      <c r="BS489" s="178" t="str">
        <f t="shared" si="485"/>
        <v/>
      </c>
      <c r="BT489" s="179" t="str">
        <f t="shared" si="485"/>
        <v/>
      </c>
      <c r="BU489" s="180" t="str">
        <f t="shared" si="485"/>
        <v/>
      </c>
      <c r="BV489" s="179" t="str">
        <f t="shared" si="485"/>
        <v/>
      </c>
      <c r="BW489" s="178" t="str">
        <f t="shared" si="485"/>
        <v/>
      </c>
      <c r="BX489" s="180" t="str">
        <f t="shared" si="485"/>
        <v/>
      </c>
      <c r="BY489" s="178" t="str">
        <f t="shared" si="485"/>
        <v/>
      </c>
      <c r="BZ489" s="178" t="str">
        <f t="shared" si="485"/>
        <v/>
      </c>
      <c r="CA489" s="181" t="str">
        <f t="shared" si="485"/>
        <v/>
      </c>
      <c r="CB489" s="178" t="str">
        <f t="shared" si="485"/>
        <v/>
      </c>
      <c r="CC489" s="178" t="str">
        <f t="shared" si="485"/>
        <v/>
      </c>
      <c r="CD489" s="178" t="str">
        <f t="shared" si="485"/>
        <v/>
      </c>
      <c r="CE489" s="178" t="str">
        <f t="shared" si="485"/>
        <v/>
      </c>
      <c r="CF489" s="180" t="str">
        <f t="shared" si="485"/>
        <v/>
      </c>
      <c r="CG489" s="178" t="str">
        <f t="shared" si="485"/>
        <v/>
      </c>
      <c r="CH489" s="178" t="str">
        <f t="shared" si="485"/>
        <v/>
      </c>
      <c r="CI489" s="179" t="str">
        <f t="shared" si="485"/>
        <v/>
      </c>
      <c r="CJ489" s="180" t="str">
        <f t="shared" si="485"/>
        <v/>
      </c>
      <c r="CK489" s="179" t="str">
        <f t="shared" si="485"/>
        <v/>
      </c>
      <c r="CL489" s="178" t="str">
        <f t="shared" si="485"/>
        <v/>
      </c>
      <c r="CM489" s="180" t="str">
        <f t="shared" si="485"/>
        <v/>
      </c>
      <c r="CN489" s="178" t="str">
        <f t="shared" si="485"/>
        <v/>
      </c>
      <c r="CO489" s="178" t="str">
        <f t="shared" si="485"/>
        <v/>
      </c>
      <c r="CP489" s="181" t="str">
        <f t="shared" si="485"/>
        <v/>
      </c>
      <c r="CQ489" s="178" t="str">
        <f t="shared" si="485"/>
        <v/>
      </c>
      <c r="CR489" s="178" t="str">
        <f t="shared" si="485"/>
        <v/>
      </c>
      <c r="CS489" s="178" t="str">
        <f t="shared" si="485"/>
        <v/>
      </c>
      <c r="CT489" s="178" t="str">
        <f t="shared" si="485"/>
        <v/>
      </c>
      <c r="CU489" s="180" t="str">
        <f t="shared" si="485"/>
        <v/>
      </c>
      <c r="CV489" s="178" t="str">
        <f t="shared" si="485"/>
        <v/>
      </c>
      <c r="CW489" s="178" t="str">
        <f t="shared" si="485"/>
        <v/>
      </c>
      <c r="CX489" s="179" t="str">
        <f t="shared" si="485"/>
        <v/>
      </c>
      <c r="CY489" s="180" t="str">
        <f t="shared" si="485"/>
        <v/>
      </c>
      <c r="CZ489" s="179" t="str">
        <f t="shared" si="485"/>
        <v/>
      </c>
      <c r="DA489" s="178" t="str">
        <f t="shared" si="485"/>
        <v/>
      </c>
      <c r="DB489" s="180" t="str">
        <f t="shared" si="485"/>
        <v/>
      </c>
      <c r="DC489" s="178" t="str">
        <f t="shared" si="485"/>
        <v/>
      </c>
      <c r="DD489" s="178" t="str">
        <f t="shared" si="485"/>
        <v/>
      </c>
      <c r="DE489" s="181" t="str">
        <f t="shared" si="485"/>
        <v/>
      </c>
      <c r="DF489" s="178" t="str">
        <f t="shared" si="485"/>
        <v/>
      </c>
      <c r="DG489" s="178" t="str">
        <f t="shared" si="485"/>
        <v/>
      </c>
      <c r="DH489" s="178" t="str">
        <f t="shared" si="485"/>
        <v/>
      </c>
      <c r="DI489" s="178" t="str">
        <f t="shared" si="485"/>
        <v/>
      </c>
      <c r="DJ489" s="180" t="str">
        <f t="shared" si="485"/>
        <v/>
      </c>
      <c r="DK489" s="178" t="str">
        <f t="shared" si="485"/>
        <v/>
      </c>
      <c r="DL489" s="178" t="str">
        <f t="shared" si="485"/>
        <v/>
      </c>
      <c r="DM489" s="179" t="str">
        <f t="shared" si="485"/>
        <v/>
      </c>
      <c r="DN489" s="180" t="str">
        <f t="shared" si="485"/>
        <v/>
      </c>
      <c r="DO489" s="179" t="str">
        <f t="shared" si="485"/>
        <v/>
      </c>
      <c r="DP489" s="178" t="str">
        <f t="shared" si="485"/>
        <v/>
      </c>
      <c r="DQ489" s="180" t="str">
        <f t="shared" si="485"/>
        <v/>
      </c>
      <c r="DR489" s="178" t="str">
        <f t="shared" si="485"/>
        <v/>
      </c>
      <c r="DS489" s="178" t="str">
        <f t="shared" si="485"/>
        <v/>
      </c>
      <c r="DT489" s="178"/>
      <c r="DU489" s="178"/>
      <c r="DV489" s="178"/>
      <c r="DW489" s="178"/>
      <c r="DX489" s="178"/>
      <c r="DY489" s="178"/>
    </row>
    <row r="490">
      <c r="A490" s="176" t="str">
        <f>IF(A489="","",IF(B489+1&gt;EndDate,"",B489))</f>
        <v/>
      </c>
      <c r="B490" s="176" t="str">
        <f>IF(A490="","",SWITCH(Seg,"Daily",A490+1,"Weekly",A490+7,"Monthly",DATE(YEAR(A490),MONTH(A490)+1,1),"Quarterly",DATE(YEAR(A490),MONTH(A490)+3,1),"Yearly",DATE(YEAR(A490)+1,1,1)))</f>
        <v/>
      </c>
      <c r="C490" s="177" t="str">
        <f>IF(A490="","",SWITCH(Seg,"Daily",TEXT(A490,"dd/MM/YYYY"),"Weekly","W"&amp;WEEKNUM(A490,2)&amp;" "&amp;YEAR(A490),"Monthly",PROPER(TEXT(A490,"MMM yyyy")),"Quarterly","Q"&amp;ROUNDUP(MONTH($A490)/3,0)&amp;" "&amp;YEAR($A490),"Yearly",YEAR(A490),TEXT(A490,"dd/MM/YYYY")))</f>
        <v/>
      </c>
      <c r="D490" s="178" t="str">
        <f>IF(OR($A490="",D$2="Percentage"),"",SUMIFS(Data!B$4:B500,Data!$A$4:$A500,"&gt;="&amp;$A490,Data!$A$4:$A500,"&lt;="&amp;$B490))</f>
        <v>#REF!</v>
      </c>
      <c r="E490" s="179" t="str">
        <f>IF(OR($A490="",E$2="Percentage"),"",SUMIFS(Data!C$4:C500,Data!$A$4:$A500,"&gt;="&amp;$A490,Data!$A$4:$A500,"&lt;="&amp;$B490))</f>
        <v/>
      </c>
      <c r="F490" s="179" t="str">
        <f>IF(OR($A490="",F$2="Percentage"),"",SUMIFS(Data!D$4:D500,Data!$A$4:$A500,"&gt;="&amp;$A490,Data!$A$4:$A500,"&lt;="&amp;$B490))</f>
        <v/>
      </c>
      <c r="G490" s="179" t="str">
        <f>IF(OR($A490="",G$2="Percentage"),"",SUMIFS(Data!F$4:F500,Data!$A$4:$A500,"&gt;="&amp;$A490,Data!$A$4:$A500,"&lt;="&amp;$B490))</f>
        <v/>
      </c>
      <c r="H490" s="180" t="str">
        <f>IF(OR($A490="",H$2="Percentage"),"",SUMIFS(Data!G$4:G500,Data!$A$4:$A500,"&gt;="&amp;$A490,Data!$A$4:$A500,"&lt;="&amp;$B490))</f>
        <v/>
      </c>
      <c r="I490" s="180" t="str">
        <f>IF(OR($A490="",I$2="Percentage"),"",SUMIFS(Data!H$4:H500,Data!$A$4:$A500,"&gt;="&amp;$A490,Data!$A$4:$A500,"&lt;="&amp;$B490))</f>
        <v/>
      </c>
      <c r="J490" s="178" t="str">
        <f>IF(OR($A490="",J$2="Percentage"),"",SUMIFS(Data!I$4:I500,Data!$A$4:$A500,"&gt;="&amp;$A490,Data!$A$4:$A500,"&lt;="&amp;$B490))</f>
        <v/>
      </c>
      <c r="K490" s="178" t="str">
        <f>IF(OR($A490="",K$2="Percentage"),"",SUMIFS(Data!J$4:J500,Data!$A$4:$A500,"&gt;="&amp;$A490,Data!$A$4:$A500,"&lt;="&amp;$B490))</f>
        <v/>
      </c>
      <c r="L490" s="179" t="str">
        <f>IF(OR($A490="",L$2="Percentage"),"",SUMIFS(Data!K$4:K500,Data!$A$4:$A500,"&gt;="&amp;$A490,Data!$A$4:$A500,"&lt;="&amp;$B490))</f>
        <v/>
      </c>
      <c r="M490" s="180" t="str">
        <f>IF(OR($A490="",M$2="Percentage"),"",SUMIFS(Data!L$4:L500,Data!$A$4:$A500,"&gt;="&amp;$A490,Data!$A$4:$A500,"&lt;="&amp;$B490))</f>
        <v/>
      </c>
      <c r="N490" s="179" t="str">
        <f>IF(OR($A490="",N$2="Percentage"),"",SUMIFS(Data!M$4:M500,Data!$A$4:$A500,"&gt;="&amp;$A490,Data!$A$4:$A500,"&lt;="&amp;$B490))</f>
        <v/>
      </c>
      <c r="O490" s="178" t="str">
        <f>IF(OR($A490="",O$2="Percentage"),"",SUMIFS(Data!N$4:N500,Data!$A$4:$A500,"&gt;="&amp;$A490,Data!$A$4:$A500,"&lt;="&amp;$B490))</f>
        <v/>
      </c>
      <c r="P490" s="180" t="str">
        <f>IF(OR($A490="",P$2="Percentage"),"",SUMIFS(Data!O$4:O500,Data!$A$4:$A500,"&gt;="&amp;$A490,Data!$A$4:$A500,"&lt;="&amp;$B490))</f>
        <v/>
      </c>
      <c r="Q490" s="178" t="str">
        <f>IF(OR($A490="",Q$2="Percentage"),"",SUMIFS(Data!P$4:P500,Data!$A$4:$A500,"&gt;="&amp;$A490,Data!$A$4:$A500,"&lt;="&amp;$B490))</f>
        <v/>
      </c>
      <c r="R490" s="178" t="str">
        <f>IF(OR($A490="",R$2="Percentage"),"",SUMIFS(Data!Q$4:Q500,Data!$A$4:$A500,"&gt;="&amp;$A490,Data!$A$4:$A500,"&lt;="&amp;$B490))</f>
        <v/>
      </c>
      <c r="S490" s="181" t="str">
        <f>IF($A490="","",IFERROR(AVERAGEIFS(Data!B$4:B500,Data!$A$4:$A500,"&gt;="&amp;$A490,Data!$A$4:$A500,"&lt;="&amp;$B490),0))</f>
        <v/>
      </c>
      <c r="T490" s="178" t="str">
        <f>IF($A490="","",IFERROR(AVERAGEIFS(Data!C$4:C500,Data!$A$4:$A500,"&gt;="&amp;$A490,Data!$A$4:$A500,"&lt;="&amp;$B490),0))</f>
        <v/>
      </c>
      <c r="U490" s="178" t="str">
        <f>IF($A490="","",IFERROR(AVERAGEIFS(Data!D$4:D500,Data!$A$4:$A500,"&gt;="&amp;$A490,Data!$A$4:$A500,"&lt;="&amp;$B490),0))</f>
        <v/>
      </c>
      <c r="V490" s="178" t="str">
        <f>IF($A490="","",IFERROR(AVERAGEIFS(Data!F$4:F500,Data!$A$4:$A500,"&gt;="&amp;$A490,Data!$A$4:$A500,"&lt;="&amp;$B490),0))</f>
        <v/>
      </c>
      <c r="W490" s="178" t="str">
        <f>IF($A490="","",IFERROR(AVERAGEIFS(Data!G$4:G500,Data!$A$4:$A500,"&gt;="&amp;$A490,Data!$A$4:$A500,"&lt;="&amp;$B490),0))</f>
        <v/>
      </c>
      <c r="X490" s="180" t="str">
        <f>IF($A490="","",IFERROR(AVERAGEIFS(Data!H$4:H500,Data!$A$4:$A500,"&gt;="&amp;$A490,Data!$A$4:$A500,"&lt;="&amp;$B490),0))</f>
        <v/>
      </c>
      <c r="Y490" s="178" t="str">
        <f>IF($A490="","",IFERROR(AVERAGEIFS(Data!I$4:I500,Data!$A$4:$A500,"&gt;="&amp;$A490,Data!$A$4:$A500,"&lt;="&amp;$B490),0))</f>
        <v/>
      </c>
      <c r="Z490" s="178" t="str">
        <f>IF($A490="","",IFERROR(AVERAGEIFS(Data!J$4:J500,Data!$A$4:$A500,"&gt;="&amp;$A490,Data!$A$4:$A500,"&lt;="&amp;$B490),0))</f>
        <v/>
      </c>
      <c r="AA490" s="179" t="str">
        <f>IF($A490="","",IFERROR(AVERAGEIFS(Data!K$4:K500,Data!$A$4:$A500,"&gt;="&amp;$A490,Data!$A$4:$A500,"&lt;="&amp;$B490),0))</f>
        <v/>
      </c>
      <c r="AB490" s="180" t="str">
        <f>IF($A490="","",IFERROR(AVERAGEIFS(Data!L$4:L500,Data!$A$4:$A500,"&gt;="&amp;$A490,Data!$A$4:$A500,"&lt;="&amp;$B490),0))</f>
        <v/>
      </c>
      <c r="AC490" s="179" t="str">
        <f>IF($A490="","",IFERROR(AVERAGEIFS(Data!M$4:M500,Data!$A$4:$A500,"&gt;="&amp;$A490,Data!$A$4:$A500,"&lt;="&amp;$B490),0))</f>
        <v/>
      </c>
      <c r="AD490" s="178" t="str">
        <f>IF($A490="","",IFERROR(AVERAGEIFS(Data!N$4:N500,Data!$A$4:$A500,"&gt;="&amp;$A490,Data!$A$4:$A500,"&lt;="&amp;$B490),0))</f>
        <v/>
      </c>
      <c r="AE490" s="180" t="str">
        <f>IF($A490="","",IFERROR(AVERAGEIFS(Data!O$4:O500,Data!$A$4:$A500,"&gt;="&amp;$A490,Data!$A$4:$A500,"&lt;="&amp;$B490),0))</f>
        <v/>
      </c>
      <c r="AF490" s="178" t="str">
        <f>IF($A490="","",IFERROR(AVERAGEIFS(Data!P$4:P500,Data!$A$4:$A500,"&gt;="&amp;$A490,Data!$A$4:$A500,"&lt;="&amp;$B490),0))</f>
        <v/>
      </c>
      <c r="AG490" s="178" t="str">
        <f>IF($A490="","",IFERROR(AVERAGEIFS(Data!Q$4:Q500,Data!$A$4:$A500,"&gt;="&amp;$A490,Data!$A$4:$A500,"&lt;="&amp;$B490),0))</f>
        <v/>
      </c>
      <c r="AH490" s="181" t="str">
        <f t="shared" ref="AH490:DS490" si="486">IF($A490="","",AH489)</f>
        <v/>
      </c>
      <c r="AI490" s="178" t="str">
        <f t="shared" si="486"/>
        <v/>
      </c>
      <c r="AJ490" s="178" t="str">
        <f t="shared" si="486"/>
        <v/>
      </c>
      <c r="AK490" s="178" t="str">
        <f t="shared" si="486"/>
        <v/>
      </c>
      <c r="AL490" s="178" t="str">
        <f t="shared" si="486"/>
        <v/>
      </c>
      <c r="AM490" s="180" t="str">
        <f t="shared" si="486"/>
        <v/>
      </c>
      <c r="AN490" s="178" t="str">
        <f t="shared" si="486"/>
        <v/>
      </c>
      <c r="AO490" s="178" t="str">
        <f t="shared" si="486"/>
        <v/>
      </c>
      <c r="AP490" s="179" t="str">
        <f t="shared" si="486"/>
        <v/>
      </c>
      <c r="AQ490" s="180" t="str">
        <f t="shared" si="486"/>
        <v/>
      </c>
      <c r="AR490" s="179" t="str">
        <f t="shared" si="486"/>
        <v/>
      </c>
      <c r="AS490" s="178" t="str">
        <f t="shared" si="486"/>
        <v/>
      </c>
      <c r="AT490" s="180" t="str">
        <f t="shared" si="486"/>
        <v/>
      </c>
      <c r="AU490" s="178" t="str">
        <f t="shared" si="486"/>
        <v/>
      </c>
      <c r="AV490" s="178" t="str">
        <f t="shared" si="486"/>
        <v/>
      </c>
      <c r="AW490" s="181" t="str">
        <f t="shared" si="486"/>
        <v/>
      </c>
      <c r="AX490" s="178" t="str">
        <f t="shared" si="486"/>
        <v/>
      </c>
      <c r="AY490" s="178" t="str">
        <f t="shared" si="486"/>
        <v/>
      </c>
      <c r="AZ490" s="178" t="str">
        <f t="shared" si="486"/>
        <v/>
      </c>
      <c r="BA490" s="178" t="str">
        <f t="shared" si="486"/>
        <v/>
      </c>
      <c r="BB490" s="180" t="str">
        <f t="shared" si="486"/>
        <v/>
      </c>
      <c r="BC490" s="178" t="str">
        <f t="shared" si="486"/>
        <v/>
      </c>
      <c r="BD490" s="178" t="str">
        <f t="shared" si="486"/>
        <v/>
      </c>
      <c r="BE490" s="179" t="str">
        <f t="shared" si="486"/>
        <v/>
      </c>
      <c r="BF490" s="180" t="str">
        <f t="shared" si="486"/>
        <v/>
      </c>
      <c r="BG490" s="179" t="str">
        <f t="shared" si="486"/>
        <v/>
      </c>
      <c r="BH490" s="178" t="str">
        <f t="shared" si="486"/>
        <v/>
      </c>
      <c r="BI490" s="180" t="str">
        <f t="shared" si="486"/>
        <v/>
      </c>
      <c r="BJ490" s="178" t="str">
        <f t="shared" si="486"/>
        <v/>
      </c>
      <c r="BK490" s="178" t="str">
        <f t="shared" si="486"/>
        <v/>
      </c>
      <c r="BL490" s="181" t="str">
        <f t="shared" si="486"/>
        <v/>
      </c>
      <c r="BM490" s="178" t="str">
        <f t="shared" si="486"/>
        <v/>
      </c>
      <c r="BN490" s="178" t="str">
        <f t="shared" si="486"/>
        <v/>
      </c>
      <c r="BO490" s="178" t="str">
        <f t="shared" si="486"/>
        <v/>
      </c>
      <c r="BP490" s="178" t="str">
        <f t="shared" si="486"/>
        <v/>
      </c>
      <c r="BQ490" s="180" t="str">
        <f t="shared" si="486"/>
        <v/>
      </c>
      <c r="BR490" s="178" t="str">
        <f t="shared" si="486"/>
        <v/>
      </c>
      <c r="BS490" s="178" t="str">
        <f t="shared" si="486"/>
        <v/>
      </c>
      <c r="BT490" s="179" t="str">
        <f t="shared" si="486"/>
        <v/>
      </c>
      <c r="BU490" s="180" t="str">
        <f t="shared" si="486"/>
        <v/>
      </c>
      <c r="BV490" s="179" t="str">
        <f t="shared" si="486"/>
        <v/>
      </c>
      <c r="BW490" s="178" t="str">
        <f t="shared" si="486"/>
        <v/>
      </c>
      <c r="BX490" s="180" t="str">
        <f t="shared" si="486"/>
        <v/>
      </c>
      <c r="BY490" s="178" t="str">
        <f t="shared" si="486"/>
        <v/>
      </c>
      <c r="BZ490" s="178" t="str">
        <f t="shared" si="486"/>
        <v/>
      </c>
      <c r="CA490" s="181" t="str">
        <f t="shared" si="486"/>
        <v/>
      </c>
      <c r="CB490" s="178" t="str">
        <f t="shared" si="486"/>
        <v/>
      </c>
      <c r="CC490" s="178" t="str">
        <f t="shared" si="486"/>
        <v/>
      </c>
      <c r="CD490" s="178" t="str">
        <f t="shared" si="486"/>
        <v/>
      </c>
      <c r="CE490" s="178" t="str">
        <f t="shared" si="486"/>
        <v/>
      </c>
      <c r="CF490" s="180" t="str">
        <f t="shared" si="486"/>
        <v/>
      </c>
      <c r="CG490" s="178" t="str">
        <f t="shared" si="486"/>
        <v/>
      </c>
      <c r="CH490" s="178" t="str">
        <f t="shared" si="486"/>
        <v/>
      </c>
      <c r="CI490" s="179" t="str">
        <f t="shared" si="486"/>
        <v/>
      </c>
      <c r="CJ490" s="180" t="str">
        <f t="shared" si="486"/>
        <v/>
      </c>
      <c r="CK490" s="179" t="str">
        <f t="shared" si="486"/>
        <v/>
      </c>
      <c r="CL490" s="178" t="str">
        <f t="shared" si="486"/>
        <v/>
      </c>
      <c r="CM490" s="180" t="str">
        <f t="shared" si="486"/>
        <v/>
      </c>
      <c r="CN490" s="178" t="str">
        <f t="shared" si="486"/>
        <v/>
      </c>
      <c r="CO490" s="178" t="str">
        <f t="shared" si="486"/>
        <v/>
      </c>
      <c r="CP490" s="181" t="str">
        <f t="shared" si="486"/>
        <v/>
      </c>
      <c r="CQ490" s="178" t="str">
        <f t="shared" si="486"/>
        <v/>
      </c>
      <c r="CR490" s="178" t="str">
        <f t="shared" si="486"/>
        <v/>
      </c>
      <c r="CS490" s="178" t="str">
        <f t="shared" si="486"/>
        <v/>
      </c>
      <c r="CT490" s="178" t="str">
        <f t="shared" si="486"/>
        <v/>
      </c>
      <c r="CU490" s="180" t="str">
        <f t="shared" si="486"/>
        <v/>
      </c>
      <c r="CV490" s="178" t="str">
        <f t="shared" si="486"/>
        <v/>
      </c>
      <c r="CW490" s="178" t="str">
        <f t="shared" si="486"/>
        <v/>
      </c>
      <c r="CX490" s="179" t="str">
        <f t="shared" si="486"/>
        <v/>
      </c>
      <c r="CY490" s="180" t="str">
        <f t="shared" si="486"/>
        <v/>
      </c>
      <c r="CZ490" s="179" t="str">
        <f t="shared" si="486"/>
        <v/>
      </c>
      <c r="DA490" s="178" t="str">
        <f t="shared" si="486"/>
        <v/>
      </c>
      <c r="DB490" s="180" t="str">
        <f t="shared" si="486"/>
        <v/>
      </c>
      <c r="DC490" s="178" t="str">
        <f t="shared" si="486"/>
        <v/>
      </c>
      <c r="DD490" s="178" t="str">
        <f t="shared" si="486"/>
        <v/>
      </c>
      <c r="DE490" s="181" t="str">
        <f t="shared" si="486"/>
        <v/>
      </c>
      <c r="DF490" s="178" t="str">
        <f t="shared" si="486"/>
        <v/>
      </c>
      <c r="DG490" s="178" t="str">
        <f t="shared" si="486"/>
        <v/>
      </c>
      <c r="DH490" s="178" t="str">
        <f t="shared" si="486"/>
        <v/>
      </c>
      <c r="DI490" s="178" t="str">
        <f t="shared" si="486"/>
        <v/>
      </c>
      <c r="DJ490" s="180" t="str">
        <f t="shared" si="486"/>
        <v/>
      </c>
      <c r="DK490" s="178" t="str">
        <f t="shared" si="486"/>
        <v/>
      </c>
      <c r="DL490" s="178" t="str">
        <f t="shared" si="486"/>
        <v/>
      </c>
      <c r="DM490" s="179" t="str">
        <f t="shared" si="486"/>
        <v/>
      </c>
      <c r="DN490" s="180" t="str">
        <f t="shared" si="486"/>
        <v/>
      </c>
      <c r="DO490" s="179" t="str">
        <f t="shared" si="486"/>
        <v/>
      </c>
      <c r="DP490" s="178" t="str">
        <f t="shared" si="486"/>
        <v/>
      </c>
      <c r="DQ490" s="180" t="str">
        <f t="shared" si="486"/>
        <v/>
      </c>
      <c r="DR490" s="178" t="str">
        <f t="shared" si="486"/>
        <v/>
      </c>
      <c r="DS490" s="178" t="str">
        <f t="shared" si="486"/>
        <v/>
      </c>
      <c r="DT490" s="178"/>
      <c r="DU490" s="178"/>
      <c r="DV490" s="178"/>
      <c r="DW490" s="178"/>
      <c r="DX490" s="178"/>
      <c r="DY490" s="178"/>
    </row>
    <row r="491">
      <c r="A491" s="176" t="str">
        <f>IF(A490="","",IF(B490+1&gt;EndDate,"",B490))</f>
        <v/>
      </c>
      <c r="B491" s="176" t="str">
        <f>IF(A491="","",SWITCH(Seg,"Daily",A491+1,"Weekly",A491+7,"Monthly",DATE(YEAR(A491),MONTH(A491)+1,1),"Quarterly",DATE(YEAR(A491),MONTH(A491)+3,1),"Yearly",DATE(YEAR(A491)+1,1,1)))</f>
        <v/>
      </c>
      <c r="C491" s="177" t="str">
        <f>IF(A491="","",SWITCH(Seg,"Daily",TEXT(A491,"dd/MM/YYYY"),"Weekly","W"&amp;WEEKNUM(A491,2)&amp;" "&amp;YEAR(A491),"Monthly",PROPER(TEXT(A491,"MMM yyyy")),"Quarterly","Q"&amp;ROUNDUP(MONTH($A491)/3,0)&amp;" "&amp;YEAR($A491),"Yearly",YEAR(A491),TEXT(A491,"dd/MM/YYYY")))</f>
        <v/>
      </c>
      <c r="D491" s="178" t="str">
        <f>IF(OR($A491="",D$2="Percentage"),"",SUMIFS(Data!B$4:B500,Data!$A$4:$A500,"&gt;="&amp;$A491,Data!$A$4:$A500,"&lt;="&amp;$B491))</f>
        <v>#REF!</v>
      </c>
      <c r="E491" s="179" t="str">
        <f>IF(OR($A491="",E$2="Percentage"),"",SUMIFS(Data!C$4:C500,Data!$A$4:$A500,"&gt;="&amp;$A491,Data!$A$4:$A500,"&lt;="&amp;$B491))</f>
        <v/>
      </c>
      <c r="F491" s="179" t="str">
        <f>IF(OR($A491="",F$2="Percentage"),"",SUMIFS(Data!D$4:D500,Data!$A$4:$A500,"&gt;="&amp;$A491,Data!$A$4:$A500,"&lt;="&amp;$B491))</f>
        <v/>
      </c>
      <c r="G491" s="179" t="str">
        <f>IF(OR($A491="",G$2="Percentage"),"",SUMIFS(Data!F$4:F500,Data!$A$4:$A500,"&gt;="&amp;$A491,Data!$A$4:$A500,"&lt;="&amp;$B491))</f>
        <v/>
      </c>
      <c r="H491" s="180" t="str">
        <f>IF(OR($A491="",H$2="Percentage"),"",SUMIFS(Data!G$4:G500,Data!$A$4:$A500,"&gt;="&amp;$A491,Data!$A$4:$A500,"&lt;="&amp;$B491))</f>
        <v/>
      </c>
      <c r="I491" s="180" t="str">
        <f>IF(OR($A491="",I$2="Percentage"),"",SUMIFS(Data!H$4:H500,Data!$A$4:$A500,"&gt;="&amp;$A491,Data!$A$4:$A500,"&lt;="&amp;$B491))</f>
        <v/>
      </c>
      <c r="J491" s="178" t="str">
        <f>IF(OR($A491="",J$2="Percentage"),"",SUMIFS(Data!I$4:I500,Data!$A$4:$A500,"&gt;="&amp;$A491,Data!$A$4:$A500,"&lt;="&amp;$B491))</f>
        <v/>
      </c>
      <c r="K491" s="178" t="str">
        <f>IF(OR($A491="",K$2="Percentage"),"",SUMIFS(Data!J$4:J500,Data!$A$4:$A500,"&gt;="&amp;$A491,Data!$A$4:$A500,"&lt;="&amp;$B491))</f>
        <v/>
      </c>
      <c r="L491" s="179" t="str">
        <f>IF(OR($A491="",L$2="Percentage"),"",SUMIFS(Data!K$4:K500,Data!$A$4:$A500,"&gt;="&amp;$A491,Data!$A$4:$A500,"&lt;="&amp;$B491))</f>
        <v/>
      </c>
      <c r="M491" s="180" t="str">
        <f>IF(OR($A491="",M$2="Percentage"),"",SUMIFS(Data!L$4:L500,Data!$A$4:$A500,"&gt;="&amp;$A491,Data!$A$4:$A500,"&lt;="&amp;$B491))</f>
        <v/>
      </c>
      <c r="N491" s="179" t="str">
        <f>IF(OR($A491="",N$2="Percentage"),"",SUMIFS(Data!M$4:M500,Data!$A$4:$A500,"&gt;="&amp;$A491,Data!$A$4:$A500,"&lt;="&amp;$B491))</f>
        <v/>
      </c>
      <c r="O491" s="178" t="str">
        <f>IF(OR($A491="",O$2="Percentage"),"",SUMIFS(Data!N$4:N500,Data!$A$4:$A500,"&gt;="&amp;$A491,Data!$A$4:$A500,"&lt;="&amp;$B491))</f>
        <v/>
      </c>
      <c r="P491" s="180" t="str">
        <f>IF(OR($A491="",P$2="Percentage"),"",SUMIFS(Data!O$4:O500,Data!$A$4:$A500,"&gt;="&amp;$A491,Data!$A$4:$A500,"&lt;="&amp;$B491))</f>
        <v/>
      </c>
      <c r="Q491" s="178" t="str">
        <f>IF(OR($A491="",Q$2="Percentage"),"",SUMIFS(Data!P$4:P500,Data!$A$4:$A500,"&gt;="&amp;$A491,Data!$A$4:$A500,"&lt;="&amp;$B491))</f>
        <v/>
      </c>
      <c r="R491" s="178" t="str">
        <f>IF(OR($A491="",R$2="Percentage"),"",SUMIFS(Data!Q$4:Q500,Data!$A$4:$A500,"&gt;="&amp;$A491,Data!$A$4:$A500,"&lt;="&amp;$B491))</f>
        <v/>
      </c>
      <c r="S491" s="181" t="str">
        <f>IF($A491="","",IFERROR(AVERAGEIFS(Data!B$4:B500,Data!$A$4:$A500,"&gt;="&amp;$A491,Data!$A$4:$A500,"&lt;="&amp;$B491),0))</f>
        <v/>
      </c>
      <c r="T491" s="178" t="str">
        <f>IF($A491="","",IFERROR(AVERAGEIFS(Data!C$4:C500,Data!$A$4:$A500,"&gt;="&amp;$A491,Data!$A$4:$A500,"&lt;="&amp;$B491),0))</f>
        <v/>
      </c>
      <c r="U491" s="178" t="str">
        <f>IF($A491="","",IFERROR(AVERAGEIFS(Data!D$4:D500,Data!$A$4:$A500,"&gt;="&amp;$A491,Data!$A$4:$A500,"&lt;="&amp;$B491),0))</f>
        <v/>
      </c>
      <c r="V491" s="178" t="str">
        <f>IF($A491="","",IFERROR(AVERAGEIFS(Data!F$4:F500,Data!$A$4:$A500,"&gt;="&amp;$A491,Data!$A$4:$A500,"&lt;="&amp;$B491),0))</f>
        <v/>
      </c>
      <c r="W491" s="178" t="str">
        <f>IF($A491="","",IFERROR(AVERAGEIFS(Data!G$4:G500,Data!$A$4:$A500,"&gt;="&amp;$A491,Data!$A$4:$A500,"&lt;="&amp;$B491),0))</f>
        <v/>
      </c>
      <c r="X491" s="180" t="str">
        <f>IF($A491="","",IFERROR(AVERAGEIFS(Data!H$4:H500,Data!$A$4:$A500,"&gt;="&amp;$A491,Data!$A$4:$A500,"&lt;="&amp;$B491),0))</f>
        <v/>
      </c>
      <c r="Y491" s="178" t="str">
        <f>IF($A491="","",IFERROR(AVERAGEIFS(Data!I$4:I500,Data!$A$4:$A500,"&gt;="&amp;$A491,Data!$A$4:$A500,"&lt;="&amp;$B491),0))</f>
        <v/>
      </c>
      <c r="Z491" s="178" t="str">
        <f>IF($A491="","",IFERROR(AVERAGEIFS(Data!J$4:J500,Data!$A$4:$A500,"&gt;="&amp;$A491,Data!$A$4:$A500,"&lt;="&amp;$B491),0))</f>
        <v/>
      </c>
      <c r="AA491" s="179" t="str">
        <f>IF($A491="","",IFERROR(AVERAGEIFS(Data!K$4:K500,Data!$A$4:$A500,"&gt;="&amp;$A491,Data!$A$4:$A500,"&lt;="&amp;$B491),0))</f>
        <v/>
      </c>
      <c r="AB491" s="180" t="str">
        <f>IF($A491="","",IFERROR(AVERAGEIFS(Data!L$4:L500,Data!$A$4:$A500,"&gt;="&amp;$A491,Data!$A$4:$A500,"&lt;="&amp;$B491),0))</f>
        <v/>
      </c>
      <c r="AC491" s="179" t="str">
        <f>IF($A491="","",IFERROR(AVERAGEIFS(Data!M$4:M500,Data!$A$4:$A500,"&gt;="&amp;$A491,Data!$A$4:$A500,"&lt;="&amp;$B491),0))</f>
        <v/>
      </c>
      <c r="AD491" s="178" t="str">
        <f>IF($A491="","",IFERROR(AVERAGEIFS(Data!N$4:N500,Data!$A$4:$A500,"&gt;="&amp;$A491,Data!$A$4:$A500,"&lt;="&amp;$B491),0))</f>
        <v/>
      </c>
      <c r="AE491" s="180" t="str">
        <f>IF($A491="","",IFERROR(AVERAGEIFS(Data!O$4:O500,Data!$A$4:$A500,"&gt;="&amp;$A491,Data!$A$4:$A500,"&lt;="&amp;$B491),0))</f>
        <v/>
      </c>
      <c r="AF491" s="178" t="str">
        <f>IF($A491="","",IFERROR(AVERAGEIFS(Data!P$4:P500,Data!$A$4:$A500,"&gt;="&amp;$A491,Data!$A$4:$A500,"&lt;="&amp;$B491),0))</f>
        <v/>
      </c>
      <c r="AG491" s="178" t="str">
        <f>IF($A491="","",IFERROR(AVERAGEIFS(Data!Q$4:Q500,Data!$A$4:$A500,"&gt;="&amp;$A491,Data!$A$4:$A500,"&lt;="&amp;$B491),0))</f>
        <v/>
      </c>
      <c r="AH491" s="181" t="str">
        <f t="shared" ref="AH491:DS491" si="487">IF($A491="","",AH490)</f>
        <v/>
      </c>
      <c r="AI491" s="178" t="str">
        <f t="shared" si="487"/>
        <v/>
      </c>
      <c r="AJ491" s="178" t="str">
        <f t="shared" si="487"/>
        <v/>
      </c>
      <c r="AK491" s="178" t="str">
        <f t="shared" si="487"/>
        <v/>
      </c>
      <c r="AL491" s="178" t="str">
        <f t="shared" si="487"/>
        <v/>
      </c>
      <c r="AM491" s="180" t="str">
        <f t="shared" si="487"/>
        <v/>
      </c>
      <c r="AN491" s="178" t="str">
        <f t="shared" si="487"/>
        <v/>
      </c>
      <c r="AO491" s="178" t="str">
        <f t="shared" si="487"/>
        <v/>
      </c>
      <c r="AP491" s="179" t="str">
        <f t="shared" si="487"/>
        <v/>
      </c>
      <c r="AQ491" s="180" t="str">
        <f t="shared" si="487"/>
        <v/>
      </c>
      <c r="AR491" s="179" t="str">
        <f t="shared" si="487"/>
        <v/>
      </c>
      <c r="AS491" s="178" t="str">
        <f t="shared" si="487"/>
        <v/>
      </c>
      <c r="AT491" s="180" t="str">
        <f t="shared" si="487"/>
        <v/>
      </c>
      <c r="AU491" s="178" t="str">
        <f t="shared" si="487"/>
        <v/>
      </c>
      <c r="AV491" s="178" t="str">
        <f t="shared" si="487"/>
        <v/>
      </c>
      <c r="AW491" s="181" t="str">
        <f t="shared" si="487"/>
        <v/>
      </c>
      <c r="AX491" s="178" t="str">
        <f t="shared" si="487"/>
        <v/>
      </c>
      <c r="AY491" s="178" t="str">
        <f t="shared" si="487"/>
        <v/>
      </c>
      <c r="AZ491" s="178" t="str">
        <f t="shared" si="487"/>
        <v/>
      </c>
      <c r="BA491" s="178" t="str">
        <f t="shared" si="487"/>
        <v/>
      </c>
      <c r="BB491" s="180" t="str">
        <f t="shared" si="487"/>
        <v/>
      </c>
      <c r="BC491" s="178" t="str">
        <f t="shared" si="487"/>
        <v/>
      </c>
      <c r="BD491" s="178" t="str">
        <f t="shared" si="487"/>
        <v/>
      </c>
      <c r="BE491" s="179" t="str">
        <f t="shared" si="487"/>
        <v/>
      </c>
      <c r="BF491" s="180" t="str">
        <f t="shared" si="487"/>
        <v/>
      </c>
      <c r="BG491" s="179" t="str">
        <f t="shared" si="487"/>
        <v/>
      </c>
      <c r="BH491" s="178" t="str">
        <f t="shared" si="487"/>
        <v/>
      </c>
      <c r="BI491" s="180" t="str">
        <f t="shared" si="487"/>
        <v/>
      </c>
      <c r="BJ491" s="178" t="str">
        <f t="shared" si="487"/>
        <v/>
      </c>
      <c r="BK491" s="178" t="str">
        <f t="shared" si="487"/>
        <v/>
      </c>
      <c r="BL491" s="181" t="str">
        <f t="shared" si="487"/>
        <v/>
      </c>
      <c r="BM491" s="178" t="str">
        <f t="shared" si="487"/>
        <v/>
      </c>
      <c r="BN491" s="178" t="str">
        <f t="shared" si="487"/>
        <v/>
      </c>
      <c r="BO491" s="178" t="str">
        <f t="shared" si="487"/>
        <v/>
      </c>
      <c r="BP491" s="178" t="str">
        <f t="shared" si="487"/>
        <v/>
      </c>
      <c r="BQ491" s="180" t="str">
        <f t="shared" si="487"/>
        <v/>
      </c>
      <c r="BR491" s="178" t="str">
        <f t="shared" si="487"/>
        <v/>
      </c>
      <c r="BS491" s="178" t="str">
        <f t="shared" si="487"/>
        <v/>
      </c>
      <c r="BT491" s="179" t="str">
        <f t="shared" si="487"/>
        <v/>
      </c>
      <c r="BU491" s="180" t="str">
        <f t="shared" si="487"/>
        <v/>
      </c>
      <c r="BV491" s="179" t="str">
        <f t="shared" si="487"/>
        <v/>
      </c>
      <c r="BW491" s="178" t="str">
        <f t="shared" si="487"/>
        <v/>
      </c>
      <c r="BX491" s="180" t="str">
        <f t="shared" si="487"/>
        <v/>
      </c>
      <c r="BY491" s="178" t="str">
        <f t="shared" si="487"/>
        <v/>
      </c>
      <c r="BZ491" s="178" t="str">
        <f t="shared" si="487"/>
        <v/>
      </c>
      <c r="CA491" s="181" t="str">
        <f t="shared" si="487"/>
        <v/>
      </c>
      <c r="CB491" s="178" t="str">
        <f t="shared" si="487"/>
        <v/>
      </c>
      <c r="CC491" s="178" t="str">
        <f t="shared" si="487"/>
        <v/>
      </c>
      <c r="CD491" s="178" t="str">
        <f t="shared" si="487"/>
        <v/>
      </c>
      <c r="CE491" s="178" t="str">
        <f t="shared" si="487"/>
        <v/>
      </c>
      <c r="CF491" s="180" t="str">
        <f t="shared" si="487"/>
        <v/>
      </c>
      <c r="CG491" s="178" t="str">
        <f t="shared" si="487"/>
        <v/>
      </c>
      <c r="CH491" s="178" t="str">
        <f t="shared" si="487"/>
        <v/>
      </c>
      <c r="CI491" s="179" t="str">
        <f t="shared" si="487"/>
        <v/>
      </c>
      <c r="CJ491" s="180" t="str">
        <f t="shared" si="487"/>
        <v/>
      </c>
      <c r="CK491" s="179" t="str">
        <f t="shared" si="487"/>
        <v/>
      </c>
      <c r="CL491" s="178" t="str">
        <f t="shared" si="487"/>
        <v/>
      </c>
      <c r="CM491" s="180" t="str">
        <f t="shared" si="487"/>
        <v/>
      </c>
      <c r="CN491" s="178" t="str">
        <f t="shared" si="487"/>
        <v/>
      </c>
      <c r="CO491" s="178" t="str">
        <f t="shared" si="487"/>
        <v/>
      </c>
      <c r="CP491" s="181" t="str">
        <f t="shared" si="487"/>
        <v/>
      </c>
      <c r="CQ491" s="178" t="str">
        <f t="shared" si="487"/>
        <v/>
      </c>
      <c r="CR491" s="178" t="str">
        <f t="shared" si="487"/>
        <v/>
      </c>
      <c r="CS491" s="178" t="str">
        <f t="shared" si="487"/>
        <v/>
      </c>
      <c r="CT491" s="178" t="str">
        <f t="shared" si="487"/>
        <v/>
      </c>
      <c r="CU491" s="180" t="str">
        <f t="shared" si="487"/>
        <v/>
      </c>
      <c r="CV491" s="178" t="str">
        <f t="shared" si="487"/>
        <v/>
      </c>
      <c r="CW491" s="178" t="str">
        <f t="shared" si="487"/>
        <v/>
      </c>
      <c r="CX491" s="179" t="str">
        <f t="shared" si="487"/>
        <v/>
      </c>
      <c r="CY491" s="180" t="str">
        <f t="shared" si="487"/>
        <v/>
      </c>
      <c r="CZ491" s="179" t="str">
        <f t="shared" si="487"/>
        <v/>
      </c>
      <c r="DA491" s="178" t="str">
        <f t="shared" si="487"/>
        <v/>
      </c>
      <c r="DB491" s="180" t="str">
        <f t="shared" si="487"/>
        <v/>
      </c>
      <c r="DC491" s="178" t="str">
        <f t="shared" si="487"/>
        <v/>
      </c>
      <c r="DD491" s="178" t="str">
        <f t="shared" si="487"/>
        <v/>
      </c>
      <c r="DE491" s="181" t="str">
        <f t="shared" si="487"/>
        <v/>
      </c>
      <c r="DF491" s="178" t="str">
        <f t="shared" si="487"/>
        <v/>
      </c>
      <c r="DG491" s="178" t="str">
        <f t="shared" si="487"/>
        <v/>
      </c>
      <c r="DH491" s="178" t="str">
        <f t="shared" si="487"/>
        <v/>
      </c>
      <c r="DI491" s="178" t="str">
        <f t="shared" si="487"/>
        <v/>
      </c>
      <c r="DJ491" s="180" t="str">
        <f t="shared" si="487"/>
        <v/>
      </c>
      <c r="DK491" s="178" t="str">
        <f t="shared" si="487"/>
        <v/>
      </c>
      <c r="DL491" s="178" t="str">
        <f t="shared" si="487"/>
        <v/>
      </c>
      <c r="DM491" s="179" t="str">
        <f t="shared" si="487"/>
        <v/>
      </c>
      <c r="DN491" s="180" t="str">
        <f t="shared" si="487"/>
        <v/>
      </c>
      <c r="DO491" s="179" t="str">
        <f t="shared" si="487"/>
        <v/>
      </c>
      <c r="DP491" s="178" t="str">
        <f t="shared" si="487"/>
        <v/>
      </c>
      <c r="DQ491" s="180" t="str">
        <f t="shared" si="487"/>
        <v/>
      </c>
      <c r="DR491" s="178" t="str">
        <f t="shared" si="487"/>
        <v/>
      </c>
      <c r="DS491" s="178" t="str">
        <f t="shared" si="487"/>
        <v/>
      </c>
      <c r="DT491" s="178"/>
      <c r="DU491" s="178"/>
      <c r="DV491" s="178"/>
      <c r="DW491" s="178"/>
      <c r="DX491" s="178"/>
      <c r="DY491" s="178"/>
    </row>
    <row r="492">
      <c r="A492" s="176" t="str">
        <f>IF(A491="","",IF(B491+1&gt;EndDate,"",B491))</f>
        <v/>
      </c>
      <c r="B492" s="176" t="str">
        <f>IF(A492="","",SWITCH(Seg,"Daily",A492+1,"Weekly",A492+7,"Monthly",DATE(YEAR(A492),MONTH(A492)+1,1),"Quarterly",DATE(YEAR(A492),MONTH(A492)+3,1),"Yearly",DATE(YEAR(A492)+1,1,1)))</f>
        <v/>
      </c>
      <c r="C492" s="177" t="str">
        <f>IF(A492="","",SWITCH(Seg,"Daily",TEXT(A492,"dd/MM/YYYY"),"Weekly","W"&amp;WEEKNUM(A492,2)&amp;" "&amp;YEAR(A492),"Monthly",PROPER(TEXT(A492,"MMM yyyy")),"Quarterly","Q"&amp;ROUNDUP(MONTH($A492)/3,0)&amp;" "&amp;YEAR($A492),"Yearly",YEAR(A492),TEXT(A492,"dd/MM/YYYY")))</f>
        <v/>
      </c>
      <c r="D492" s="178" t="str">
        <f>IF(OR($A492="",D$2="Percentage"),"",SUMIFS(Data!B$4:B500,Data!$A$4:$A500,"&gt;="&amp;$A492,Data!$A$4:$A500,"&lt;="&amp;$B492))</f>
        <v>#REF!</v>
      </c>
      <c r="E492" s="179" t="str">
        <f>IF(OR($A492="",E$2="Percentage"),"",SUMIFS(Data!C$4:C500,Data!$A$4:$A500,"&gt;="&amp;$A492,Data!$A$4:$A500,"&lt;="&amp;$B492))</f>
        <v/>
      </c>
      <c r="F492" s="179" t="str">
        <f>IF(OR($A492="",F$2="Percentage"),"",SUMIFS(Data!D$4:D500,Data!$A$4:$A500,"&gt;="&amp;$A492,Data!$A$4:$A500,"&lt;="&amp;$B492))</f>
        <v/>
      </c>
      <c r="G492" s="179" t="str">
        <f>IF(OR($A492="",G$2="Percentage"),"",SUMIFS(Data!F$4:F500,Data!$A$4:$A500,"&gt;="&amp;$A492,Data!$A$4:$A500,"&lt;="&amp;$B492))</f>
        <v/>
      </c>
      <c r="H492" s="180" t="str">
        <f>IF(OR($A492="",H$2="Percentage"),"",SUMIFS(Data!G$4:G500,Data!$A$4:$A500,"&gt;="&amp;$A492,Data!$A$4:$A500,"&lt;="&amp;$B492))</f>
        <v/>
      </c>
      <c r="I492" s="180" t="str">
        <f>IF(OR($A492="",I$2="Percentage"),"",SUMIFS(Data!H$4:H500,Data!$A$4:$A500,"&gt;="&amp;$A492,Data!$A$4:$A500,"&lt;="&amp;$B492))</f>
        <v/>
      </c>
      <c r="J492" s="178" t="str">
        <f>IF(OR($A492="",J$2="Percentage"),"",SUMIFS(Data!I$4:I500,Data!$A$4:$A500,"&gt;="&amp;$A492,Data!$A$4:$A500,"&lt;="&amp;$B492))</f>
        <v/>
      </c>
      <c r="K492" s="178" t="str">
        <f>IF(OR($A492="",K$2="Percentage"),"",SUMIFS(Data!J$4:J500,Data!$A$4:$A500,"&gt;="&amp;$A492,Data!$A$4:$A500,"&lt;="&amp;$B492))</f>
        <v/>
      </c>
      <c r="L492" s="179" t="str">
        <f>IF(OR($A492="",L$2="Percentage"),"",SUMIFS(Data!K$4:K500,Data!$A$4:$A500,"&gt;="&amp;$A492,Data!$A$4:$A500,"&lt;="&amp;$B492))</f>
        <v/>
      </c>
      <c r="M492" s="180" t="str">
        <f>IF(OR($A492="",M$2="Percentage"),"",SUMIFS(Data!L$4:L500,Data!$A$4:$A500,"&gt;="&amp;$A492,Data!$A$4:$A500,"&lt;="&amp;$B492))</f>
        <v/>
      </c>
      <c r="N492" s="179" t="str">
        <f>IF(OR($A492="",N$2="Percentage"),"",SUMIFS(Data!M$4:M500,Data!$A$4:$A500,"&gt;="&amp;$A492,Data!$A$4:$A500,"&lt;="&amp;$B492))</f>
        <v/>
      </c>
      <c r="O492" s="178" t="str">
        <f>IF(OR($A492="",O$2="Percentage"),"",SUMIFS(Data!N$4:N500,Data!$A$4:$A500,"&gt;="&amp;$A492,Data!$A$4:$A500,"&lt;="&amp;$B492))</f>
        <v/>
      </c>
      <c r="P492" s="180" t="str">
        <f>IF(OR($A492="",P$2="Percentage"),"",SUMIFS(Data!O$4:O500,Data!$A$4:$A500,"&gt;="&amp;$A492,Data!$A$4:$A500,"&lt;="&amp;$B492))</f>
        <v/>
      </c>
      <c r="Q492" s="178" t="str">
        <f>IF(OR($A492="",Q$2="Percentage"),"",SUMIFS(Data!P$4:P500,Data!$A$4:$A500,"&gt;="&amp;$A492,Data!$A$4:$A500,"&lt;="&amp;$B492))</f>
        <v/>
      </c>
      <c r="R492" s="178" t="str">
        <f>IF(OR($A492="",R$2="Percentage"),"",SUMIFS(Data!Q$4:Q500,Data!$A$4:$A500,"&gt;="&amp;$A492,Data!$A$4:$A500,"&lt;="&amp;$B492))</f>
        <v/>
      </c>
      <c r="S492" s="181" t="str">
        <f>IF($A492="","",IFERROR(AVERAGEIFS(Data!B$4:B500,Data!$A$4:$A500,"&gt;="&amp;$A492,Data!$A$4:$A500,"&lt;="&amp;$B492),0))</f>
        <v/>
      </c>
      <c r="T492" s="178" t="str">
        <f>IF($A492="","",IFERROR(AVERAGEIFS(Data!C$4:C500,Data!$A$4:$A500,"&gt;="&amp;$A492,Data!$A$4:$A500,"&lt;="&amp;$B492),0))</f>
        <v/>
      </c>
      <c r="U492" s="178" t="str">
        <f>IF($A492="","",IFERROR(AVERAGEIFS(Data!D$4:D500,Data!$A$4:$A500,"&gt;="&amp;$A492,Data!$A$4:$A500,"&lt;="&amp;$B492),0))</f>
        <v/>
      </c>
      <c r="V492" s="178" t="str">
        <f>IF($A492="","",IFERROR(AVERAGEIFS(Data!F$4:F500,Data!$A$4:$A500,"&gt;="&amp;$A492,Data!$A$4:$A500,"&lt;="&amp;$B492),0))</f>
        <v/>
      </c>
      <c r="W492" s="178" t="str">
        <f>IF($A492="","",IFERROR(AVERAGEIFS(Data!G$4:G500,Data!$A$4:$A500,"&gt;="&amp;$A492,Data!$A$4:$A500,"&lt;="&amp;$B492),0))</f>
        <v/>
      </c>
      <c r="X492" s="180" t="str">
        <f>IF($A492="","",IFERROR(AVERAGEIFS(Data!H$4:H500,Data!$A$4:$A500,"&gt;="&amp;$A492,Data!$A$4:$A500,"&lt;="&amp;$B492),0))</f>
        <v/>
      </c>
      <c r="Y492" s="178" t="str">
        <f>IF($A492="","",IFERROR(AVERAGEIFS(Data!I$4:I500,Data!$A$4:$A500,"&gt;="&amp;$A492,Data!$A$4:$A500,"&lt;="&amp;$B492),0))</f>
        <v/>
      </c>
      <c r="Z492" s="178" t="str">
        <f>IF($A492="","",IFERROR(AVERAGEIFS(Data!J$4:J500,Data!$A$4:$A500,"&gt;="&amp;$A492,Data!$A$4:$A500,"&lt;="&amp;$B492),0))</f>
        <v/>
      </c>
      <c r="AA492" s="179" t="str">
        <f>IF($A492="","",IFERROR(AVERAGEIFS(Data!K$4:K500,Data!$A$4:$A500,"&gt;="&amp;$A492,Data!$A$4:$A500,"&lt;="&amp;$B492),0))</f>
        <v/>
      </c>
      <c r="AB492" s="180" t="str">
        <f>IF($A492="","",IFERROR(AVERAGEIFS(Data!L$4:L500,Data!$A$4:$A500,"&gt;="&amp;$A492,Data!$A$4:$A500,"&lt;="&amp;$B492),0))</f>
        <v/>
      </c>
      <c r="AC492" s="179" t="str">
        <f>IF($A492="","",IFERROR(AVERAGEIFS(Data!M$4:M500,Data!$A$4:$A500,"&gt;="&amp;$A492,Data!$A$4:$A500,"&lt;="&amp;$B492),0))</f>
        <v/>
      </c>
      <c r="AD492" s="178" t="str">
        <f>IF($A492="","",IFERROR(AVERAGEIFS(Data!N$4:N500,Data!$A$4:$A500,"&gt;="&amp;$A492,Data!$A$4:$A500,"&lt;="&amp;$B492),0))</f>
        <v/>
      </c>
      <c r="AE492" s="180" t="str">
        <f>IF($A492="","",IFERROR(AVERAGEIFS(Data!O$4:O500,Data!$A$4:$A500,"&gt;="&amp;$A492,Data!$A$4:$A500,"&lt;="&amp;$B492),0))</f>
        <v/>
      </c>
      <c r="AF492" s="178" t="str">
        <f>IF($A492="","",IFERROR(AVERAGEIFS(Data!P$4:P500,Data!$A$4:$A500,"&gt;="&amp;$A492,Data!$A$4:$A500,"&lt;="&amp;$B492),0))</f>
        <v/>
      </c>
      <c r="AG492" s="178" t="str">
        <f>IF($A492="","",IFERROR(AVERAGEIFS(Data!Q$4:Q500,Data!$A$4:$A500,"&gt;="&amp;$A492,Data!$A$4:$A500,"&lt;="&amp;$B492),0))</f>
        <v/>
      </c>
      <c r="AH492" s="181" t="str">
        <f t="shared" ref="AH492:DS492" si="488">IF($A492="","",AH491)</f>
        <v/>
      </c>
      <c r="AI492" s="178" t="str">
        <f t="shared" si="488"/>
        <v/>
      </c>
      <c r="AJ492" s="178" t="str">
        <f t="shared" si="488"/>
        <v/>
      </c>
      <c r="AK492" s="178" t="str">
        <f t="shared" si="488"/>
        <v/>
      </c>
      <c r="AL492" s="178" t="str">
        <f t="shared" si="488"/>
        <v/>
      </c>
      <c r="AM492" s="180" t="str">
        <f t="shared" si="488"/>
        <v/>
      </c>
      <c r="AN492" s="178" t="str">
        <f t="shared" si="488"/>
        <v/>
      </c>
      <c r="AO492" s="178" t="str">
        <f t="shared" si="488"/>
        <v/>
      </c>
      <c r="AP492" s="179" t="str">
        <f t="shared" si="488"/>
        <v/>
      </c>
      <c r="AQ492" s="180" t="str">
        <f t="shared" si="488"/>
        <v/>
      </c>
      <c r="AR492" s="179" t="str">
        <f t="shared" si="488"/>
        <v/>
      </c>
      <c r="AS492" s="178" t="str">
        <f t="shared" si="488"/>
        <v/>
      </c>
      <c r="AT492" s="180" t="str">
        <f t="shared" si="488"/>
        <v/>
      </c>
      <c r="AU492" s="178" t="str">
        <f t="shared" si="488"/>
        <v/>
      </c>
      <c r="AV492" s="178" t="str">
        <f t="shared" si="488"/>
        <v/>
      </c>
      <c r="AW492" s="181" t="str">
        <f t="shared" si="488"/>
        <v/>
      </c>
      <c r="AX492" s="178" t="str">
        <f t="shared" si="488"/>
        <v/>
      </c>
      <c r="AY492" s="178" t="str">
        <f t="shared" si="488"/>
        <v/>
      </c>
      <c r="AZ492" s="178" t="str">
        <f t="shared" si="488"/>
        <v/>
      </c>
      <c r="BA492" s="178" t="str">
        <f t="shared" si="488"/>
        <v/>
      </c>
      <c r="BB492" s="180" t="str">
        <f t="shared" si="488"/>
        <v/>
      </c>
      <c r="BC492" s="178" t="str">
        <f t="shared" si="488"/>
        <v/>
      </c>
      <c r="BD492" s="178" t="str">
        <f t="shared" si="488"/>
        <v/>
      </c>
      <c r="BE492" s="179" t="str">
        <f t="shared" si="488"/>
        <v/>
      </c>
      <c r="BF492" s="180" t="str">
        <f t="shared" si="488"/>
        <v/>
      </c>
      <c r="BG492" s="179" t="str">
        <f t="shared" si="488"/>
        <v/>
      </c>
      <c r="BH492" s="178" t="str">
        <f t="shared" si="488"/>
        <v/>
      </c>
      <c r="BI492" s="180" t="str">
        <f t="shared" si="488"/>
        <v/>
      </c>
      <c r="BJ492" s="178" t="str">
        <f t="shared" si="488"/>
        <v/>
      </c>
      <c r="BK492" s="178" t="str">
        <f t="shared" si="488"/>
        <v/>
      </c>
      <c r="BL492" s="181" t="str">
        <f t="shared" si="488"/>
        <v/>
      </c>
      <c r="BM492" s="178" t="str">
        <f t="shared" si="488"/>
        <v/>
      </c>
      <c r="BN492" s="178" t="str">
        <f t="shared" si="488"/>
        <v/>
      </c>
      <c r="BO492" s="178" t="str">
        <f t="shared" si="488"/>
        <v/>
      </c>
      <c r="BP492" s="178" t="str">
        <f t="shared" si="488"/>
        <v/>
      </c>
      <c r="BQ492" s="180" t="str">
        <f t="shared" si="488"/>
        <v/>
      </c>
      <c r="BR492" s="178" t="str">
        <f t="shared" si="488"/>
        <v/>
      </c>
      <c r="BS492" s="178" t="str">
        <f t="shared" si="488"/>
        <v/>
      </c>
      <c r="BT492" s="179" t="str">
        <f t="shared" si="488"/>
        <v/>
      </c>
      <c r="BU492" s="180" t="str">
        <f t="shared" si="488"/>
        <v/>
      </c>
      <c r="BV492" s="179" t="str">
        <f t="shared" si="488"/>
        <v/>
      </c>
      <c r="BW492" s="178" t="str">
        <f t="shared" si="488"/>
        <v/>
      </c>
      <c r="BX492" s="180" t="str">
        <f t="shared" si="488"/>
        <v/>
      </c>
      <c r="BY492" s="178" t="str">
        <f t="shared" si="488"/>
        <v/>
      </c>
      <c r="BZ492" s="178" t="str">
        <f t="shared" si="488"/>
        <v/>
      </c>
      <c r="CA492" s="181" t="str">
        <f t="shared" si="488"/>
        <v/>
      </c>
      <c r="CB492" s="178" t="str">
        <f t="shared" si="488"/>
        <v/>
      </c>
      <c r="CC492" s="178" t="str">
        <f t="shared" si="488"/>
        <v/>
      </c>
      <c r="CD492" s="178" t="str">
        <f t="shared" si="488"/>
        <v/>
      </c>
      <c r="CE492" s="178" t="str">
        <f t="shared" si="488"/>
        <v/>
      </c>
      <c r="CF492" s="180" t="str">
        <f t="shared" si="488"/>
        <v/>
      </c>
      <c r="CG492" s="178" t="str">
        <f t="shared" si="488"/>
        <v/>
      </c>
      <c r="CH492" s="178" t="str">
        <f t="shared" si="488"/>
        <v/>
      </c>
      <c r="CI492" s="179" t="str">
        <f t="shared" si="488"/>
        <v/>
      </c>
      <c r="CJ492" s="180" t="str">
        <f t="shared" si="488"/>
        <v/>
      </c>
      <c r="CK492" s="179" t="str">
        <f t="shared" si="488"/>
        <v/>
      </c>
      <c r="CL492" s="178" t="str">
        <f t="shared" si="488"/>
        <v/>
      </c>
      <c r="CM492" s="180" t="str">
        <f t="shared" si="488"/>
        <v/>
      </c>
      <c r="CN492" s="178" t="str">
        <f t="shared" si="488"/>
        <v/>
      </c>
      <c r="CO492" s="178" t="str">
        <f t="shared" si="488"/>
        <v/>
      </c>
      <c r="CP492" s="181" t="str">
        <f t="shared" si="488"/>
        <v/>
      </c>
      <c r="CQ492" s="178" t="str">
        <f t="shared" si="488"/>
        <v/>
      </c>
      <c r="CR492" s="178" t="str">
        <f t="shared" si="488"/>
        <v/>
      </c>
      <c r="CS492" s="178" t="str">
        <f t="shared" si="488"/>
        <v/>
      </c>
      <c r="CT492" s="178" t="str">
        <f t="shared" si="488"/>
        <v/>
      </c>
      <c r="CU492" s="180" t="str">
        <f t="shared" si="488"/>
        <v/>
      </c>
      <c r="CV492" s="178" t="str">
        <f t="shared" si="488"/>
        <v/>
      </c>
      <c r="CW492" s="178" t="str">
        <f t="shared" si="488"/>
        <v/>
      </c>
      <c r="CX492" s="179" t="str">
        <f t="shared" si="488"/>
        <v/>
      </c>
      <c r="CY492" s="180" t="str">
        <f t="shared" si="488"/>
        <v/>
      </c>
      <c r="CZ492" s="179" t="str">
        <f t="shared" si="488"/>
        <v/>
      </c>
      <c r="DA492" s="178" t="str">
        <f t="shared" si="488"/>
        <v/>
      </c>
      <c r="DB492" s="180" t="str">
        <f t="shared" si="488"/>
        <v/>
      </c>
      <c r="DC492" s="178" t="str">
        <f t="shared" si="488"/>
        <v/>
      </c>
      <c r="DD492" s="178" t="str">
        <f t="shared" si="488"/>
        <v/>
      </c>
      <c r="DE492" s="181" t="str">
        <f t="shared" si="488"/>
        <v/>
      </c>
      <c r="DF492" s="178" t="str">
        <f t="shared" si="488"/>
        <v/>
      </c>
      <c r="DG492" s="178" t="str">
        <f t="shared" si="488"/>
        <v/>
      </c>
      <c r="DH492" s="178" t="str">
        <f t="shared" si="488"/>
        <v/>
      </c>
      <c r="DI492" s="178" t="str">
        <f t="shared" si="488"/>
        <v/>
      </c>
      <c r="DJ492" s="180" t="str">
        <f t="shared" si="488"/>
        <v/>
      </c>
      <c r="DK492" s="178" t="str">
        <f t="shared" si="488"/>
        <v/>
      </c>
      <c r="DL492" s="178" t="str">
        <f t="shared" si="488"/>
        <v/>
      </c>
      <c r="DM492" s="179" t="str">
        <f t="shared" si="488"/>
        <v/>
      </c>
      <c r="DN492" s="180" t="str">
        <f t="shared" si="488"/>
        <v/>
      </c>
      <c r="DO492" s="179" t="str">
        <f t="shared" si="488"/>
        <v/>
      </c>
      <c r="DP492" s="178" t="str">
        <f t="shared" si="488"/>
        <v/>
      </c>
      <c r="DQ492" s="180" t="str">
        <f t="shared" si="488"/>
        <v/>
      </c>
      <c r="DR492" s="178" t="str">
        <f t="shared" si="488"/>
        <v/>
      </c>
      <c r="DS492" s="178" t="str">
        <f t="shared" si="488"/>
        <v/>
      </c>
      <c r="DT492" s="178"/>
      <c r="DU492" s="178"/>
      <c r="DV492" s="178"/>
      <c r="DW492" s="178"/>
      <c r="DX492" s="178"/>
      <c r="DY492" s="178"/>
    </row>
    <row r="493">
      <c r="A493" s="176" t="str">
        <f>IF(A492="","",IF(B492+1&gt;EndDate,"",B492))</f>
        <v/>
      </c>
      <c r="B493" s="176" t="str">
        <f>IF(A493="","",SWITCH(Seg,"Daily",A493+1,"Weekly",A493+7,"Monthly",DATE(YEAR(A493),MONTH(A493)+1,1),"Quarterly",DATE(YEAR(A493),MONTH(A493)+3,1),"Yearly",DATE(YEAR(A493)+1,1,1)))</f>
        <v/>
      </c>
      <c r="C493" s="177" t="str">
        <f>IF(A493="","",SWITCH(Seg,"Daily",TEXT(A493,"dd/MM/YYYY"),"Weekly","W"&amp;WEEKNUM(A493,2)&amp;" "&amp;YEAR(A493),"Monthly",PROPER(TEXT(A493,"MMM yyyy")),"Quarterly","Q"&amp;ROUNDUP(MONTH($A493)/3,0)&amp;" "&amp;YEAR($A493),"Yearly",YEAR(A493),TEXT(A493,"dd/MM/YYYY")))</f>
        <v/>
      </c>
      <c r="D493" s="178" t="str">
        <f>IF(OR($A493="",D$2="Percentage"),"",SUMIFS(Data!B$4:B500,Data!$A$4:$A500,"&gt;="&amp;$A493,Data!$A$4:$A500,"&lt;="&amp;$B493))</f>
        <v>#REF!</v>
      </c>
      <c r="E493" s="179" t="str">
        <f>IF(OR($A493="",E$2="Percentage"),"",SUMIFS(Data!C$4:C500,Data!$A$4:$A500,"&gt;="&amp;$A493,Data!$A$4:$A500,"&lt;="&amp;$B493))</f>
        <v/>
      </c>
      <c r="F493" s="179" t="str">
        <f>IF(OR($A493="",F$2="Percentage"),"",SUMIFS(Data!D$4:D500,Data!$A$4:$A500,"&gt;="&amp;$A493,Data!$A$4:$A500,"&lt;="&amp;$B493))</f>
        <v/>
      </c>
      <c r="G493" s="179" t="str">
        <f>IF(OR($A493="",G$2="Percentage"),"",SUMIFS(Data!F$4:F500,Data!$A$4:$A500,"&gt;="&amp;$A493,Data!$A$4:$A500,"&lt;="&amp;$B493))</f>
        <v/>
      </c>
      <c r="H493" s="180" t="str">
        <f>IF(OR($A493="",H$2="Percentage"),"",SUMIFS(Data!G$4:G500,Data!$A$4:$A500,"&gt;="&amp;$A493,Data!$A$4:$A500,"&lt;="&amp;$B493))</f>
        <v/>
      </c>
      <c r="I493" s="180" t="str">
        <f>IF(OR($A493="",I$2="Percentage"),"",SUMIFS(Data!H$4:H500,Data!$A$4:$A500,"&gt;="&amp;$A493,Data!$A$4:$A500,"&lt;="&amp;$B493))</f>
        <v/>
      </c>
      <c r="J493" s="178" t="str">
        <f>IF(OR($A493="",J$2="Percentage"),"",SUMIFS(Data!I$4:I500,Data!$A$4:$A500,"&gt;="&amp;$A493,Data!$A$4:$A500,"&lt;="&amp;$B493))</f>
        <v/>
      </c>
      <c r="K493" s="178" t="str">
        <f>IF(OR($A493="",K$2="Percentage"),"",SUMIFS(Data!J$4:J500,Data!$A$4:$A500,"&gt;="&amp;$A493,Data!$A$4:$A500,"&lt;="&amp;$B493))</f>
        <v/>
      </c>
      <c r="L493" s="179" t="str">
        <f>IF(OR($A493="",L$2="Percentage"),"",SUMIFS(Data!K$4:K500,Data!$A$4:$A500,"&gt;="&amp;$A493,Data!$A$4:$A500,"&lt;="&amp;$B493))</f>
        <v/>
      </c>
      <c r="M493" s="180" t="str">
        <f>IF(OR($A493="",M$2="Percentage"),"",SUMIFS(Data!L$4:L500,Data!$A$4:$A500,"&gt;="&amp;$A493,Data!$A$4:$A500,"&lt;="&amp;$B493))</f>
        <v/>
      </c>
      <c r="N493" s="179" t="str">
        <f>IF(OR($A493="",N$2="Percentage"),"",SUMIFS(Data!M$4:M500,Data!$A$4:$A500,"&gt;="&amp;$A493,Data!$A$4:$A500,"&lt;="&amp;$B493))</f>
        <v/>
      </c>
      <c r="O493" s="178" t="str">
        <f>IF(OR($A493="",O$2="Percentage"),"",SUMIFS(Data!N$4:N500,Data!$A$4:$A500,"&gt;="&amp;$A493,Data!$A$4:$A500,"&lt;="&amp;$B493))</f>
        <v/>
      </c>
      <c r="P493" s="180" t="str">
        <f>IF(OR($A493="",P$2="Percentage"),"",SUMIFS(Data!O$4:O500,Data!$A$4:$A500,"&gt;="&amp;$A493,Data!$A$4:$A500,"&lt;="&amp;$B493))</f>
        <v/>
      </c>
      <c r="Q493" s="178" t="str">
        <f>IF(OR($A493="",Q$2="Percentage"),"",SUMIFS(Data!P$4:P500,Data!$A$4:$A500,"&gt;="&amp;$A493,Data!$A$4:$A500,"&lt;="&amp;$B493))</f>
        <v/>
      </c>
      <c r="R493" s="178" t="str">
        <f>IF(OR($A493="",R$2="Percentage"),"",SUMIFS(Data!Q$4:Q500,Data!$A$4:$A500,"&gt;="&amp;$A493,Data!$A$4:$A500,"&lt;="&amp;$B493))</f>
        <v/>
      </c>
      <c r="S493" s="181" t="str">
        <f>IF($A493="","",IFERROR(AVERAGEIFS(Data!B$4:B500,Data!$A$4:$A500,"&gt;="&amp;$A493,Data!$A$4:$A500,"&lt;="&amp;$B493),0))</f>
        <v/>
      </c>
      <c r="T493" s="178" t="str">
        <f>IF($A493="","",IFERROR(AVERAGEIFS(Data!C$4:C500,Data!$A$4:$A500,"&gt;="&amp;$A493,Data!$A$4:$A500,"&lt;="&amp;$B493),0))</f>
        <v/>
      </c>
      <c r="U493" s="178" t="str">
        <f>IF($A493="","",IFERROR(AVERAGEIFS(Data!D$4:D500,Data!$A$4:$A500,"&gt;="&amp;$A493,Data!$A$4:$A500,"&lt;="&amp;$B493),0))</f>
        <v/>
      </c>
      <c r="V493" s="178" t="str">
        <f>IF($A493="","",IFERROR(AVERAGEIFS(Data!F$4:F500,Data!$A$4:$A500,"&gt;="&amp;$A493,Data!$A$4:$A500,"&lt;="&amp;$B493),0))</f>
        <v/>
      </c>
      <c r="W493" s="178" t="str">
        <f>IF($A493="","",IFERROR(AVERAGEIFS(Data!G$4:G500,Data!$A$4:$A500,"&gt;="&amp;$A493,Data!$A$4:$A500,"&lt;="&amp;$B493),0))</f>
        <v/>
      </c>
      <c r="X493" s="180" t="str">
        <f>IF($A493="","",IFERROR(AVERAGEIFS(Data!H$4:H500,Data!$A$4:$A500,"&gt;="&amp;$A493,Data!$A$4:$A500,"&lt;="&amp;$B493),0))</f>
        <v/>
      </c>
      <c r="Y493" s="178" t="str">
        <f>IF($A493="","",IFERROR(AVERAGEIFS(Data!I$4:I500,Data!$A$4:$A500,"&gt;="&amp;$A493,Data!$A$4:$A500,"&lt;="&amp;$B493),0))</f>
        <v/>
      </c>
      <c r="Z493" s="178" t="str">
        <f>IF($A493="","",IFERROR(AVERAGEIFS(Data!J$4:J500,Data!$A$4:$A500,"&gt;="&amp;$A493,Data!$A$4:$A500,"&lt;="&amp;$B493),0))</f>
        <v/>
      </c>
      <c r="AA493" s="179" t="str">
        <f>IF($A493="","",IFERROR(AVERAGEIFS(Data!K$4:K500,Data!$A$4:$A500,"&gt;="&amp;$A493,Data!$A$4:$A500,"&lt;="&amp;$B493),0))</f>
        <v/>
      </c>
      <c r="AB493" s="180" t="str">
        <f>IF($A493="","",IFERROR(AVERAGEIFS(Data!L$4:L500,Data!$A$4:$A500,"&gt;="&amp;$A493,Data!$A$4:$A500,"&lt;="&amp;$B493),0))</f>
        <v/>
      </c>
      <c r="AC493" s="179" t="str">
        <f>IF($A493="","",IFERROR(AVERAGEIFS(Data!M$4:M500,Data!$A$4:$A500,"&gt;="&amp;$A493,Data!$A$4:$A500,"&lt;="&amp;$B493),0))</f>
        <v/>
      </c>
      <c r="AD493" s="178" t="str">
        <f>IF($A493="","",IFERROR(AVERAGEIFS(Data!N$4:N500,Data!$A$4:$A500,"&gt;="&amp;$A493,Data!$A$4:$A500,"&lt;="&amp;$B493),0))</f>
        <v/>
      </c>
      <c r="AE493" s="180" t="str">
        <f>IF($A493="","",IFERROR(AVERAGEIFS(Data!O$4:O500,Data!$A$4:$A500,"&gt;="&amp;$A493,Data!$A$4:$A500,"&lt;="&amp;$B493),0))</f>
        <v/>
      </c>
      <c r="AF493" s="178" t="str">
        <f>IF($A493="","",IFERROR(AVERAGEIFS(Data!P$4:P500,Data!$A$4:$A500,"&gt;="&amp;$A493,Data!$A$4:$A500,"&lt;="&amp;$B493),0))</f>
        <v/>
      </c>
      <c r="AG493" s="178" t="str">
        <f>IF($A493="","",IFERROR(AVERAGEIFS(Data!Q$4:Q500,Data!$A$4:$A500,"&gt;="&amp;$A493,Data!$A$4:$A500,"&lt;="&amp;$B493),0))</f>
        <v/>
      </c>
      <c r="AH493" s="181" t="str">
        <f t="shared" ref="AH493:DS493" si="489">IF($A493="","",AH492)</f>
        <v/>
      </c>
      <c r="AI493" s="178" t="str">
        <f t="shared" si="489"/>
        <v/>
      </c>
      <c r="AJ493" s="178" t="str">
        <f t="shared" si="489"/>
        <v/>
      </c>
      <c r="AK493" s="178" t="str">
        <f t="shared" si="489"/>
        <v/>
      </c>
      <c r="AL493" s="178" t="str">
        <f t="shared" si="489"/>
        <v/>
      </c>
      <c r="AM493" s="180" t="str">
        <f t="shared" si="489"/>
        <v/>
      </c>
      <c r="AN493" s="178" t="str">
        <f t="shared" si="489"/>
        <v/>
      </c>
      <c r="AO493" s="178" t="str">
        <f t="shared" si="489"/>
        <v/>
      </c>
      <c r="AP493" s="179" t="str">
        <f t="shared" si="489"/>
        <v/>
      </c>
      <c r="AQ493" s="180" t="str">
        <f t="shared" si="489"/>
        <v/>
      </c>
      <c r="AR493" s="179" t="str">
        <f t="shared" si="489"/>
        <v/>
      </c>
      <c r="AS493" s="178" t="str">
        <f t="shared" si="489"/>
        <v/>
      </c>
      <c r="AT493" s="180" t="str">
        <f t="shared" si="489"/>
        <v/>
      </c>
      <c r="AU493" s="178" t="str">
        <f t="shared" si="489"/>
        <v/>
      </c>
      <c r="AV493" s="178" t="str">
        <f t="shared" si="489"/>
        <v/>
      </c>
      <c r="AW493" s="181" t="str">
        <f t="shared" si="489"/>
        <v/>
      </c>
      <c r="AX493" s="178" t="str">
        <f t="shared" si="489"/>
        <v/>
      </c>
      <c r="AY493" s="178" t="str">
        <f t="shared" si="489"/>
        <v/>
      </c>
      <c r="AZ493" s="178" t="str">
        <f t="shared" si="489"/>
        <v/>
      </c>
      <c r="BA493" s="178" t="str">
        <f t="shared" si="489"/>
        <v/>
      </c>
      <c r="BB493" s="180" t="str">
        <f t="shared" si="489"/>
        <v/>
      </c>
      <c r="BC493" s="178" t="str">
        <f t="shared" si="489"/>
        <v/>
      </c>
      <c r="BD493" s="178" t="str">
        <f t="shared" si="489"/>
        <v/>
      </c>
      <c r="BE493" s="179" t="str">
        <f t="shared" si="489"/>
        <v/>
      </c>
      <c r="BF493" s="180" t="str">
        <f t="shared" si="489"/>
        <v/>
      </c>
      <c r="BG493" s="179" t="str">
        <f t="shared" si="489"/>
        <v/>
      </c>
      <c r="BH493" s="178" t="str">
        <f t="shared" si="489"/>
        <v/>
      </c>
      <c r="BI493" s="180" t="str">
        <f t="shared" si="489"/>
        <v/>
      </c>
      <c r="BJ493" s="178" t="str">
        <f t="shared" si="489"/>
        <v/>
      </c>
      <c r="BK493" s="178" t="str">
        <f t="shared" si="489"/>
        <v/>
      </c>
      <c r="BL493" s="181" t="str">
        <f t="shared" si="489"/>
        <v/>
      </c>
      <c r="BM493" s="178" t="str">
        <f t="shared" si="489"/>
        <v/>
      </c>
      <c r="BN493" s="178" t="str">
        <f t="shared" si="489"/>
        <v/>
      </c>
      <c r="BO493" s="178" t="str">
        <f t="shared" si="489"/>
        <v/>
      </c>
      <c r="BP493" s="178" t="str">
        <f t="shared" si="489"/>
        <v/>
      </c>
      <c r="BQ493" s="180" t="str">
        <f t="shared" si="489"/>
        <v/>
      </c>
      <c r="BR493" s="178" t="str">
        <f t="shared" si="489"/>
        <v/>
      </c>
      <c r="BS493" s="178" t="str">
        <f t="shared" si="489"/>
        <v/>
      </c>
      <c r="BT493" s="179" t="str">
        <f t="shared" si="489"/>
        <v/>
      </c>
      <c r="BU493" s="180" t="str">
        <f t="shared" si="489"/>
        <v/>
      </c>
      <c r="BV493" s="179" t="str">
        <f t="shared" si="489"/>
        <v/>
      </c>
      <c r="BW493" s="178" t="str">
        <f t="shared" si="489"/>
        <v/>
      </c>
      <c r="BX493" s="180" t="str">
        <f t="shared" si="489"/>
        <v/>
      </c>
      <c r="BY493" s="178" t="str">
        <f t="shared" si="489"/>
        <v/>
      </c>
      <c r="BZ493" s="178" t="str">
        <f t="shared" si="489"/>
        <v/>
      </c>
      <c r="CA493" s="181" t="str">
        <f t="shared" si="489"/>
        <v/>
      </c>
      <c r="CB493" s="178" t="str">
        <f t="shared" si="489"/>
        <v/>
      </c>
      <c r="CC493" s="178" t="str">
        <f t="shared" si="489"/>
        <v/>
      </c>
      <c r="CD493" s="178" t="str">
        <f t="shared" si="489"/>
        <v/>
      </c>
      <c r="CE493" s="178" t="str">
        <f t="shared" si="489"/>
        <v/>
      </c>
      <c r="CF493" s="180" t="str">
        <f t="shared" si="489"/>
        <v/>
      </c>
      <c r="CG493" s="178" t="str">
        <f t="shared" si="489"/>
        <v/>
      </c>
      <c r="CH493" s="178" t="str">
        <f t="shared" si="489"/>
        <v/>
      </c>
      <c r="CI493" s="179" t="str">
        <f t="shared" si="489"/>
        <v/>
      </c>
      <c r="CJ493" s="180" t="str">
        <f t="shared" si="489"/>
        <v/>
      </c>
      <c r="CK493" s="179" t="str">
        <f t="shared" si="489"/>
        <v/>
      </c>
      <c r="CL493" s="178" t="str">
        <f t="shared" si="489"/>
        <v/>
      </c>
      <c r="CM493" s="180" t="str">
        <f t="shared" si="489"/>
        <v/>
      </c>
      <c r="CN493" s="178" t="str">
        <f t="shared" si="489"/>
        <v/>
      </c>
      <c r="CO493" s="178" t="str">
        <f t="shared" si="489"/>
        <v/>
      </c>
      <c r="CP493" s="181" t="str">
        <f t="shared" si="489"/>
        <v/>
      </c>
      <c r="CQ493" s="178" t="str">
        <f t="shared" si="489"/>
        <v/>
      </c>
      <c r="CR493" s="178" t="str">
        <f t="shared" si="489"/>
        <v/>
      </c>
      <c r="CS493" s="178" t="str">
        <f t="shared" si="489"/>
        <v/>
      </c>
      <c r="CT493" s="178" t="str">
        <f t="shared" si="489"/>
        <v/>
      </c>
      <c r="CU493" s="180" t="str">
        <f t="shared" si="489"/>
        <v/>
      </c>
      <c r="CV493" s="178" t="str">
        <f t="shared" si="489"/>
        <v/>
      </c>
      <c r="CW493" s="178" t="str">
        <f t="shared" si="489"/>
        <v/>
      </c>
      <c r="CX493" s="179" t="str">
        <f t="shared" si="489"/>
        <v/>
      </c>
      <c r="CY493" s="180" t="str">
        <f t="shared" si="489"/>
        <v/>
      </c>
      <c r="CZ493" s="179" t="str">
        <f t="shared" si="489"/>
        <v/>
      </c>
      <c r="DA493" s="178" t="str">
        <f t="shared" si="489"/>
        <v/>
      </c>
      <c r="DB493" s="180" t="str">
        <f t="shared" si="489"/>
        <v/>
      </c>
      <c r="DC493" s="178" t="str">
        <f t="shared" si="489"/>
        <v/>
      </c>
      <c r="DD493" s="178" t="str">
        <f t="shared" si="489"/>
        <v/>
      </c>
      <c r="DE493" s="181" t="str">
        <f t="shared" si="489"/>
        <v/>
      </c>
      <c r="DF493" s="178" t="str">
        <f t="shared" si="489"/>
        <v/>
      </c>
      <c r="DG493" s="178" t="str">
        <f t="shared" si="489"/>
        <v/>
      </c>
      <c r="DH493" s="178" t="str">
        <f t="shared" si="489"/>
        <v/>
      </c>
      <c r="DI493" s="178" t="str">
        <f t="shared" si="489"/>
        <v/>
      </c>
      <c r="DJ493" s="180" t="str">
        <f t="shared" si="489"/>
        <v/>
      </c>
      <c r="DK493" s="178" t="str">
        <f t="shared" si="489"/>
        <v/>
      </c>
      <c r="DL493" s="178" t="str">
        <f t="shared" si="489"/>
        <v/>
      </c>
      <c r="DM493" s="179" t="str">
        <f t="shared" si="489"/>
        <v/>
      </c>
      <c r="DN493" s="180" t="str">
        <f t="shared" si="489"/>
        <v/>
      </c>
      <c r="DO493" s="179" t="str">
        <f t="shared" si="489"/>
        <v/>
      </c>
      <c r="DP493" s="178" t="str">
        <f t="shared" si="489"/>
        <v/>
      </c>
      <c r="DQ493" s="180" t="str">
        <f t="shared" si="489"/>
        <v/>
      </c>
      <c r="DR493" s="178" t="str">
        <f t="shared" si="489"/>
        <v/>
      </c>
      <c r="DS493" s="178" t="str">
        <f t="shared" si="489"/>
        <v/>
      </c>
      <c r="DT493" s="178"/>
      <c r="DU493" s="178"/>
      <c r="DV493" s="178"/>
      <c r="DW493" s="178"/>
      <c r="DX493" s="178"/>
      <c r="DY493" s="178"/>
    </row>
    <row r="494">
      <c r="A494" s="176" t="str">
        <f>IF(A493="","",IF(B493+1&gt;EndDate,"",B493))</f>
        <v/>
      </c>
      <c r="B494" s="176" t="str">
        <f>IF(A494="","",SWITCH(Seg,"Daily",A494+1,"Weekly",A494+7,"Monthly",DATE(YEAR(A494),MONTH(A494)+1,1),"Quarterly",DATE(YEAR(A494),MONTH(A494)+3,1),"Yearly",DATE(YEAR(A494)+1,1,1)))</f>
        <v/>
      </c>
      <c r="C494" s="177" t="str">
        <f>IF(A494="","",SWITCH(Seg,"Daily",TEXT(A494,"dd/MM/YYYY"),"Weekly","W"&amp;WEEKNUM(A494,2)&amp;" "&amp;YEAR(A494),"Monthly",PROPER(TEXT(A494,"MMM yyyy")),"Quarterly","Q"&amp;ROUNDUP(MONTH($A494)/3,0)&amp;" "&amp;YEAR($A494),"Yearly",YEAR(A494),TEXT(A494,"dd/MM/YYYY")))</f>
        <v/>
      </c>
      <c r="D494" s="178" t="str">
        <f>IF(OR($A494="",D$2="Percentage"),"",SUMIFS(Data!B$4:B500,Data!$A$4:$A500,"&gt;="&amp;$A494,Data!$A$4:$A500,"&lt;="&amp;$B494))</f>
        <v>#REF!</v>
      </c>
      <c r="E494" s="179" t="str">
        <f>IF(OR($A494="",E$2="Percentage"),"",SUMIFS(Data!C$4:C500,Data!$A$4:$A500,"&gt;="&amp;$A494,Data!$A$4:$A500,"&lt;="&amp;$B494))</f>
        <v/>
      </c>
      <c r="F494" s="179" t="str">
        <f>IF(OR($A494="",F$2="Percentage"),"",SUMIFS(Data!D$4:D500,Data!$A$4:$A500,"&gt;="&amp;$A494,Data!$A$4:$A500,"&lt;="&amp;$B494))</f>
        <v/>
      </c>
      <c r="G494" s="179" t="str">
        <f>IF(OR($A494="",G$2="Percentage"),"",SUMIFS(Data!F$4:F500,Data!$A$4:$A500,"&gt;="&amp;$A494,Data!$A$4:$A500,"&lt;="&amp;$B494))</f>
        <v/>
      </c>
      <c r="H494" s="180" t="str">
        <f>IF(OR($A494="",H$2="Percentage"),"",SUMIFS(Data!G$4:G500,Data!$A$4:$A500,"&gt;="&amp;$A494,Data!$A$4:$A500,"&lt;="&amp;$B494))</f>
        <v/>
      </c>
      <c r="I494" s="180" t="str">
        <f>IF(OR($A494="",I$2="Percentage"),"",SUMIFS(Data!H$4:H500,Data!$A$4:$A500,"&gt;="&amp;$A494,Data!$A$4:$A500,"&lt;="&amp;$B494))</f>
        <v/>
      </c>
      <c r="J494" s="178" t="str">
        <f>IF(OR($A494="",J$2="Percentage"),"",SUMIFS(Data!I$4:I500,Data!$A$4:$A500,"&gt;="&amp;$A494,Data!$A$4:$A500,"&lt;="&amp;$B494))</f>
        <v/>
      </c>
      <c r="K494" s="178" t="str">
        <f>IF(OR($A494="",K$2="Percentage"),"",SUMIFS(Data!J$4:J500,Data!$A$4:$A500,"&gt;="&amp;$A494,Data!$A$4:$A500,"&lt;="&amp;$B494))</f>
        <v/>
      </c>
      <c r="L494" s="179" t="str">
        <f>IF(OR($A494="",L$2="Percentage"),"",SUMIFS(Data!K$4:K500,Data!$A$4:$A500,"&gt;="&amp;$A494,Data!$A$4:$A500,"&lt;="&amp;$B494))</f>
        <v/>
      </c>
      <c r="M494" s="180" t="str">
        <f>IF(OR($A494="",M$2="Percentage"),"",SUMIFS(Data!L$4:L500,Data!$A$4:$A500,"&gt;="&amp;$A494,Data!$A$4:$A500,"&lt;="&amp;$B494))</f>
        <v/>
      </c>
      <c r="N494" s="179" t="str">
        <f>IF(OR($A494="",N$2="Percentage"),"",SUMIFS(Data!M$4:M500,Data!$A$4:$A500,"&gt;="&amp;$A494,Data!$A$4:$A500,"&lt;="&amp;$B494))</f>
        <v/>
      </c>
      <c r="O494" s="178" t="str">
        <f>IF(OR($A494="",O$2="Percentage"),"",SUMIFS(Data!N$4:N500,Data!$A$4:$A500,"&gt;="&amp;$A494,Data!$A$4:$A500,"&lt;="&amp;$B494))</f>
        <v/>
      </c>
      <c r="P494" s="180" t="str">
        <f>IF(OR($A494="",P$2="Percentage"),"",SUMIFS(Data!O$4:O500,Data!$A$4:$A500,"&gt;="&amp;$A494,Data!$A$4:$A500,"&lt;="&amp;$B494))</f>
        <v/>
      </c>
      <c r="Q494" s="178" t="str">
        <f>IF(OR($A494="",Q$2="Percentage"),"",SUMIFS(Data!P$4:P500,Data!$A$4:$A500,"&gt;="&amp;$A494,Data!$A$4:$A500,"&lt;="&amp;$B494))</f>
        <v/>
      </c>
      <c r="R494" s="178" t="str">
        <f>IF(OR($A494="",R$2="Percentage"),"",SUMIFS(Data!Q$4:Q500,Data!$A$4:$A500,"&gt;="&amp;$A494,Data!$A$4:$A500,"&lt;="&amp;$B494))</f>
        <v/>
      </c>
      <c r="S494" s="181" t="str">
        <f>IF($A494="","",IFERROR(AVERAGEIFS(Data!B$4:B500,Data!$A$4:$A500,"&gt;="&amp;$A494,Data!$A$4:$A500,"&lt;="&amp;$B494),0))</f>
        <v/>
      </c>
      <c r="T494" s="178" t="str">
        <f>IF($A494="","",IFERROR(AVERAGEIFS(Data!C$4:C500,Data!$A$4:$A500,"&gt;="&amp;$A494,Data!$A$4:$A500,"&lt;="&amp;$B494),0))</f>
        <v/>
      </c>
      <c r="U494" s="178" t="str">
        <f>IF($A494="","",IFERROR(AVERAGEIFS(Data!D$4:D500,Data!$A$4:$A500,"&gt;="&amp;$A494,Data!$A$4:$A500,"&lt;="&amp;$B494),0))</f>
        <v/>
      </c>
      <c r="V494" s="178" t="str">
        <f>IF($A494="","",IFERROR(AVERAGEIFS(Data!F$4:F500,Data!$A$4:$A500,"&gt;="&amp;$A494,Data!$A$4:$A500,"&lt;="&amp;$B494),0))</f>
        <v/>
      </c>
      <c r="W494" s="178" t="str">
        <f>IF($A494="","",IFERROR(AVERAGEIFS(Data!G$4:G500,Data!$A$4:$A500,"&gt;="&amp;$A494,Data!$A$4:$A500,"&lt;="&amp;$B494),0))</f>
        <v/>
      </c>
      <c r="X494" s="180" t="str">
        <f>IF($A494="","",IFERROR(AVERAGEIFS(Data!H$4:H500,Data!$A$4:$A500,"&gt;="&amp;$A494,Data!$A$4:$A500,"&lt;="&amp;$B494),0))</f>
        <v/>
      </c>
      <c r="Y494" s="178" t="str">
        <f>IF($A494="","",IFERROR(AVERAGEIFS(Data!I$4:I500,Data!$A$4:$A500,"&gt;="&amp;$A494,Data!$A$4:$A500,"&lt;="&amp;$B494),0))</f>
        <v/>
      </c>
      <c r="Z494" s="178" t="str">
        <f>IF($A494="","",IFERROR(AVERAGEIFS(Data!J$4:J500,Data!$A$4:$A500,"&gt;="&amp;$A494,Data!$A$4:$A500,"&lt;="&amp;$B494),0))</f>
        <v/>
      </c>
      <c r="AA494" s="179" t="str">
        <f>IF($A494="","",IFERROR(AVERAGEIFS(Data!K$4:K500,Data!$A$4:$A500,"&gt;="&amp;$A494,Data!$A$4:$A500,"&lt;="&amp;$B494),0))</f>
        <v/>
      </c>
      <c r="AB494" s="180" t="str">
        <f>IF($A494="","",IFERROR(AVERAGEIFS(Data!L$4:L500,Data!$A$4:$A500,"&gt;="&amp;$A494,Data!$A$4:$A500,"&lt;="&amp;$B494),0))</f>
        <v/>
      </c>
      <c r="AC494" s="179" t="str">
        <f>IF($A494="","",IFERROR(AVERAGEIFS(Data!M$4:M500,Data!$A$4:$A500,"&gt;="&amp;$A494,Data!$A$4:$A500,"&lt;="&amp;$B494),0))</f>
        <v/>
      </c>
      <c r="AD494" s="178" t="str">
        <f>IF($A494="","",IFERROR(AVERAGEIFS(Data!N$4:N500,Data!$A$4:$A500,"&gt;="&amp;$A494,Data!$A$4:$A500,"&lt;="&amp;$B494),0))</f>
        <v/>
      </c>
      <c r="AE494" s="180" t="str">
        <f>IF($A494="","",IFERROR(AVERAGEIFS(Data!O$4:O500,Data!$A$4:$A500,"&gt;="&amp;$A494,Data!$A$4:$A500,"&lt;="&amp;$B494),0))</f>
        <v/>
      </c>
      <c r="AF494" s="178" t="str">
        <f>IF($A494="","",IFERROR(AVERAGEIFS(Data!P$4:P500,Data!$A$4:$A500,"&gt;="&amp;$A494,Data!$A$4:$A500,"&lt;="&amp;$B494),0))</f>
        <v/>
      </c>
      <c r="AG494" s="178" t="str">
        <f>IF($A494="","",IFERROR(AVERAGEIFS(Data!Q$4:Q500,Data!$A$4:$A500,"&gt;="&amp;$A494,Data!$A$4:$A500,"&lt;="&amp;$B494),0))</f>
        <v/>
      </c>
      <c r="AH494" s="181" t="str">
        <f t="shared" ref="AH494:DS494" si="490">IF($A494="","",AH493)</f>
        <v/>
      </c>
      <c r="AI494" s="178" t="str">
        <f t="shared" si="490"/>
        <v/>
      </c>
      <c r="AJ494" s="178" t="str">
        <f t="shared" si="490"/>
        <v/>
      </c>
      <c r="AK494" s="178" t="str">
        <f t="shared" si="490"/>
        <v/>
      </c>
      <c r="AL494" s="178" t="str">
        <f t="shared" si="490"/>
        <v/>
      </c>
      <c r="AM494" s="180" t="str">
        <f t="shared" si="490"/>
        <v/>
      </c>
      <c r="AN494" s="178" t="str">
        <f t="shared" si="490"/>
        <v/>
      </c>
      <c r="AO494" s="178" t="str">
        <f t="shared" si="490"/>
        <v/>
      </c>
      <c r="AP494" s="179" t="str">
        <f t="shared" si="490"/>
        <v/>
      </c>
      <c r="AQ494" s="180" t="str">
        <f t="shared" si="490"/>
        <v/>
      </c>
      <c r="AR494" s="179" t="str">
        <f t="shared" si="490"/>
        <v/>
      </c>
      <c r="AS494" s="178" t="str">
        <f t="shared" si="490"/>
        <v/>
      </c>
      <c r="AT494" s="180" t="str">
        <f t="shared" si="490"/>
        <v/>
      </c>
      <c r="AU494" s="178" t="str">
        <f t="shared" si="490"/>
        <v/>
      </c>
      <c r="AV494" s="178" t="str">
        <f t="shared" si="490"/>
        <v/>
      </c>
      <c r="AW494" s="181" t="str">
        <f t="shared" si="490"/>
        <v/>
      </c>
      <c r="AX494" s="178" t="str">
        <f t="shared" si="490"/>
        <v/>
      </c>
      <c r="AY494" s="178" t="str">
        <f t="shared" si="490"/>
        <v/>
      </c>
      <c r="AZ494" s="178" t="str">
        <f t="shared" si="490"/>
        <v/>
      </c>
      <c r="BA494" s="178" t="str">
        <f t="shared" si="490"/>
        <v/>
      </c>
      <c r="BB494" s="180" t="str">
        <f t="shared" si="490"/>
        <v/>
      </c>
      <c r="BC494" s="178" t="str">
        <f t="shared" si="490"/>
        <v/>
      </c>
      <c r="BD494" s="178" t="str">
        <f t="shared" si="490"/>
        <v/>
      </c>
      <c r="BE494" s="179" t="str">
        <f t="shared" si="490"/>
        <v/>
      </c>
      <c r="BF494" s="180" t="str">
        <f t="shared" si="490"/>
        <v/>
      </c>
      <c r="BG494" s="179" t="str">
        <f t="shared" si="490"/>
        <v/>
      </c>
      <c r="BH494" s="178" t="str">
        <f t="shared" si="490"/>
        <v/>
      </c>
      <c r="BI494" s="180" t="str">
        <f t="shared" si="490"/>
        <v/>
      </c>
      <c r="BJ494" s="178" t="str">
        <f t="shared" si="490"/>
        <v/>
      </c>
      <c r="BK494" s="178" t="str">
        <f t="shared" si="490"/>
        <v/>
      </c>
      <c r="BL494" s="181" t="str">
        <f t="shared" si="490"/>
        <v/>
      </c>
      <c r="BM494" s="178" t="str">
        <f t="shared" si="490"/>
        <v/>
      </c>
      <c r="BN494" s="178" t="str">
        <f t="shared" si="490"/>
        <v/>
      </c>
      <c r="BO494" s="178" t="str">
        <f t="shared" si="490"/>
        <v/>
      </c>
      <c r="BP494" s="178" t="str">
        <f t="shared" si="490"/>
        <v/>
      </c>
      <c r="BQ494" s="180" t="str">
        <f t="shared" si="490"/>
        <v/>
      </c>
      <c r="BR494" s="178" t="str">
        <f t="shared" si="490"/>
        <v/>
      </c>
      <c r="BS494" s="178" t="str">
        <f t="shared" si="490"/>
        <v/>
      </c>
      <c r="BT494" s="179" t="str">
        <f t="shared" si="490"/>
        <v/>
      </c>
      <c r="BU494" s="180" t="str">
        <f t="shared" si="490"/>
        <v/>
      </c>
      <c r="BV494" s="179" t="str">
        <f t="shared" si="490"/>
        <v/>
      </c>
      <c r="BW494" s="178" t="str">
        <f t="shared" si="490"/>
        <v/>
      </c>
      <c r="BX494" s="180" t="str">
        <f t="shared" si="490"/>
        <v/>
      </c>
      <c r="BY494" s="178" t="str">
        <f t="shared" si="490"/>
        <v/>
      </c>
      <c r="BZ494" s="178" t="str">
        <f t="shared" si="490"/>
        <v/>
      </c>
      <c r="CA494" s="181" t="str">
        <f t="shared" si="490"/>
        <v/>
      </c>
      <c r="CB494" s="178" t="str">
        <f t="shared" si="490"/>
        <v/>
      </c>
      <c r="CC494" s="178" t="str">
        <f t="shared" si="490"/>
        <v/>
      </c>
      <c r="CD494" s="178" t="str">
        <f t="shared" si="490"/>
        <v/>
      </c>
      <c r="CE494" s="178" t="str">
        <f t="shared" si="490"/>
        <v/>
      </c>
      <c r="CF494" s="180" t="str">
        <f t="shared" si="490"/>
        <v/>
      </c>
      <c r="CG494" s="178" t="str">
        <f t="shared" si="490"/>
        <v/>
      </c>
      <c r="CH494" s="178" t="str">
        <f t="shared" si="490"/>
        <v/>
      </c>
      <c r="CI494" s="179" t="str">
        <f t="shared" si="490"/>
        <v/>
      </c>
      <c r="CJ494" s="180" t="str">
        <f t="shared" si="490"/>
        <v/>
      </c>
      <c r="CK494" s="179" t="str">
        <f t="shared" si="490"/>
        <v/>
      </c>
      <c r="CL494" s="178" t="str">
        <f t="shared" si="490"/>
        <v/>
      </c>
      <c r="CM494" s="180" t="str">
        <f t="shared" si="490"/>
        <v/>
      </c>
      <c r="CN494" s="178" t="str">
        <f t="shared" si="490"/>
        <v/>
      </c>
      <c r="CO494" s="178" t="str">
        <f t="shared" si="490"/>
        <v/>
      </c>
      <c r="CP494" s="181" t="str">
        <f t="shared" si="490"/>
        <v/>
      </c>
      <c r="CQ494" s="178" t="str">
        <f t="shared" si="490"/>
        <v/>
      </c>
      <c r="CR494" s="178" t="str">
        <f t="shared" si="490"/>
        <v/>
      </c>
      <c r="CS494" s="178" t="str">
        <f t="shared" si="490"/>
        <v/>
      </c>
      <c r="CT494" s="178" t="str">
        <f t="shared" si="490"/>
        <v/>
      </c>
      <c r="CU494" s="180" t="str">
        <f t="shared" si="490"/>
        <v/>
      </c>
      <c r="CV494" s="178" t="str">
        <f t="shared" si="490"/>
        <v/>
      </c>
      <c r="CW494" s="178" t="str">
        <f t="shared" si="490"/>
        <v/>
      </c>
      <c r="CX494" s="179" t="str">
        <f t="shared" si="490"/>
        <v/>
      </c>
      <c r="CY494" s="180" t="str">
        <f t="shared" si="490"/>
        <v/>
      </c>
      <c r="CZ494" s="179" t="str">
        <f t="shared" si="490"/>
        <v/>
      </c>
      <c r="DA494" s="178" t="str">
        <f t="shared" si="490"/>
        <v/>
      </c>
      <c r="DB494" s="180" t="str">
        <f t="shared" si="490"/>
        <v/>
      </c>
      <c r="DC494" s="178" t="str">
        <f t="shared" si="490"/>
        <v/>
      </c>
      <c r="DD494" s="178" t="str">
        <f t="shared" si="490"/>
        <v/>
      </c>
      <c r="DE494" s="181" t="str">
        <f t="shared" si="490"/>
        <v/>
      </c>
      <c r="DF494" s="178" t="str">
        <f t="shared" si="490"/>
        <v/>
      </c>
      <c r="DG494" s="178" t="str">
        <f t="shared" si="490"/>
        <v/>
      </c>
      <c r="DH494" s="178" t="str">
        <f t="shared" si="490"/>
        <v/>
      </c>
      <c r="DI494" s="178" t="str">
        <f t="shared" si="490"/>
        <v/>
      </c>
      <c r="DJ494" s="180" t="str">
        <f t="shared" si="490"/>
        <v/>
      </c>
      <c r="DK494" s="178" t="str">
        <f t="shared" si="490"/>
        <v/>
      </c>
      <c r="DL494" s="178" t="str">
        <f t="shared" si="490"/>
        <v/>
      </c>
      <c r="DM494" s="179" t="str">
        <f t="shared" si="490"/>
        <v/>
      </c>
      <c r="DN494" s="180" t="str">
        <f t="shared" si="490"/>
        <v/>
      </c>
      <c r="DO494" s="179" t="str">
        <f t="shared" si="490"/>
        <v/>
      </c>
      <c r="DP494" s="178" t="str">
        <f t="shared" si="490"/>
        <v/>
      </c>
      <c r="DQ494" s="180" t="str">
        <f t="shared" si="490"/>
        <v/>
      </c>
      <c r="DR494" s="178" t="str">
        <f t="shared" si="490"/>
        <v/>
      </c>
      <c r="DS494" s="178" t="str">
        <f t="shared" si="490"/>
        <v/>
      </c>
      <c r="DT494" s="178"/>
      <c r="DU494" s="178"/>
      <c r="DV494" s="178"/>
      <c r="DW494" s="178"/>
      <c r="DX494" s="178"/>
      <c r="DY494" s="178"/>
    </row>
    <row r="495">
      <c r="A495" s="176" t="str">
        <f>IF(A494="","",IF(B494+1&gt;EndDate,"",B494))</f>
        <v/>
      </c>
      <c r="B495" s="176" t="str">
        <f>IF(A495="","",SWITCH(Seg,"Daily",A495+1,"Weekly",A495+7,"Monthly",DATE(YEAR(A495),MONTH(A495)+1,1),"Quarterly",DATE(YEAR(A495),MONTH(A495)+3,1),"Yearly",DATE(YEAR(A495)+1,1,1)))</f>
        <v/>
      </c>
      <c r="C495" s="177" t="str">
        <f>IF(A495="","",SWITCH(Seg,"Daily",TEXT(A495,"dd/MM/YYYY"),"Weekly","W"&amp;WEEKNUM(A495,2)&amp;" "&amp;YEAR(A495),"Monthly",PROPER(TEXT(A495,"MMM yyyy")),"Quarterly","Q"&amp;ROUNDUP(MONTH($A495)/3,0)&amp;" "&amp;YEAR($A495),"Yearly",YEAR(A495),TEXT(A495,"dd/MM/YYYY")))</f>
        <v/>
      </c>
      <c r="D495" s="178" t="str">
        <f>IF(OR($A495="",D$2="Percentage"),"",SUMIFS(Data!B$4:B500,Data!$A$4:$A500,"&gt;="&amp;$A495,Data!$A$4:$A500,"&lt;="&amp;$B495))</f>
        <v>#REF!</v>
      </c>
      <c r="E495" s="179" t="str">
        <f>IF(OR($A495="",E$2="Percentage"),"",SUMIFS(Data!C$4:C500,Data!$A$4:$A500,"&gt;="&amp;$A495,Data!$A$4:$A500,"&lt;="&amp;$B495))</f>
        <v/>
      </c>
      <c r="F495" s="179" t="str">
        <f>IF(OR($A495="",F$2="Percentage"),"",SUMIFS(Data!D$4:D500,Data!$A$4:$A500,"&gt;="&amp;$A495,Data!$A$4:$A500,"&lt;="&amp;$B495))</f>
        <v/>
      </c>
      <c r="G495" s="179" t="str">
        <f>IF(OR($A495="",G$2="Percentage"),"",SUMIFS(Data!F$4:F500,Data!$A$4:$A500,"&gt;="&amp;$A495,Data!$A$4:$A500,"&lt;="&amp;$B495))</f>
        <v/>
      </c>
      <c r="H495" s="180" t="str">
        <f>IF(OR($A495="",H$2="Percentage"),"",SUMIFS(Data!G$4:G500,Data!$A$4:$A500,"&gt;="&amp;$A495,Data!$A$4:$A500,"&lt;="&amp;$B495))</f>
        <v/>
      </c>
      <c r="I495" s="180" t="str">
        <f>IF(OR($A495="",I$2="Percentage"),"",SUMIFS(Data!H$4:H500,Data!$A$4:$A500,"&gt;="&amp;$A495,Data!$A$4:$A500,"&lt;="&amp;$B495))</f>
        <v/>
      </c>
      <c r="J495" s="178" t="str">
        <f>IF(OR($A495="",J$2="Percentage"),"",SUMIFS(Data!I$4:I500,Data!$A$4:$A500,"&gt;="&amp;$A495,Data!$A$4:$A500,"&lt;="&amp;$B495))</f>
        <v/>
      </c>
      <c r="K495" s="178" t="str">
        <f>IF(OR($A495="",K$2="Percentage"),"",SUMIFS(Data!J$4:J500,Data!$A$4:$A500,"&gt;="&amp;$A495,Data!$A$4:$A500,"&lt;="&amp;$B495))</f>
        <v/>
      </c>
      <c r="L495" s="179" t="str">
        <f>IF(OR($A495="",L$2="Percentage"),"",SUMIFS(Data!K$4:K500,Data!$A$4:$A500,"&gt;="&amp;$A495,Data!$A$4:$A500,"&lt;="&amp;$B495))</f>
        <v/>
      </c>
      <c r="M495" s="180" t="str">
        <f>IF(OR($A495="",M$2="Percentage"),"",SUMIFS(Data!L$4:L500,Data!$A$4:$A500,"&gt;="&amp;$A495,Data!$A$4:$A500,"&lt;="&amp;$B495))</f>
        <v/>
      </c>
      <c r="N495" s="179" t="str">
        <f>IF(OR($A495="",N$2="Percentage"),"",SUMIFS(Data!M$4:M500,Data!$A$4:$A500,"&gt;="&amp;$A495,Data!$A$4:$A500,"&lt;="&amp;$B495))</f>
        <v/>
      </c>
      <c r="O495" s="178" t="str">
        <f>IF(OR($A495="",O$2="Percentage"),"",SUMIFS(Data!N$4:N500,Data!$A$4:$A500,"&gt;="&amp;$A495,Data!$A$4:$A500,"&lt;="&amp;$B495))</f>
        <v/>
      </c>
      <c r="P495" s="180" t="str">
        <f>IF(OR($A495="",P$2="Percentage"),"",SUMIFS(Data!O$4:O500,Data!$A$4:$A500,"&gt;="&amp;$A495,Data!$A$4:$A500,"&lt;="&amp;$B495))</f>
        <v/>
      </c>
      <c r="Q495" s="178" t="str">
        <f>IF(OR($A495="",Q$2="Percentage"),"",SUMIFS(Data!P$4:P500,Data!$A$4:$A500,"&gt;="&amp;$A495,Data!$A$4:$A500,"&lt;="&amp;$B495))</f>
        <v/>
      </c>
      <c r="R495" s="178" t="str">
        <f>IF(OR($A495="",R$2="Percentage"),"",SUMIFS(Data!Q$4:Q500,Data!$A$4:$A500,"&gt;="&amp;$A495,Data!$A$4:$A500,"&lt;="&amp;$B495))</f>
        <v/>
      </c>
      <c r="S495" s="181" t="str">
        <f>IF($A495="","",IFERROR(AVERAGEIFS(Data!B$4:B500,Data!$A$4:$A500,"&gt;="&amp;$A495,Data!$A$4:$A500,"&lt;="&amp;$B495),0))</f>
        <v/>
      </c>
      <c r="T495" s="178" t="str">
        <f>IF($A495="","",IFERROR(AVERAGEIFS(Data!C$4:C500,Data!$A$4:$A500,"&gt;="&amp;$A495,Data!$A$4:$A500,"&lt;="&amp;$B495),0))</f>
        <v/>
      </c>
      <c r="U495" s="178" t="str">
        <f>IF($A495="","",IFERROR(AVERAGEIFS(Data!D$4:D500,Data!$A$4:$A500,"&gt;="&amp;$A495,Data!$A$4:$A500,"&lt;="&amp;$B495),0))</f>
        <v/>
      </c>
      <c r="V495" s="178" t="str">
        <f>IF($A495="","",IFERROR(AVERAGEIFS(Data!F$4:F500,Data!$A$4:$A500,"&gt;="&amp;$A495,Data!$A$4:$A500,"&lt;="&amp;$B495),0))</f>
        <v/>
      </c>
      <c r="W495" s="178" t="str">
        <f>IF($A495="","",IFERROR(AVERAGEIFS(Data!G$4:G500,Data!$A$4:$A500,"&gt;="&amp;$A495,Data!$A$4:$A500,"&lt;="&amp;$B495),0))</f>
        <v/>
      </c>
      <c r="X495" s="180" t="str">
        <f>IF($A495="","",IFERROR(AVERAGEIFS(Data!H$4:H500,Data!$A$4:$A500,"&gt;="&amp;$A495,Data!$A$4:$A500,"&lt;="&amp;$B495),0))</f>
        <v/>
      </c>
      <c r="Y495" s="178" t="str">
        <f>IF($A495="","",IFERROR(AVERAGEIFS(Data!I$4:I500,Data!$A$4:$A500,"&gt;="&amp;$A495,Data!$A$4:$A500,"&lt;="&amp;$B495),0))</f>
        <v/>
      </c>
      <c r="Z495" s="178" t="str">
        <f>IF($A495="","",IFERROR(AVERAGEIFS(Data!J$4:J500,Data!$A$4:$A500,"&gt;="&amp;$A495,Data!$A$4:$A500,"&lt;="&amp;$B495),0))</f>
        <v/>
      </c>
      <c r="AA495" s="179" t="str">
        <f>IF($A495="","",IFERROR(AVERAGEIFS(Data!K$4:K500,Data!$A$4:$A500,"&gt;="&amp;$A495,Data!$A$4:$A500,"&lt;="&amp;$B495),0))</f>
        <v/>
      </c>
      <c r="AB495" s="180" t="str">
        <f>IF($A495="","",IFERROR(AVERAGEIFS(Data!L$4:L500,Data!$A$4:$A500,"&gt;="&amp;$A495,Data!$A$4:$A500,"&lt;="&amp;$B495),0))</f>
        <v/>
      </c>
      <c r="AC495" s="179" t="str">
        <f>IF($A495="","",IFERROR(AVERAGEIFS(Data!M$4:M500,Data!$A$4:$A500,"&gt;="&amp;$A495,Data!$A$4:$A500,"&lt;="&amp;$B495),0))</f>
        <v/>
      </c>
      <c r="AD495" s="178" t="str">
        <f>IF($A495="","",IFERROR(AVERAGEIFS(Data!N$4:N500,Data!$A$4:$A500,"&gt;="&amp;$A495,Data!$A$4:$A500,"&lt;="&amp;$B495),0))</f>
        <v/>
      </c>
      <c r="AE495" s="180" t="str">
        <f>IF($A495="","",IFERROR(AVERAGEIFS(Data!O$4:O500,Data!$A$4:$A500,"&gt;="&amp;$A495,Data!$A$4:$A500,"&lt;="&amp;$B495),0))</f>
        <v/>
      </c>
      <c r="AF495" s="178" t="str">
        <f>IF($A495="","",IFERROR(AVERAGEIFS(Data!P$4:P500,Data!$A$4:$A500,"&gt;="&amp;$A495,Data!$A$4:$A500,"&lt;="&amp;$B495),0))</f>
        <v/>
      </c>
      <c r="AG495" s="178" t="str">
        <f>IF($A495="","",IFERROR(AVERAGEIFS(Data!Q$4:Q500,Data!$A$4:$A500,"&gt;="&amp;$A495,Data!$A$4:$A500,"&lt;="&amp;$B495),0))</f>
        <v/>
      </c>
      <c r="AH495" s="181" t="str">
        <f t="shared" ref="AH495:DS495" si="491">IF($A495="","",AH494)</f>
        <v/>
      </c>
      <c r="AI495" s="178" t="str">
        <f t="shared" si="491"/>
        <v/>
      </c>
      <c r="AJ495" s="178" t="str">
        <f t="shared" si="491"/>
        <v/>
      </c>
      <c r="AK495" s="178" t="str">
        <f t="shared" si="491"/>
        <v/>
      </c>
      <c r="AL495" s="178" t="str">
        <f t="shared" si="491"/>
        <v/>
      </c>
      <c r="AM495" s="180" t="str">
        <f t="shared" si="491"/>
        <v/>
      </c>
      <c r="AN495" s="178" t="str">
        <f t="shared" si="491"/>
        <v/>
      </c>
      <c r="AO495" s="178" t="str">
        <f t="shared" si="491"/>
        <v/>
      </c>
      <c r="AP495" s="179" t="str">
        <f t="shared" si="491"/>
        <v/>
      </c>
      <c r="AQ495" s="180" t="str">
        <f t="shared" si="491"/>
        <v/>
      </c>
      <c r="AR495" s="179" t="str">
        <f t="shared" si="491"/>
        <v/>
      </c>
      <c r="AS495" s="178" t="str">
        <f t="shared" si="491"/>
        <v/>
      </c>
      <c r="AT495" s="180" t="str">
        <f t="shared" si="491"/>
        <v/>
      </c>
      <c r="AU495" s="178" t="str">
        <f t="shared" si="491"/>
        <v/>
      </c>
      <c r="AV495" s="178" t="str">
        <f t="shared" si="491"/>
        <v/>
      </c>
      <c r="AW495" s="181" t="str">
        <f t="shared" si="491"/>
        <v/>
      </c>
      <c r="AX495" s="178" t="str">
        <f t="shared" si="491"/>
        <v/>
      </c>
      <c r="AY495" s="178" t="str">
        <f t="shared" si="491"/>
        <v/>
      </c>
      <c r="AZ495" s="178" t="str">
        <f t="shared" si="491"/>
        <v/>
      </c>
      <c r="BA495" s="178" t="str">
        <f t="shared" si="491"/>
        <v/>
      </c>
      <c r="BB495" s="180" t="str">
        <f t="shared" si="491"/>
        <v/>
      </c>
      <c r="BC495" s="178" t="str">
        <f t="shared" si="491"/>
        <v/>
      </c>
      <c r="BD495" s="178" t="str">
        <f t="shared" si="491"/>
        <v/>
      </c>
      <c r="BE495" s="179" t="str">
        <f t="shared" si="491"/>
        <v/>
      </c>
      <c r="BF495" s="180" t="str">
        <f t="shared" si="491"/>
        <v/>
      </c>
      <c r="BG495" s="179" t="str">
        <f t="shared" si="491"/>
        <v/>
      </c>
      <c r="BH495" s="178" t="str">
        <f t="shared" si="491"/>
        <v/>
      </c>
      <c r="BI495" s="180" t="str">
        <f t="shared" si="491"/>
        <v/>
      </c>
      <c r="BJ495" s="178" t="str">
        <f t="shared" si="491"/>
        <v/>
      </c>
      <c r="BK495" s="178" t="str">
        <f t="shared" si="491"/>
        <v/>
      </c>
      <c r="BL495" s="181" t="str">
        <f t="shared" si="491"/>
        <v/>
      </c>
      <c r="BM495" s="178" t="str">
        <f t="shared" si="491"/>
        <v/>
      </c>
      <c r="BN495" s="178" t="str">
        <f t="shared" si="491"/>
        <v/>
      </c>
      <c r="BO495" s="178" t="str">
        <f t="shared" si="491"/>
        <v/>
      </c>
      <c r="BP495" s="178" t="str">
        <f t="shared" si="491"/>
        <v/>
      </c>
      <c r="BQ495" s="180" t="str">
        <f t="shared" si="491"/>
        <v/>
      </c>
      <c r="BR495" s="178" t="str">
        <f t="shared" si="491"/>
        <v/>
      </c>
      <c r="BS495" s="178" t="str">
        <f t="shared" si="491"/>
        <v/>
      </c>
      <c r="BT495" s="179" t="str">
        <f t="shared" si="491"/>
        <v/>
      </c>
      <c r="BU495" s="180" t="str">
        <f t="shared" si="491"/>
        <v/>
      </c>
      <c r="BV495" s="179" t="str">
        <f t="shared" si="491"/>
        <v/>
      </c>
      <c r="BW495" s="178" t="str">
        <f t="shared" si="491"/>
        <v/>
      </c>
      <c r="BX495" s="180" t="str">
        <f t="shared" si="491"/>
        <v/>
      </c>
      <c r="BY495" s="178" t="str">
        <f t="shared" si="491"/>
        <v/>
      </c>
      <c r="BZ495" s="178" t="str">
        <f t="shared" si="491"/>
        <v/>
      </c>
      <c r="CA495" s="181" t="str">
        <f t="shared" si="491"/>
        <v/>
      </c>
      <c r="CB495" s="178" t="str">
        <f t="shared" si="491"/>
        <v/>
      </c>
      <c r="CC495" s="178" t="str">
        <f t="shared" si="491"/>
        <v/>
      </c>
      <c r="CD495" s="178" t="str">
        <f t="shared" si="491"/>
        <v/>
      </c>
      <c r="CE495" s="178" t="str">
        <f t="shared" si="491"/>
        <v/>
      </c>
      <c r="CF495" s="180" t="str">
        <f t="shared" si="491"/>
        <v/>
      </c>
      <c r="CG495" s="178" t="str">
        <f t="shared" si="491"/>
        <v/>
      </c>
      <c r="CH495" s="178" t="str">
        <f t="shared" si="491"/>
        <v/>
      </c>
      <c r="CI495" s="179" t="str">
        <f t="shared" si="491"/>
        <v/>
      </c>
      <c r="CJ495" s="180" t="str">
        <f t="shared" si="491"/>
        <v/>
      </c>
      <c r="CK495" s="179" t="str">
        <f t="shared" si="491"/>
        <v/>
      </c>
      <c r="CL495" s="178" t="str">
        <f t="shared" si="491"/>
        <v/>
      </c>
      <c r="CM495" s="180" t="str">
        <f t="shared" si="491"/>
        <v/>
      </c>
      <c r="CN495" s="178" t="str">
        <f t="shared" si="491"/>
        <v/>
      </c>
      <c r="CO495" s="178" t="str">
        <f t="shared" si="491"/>
        <v/>
      </c>
      <c r="CP495" s="181" t="str">
        <f t="shared" si="491"/>
        <v/>
      </c>
      <c r="CQ495" s="178" t="str">
        <f t="shared" si="491"/>
        <v/>
      </c>
      <c r="CR495" s="178" t="str">
        <f t="shared" si="491"/>
        <v/>
      </c>
      <c r="CS495" s="178" t="str">
        <f t="shared" si="491"/>
        <v/>
      </c>
      <c r="CT495" s="178" t="str">
        <f t="shared" si="491"/>
        <v/>
      </c>
      <c r="CU495" s="180" t="str">
        <f t="shared" si="491"/>
        <v/>
      </c>
      <c r="CV495" s="178" t="str">
        <f t="shared" si="491"/>
        <v/>
      </c>
      <c r="CW495" s="178" t="str">
        <f t="shared" si="491"/>
        <v/>
      </c>
      <c r="CX495" s="179" t="str">
        <f t="shared" si="491"/>
        <v/>
      </c>
      <c r="CY495" s="180" t="str">
        <f t="shared" si="491"/>
        <v/>
      </c>
      <c r="CZ495" s="179" t="str">
        <f t="shared" si="491"/>
        <v/>
      </c>
      <c r="DA495" s="178" t="str">
        <f t="shared" si="491"/>
        <v/>
      </c>
      <c r="DB495" s="180" t="str">
        <f t="shared" si="491"/>
        <v/>
      </c>
      <c r="DC495" s="178" t="str">
        <f t="shared" si="491"/>
        <v/>
      </c>
      <c r="DD495" s="178" t="str">
        <f t="shared" si="491"/>
        <v/>
      </c>
      <c r="DE495" s="181" t="str">
        <f t="shared" si="491"/>
        <v/>
      </c>
      <c r="DF495" s="178" t="str">
        <f t="shared" si="491"/>
        <v/>
      </c>
      <c r="DG495" s="178" t="str">
        <f t="shared" si="491"/>
        <v/>
      </c>
      <c r="DH495" s="178" t="str">
        <f t="shared" si="491"/>
        <v/>
      </c>
      <c r="DI495" s="178" t="str">
        <f t="shared" si="491"/>
        <v/>
      </c>
      <c r="DJ495" s="180" t="str">
        <f t="shared" si="491"/>
        <v/>
      </c>
      <c r="DK495" s="178" t="str">
        <f t="shared" si="491"/>
        <v/>
      </c>
      <c r="DL495" s="178" t="str">
        <f t="shared" si="491"/>
        <v/>
      </c>
      <c r="DM495" s="179" t="str">
        <f t="shared" si="491"/>
        <v/>
      </c>
      <c r="DN495" s="180" t="str">
        <f t="shared" si="491"/>
        <v/>
      </c>
      <c r="DO495" s="179" t="str">
        <f t="shared" si="491"/>
        <v/>
      </c>
      <c r="DP495" s="178" t="str">
        <f t="shared" si="491"/>
        <v/>
      </c>
      <c r="DQ495" s="180" t="str">
        <f t="shared" si="491"/>
        <v/>
      </c>
      <c r="DR495" s="178" t="str">
        <f t="shared" si="491"/>
        <v/>
      </c>
      <c r="DS495" s="178" t="str">
        <f t="shared" si="491"/>
        <v/>
      </c>
      <c r="DT495" s="178"/>
      <c r="DU495" s="178"/>
      <c r="DV495" s="178"/>
      <c r="DW495" s="178"/>
      <c r="DX495" s="178"/>
      <c r="DY495" s="178"/>
    </row>
    <row r="496">
      <c r="A496" s="176" t="str">
        <f>IF(A495="","",IF(B495+1&gt;EndDate,"",B495))</f>
        <v/>
      </c>
      <c r="B496" s="176" t="str">
        <f>IF(A496="","",SWITCH(Seg,"Daily",A496+1,"Weekly",A496+7,"Monthly",DATE(YEAR(A496),MONTH(A496)+1,1),"Quarterly",DATE(YEAR(A496),MONTH(A496)+3,1),"Yearly",DATE(YEAR(A496)+1,1,1)))</f>
        <v/>
      </c>
      <c r="C496" s="177" t="str">
        <f>IF(A496="","",SWITCH(Seg,"Daily",TEXT(A496,"dd/MM/YYYY"),"Weekly","W"&amp;WEEKNUM(A496,2)&amp;" "&amp;YEAR(A496),"Monthly",PROPER(TEXT(A496,"MMM yyyy")),"Quarterly","Q"&amp;ROUNDUP(MONTH($A496)/3,0)&amp;" "&amp;YEAR($A496),"Yearly",YEAR(A496),TEXT(A496,"dd/MM/YYYY")))</f>
        <v/>
      </c>
      <c r="D496" s="178" t="str">
        <f>IF(OR($A496="",D$2="Percentage"),"",SUMIFS(Data!B$4:B500,Data!$A$4:$A500,"&gt;="&amp;$A496,Data!$A$4:$A500,"&lt;="&amp;$B496))</f>
        <v>#REF!</v>
      </c>
      <c r="E496" s="179" t="str">
        <f>IF(OR($A496="",E$2="Percentage"),"",SUMIFS(Data!C$4:C500,Data!$A$4:$A500,"&gt;="&amp;$A496,Data!$A$4:$A500,"&lt;="&amp;$B496))</f>
        <v/>
      </c>
      <c r="F496" s="179" t="str">
        <f>IF(OR($A496="",F$2="Percentage"),"",SUMIFS(Data!D$4:D500,Data!$A$4:$A500,"&gt;="&amp;$A496,Data!$A$4:$A500,"&lt;="&amp;$B496))</f>
        <v/>
      </c>
      <c r="G496" s="179" t="str">
        <f>IF(OR($A496="",G$2="Percentage"),"",SUMIFS(Data!F$4:F500,Data!$A$4:$A500,"&gt;="&amp;$A496,Data!$A$4:$A500,"&lt;="&amp;$B496))</f>
        <v/>
      </c>
      <c r="H496" s="180" t="str">
        <f>IF(OR($A496="",H$2="Percentage"),"",SUMIFS(Data!G$4:G500,Data!$A$4:$A500,"&gt;="&amp;$A496,Data!$A$4:$A500,"&lt;="&amp;$B496))</f>
        <v/>
      </c>
      <c r="I496" s="180" t="str">
        <f>IF(OR($A496="",I$2="Percentage"),"",SUMIFS(Data!H$4:H500,Data!$A$4:$A500,"&gt;="&amp;$A496,Data!$A$4:$A500,"&lt;="&amp;$B496))</f>
        <v/>
      </c>
      <c r="J496" s="178" t="str">
        <f>IF(OR($A496="",J$2="Percentage"),"",SUMIFS(Data!I$4:I500,Data!$A$4:$A500,"&gt;="&amp;$A496,Data!$A$4:$A500,"&lt;="&amp;$B496))</f>
        <v/>
      </c>
      <c r="K496" s="178" t="str">
        <f>IF(OR($A496="",K$2="Percentage"),"",SUMIFS(Data!J$4:J500,Data!$A$4:$A500,"&gt;="&amp;$A496,Data!$A$4:$A500,"&lt;="&amp;$B496))</f>
        <v/>
      </c>
      <c r="L496" s="179" t="str">
        <f>IF(OR($A496="",L$2="Percentage"),"",SUMIFS(Data!K$4:K500,Data!$A$4:$A500,"&gt;="&amp;$A496,Data!$A$4:$A500,"&lt;="&amp;$B496))</f>
        <v/>
      </c>
      <c r="M496" s="180" t="str">
        <f>IF(OR($A496="",M$2="Percentage"),"",SUMIFS(Data!L$4:L500,Data!$A$4:$A500,"&gt;="&amp;$A496,Data!$A$4:$A500,"&lt;="&amp;$B496))</f>
        <v/>
      </c>
      <c r="N496" s="179" t="str">
        <f>IF(OR($A496="",N$2="Percentage"),"",SUMIFS(Data!M$4:M500,Data!$A$4:$A500,"&gt;="&amp;$A496,Data!$A$4:$A500,"&lt;="&amp;$B496))</f>
        <v/>
      </c>
      <c r="O496" s="178" t="str">
        <f>IF(OR($A496="",O$2="Percentage"),"",SUMIFS(Data!N$4:N500,Data!$A$4:$A500,"&gt;="&amp;$A496,Data!$A$4:$A500,"&lt;="&amp;$B496))</f>
        <v/>
      </c>
      <c r="P496" s="180" t="str">
        <f>IF(OR($A496="",P$2="Percentage"),"",SUMIFS(Data!O$4:O500,Data!$A$4:$A500,"&gt;="&amp;$A496,Data!$A$4:$A500,"&lt;="&amp;$B496))</f>
        <v/>
      </c>
      <c r="Q496" s="178" t="str">
        <f>IF(OR($A496="",Q$2="Percentage"),"",SUMIFS(Data!P$4:P500,Data!$A$4:$A500,"&gt;="&amp;$A496,Data!$A$4:$A500,"&lt;="&amp;$B496))</f>
        <v/>
      </c>
      <c r="R496" s="178" t="str">
        <f>IF(OR($A496="",R$2="Percentage"),"",SUMIFS(Data!Q$4:Q500,Data!$A$4:$A500,"&gt;="&amp;$A496,Data!$A$4:$A500,"&lt;="&amp;$B496))</f>
        <v/>
      </c>
      <c r="S496" s="181" t="str">
        <f>IF($A496="","",IFERROR(AVERAGEIFS(Data!B$4:B500,Data!$A$4:$A500,"&gt;="&amp;$A496,Data!$A$4:$A500,"&lt;="&amp;$B496),0))</f>
        <v/>
      </c>
      <c r="T496" s="178" t="str">
        <f>IF($A496="","",IFERROR(AVERAGEIFS(Data!C$4:C500,Data!$A$4:$A500,"&gt;="&amp;$A496,Data!$A$4:$A500,"&lt;="&amp;$B496),0))</f>
        <v/>
      </c>
      <c r="U496" s="178" t="str">
        <f>IF($A496="","",IFERROR(AVERAGEIFS(Data!D$4:D500,Data!$A$4:$A500,"&gt;="&amp;$A496,Data!$A$4:$A500,"&lt;="&amp;$B496),0))</f>
        <v/>
      </c>
      <c r="V496" s="178" t="str">
        <f>IF($A496="","",IFERROR(AVERAGEIFS(Data!F$4:F500,Data!$A$4:$A500,"&gt;="&amp;$A496,Data!$A$4:$A500,"&lt;="&amp;$B496),0))</f>
        <v/>
      </c>
      <c r="W496" s="178" t="str">
        <f>IF($A496="","",IFERROR(AVERAGEIFS(Data!G$4:G500,Data!$A$4:$A500,"&gt;="&amp;$A496,Data!$A$4:$A500,"&lt;="&amp;$B496),0))</f>
        <v/>
      </c>
      <c r="X496" s="180" t="str">
        <f>IF($A496="","",IFERROR(AVERAGEIFS(Data!H$4:H500,Data!$A$4:$A500,"&gt;="&amp;$A496,Data!$A$4:$A500,"&lt;="&amp;$B496),0))</f>
        <v/>
      </c>
      <c r="Y496" s="178" t="str">
        <f>IF($A496="","",IFERROR(AVERAGEIFS(Data!I$4:I500,Data!$A$4:$A500,"&gt;="&amp;$A496,Data!$A$4:$A500,"&lt;="&amp;$B496),0))</f>
        <v/>
      </c>
      <c r="Z496" s="178" t="str">
        <f>IF($A496="","",IFERROR(AVERAGEIFS(Data!J$4:J500,Data!$A$4:$A500,"&gt;="&amp;$A496,Data!$A$4:$A500,"&lt;="&amp;$B496),0))</f>
        <v/>
      </c>
      <c r="AA496" s="179" t="str">
        <f>IF($A496="","",IFERROR(AVERAGEIFS(Data!K$4:K500,Data!$A$4:$A500,"&gt;="&amp;$A496,Data!$A$4:$A500,"&lt;="&amp;$B496),0))</f>
        <v/>
      </c>
      <c r="AB496" s="180" t="str">
        <f>IF($A496="","",IFERROR(AVERAGEIFS(Data!L$4:L500,Data!$A$4:$A500,"&gt;="&amp;$A496,Data!$A$4:$A500,"&lt;="&amp;$B496),0))</f>
        <v/>
      </c>
      <c r="AC496" s="179" t="str">
        <f>IF($A496="","",IFERROR(AVERAGEIFS(Data!M$4:M500,Data!$A$4:$A500,"&gt;="&amp;$A496,Data!$A$4:$A500,"&lt;="&amp;$B496),0))</f>
        <v/>
      </c>
      <c r="AD496" s="178" t="str">
        <f>IF($A496="","",IFERROR(AVERAGEIFS(Data!N$4:N500,Data!$A$4:$A500,"&gt;="&amp;$A496,Data!$A$4:$A500,"&lt;="&amp;$B496),0))</f>
        <v/>
      </c>
      <c r="AE496" s="180" t="str">
        <f>IF($A496="","",IFERROR(AVERAGEIFS(Data!O$4:O500,Data!$A$4:$A500,"&gt;="&amp;$A496,Data!$A$4:$A500,"&lt;="&amp;$B496),0))</f>
        <v/>
      </c>
      <c r="AF496" s="178" t="str">
        <f>IF($A496="","",IFERROR(AVERAGEIFS(Data!P$4:P500,Data!$A$4:$A500,"&gt;="&amp;$A496,Data!$A$4:$A500,"&lt;="&amp;$B496),0))</f>
        <v/>
      </c>
      <c r="AG496" s="178" t="str">
        <f>IF($A496="","",IFERROR(AVERAGEIFS(Data!Q$4:Q500,Data!$A$4:$A500,"&gt;="&amp;$A496,Data!$A$4:$A500,"&lt;="&amp;$B496),0))</f>
        <v/>
      </c>
      <c r="AH496" s="181" t="str">
        <f t="shared" ref="AH496:DS496" si="492">IF($A496="","",AH495)</f>
        <v/>
      </c>
      <c r="AI496" s="178" t="str">
        <f t="shared" si="492"/>
        <v/>
      </c>
      <c r="AJ496" s="178" t="str">
        <f t="shared" si="492"/>
        <v/>
      </c>
      <c r="AK496" s="178" t="str">
        <f t="shared" si="492"/>
        <v/>
      </c>
      <c r="AL496" s="178" t="str">
        <f t="shared" si="492"/>
        <v/>
      </c>
      <c r="AM496" s="180" t="str">
        <f t="shared" si="492"/>
        <v/>
      </c>
      <c r="AN496" s="178" t="str">
        <f t="shared" si="492"/>
        <v/>
      </c>
      <c r="AO496" s="178" t="str">
        <f t="shared" si="492"/>
        <v/>
      </c>
      <c r="AP496" s="179" t="str">
        <f t="shared" si="492"/>
        <v/>
      </c>
      <c r="AQ496" s="180" t="str">
        <f t="shared" si="492"/>
        <v/>
      </c>
      <c r="AR496" s="179" t="str">
        <f t="shared" si="492"/>
        <v/>
      </c>
      <c r="AS496" s="178" t="str">
        <f t="shared" si="492"/>
        <v/>
      </c>
      <c r="AT496" s="180" t="str">
        <f t="shared" si="492"/>
        <v/>
      </c>
      <c r="AU496" s="178" t="str">
        <f t="shared" si="492"/>
        <v/>
      </c>
      <c r="AV496" s="178" t="str">
        <f t="shared" si="492"/>
        <v/>
      </c>
      <c r="AW496" s="181" t="str">
        <f t="shared" si="492"/>
        <v/>
      </c>
      <c r="AX496" s="178" t="str">
        <f t="shared" si="492"/>
        <v/>
      </c>
      <c r="AY496" s="178" t="str">
        <f t="shared" si="492"/>
        <v/>
      </c>
      <c r="AZ496" s="178" t="str">
        <f t="shared" si="492"/>
        <v/>
      </c>
      <c r="BA496" s="178" t="str">
        <f t="shared" si="492"/>
        <v/>
      </c>
      <c r="BB496" s="180" t="str">
        <f t="shared" si="492"/>
        <v/>
      </c>
      <c r="BC496" s="178" t="str">
        <f t="shared" si="492"/>
        <v/>
      </c>
      <c r="BD496" s="178" t="str">
        <f t="shared" si="492"/>
        <v/>
      </c>
      <c r="BE496" s="179" t="str">
        <f t="shared" si="492"/>
        <v/>
      </c>
      <c r="BF496" s="180" t="str">
        <f t="shared" si="492"/>
        <v/>
      </c>
      <c r="BG496" s="179" t="str">
        <f t="shared" si="492"/>
        <v/>
      </c>
      <c r="BH496" s="178" t="str">
        <f t="shared" si="492"/>
        <v/>
      </c>
      <c r="BI496" s="180" t="str">
        <f t="shared" si="492"/>
        <v/>
      </c>
      <c r="BJ496" s="178" t="str">
        <f t="shared" si="492"/>
        <v/>
      </c>
      <c r="BK496" s="178" t="str">
        <f t="shared" si="492"/>
        <v/>
      </c>
      <c r="BL496" s="181" t="str">
        <f t="shared" si="492"/>
        <v/>
      </c>
      <c r="BM496" s="178" t="str">
        <f t="shared" si="492"/>
        <v/>
      </c>
      <c r="BN496" s="178" t="str">
        <f t="shared" si="492"/>
        <v/>
      </c>
      <c r="BO496" s="178" t="str">
        <f t="shared" si="492"/>
        <v/>
      </c>
      <c r="BP496" s="178" t="str">
        <f t="shared" si="492"/>
        <v/>
      </c>
      <c r="BQ496" s="180" t="str">
        <f t="shared" si="492"/>
        <v/>
      </c>
      <c r="BR496" s="178" t="str">
        <f t="shared" si="492"/>
        <v/>
      </c>
      <c r="BS496" s="178" t="str">
        <f t="shared" si="492"/>
        <v/>
      </c>
      <c r="BT496" s="179" t="str">
        <f t="shared" si="492"/>
        <v/>
      </c>
      <c r="BU496" s="180" t="str">
        <f t="shared" si="492"/>
        <v/>
      </c>
      <c r="BV496" s="179" t="str">
        <f t="shared" si="492"/>
        <v/>
      </c>
      <c r="BW496" s="178" t="str">
        <f t="shared" si="492"/>
        <v/>
      </c>
      <c r="BX496" s="180" t="str">
        <f t="shared" si="492"/>
        <v/>
      </c>
      <c r="BY496" s="178" t="str">
        <f t="shared" si="492"/>
        <v/>
      </c>
      <c r="BZ496" s="178" t="str">
        <f t="shared" si="492"/>
        <v/>
      </c>
      <c r="CA496" s="181" t="str">
        <f t="shared" si="492"/>
        <v/>
      </c>
      <c r="CB496" s="178" t="str">
        <f t="shared" si="492"/>
        <v/>
      </c>
      <c r="CC496" s="178" t="str">
        <f t="shared" si="492"/>
        <v/>
      </c>
      <c r="CD496" s="178" t="str">
        <f t="shared" si="492"/>
        <v/>
      </c>
      <c r="CE496" s="178" t="str">
        <f t="shared" si="492"/>
        <v/>
      </c>
      <c r="CF496" s="180" t="str">
        <f t="shared" si="492"/>
        <v/>
      </c>
      <c r="CG496" s="178" t="str">
        <f t="shared" si="492"/>
        <v/>
      </c>
      <c r="CH496" s="178" t="str">
        <f t="shared" si="492"/>
        <v/>
      </c>
      <c r="CI496" s="179" t="str">
        <f t="shared" si="492"/>
        <v/>
      </c>
      <c r="CJ496" s="180" t="str">
        <f t="shared" si="492"/>
        <v/>
      </c>
      <c r="CK496" s="179" t="str">
        <f t="shared" si="492"/>
        <v/>
      </c>
      <c r="CL496" s="178" t="str">
        <f t="shared" si="492"/>
        <v/>
      </c>
      <c r="CM496" s="180" t="str">
        <f t="shared" si="492"/>
        <v/>
      </c>
      <c r="CN496" s="178" t="str">
        <f t="shared" si="492"/>
        <v/>
      </c>
      <c r="CO496" s="178" t="str">
        <f t="shared" si="492"/>
        <v/>
      </c>
      <c r="CP496" s="181" t="str">
        <f t="shared" si="492"/>
        <v/>
      </c>
      <c r="CQ496" s="178" t="str">
        <f t="shared" si="492"/>
        <v/>
      </c>
      <c r="CR496" s="178" t="str">
        <f t="shared" si="492"/>
        <v/>
      </c>
      <c r="CS496" s="178" t="str">
        <f t="shared" si="492"/>
        <v/>
      </c>
      <c r="CT496" s="178" t="str">
        <f t="shared" si="492"/>
        <v/>
      </c>
      <c r="CU496" s="180" t="str">
        <f t="shared" si="492"/>
        <v/>
      </c>
      <c r="CV496" s="178" t="str">
        <f t="shared" si="492"/>
        <v/>
      </c>
      <c r="CW496" s="178" t="str">
        <f t="shared" si="492"/>
        <v/>
      </c>
      <c r="CX496" s="179" t="str">
        <f t="shared" si="492"/>
        <v/>
      </c>
      <c r="CY496" s="180" t="str">
        <f t="shared" si="492"/>
        <v/>
      </c>
      <c r="CZ496" s="179" t="str">
        <f t="shared" si="492"/>
        <v/>
      </c>
      <c r="DA496" s="178" t="str">
        <f t="shared" si="492"/>
        <v/>
      </c>
      <c r="DB496" s="180" t="str">
        <f t="shared" si="492"/>
        <v/>
      </c>
      <c r="DC496" s="178" t="str">
        <f t="shared" si="492"/>
        <v/>
      </c>
      <c r="DD496" s="178" t="str">
        <f t="shared" si="492"/>
        <v/>
      </c>
      <c r="DE496" s="181" t="str">
        <f t="shared" si="492"/>
        <v/>
      </c>
      <c r="DF496" s="178" t="str">
        <f t="shared" si="492"/>
        <v/>
      </c>
      <c r="DG496" s="178" t="str">
        <f t="shared" si="492"/>
        <v/>
      </c>
      <c r="DH496" s="178" t="str">
        <f t="shared" si="492"/>
        <v/>
      </c>
      <c r="DI496" s="178" t="str">
        <f t="shared" si="492"/>
        <v/>
      </c>
      <c r="DJ496" s="180" t="str">
        <f t="shared" si="492"/>
        <v/>
      </c>
      <c r="DK496" s="178" t="str">
        <f t="shared" si="492"/>
        <v/>
      </c>
      <c r="DL496" s="178" t="str">
        <f t="shared" si="492"/>
        <v/>
      </c>
      <c r="DM496" s="179" t="str">
        <f t="shared" si="492"/>
        <v/>
      </c>
      <c r="DN496" s="180" t="str">
        <f t="shared" si="492"/>
        <v/>
      </c>
      <c r="DO496" s="179" t="str">
        <f t="shared" si="492"/>
        <v/>
      </c>
      <c r="DP496" s="178" t="str">
        <f t="shared" si="492"/>
        <v/>
      </c>
      <c r="DQ496" s="180" t="str">
        <f t="shared" si="492"/>
        <v/>
      </c>
      <c r="DR496" s="178" t="str">
        <f t="shared" si="492"/>
        <v/>
      </c>
      <c r="DS496" s="178" t="str">
        <f t="shared" si="492"/>
        <v/>
      </c>
      <c r="DT496" s="178"/>
      <c r="DU496" s="178"/>
      <c r="DV496" s="178"/>
      <c r="DW496" s="178"/>
      <c r="DX496" s="178"/>
      <c r="DY496" s="178"/>
    </row>
    <row r="497">
      <c r="A497" s="176" t="str">
        <f>IF(A496="","",IF(B496+1&gt;EndDate,"",B496))</f>
        <v/>
      </c>
      <c r="B497" s="176" t="str">
        <f>IF(A497="","",SWITCH(Seg,"Daily",A497+1,"Weekly",A497+7,"Monthly",DATE(YEAR(A497),MONTH(A497)+1,1),"Quarterly",DATE(YEAR(A497),MONTH(A497)+3,1),"Yearly",DATE(YEAR(A497)+1,1,1)))</f>
        <v/>
      </c>
      <c r="C497" s="177" t="str">
        <f>IF(A497="","",SWITCH(Seg,"Daily",TEXT(A497,"dd/MM/YYYY"),"Weekly","W"&amp;WEEKNUM(A497,2)&amp;" "&amp;YEAR(A497),"Monthly",PROPER(TEXT(A497,"MMM yyyy")),"Quarterly","Q"&amp;ROUNDUP(MONTH($A497)/3,0)&amp;" "&amp;YEAR($A497),"Yearly",YEAR(A497),TEXT(A497,"dd/MM/YYYY")))</f>
        <v/>
      </c>
      <c r="D497" s="178" t="str">
        <f>IF(OR($A497="",D$2="Percentage"),"",SUMIFS(Data!B$4:B500,Data!$A$4:$A500,"&gt;="&amp;$A497,Data!$A$4:$A500,"&lt;="&amp;$B497))</f>
        <v>#REF!</v>
      </c>
      <c r="E497" s="179" t="str">
        <f>IF(OR($A497="",E$2="Percentage"),"",SUMIFS(Data!C$4:C500,Data!$A$4:$A500,"&gt;="&amp;$A497,Data!$A$4:$A500,"&lt;="&amp;$B497))</f>
        <v/>
      </c>
      <c r="F497" s="179" t="str">
        <f>IF(OR($A497="",F$2="Percentage"),"",SUMIFS(Data!D$4:D500,Data!$A$4:$A500,"&gt;="&amp;$A497,Data!$A$4:$A500,"&lt;="&amp;$B497))</f>
        <v/>
      </c>
      <c r="G497" s="179" t="str">
        <f>IF(OR($A497="",G$2="Percentage"),"",SUMIFS(Data!F$4:F500,Data!$A$4:$A500,"&gt;="&amp;$A497,Data!$A$4:$A500,"&lt;="&amp;$B497))</f>
        <v/>
      </c>
      <c r="H497" s="180" t="str">
        <f>IF(OR($A497="",H$2="Percentage"),"",SUMIFS(Data!G$4:G500,Data!$A$4:$A500,"&gt;="&amp;$A497,Data!$A$4:$A500,"&lt;="&amp;$B497))</f>
        <v/>
      </c>
      <c r="I497" s="180" t="str">
        <f>IF(OR($A497="",I$2="Percentage"),"",SUMIFS(Data!H$4:H500,Data!$A$4:$A500,"&gt;="&amp;$A497,Data!$A$4:$A500,"&lt;="&amp;$B497))</f>
        <v/>
      </c>
      <c r="J497" s="178" t="str">
        <f>IF(OR($A497="",J$2="Percentage"),"",SUMIFS(Data!I$4:I500,Data!$A$4:$A500,"&gt;="&amp;$A497,Data!$A$4:$A500,"&lt;="&amp;$B497))</f>
        <v/>
      </c>
      <c r="K497" s="178" t="str">
        <f>IF(OR($A497="",K$2="Percentage"),"",SUMIFS(Data!J$4:J500,Data!$A$4:$A500,"&gt;="&amp;$A497,Data!$A$4:$A500,"&lt;="&amp;$B497))</f>
        <v/>
      </c>
      <c r="L497" s="179" t="str">
        <f>IF(OR($A497="",L$2="Percentage"),"",SUMIFS(Data!K$4:K500,Data!$A$4:$A500,"&gt;="&amp;$A497,Data!$A$4:$A500,"&lt;="&amp;$B497))</f>
        <v/>
      </c>
      <c r="M497" s="180" t="str">
        <f>IF(OR($A497="",M$2="Percentage"),"",SUMIFS(Data!L$4:L500,Data!$A$4:$A500,"&gt;="&amp;$A497,Data!$A$4:$A500,"&lt;="&amp;$B497))</f>
        <v/>
      </c>
      <c r="N497" s="179" t="str">
        <f>IF(OR($A497="",N$2="Percentage"),"",SUMIFS(Data!M$4:M500,Data!$A$4:$A500,"&gt;="&amp;$A497,Data!$A$4:$A500,"&lt;="&amp;$B497))</f>
        <v/>
      </c>
      <c r="O497" s="178" t="str">
        <f>IF(OR($A497="",O$2="Percentage"),"",SUMIFS(Data!N$4:N500,Data!$A$4:$A500,"&gt;="&amp;$A497,Data!$A$4:$A500,"&lt;="&amp;$B497))</f>
        <v/>
      </c>
      <c r="P497" s="180" t="str">
        <f>IF(OR($A497="",P$2="Percentage"),"",SUMIFS(Data!O$4:O500,Data!$A$4:$A500,"&gt;="&amp;$A497,Data!$A$4:$A500,"&lt;="&amp;$B497))</f>
        <v/>
      </c>
      <c r="Q497" s="178" t="str">
        <f>IF(OR($A497="",Q$2="Percentage"),"",SUMIFS(Data!P$4:P500,Data!$A$4:$A500,"&gt;="&amp;$A497,Data!$A$4:$A500,"&lt;="&amp;$B497))</f>
        <v/>
      </c>
      <c r="R497" s="178" t="str">
        <f>IF(OR($A497="",R$2="Percentage"),"",SUMIFS(Data!Q$4:Q500,Data!$A$4:$A500,"&gt;="&amp;$A497,Data!$A$4:$A500,"&lt;="&amp;$B497))</f>
        <v/>
      </c>
      <c r="S497" s="181" t="str">
        <f>IF($A497="","",IFERROR(AVERAGEIFS(Data!B$4:B500,Data!$A$4:$A500,"&gt;="&amp;$A497,Data!$A$4:$A500,"&lt;="&amp;$B497),0))</f>
        <v/>
      </c>
      <c r="T497" s="178" t="str">
        <f>IF($A497="","",IFERROR(AVERAGEIFS(Data!C$4:C500,Data!$A$4:$A500,"&gt;="&amp;$A497,Data!$A$4:$A500,"&lt;="&amp;$B497),0))</f>
        <v/>
      </c>
      <c r="U497" s="178" t="str">
        <f>IF($A497="","",IFERROR(AVERAGEIFS(Data!D$4:D500,Data!$A$4:$A500,"&gt;="&amp;$A497,Data!$A$4:$A500,"&lt;="&amp;$B497),0))</f>
        <v/>
      </c>
      <c r="V497" s="178" t="str">
        <f>IF($A497="","",IFERROR(AVERAGEIFS(Data!F$4:F500,Data!$A$4:$A500,"&gt;="&amp;$A497,Data!$A$4:$A500,"&lt;="&amp;$B497),0))</f>
        <v/>
      </c>
      <c r="W497" s="178" t="str">
        <f>IF($A497="","",IFERROR(AVERAGEIFS(Data!G$4:G500,Data!$A$4:$A500,"&gt;="&amp;$A497,Data!$A$4:$A500,"&lt;="&amp;$B497),0))</f>
        <v/>
      </c>
      <c r="X497" s="180" t="str">
        <f>IF($A497="","",IFERROR(AVERAGEIFS(Data!H$4:H500,Data!$A$4:$A500,"&gt;="&amp;$A497,Data!$A$4:$A500,"&lt;="&amp;$B497),0))</f>
        <v/>
      </c>
      <c r="Y497" s="178" t="str">
        <f>IF($A497="","",IFERROR(AVERAGEIFS(Data!I$4:I500,Data!$A$4:$A500,"&gt;="&amp;$A497,Data!$A$4:$A500,"&lt;="&amp;$B497),0))</f>
        <v/>
      </c>
      <c r="Z497" s="178" t="str">
        <f>IF($A497="","",IFERROR(AVERAGEIFS(Data!J$4:J500,Data!$A$4:$A500,"&gt;="&amp;$A497,Data!$A$4:$A500,"&lt;="&amp;$B497),0))</f>
        <v/>
      </c>
      <c r="AA497" s="179" t="str">
        <f>IF($A497="","",IFERROR(AVERAGEIFS(Data!K$4:K500,Data!$A$4:$A500,"&gt;="&amp;$A497,Data!$A$4:$A500,"&lt;="&amp;$B497),0))</f>
        <v/>
      </c>
      <c r="AB497" s="180" t="str">
        <f>IF($A497="","",IFERROR(AVERAGEIFS(Data!L$4:L500,Data!$A$4:$A500,"&gt;="&amp;$A497,Data!$A$4:$A500,"&lt;="&amp;$B497),0))</f>
        <v/>
      </c>
      <c r="AC497" s="179" t="str">
        <f>IF($A497="","",IFERROR(AVERAGEIFS(Data!M$4:M500,Data!$A$4:$A500,"&gt;="&amp;$A497,Data!$A$4:$A500,"&lt;="&amp;$B497),0))</f>
        <v/>
      </c>
      <c r="AD497" s="178" t="str">
        <f>IF($A497="","",IFERROR(AVERAGEIFS(Data!N$4:N500,Data!$A$4:$A500,"&gt;="&amp;$A497,Data!$A$4:$A500,"&lt;="&amp;$B497),0))</f>
        <v/>
      </c>
      <c r="AE497" s="180" t="str">
        <f>IF($A497="","",IFERROR(AVERAGEIFS(Data!O$4:O500,Data!$A$4:$A500,"&gt;="&amp;$A497,Data!$A$4:$A500,"&lt;="&amp;$B497),0))</f>
        <v/>
      </c>
      <c r="AF497" s="178" t="str">
        <f>IF($A497="","",IFERROR(AVERAGEIFS(Data!P$4:P500,Data!$A$4:$A500,"&gt;="&amp;$A497,Data!$A$4:$A500,"&lt;="&amp;$B497),0))</f>
        <v/>
      </c>
      <c r="AG497" s="178" t="str">
        <f>IF($A497="","",IFERROR(AVERAGEIFS(Data!Q$4:Q500,Data!$A$4:$A500,"&gt;="&amp;$A497,Data!$A$4:$A500,"&lt;="&amp;$B497),0))</f>
        <v/>
      </c>
      <c r="AH497" s="181" t="str">
        <f t="shared" ref="AH497:DS497" si="493">IF($A497="","",AH496)</f>
        <v/>
      </c>
      <c r="AI497" s="178" t="str">
        <f t="shared" si="493"/>
        <v/>
      </c>
      <c r="AJ497" s="178" t="str">
        <f t="shared" si="493"/>
        <v/>
      </c>
      <c r="AK497" s="178" t="str">
        <f t="shared" si="493"/>
        <v/>
      </c>
      <c r="AL497" s="178" t="str">
        <f t="shared" si="493"/>
        <v/>
      </c>
      <c r="AM497" s="180" t="str">
        <f t="shared" si="493"/>
        <v/>
      </c>
      <c r="AN497" s="178" t="str">
        <f t="shared" si="493"/>
        <v/>
      </c>
      <c r="AO497" s="178" t="str">
        <f t="shared" si="493"/>
        <v/>
      </c>
      <c r="AP497" s="179" t="str">
        <f t="shared" si="493"/>
        <v/>
      </c>
      <c r="AQ497" s="180" t="str">
        <f t="shared" si="493"/>
        <v/>
      </c>
      <c r="AR497" s="179" t="str">
        <f t="shared" si="493"/>
        <v/>
      </c>
      <c r="AS497" s="178" t="str">
        <f t="shared" si="493"/>
        <v/>
      </c>
      <c r="AT497" s="180" t="str">
        <f t="shared" si="493"/>
        <v/>
      </c>
      <c r="AU497" s="178" t="str">
        <f t="shared" si="493"/>
        <v/>
      </c>
      <c r="AV497" s="178" t="str">
        <f t="shared" si="493"/>
        <v/>
      </c>
      <c r="AW497" s="181" t="str">
        <f t="shared" si="493"/>
        <v/>
      </c>
      <c r="AX497" s="178" t="str">
        <f t="shared" si="493"/>
        <v/>
      </c>
      <c r="AY497" s="178" t="str">
        <f t="shared" si="493"/>
        <v/>
      </c>
      <c r="AZ497" s="178" t="str">
        <f t="shared" si="493"/>
        <v/>
      </c>
      <c r="BA497" s="178" t="str">
        <f t="shared" si="493"/>
        <v/>
      </c>
      <c r="BB497" s="180" t="str">
        <f t="shared" si="493"/>
        <v/>
      </c>
      <c r="BC497" s="178" t="str">
        <f t="shared" si="493"/>
        <v/>
      </c>
      <c r="BD497" s="178" t="str">
        <f t="shared" si="493"/>
        <v/>
      </c>
      <c r="BE497" s="179" t="str">
        <f t="shared" si="493"/>
        <v/>
      </c>
      <c r="BF497" s="180" t="str">
        <f t="shared" si="493"/>
        <v/>
      </c>
      <c r="BG497" s="179" t="str">
        <f t="shared" si="493"/>
        <v/>
      </c>
      <c r="BH497" s="178" t="str">
        <f t="shared" si="493"/>
        <v/>
      </c>
      <c r="BI497" s="180" t="str">
        <f t="shared" si="493"/>
        <v/>
      </c>
      <c r="BJ497" s="178" t="str">
        <f t="shared" si="493"/>
        <v/>
      </c>
      <c r="BK497" s="178" t="str">
        <f t="shared" si="493"/>
        <v/>
      </c>
      <c r="BL497" s="181" t="str">
        <f t="shared" si="493"/>
        <v/>
      </c>
      <c r="BM497" s="178" t="str">
        <f t="shared" si="493"/>
        <v/>
      </c>
      <c r="BN497" s="178" t="str">
        <f t="shared" si="493"/>
        <v/>
      </c>
      <c r="BO497" s="178" t="str">
        <f t="shared" si="493"/>
        <v/>
      </c>
      <c r="BP497" s="178" t="str">
        <f t="shared" si="493"/>
        <v/>
      </c>
      <c r="BQ497" s="180" t="str">
        <f t="shared" si="493"/>
        <v/>
      </c>
      <c r="BR497" s="178" t="str">
        <f t="shared" si="493"/>
        <v/>
      </c>
      <c r="BS497" s="178" t="str">
        <f t="shared" si="493"/>
        <v/>
      </c>
      <c r="BT497" s="179" t="str">
        <f t="shared" si="493"/>
        <v/>
      </c>
      <c r="BU497" s="180" t="str">
        <f t="shared" si="493"/>
        <v/>
      </c>
      <c r="BV497" s="179" t="str">
        <f t="shared" si="493"/>
        <v/>
      </c>
      <c r="BW497" s="178" t="str">
        <f t="shared" si="493"/>
        <v/>
      </c>
      <c r="BX497" s="180" t="str">
        <f t="shared" si="493"/>
        <v/>
      </c>
      <c r="BY497" s="178" t="str">
        <f t="shared" si="493"/>
        <v/>
      </c>
      <c r="BZ497" s="178" t="str">
        <f t="shared" si="493"/>
        <v/>
      </c>
      <c r="CA497" s="181" t="str">
        <f t="shared" si="493"/>
        <v/>
      </c>
      <c r="CB497" s="178" t="str">
        <f t="shared" si="493"/>
        <v/>
      </c>
      <c r="CC497" s="178" t="str">
        <f t="shared" si="493"/>
        <v/>
      </c>
      <c r="CD497" s="178" t="str">
        <f t="shared" si="493"/>
        <v/>
      </c>
      <c r="CE497" s="178" t="str">
        <f t="shared" si="493"/>
        <v/>
      </c>
      <c r="CF497" s="180" t="str">
        <f t="shared" si="493"/>
        <v/>
      </c>
      <c r="CG497" s="178" t="str">
        <f t="shared" si="493"/>
        <v/>
      </c>
      <c r="CH497" s="178" t="str">
        <f t="shared" si="493"/>
        <v/>
      </c>
      <c r="CI497" s="179" t="str">
        <f t="shared" si="493"/>
        <v/>
      </c>
      <c r="CJ497" s="180" t="str">
        <f t="shared" si="493"/>
        <v/>
      </c>
      <c r="CK497" s="179" t="str">
        <f t="shared" si="493"/>
        <v/>
      </c>
      <c r="CL497" s="178" t="str">
        <f t="shared" si="493"/>
        <v/>
      </c>
      <c r="CM497" s="180" t="str">
        <f t="shared" si="493"/>
        <v/>
      </c>
      <c r="CN497" s="178" t="str">
        <f t="shared" si="493"/>
        <v/>
      </c>
      <c r="CO497" s="178" t="str">
        <f t="shared" si="493"/>
        <v/>
      </c>
      <c r="CP497" s="181" t="str">
        <f t="shared" si="493"/>
        <v/>
      </c>
      <c r="CQ497" s="178" t="str">
        <f t="shared" si="493"/>
        <v/>
      </c>
      <c r="CR497" s="178" t="str">
        <f t="shared" si="493"/>
        <v/>
      </c>
      <c r="CS497" s="178" t="str">
        <f t="shared" si="493"/>
        <v/>
      </c>
      <c r="CT497" s="178" t="str">
        <f t="shared" si="493"/>
        <v/>
      </c>
      <c r="CU497" s="180" t="str">
        <f t="shared" si="493"/>
        <v/>
      </c>
      <c r="CV497" s="178" t="str">
        <f t="shared" si="493"/>
        <v/>
      </c>
      <c r="CW497" s="178" t="str">
        <f t="shared" si="493"/>
        <v/>
      </c>
      <c r="CX497" s="179" t="str">
        <f t="shared" si="493"/>
        <v/>
      </c>
      <c r="CY497" s="180" t="str">
        <f t="shared" si="493"/>
        <v/>
      </c>
      <c r="CZ497" s="179" t="str">
        <f t="shared" si="493"/>
        <v/>
      </c>
      <c r="DA497" s="178" t="str">
        <f t="shared" si="493"/>
        <v/>
      </c>
      <c r="DB497" s="180" t="str">
        <f t="shared" si="493"/>
        <v/>
      </c>
      <c r="DC497" s="178" t="str">
        <f t="shared" si="493"/>
        <v/>
      </c>
      <c r="DD497" s="178" t="str">
        <f t="shared" si="493"/>
        <v/>
      </c>
      <c r="DE497" s="181" t="str">
        <f t="shared" si="493"/>
        <v/>
      </c>
      <c r="DF497" s="178" t="str">
        <f t="shared" si="493"/>
        <v/>
      </c>
      <c r="DG497" s="178" t="str">
        <f t="shared" si="493"/>
        <v/>
      </c>
      <c r="DH497" s="178" t="str">
        <f t="shared" si="493"/>
        <v/>
      </c>
      <c r="DI497" s="178" t="str">
        <f t="shared" si="493"/>
        <v/>
      </c>
      <c r="DJ497" s="180" t="str">
        <f t="shared" si="493"/>
        <v/>
      </c>
      <c r="DK497" s="178" t="str">
        <f t="shared" si="493"/>
        <v/>
      </c>
      <c r="DL497" s="178" t="str">
        <f t="shared" si="493"/>
        <v/>
      </c>
      <c r="DM497" s="179" t="str">
        <f t="shared" si="493"/>
        <v/>
      </c>
      <c r="DN497" s="180" t="str">
        <f t="shared" si="493"/>
        <v/>
      </c>
      <c r="DO497" s="179" t="str">
        <f t="shared" si="493"/>
        <v/>
      </c>
      <c r="DP497" s="178" t="str">
        <f t="shared" si="493"/>
        <v/>
      </c>
      <c r="DQ497" s="180" t="str">
        <f t="shared" si="493"/>
        <v/>
      </c>
      <c r="DR497" s="178" t="str">
        <f t="shared" si="493"/>
        <v/>
      </c>
      <c r="DS497" s="178" t="str">
        <f t="shared" si="493"/>
        <v/>
      </c>
      <c r="DT497" s="178"/>
      <c r="DU497" s="178"/>
      <c r="DV497" s="178"/>
      <c r="DW497" s="178"/>
      <c r="DX497" s="178"/>
      <c r="DY497" s="178"/>
    </row>
    <row r="498">
      <c r="A498" s="176" t="str">
        <f>IF(A497="","",IF(B497+1&gt;EndDate,"",B497))</f>
        <v/>
      </c>
      <c r="B498" s="176" t="str">
        <f>IF(A498="","",SWITCH(Seg,"Daily",A498+1,"Weekly",A498+7,"Monthly",DATE(YEAR(A498),MONTH(A498)+1,1),"Quarterly",DATE(YEAR(A498),MONTH(A498)+3,1),"Yearly",DATE(YEAR(A498)+1,1,1)))</f>
        <v/>
      </c>
      <c r="C498" s="177" t="str">
        <f>IF(A498="","",SWITCH(Seg,"Daily",TEXT(A498,"dd/MM/YYYY"),"Weekly","W"&amp;WEEKNUM(A498,2)&amp;" "&amp;YEAR(A498),"Monthly",PROPER(TEXT(A498,"MMM yyyy")),"Quarterly","Q"&amp;ROUNDUP(MONTH($A498)/3,0)&amp;" "&amp;YEAR($A498),"Yearly",YEAR(A498),TEXT(A498,"dd/MM/YYYY")))</f>
        <v/>
      </c>
      <c r="D498" s="178" t="str">
        <f>IF(OR($A498="",D$2="Percentage"),"",SUMIFS(Data!B$4:B500,Data!$A$4:$A500,"&gt;="&amp;$A498,Data!$A$4:$A500,"&lt;="&amp;$B498))</f>
        <v>#REF!</v>
      </c>
      <c r="E498" s="179" t="str">
        <f>IF(OR($A498="",E$2="Percentage"),"",SUMIFS(Data!C$4:C500,Data!$A$4:$A500,"&gt;="&amp;$A498,Data!$A$4:$A500,"&lt;="&amp;$B498))</f>
        <v/>
      </c>
      <c r="F498" s="179" t="str">
        <f>IF(OR($A498="",F$2="Percentage"),"",SUMIFS(Data!D$4:D500,Data!$A$4:$A500,"&gt;="&amp;$A498,Data!$A$4:$A500,"&lt;="&amp;$B498))</f>
        <v/>
      </c>
      <c r="G498" s="179" t="str">
        <f>IF(OR($A498="",G$2="Percentage"),"",SUMIFS(Data!F$4:F500,Data!$A$4:$A500,"&gt;="&amp;$A498,Data!$A$4:$A500,"&lt;="&amp;$B498))</f>
        <v/>
      </c>
      <c r="H498" s="180" t="str">
        <f>IF(OR($A498="",H$2="Percentage"),"",SUMIFS(Data!G$4:G500,Data!$A$4:$A500,"&gt;="&amp;$A498,Data!$A$4:$A500,"&lt;="&amp;$B498))</f>
        <v/>
      </c>
      <c r="I498" s="180" t="str">
        <f>IF(OR($A498="",I$2="Percentage"),"",SUMIFS(Data!H$4:H500,Data!$A$4:$A500,"&gt;="&amp;$A498,Data!$A$4:$A500,"&lt;="&amp;$B498))</f>
        <v/>
      </c>
      <c r="J498" s="178" t="str">
        <f>IF(OR($A498="",J$2="Percentage"),"",SUMIFS(Data!I$4:I500,Data!$A$4:$A500,"&gt;="&amp;$A498,Data!$A$4:$A500,"&lt;="&amp;$B498))</f>
        <v/>
      </c>
      <c r="K498" s="178" t="str">
        <f>IF(OR($A498="",K$2="Percentage"),"",SUMIFS(Data!J$4:J500,Data!$A$4:$A500,"&gt;="&amp;$A498,Data!$A$4:$A500,"&lt;="&amp;$B498))</f>
        <v/>
      </c>
      <c r="L498" s="179" t="str">
        <f>IF(OR($A498="",L$2="Percentage"),"",SUMIFS(Data!K$4:K500,Data!$A$4:$A500,"&gt;="&amp;$A498,Data!$A$4:$A500,"&lt;="&amp;$B498))</f>
        <v/>
      </c>
      <c r="M498" s="180" t="str">
        <f>IF(OR($A498="",M$2="Percentage"),"",SUMIFS(Data!L$4:L500,Data!$A$4:$A500,"&gt;="&amp;$A498,Data!$A$4:$A500,"&lt;="&amp;$B498))</f>
        <v/>
      </c>
      <c r="N498" s="179" t="str">
        <f>IF(OR($A498="",N$2="Percentage"),"",SUMIFS(Data!M$4:M500,Data!$A$4:$A500,"&gt;="&amp;$A498,Data!$A$4:$A500,"&lt;="&amp;$B498))</f>
        <v/>
      </c>
      <c r="O498" s="178" t="str">
        <f>IF(OR($A498="",O$2="Percentage"),"",SUMIFS(Data!N$4:N500,Data!$A$4:$A500,"&gt;="&amp;$A498,Data!$A$4:$A500,"&lt;="&amp;$B498))</f>
        <v/>
      </c>
      <c r="P498" s="180" t="str">
        <f>IF(OR($A498="",P$2="Percentage"),"",SUMIFS(Data!O$4:O500,Data!$A$4:$A500,"&gt;="&amp;$A498,Data!$A$4:$A500,"&lt;="&amp;$B498))</f>
        <v/>
      </c>
      <c r="Q498" s="178" t="str">
        <f>IF(OR($A498="",Q$2="Percentage"),"",SUMIFS(Data!P$4:P500,Data!$A$4:$A500,"&gt;="&amp;$A498,Data!$A$4:$A500,"&lt;="&amp;$B498))</f>
        <v/>
      </c>
      <c r="R498" s="178" t="str">
        <f>IF(OR($A498="",R$2="Percentage"),"",SUMIFS(Data!Q$4:Q500,Data!$A$4:$A500,"&gt;="&amp;$A498,Data!$A$4:$A500,"&lt;="&amp;$B498))</f>
        <v/>
      </c>
      <c r="S498" s="181" t="str">
        <f>IF($A498="","",IFERROR(AVERAGEIFS(Data!B$4:B500,Data!$A$4:$A500,"&gt;="&amp;$A498,Data!$A$4:$A500,"&lt;="&amp;$B498),0))</f>
        <v/>
      </c>
      <c r="T498" s="178" t="str">
        <f>IF($A498="","",IFERROR(AVERAGEIFS(Data!C$4:C500,Data!$A$4:$A500,"&gt;="&amp;$A498,Data!$A$4:$A500,"&lt;="&amp;$B498),0))</f>
        <v/>
      </c>
      <c r="U498" s="178" t="str">
        <f>IF($A498="","",IFERROR(AVERAGEIFS(Data!D$4:D500,Data!$A$4:$A500,"&gt;="&amp;$A498,Data!$A$4:$A500,"&lt;="&amp;$B498),0))</f>
        <v/>
      </c>
      <c r="V498" s="178" t="str">
        <f>IF($A498="","",IFERROR(AVERAGEIFS(Data!F$4:F500,Data!$A$4:$A500,"&gt;="&amp;$A498,Data!$A$4:$A500,"&lt;="&amp;$B498),0))</f>
        <v/>
      </c>
      <c r="W498" s="178" t="str">
        <f>IF($A498="","",IFERROR(AVERAGEIFS(Data!G$4:G500,Data!$A$4:$A500,"&gt;="&amp;$A498,Data!$A$4:$A500,"&lt;="&amp;$B498),0))</f>
        <v/>
      </c>
      <c r="X498" s="180" t="str">
        <f>IF($A498="","",IFERROR(AVERAGEIFS(Data!H$4:H500,Data!$A$4:$A500,"&gt;="&amp;$A498,Data!$A$4:$A500,"&lt;="&amp;$B498),0))</f>
        <v/>
      </c>
      <c r="Y498" s="178" t="str">
        <f>IF($A498="","",IFERROR(AVERAGEIFS(Data!I$4:I500,Data!$A$4:$A500,"&gt;="&amp;$A498,Data!$A$4:$A500,"&lt;="&amp;$B498),0))</f>
        <v/>
      </c>
      <c r="Z498" s="178" t="str">
        <f>IF($A498="","",IFERROR(AVERAGEIFS(Data!J$4:J500,Data!$A$4:$A500,"&gt;="&amp;$A498,Data!$A$4:$A500,"&lt;="&amp;$B498),0))</f>
        <v/>
      </c>
      <c r="AA498" s="179" t="str">
        <f>IF($A498="","",IFERROR(AVERAGEIFS(Data!K$4:K500,Data!$A$4:$A500,"&gt;="&amp;$A498,Data!$A$4:$A500,"&lt;="&amp;$B498),0))</f>
        <v/>
      </c>
      <c r="AB498" s="180" t="str">
        <f>IF($A498="","",IFERROR(AVERAGEIFS(Data!L$4:L500,Data!$A$4:$A500,"&gt;="&amp;$A498,Data!$A$4:$A500,"&lt;="&amp;$B498),0))</f>
        <v/>
      </c>
      <c r="AC498" s="179" t="str">
        <f>IF($A498="","",IFERROR(AVERAGEIFS(Data!M$4:M500,Data!$A$4:$A500,"&gt;="&amp;$A498,Data!$A$4:$A500,"&lt;="&amp;$B498),0))</f>
        <v/>
      </c>
      <c r="AD498" s="178" t="str">
        <f>IF($A498="","",IFERROR(AVERAGEIFS(Data!N$4:N500,Data!$A$4:$A500,"&gt;="&amp;$A498,Data!$A$4:$A500,"&lt;="&amp;$B498),0))</f>
        <v/>
      </c>
      <c r="AE498" s="180" t="str">
        <f>IF($A498="","",IFERROR(AVERAGEIFS(Data!O$4:O500,Data!$A$4:$A500,"&gt;="&amp;$A498,Data!$A$4:$A500,"&lt;="&amp;$B498),0))</f>
        <v/>
      </c>
      <c r="AF498" s="178" t="str">
        <f>IF($A498="","",IFERROR(AVERAGEIFS(Data!P$4:P500,Data!$A$4:$A500,"&gt;="&amp;$A498,Data!$A$4:$A500,"&lt;="&amp;$B498),0))</f>
        <v/>
      </c>
      <c r="AG498" s="178" t="str">
        <f>IF($A498="","",IFERROR(AVERAGEIFS(Data!Q$4:Q500,Data!$A$4:$A500,"&gt;="&amp;$A498,Data!$A$4:$A500,"&lt;="&amp;$B498),0))</f>
        <v/>
      </c>
      <c r="AH498" s="181" t="str">
        <f t="shared" ref="AH498:DS498" si="494">IF($A498="","",AH497)</f>
        <v/>
      </c>
      <c r="AI498" s="178" t="str">
        <f t="shared" si="494"/>
        <v/>
      </c>
      <c r="AJ498" s="178" t="str">
        <f t="shared" si="494"/>
        <v/>
      </c>
      <c r="AK498" s="178" t="str">
        <f t="shared" si="494"/>
        <v/>
      </c>
      <c r="AL498" s="178" t="str">
        <f t="shared" si="494"/>
        <v/>
      </c>
      <c r="AM498" s="180" t="str">
        <f t="shared" si="494"/>
        <v/>
      </c>
      <c r="AN498" s="178" t="str">
        <f t="shared" si="494"/>
        <v/>
      </c>
      <c r="AO498" s="178" t="str">
        <f t="shared" si="494"/>
        <v/>
      </c>
      <c r="AP498" s="179" t="str">
        <f t="shared" si="494"/>
        <v/>
      </c>
      <c r="AQ498" s="180" t="str">
        <f t="shared" si="494"/>
        <v/>
      </c>
      <c r="AR498" s="179" t="str">
        <f t="shared" si="494"/>
        <v/>
      </c>
      <c r="AS498" s="178" t="str">
        <f t="shared" si="494"/>
        <v/>
      </c>
      <c r="AT498" s="180" t="str">
        <f t="shared" si="494"/>
        <v/>
      </c>
      <c r="AU498" s="178" t="str">
        <f t="shared" si="494"/>
        <v/>
      </c>
      <c r="AV498" s="178" t="str">
        <f t="shared" si="494"/>
        <v/>
      </c>
      <c r="AW498" s="181" t="str">
        <f t="shared" si="494"/>
        <v/>
      </c>
      <c r="AX498" s="178" t="str">
        <f t="shared" si="494"/>
        <v/>
      </c>
      <c r="AY498" s="178" t="str">
        <f t="shared" si="494"/>
        <v/>
      </c>
      <c r="AZ498" s="178" t="str">
        <f t="shared" si="494"/>
        <v/>
      </c>
      <c r="BA498" s="178" t="str">
        <f t="shared" si="494"/>
        <v/>
      </c>
      <c r="BB498" s="180" t="str">
        <f t="shared" si="494"/>
        <v/>
      </c>
      <c r="BC498" s="178" t="str">
        <f t="shared" si="494"/>
        <v/>
      </c>
      <c r="BD498" s="178" t="str">
        <f t="shared" si="494"/>
        <v/>
      </c>
      <c r="BE498" s="179" t="str">
        <f t="shared" si="494"/>
        <v/>
      </c>
      <c r="BF498" s="180" t="str">
        <f t="shared" si="494"/>
        <v/>
      </c>
      <c r="BG498" s="179" t="str">
        <f t="shared" si="494"/>
        <v/>
      </c>
      <c r="BH498" s="178" t="str">
        <f t="shared" si="494"/>
        <v/>
      </c>
      <c r="BI498" s="180" t="str">
        <f t="shared" si="494"/>
        <v/>
      </c>
      <c r="BJ498" s="178" t="str">
        <f t="shared" si="494"/>
        <v/>
      </c>
      <c r="BK498" s="178" t="str">
        <f t="shared" si="494"/>
        <v/>
      </c>
      <c r="BL498" s="181" t="str">
        <f t="shared" si="494"/>
        <v/>
      </c>
      <c r="BM498" s="178" t="str">
        <f t="shared" si="494"/>
        <v/>
      </c>
      <c r="BN498" s="178" t="str">
        <f t="shared" si="494"/>
        <v/>
      </c>
      <c r="BO498" s="178" t="str">
        <f t="shared" si="494"/>
        <v/>
      </c>
      <c r="BP498" s="178" t="str">
        <f t="shared" si="494"/>
        <v/>
      </c>
      <c r="BQ498" s="180" t="str">
        <f t="shared" si="494"/>
        <v/>
      </c>
      <c r="BR498" s="178" t="str">
        <f t="shared" si="494"/>
        <v/>
      </c>
      <c r="BS498" s="178" t="str">
        <f t="shared" si="494"/>
        <v/>
      </c>
      <c r="BT498" s="179" t="str">
        <f t="shared" si="494"/>
        <v/>
      </c>
      <c r="BU498" s="180" t="str">
        <f t="shared" si="494"/>
        <v/>
      </c>
      <c r="BV498" s="179" t="str">
        <f t="shared" si="494"/>
        <v/>
      </c>
      <c r="BW498" s="178" t="str">
        <f t="shared" si="494"/>
        <v/>
      </c>
      <c r="BX498" s="180" t="str">
        <f t="shared" si="494"/>
        <v/>
      </c>
      <c r="BY498" s="178" t="str">
        <f t="shared" si="494"/>
        <v/>
      </c>
      <c r="BZ498" s="178" t="str">
        <f t="shared" si="494"/>
        <v/>
      </c>
      <c r="CA498" s="181" t="str">
        <f t="shared" si="494"/>
        <v/>
      </c>
      <c r="CB498" s="178" t="str">
        <f t="shared" si="494"/>
        <v/>
      </c>
      <c r="CC498" s="178" t="str">
        <f t="shared" si="494"/>
        <v/>
      </c>
      <c r="CD498" s="178" t="str">
        <f t="shared" si="494"/>
        <v/>
      </c>
      <c r="CE498" s="178" t="str">
        <f t="shared" si="494"/>
        <v/>
      </c>
      <c r="CF498" s="180" t="str">
        <f t="shared" si="494"/>
        <v/>
      </c>
      <c r="CG498" s="178" t="str">
        <f t="shared" si="494"/>
        <v/>
      </c>
      <c r="CH498" s="178" t="str">
        <f t="shared" si="494"/>
        <v/>
      </c>
      <c r="CI498" s="179" t="str">
        <f t="shared" si="494"/>
        <v/>
      </c>
      <c r="CJ498" s="180" t="str">
        <f t="shared" si="494"/>
        <v/>
      </c>
      <c r="CK498" s="179" t="str">
        <f t="shared" si="494"/>
        <v/>
      </c>
      <c r="CL498" s="178" t="str">
        <f t="shared" si="494"/>
        <v/>
      </c>
      <c r="CM498" s="180" t="str">
        <f t="shared" si="494"/>
        <v/>
      </c>
      <c r="CN498" s="178" t="str">
        <f t="shared" si="494"/>
        <v/>
      </c>
      <c r="CO498" s="178" t="str">
        <f t="shared" si="494"/>
        <v/>
      </c>
      <c r="CP498" s="181" t="str">
        <f t="shared" si="494"/>
        <v/>
      </c>
      <c r="CQ498" s="178" t="str">
        <f t="shared" si="494"/>
        <v/>
      </c>
      <c r="CR498" s="178" t="str">
        <f t="shared" si="494"/>
        <v/>
      </c>
      <c r="CS498" s="178" t="str">
        <f t="shared" si="494"/>
        <v/>
      </c>
      <c r="CT498" s="178" t="str">
        <f t="shared" si="494"/>
        <v/>
      </c>
      <c r="CU498" s="180" t="str">
        <f t="shared" si="494"/>
        <v/>
      </c>
      <c r="CV498" s="178" t="str">
        <f t="shared" si="494"/>
        <v/>
      </c>
      <c r="CW498" s="178" t="str">
        <f t="shared" si="494"/>
        <v/>
      </c>
      <c r="CX498" s="179" t="str">
        <f t="shared" si="494"/>
        <v/>
      </c>
      <c r="CY498" s="180" t="str">
        <f t="shared" si="494"/>
        <v/>
      </c>
      <c r="CZ498" s="179" t="str">
        <f t="shared" si="494"/>
        <v/>
      </c>
      <c r="DA498" s="178" t="str">
        <f t="shared" si="494"/>
        <v/>
      </c>
      <c r="DB498" s="180" t="str">
        <f t="shared" si="494"/>
        <v/>
      </c>
      <c r="DC498" s="178" t="str">
        <f t="shared" si="494"/>
        <v/>
      </c>
      <c r="DD498" s="178" t="str">
        <f t="shared" si="494"/>
        <v/>
      </c>
      <c r="DE498" s="181" t="str">
        <f t="shared" si="494"/>
        <v/>
      </c>
      <c r="DF498" s="178" t="str">
        <f t="shared" si="494"/>
        <v/>
      </c>
      <c r="DG498" s="178" t="str">
        <f t="shared" si="494"/>
        <v/>
      </c>
      <c r="DH498" s="178" t="str">
        <f t="shared" si="494"/>
        <v/>
      </c>
      <c r="DI498" s="178" t="str">
        <f t="shared" si="494"/>
        <v/>
      </c>
      <c r="DJ498" s="180" t="str">
        <f t="shared" si="494"/>
        <v/>
      </c>
      <c r="DK498" s="178" t="str">
        <f t="shared" si="494"/>
        <v/>
      </c>
      <c r="DL498" s="178" t="str">
        <f t="shared" si="494"/>
        <v/>
      </c>
      <c r="DM498" s="179" t="str">
        <f t="shared" si="494"/>
        <v/>
      </c>
      <c r="DN498" s="180" t="str">
        <f t="shared" si="494"/>
        <v/>
      </c>
      <c r="DO498" s="179" t="str">
        <f t="shared" si="494"/>
        <v/>
      </c>
      <c r="DP498" s="178" t="str">
        <f t="shared" si="494"/>
        <v/>
      </c>
      <c r="DQ498" s="180" t="str">
        <f t="shared" si="494"/>
        <v/>
      </c>
      <c r="DR498" s="178" t="str">
        <f t="shared" si="494"/>
        <v/>
      </c>
      <c r="DS498" s="178" t="str">
        <f t="shared" si="494"/>
        <v/>
      </c>
      <c r="DT498" s="178"/>
      <c r="DU498" s="178"/>
      <c r="DV498" s="178"/>
      <c r="DW498" s="178"/>
      <c r="DX498" s="178"/>
      <c r="DY498" s="178"/>
    </row>
    <row r="499">
      <c r="A499" s="176" t="str">
        <f>IF(A498="","",IF(B498+1&gt;EndDate,"",B498))</f>
        <v/>
      </c>
      <c r="B499" s="176" t="str">
        <f>IF(A499="","",SWITCH(Seg,"Daily",A499+1,"Weekly",A499+7,"Monthly",DATE(YEAR(A499),MONTH(A499)+1,1),"Quarterly",DATE(YEAR(A499),MONTH(A499)+3,1),"Yearly",DATE(YEAR(A499)+1,1,1)))</f>
        <v/>
      </c>
      <c r="C499" s="177" t="str">
        <f>IF(A499="","",SWITCH(Seg,"Daily",TEXT(A499,"dd/MM/YYYY"),"Weekly","W"&amp;WEEKNUM(A499,2)&amp;" "&amp;YEAR(A499),"Monthly",PROPER(TEXT(A499,"MMM yyyy")),"Quarterly","Q"&amp;ROUNDUP(MONTH($A499)/3,0)&amp;" "&amp;YEAR($A499),"Yearly",YEAR(A499),TEXT(A499,"dd/MM/YYYY")))</f>
        <v/>
      </c>
      <c r="D499" s="178" t="str">
        <f>IF(OR($A499="",D$2="Percentage"),"",SUMIFS(Data!B$4:B500,Data!$A$4:$A500,"&gt;="&amp;$A499,Data!$A$4:$A500,"&lt;="&amp;$B499))</f>
        <v>#REF!</v>
      </c>
      <c r="E499" s="179" t="str">
        <f>IF(OR($A499="",E$2="Percentage"),"",SUMIFS(Data!C$4:C500,Data!$A$4:$A500,"&gt;="&amp;$A499,Data!$A$4:$A500,"&lt;="&amp;$B499))</f>
        <v/>
      </c>
      <c r="F499" s="179" t="str">
        <f>IF(OR($A499="",F$2="Percentage"),"",SUMIFS(Data!D$4:D500,Data!$A$4:$A500,"&gt;="&amp;$A499,Data!$A$4:$A500,"&lt;="&amp;$B499))</f>
        <v/>
      </c>
      <c r="G499" s="179" t="str">
        <f>IF(OR($A499="",G$2="Percentage"),"",SUMIFS(Data!F$4:F500,Data!$A$4:$A500,"&gt;="&amp;$A499,Data!$A$4:$A500,"&lt;="&amp;$B499))</f>
        <v/>
      </c>
      <c r="H499" s="180" t="str">
        <f>IF(OR($A499="",H$2="Percentage"),"",SUMIFS(Data!G$4:G500,Data!$A$4:$A500,"&gt;="&amp;$A499,Data!$A$4:$A500,"&lt;="&amp;$B499))</f>
        <v/>
      </c>
      <c r="I499" s="180" t="str">
        <f>IF(OR($A499="",I$2="Percentage"),"",SUMIFS(Data!H$4:H500,Data!$A$4:$A500,"&gt;="&amp;$A499,Data!$A$4:$A500,"&lt;="&amp;$B499))</f>
        <v/>
      </c>
      <c r="J499" s="178" t="str">
        <f>IF(OR($A499="",J$2="Percentage"),"",SUMIFS(Data!I$4:I500,Data!$A$4:$A500,"&gt;="&amp;$A499,Data!$A$4:$A500,"&lt;="&amp;$B499))</f>
        <v/>
      </c>
      <c r="K499" s="178" t="str">
        <f>IF(OR($A499="",K$2="Percentage"),"",SUMIFS(Data!J$4:J500,Data!$A$4:$A500,"&gt;="&amp;$A499,Data!$A$4:$A500,"&lt;="&amp;$B499))</f>
        <v/>
      </c>
      <c r="L499" s="179" t="str">
        <f>IF(OR($A499="",L$2="Percentage"),"",SUMIFS(Data!K$4:K500,Data!$A$4:$A500,"&gt;="&amp;$A499,Data!$A$4:$A500,"&lt;="&amp;$B499))</f>
        <v/>
      </c>
      <c r="M499" s="180" t="str">
        <f>IF(OR($A499="",M$2="Percentage"),"",SUMIFS(Data!L$4:L500,Data!$A$4:$A500,"&gt;="&amp;$A499,Data!$A$4:$A500,"&lt;="&amp;$B499))</f>
        <v/>
      </c>
      <c r="N499" s="179" t="str">
        <f>IF(OR($A499="",N$2="Percentage"),"",SUMIFS(Data!M$4:M500,Data!$A$4:$A500,"&gt;="&amp;$A499,Data!$A$4:$A500,"&lt;="&amp;$B499))</f>
        <v/>
      </c>
      <c r="O499" s="178" t="str">
        <f>IF(OR($A499="",O$2="Percentage"),"",SUMIFS(Data!N$4:N500,Data!$A$4:$A500,"&gt;="&amp;$A499,Data!$A$4:$A500,"&lt;="&amp;$B499))</f>
        <v/>
      </c>
      <c r="P499" s="180" t="str">
        <f>IF(OR($A499="",P$2="Percentage"),"",SUMIFS(Data!O$4:O500,Data!$A$4:$A500,"&gt;="&amp;$A499,Data!$A$4:$A500,"&lt;="&amp;$B499))</f>
        <v/>
      </c>
      <c r="Q499" s="178" t="str">
        <f>IF(OR($A499="",Q$2="Percentage"),"",SUMIFS(Data!P$4:P500,Data!$A$4:$A500,"&gt;="&amp;$A499,Data!$A$4:$A500,"&lt;="&amp;$B499))</f>
        <v/>
      </c>
      <c r="R499" s="178" t="str">
        <f>IF(OR($A499="",R$2="Percentage"),"",SUMIFS(Data!Q$4:Q500,Data!$A$4:$A500,"&gt;="&amp;$A499,Data!$A$4:$A500,"&lt;="&amp;$B499))</f>
        <v/>
      </c>
      <c r="S499" s="181" t="str">
        <f>IF($A499="","",IFERROR(AVERAGEIFS(Data!B$4:B500,Data!$A$4:$A500,"&gt;="&amp;$A499,Data!$A$4:$A500,"&lt;="&amp;$B499),0))</f>
        <v/>
      </c>
      <c r="T499" s="178" t="str">
        <f>IF($A499="","",IFERROR(AVERAGEIFS(Data!C$4:C500,Data!$A$4:$A500,"&gt;="&amp;$A499,Data!$A$4:$A500,"&lt;="&amp;$B499),0))</f>
        <v/>
      </c>
      <c r="U499" s="178" t="str">
        <f>IF($A499="","",IFERROR(AVERAGEIFS(Data!D$4:D500,Data!$A$4:$A500,"&gt;="&amp;$A499,Data!$A$4:$A500,"&lt;="&amp;$B499),0))</f>
        <v/>
      </c>
      <c r="V499" s="178" t="str">
        <f>IF($A499="","",IFERROR(AVERAGEIFS(Data!F$4:F500,Data!$A$4:$A500,"&gt;="&amp;$A499,Data!$A$4:$A500,"&lt;="&amp;$B499),0))</f>
        <v/>
      </c>
      <c r="W499" s="178" t="str">
        <f>IF($A499="","",IFERROR(AVERAGEIFS(Data!G$4:G500,Data!$A$4:$A500,"&gt;="&amp;$A499,Data!$A$4:$A500,"&lt;="&amp;$B499),0))</f>
        <v/>
      </c>
      <c r="X499" s="180" t="str">
        <f>IF($A499="","",IFERROR(AVERAGEIFS(Data!H$4:H500,Data!$A$4:$A500,"&gt;="&amp;$A499,Data!$A$4:$A500,"&lt;="&amp;$B499),0))</f>
        <v/>
      </c>
      <c r="Y499" s="178" t="str">
        <f>IF($A499="","",IFERROR(AVERAGEIFS(Data!I$4:I500,Data!$A$4:$A500,"&gt;="&amp;$A499,Data!$A$4:$A500,"&lt;="&amp;$B499),0))</f>
        <v/>
      </c>
      <c r="Z499" s="178" t="str">
        <f>IF($A499="","",IFERROR(AVERAGEIFS(Data!J$4:J500,Data!$A$4:$A500,"&gt;="&amp;$A499,Data!$A$4:$A500,"&lt;="&amp;$B499),0))</f>
        <v/>
      </c>
      <c r="AA499" s="179" t="str">
        <f>IF($A499="","",IFERROR(AVERAGEIFS(Data!K$4:K500,Data!$A$4:$A500,"&gt;="&amp;$A499,Data!$A$4:$A500,"&lt;="&amp;$B499),0))</f>
        <v/>
      </c>
      <c r="AB499" s="180" t="str">
        <f>IF($A499="","",IFERROR(AVERAGEIFS(Data!L$4:L500,Data!$A$4:$A500,"&gt;="&amp;$A499,Data!$A$4:$A500,"&lt;="&amp;$B499),0))</f>
        <v/>
      </c>
      <c r="AC499" s="179" t="str">
        <f>IF($A499="","",IFERROR(AVERAGEIFS(Data!M$4:M500,Data!$A$4:$A500,"&gt;="&amp;$A499,Data!$A$4:$A500,"&lt;="&amp;$B499),0))</f>
        <v/>
      </c>
      <c r="AD499" s="178" t="str">
        <f>IF($A499="","",IFERROR(AVERAGEIFS(Data!N$4:N500,Data!$A$4:$A500,"&gt;="&amp;$A499,Data!$A$4:$A500,"&lt;="&amp;$B499),0))</f>
        <v/>
      </c>
      <c r="AE499" s="180" t="str">
        <f>IF($A499="","",IFERROR(AVERAGEIFS(Data!O$4:O500,Data!$A$4:$A500,"&gt;="&amp;$A499,Data!$A$4:$A500,"&lt;="&amp;$B499),0))</f>
        <v/>
      </c>
      <c r="AF499" s="178" t="str">
        <f>IF($A499="","",IFERROR(AVERAGEIFS(Data!P$4:P500,Data!$A$4:$A500,"&gt;="&amp;$A499,Data!$A$4:$A500,"&lt;="&amp;$B499),0))</f>
        <v/>
      </c>
      <c r="AG499" s="178" t="str">
        <f>IF($A499="","",IFERROR(AVERAGEIFS(Data!Q$4:Q500,Data!$A$4:$A500,"&gt;="&amp;$A499,Data!$A$4:$A500,"&lt;="&amp;$B499),0))</f>
        <v/>
      </c>
      <c r="AH499" s="181" t="str">
        <f t="shared" ref="AH499:DS499" si="495">IF($A499="","",AH498)</f>
        <v/>
      </c>
      <c r="AI499" s="178" t="str">
        <f t="shared" si="495"/>
        <v/>
      </c>
      <c r="AJ499" s="178" t="str">
        <f t="shared" si="495"/>
        <v/>
      </c>
      <c r="AK499" s="178" t="str">
        <f t="shared" si="495"/>
        <v/>
      </c>
      <c r="AL499" s="178" t="str">
        <f t="shared" si="495"/>
        <v/>
      </c>
      <c r="AM499" s="180" t="str">
        <f t="shared" si="495"/>
        <v/>
      </c>
      <c r="AN499" s="178" t="str">
        <f t="shared" si="495"/>
        <v/>
      </c>
      <c r="AO499" s="178" t="str">
        <f t="shared" si="495"/>
        <v/>
      </c>
      <c r="AP499" s="179" t="str">
        <f t="shared" si="495"/>
        <v/>
      </c>
      <c r="AQ499" s="180" t="str">
        <f t="shared" si="495"/>
        <v/>
      </c>
      <c r="AR499" s="179" t="str">
        <f t="shared" si="495"/>
        <v/>
      </c>
      <c r="AS499" s="178" t="str">
        <f t="shared" si="495"/>
        <v/>
      </c>
      <c r="AT499" s="180" t="str">
        <f t="shared" si="495"/>
        <v/>
      </c>
      <c r="AU499" s="178" t="str">
        <f t="shared" si="495"/>
        <v/>
      </c>
      <c r="AV499" s="178" t="str">
        <f t="shared" si="495"/>
        <v/>
      </c>
      <c r="AW499" s="181" t="str">
        <f t="shared" si="495"/>
        <v/>
      </c>
      <c r="AX499" s="178" t="str">
        <f t="shared" si="495"/>
        <v/>
      </c>
      <c r="AY499" s="178" t="str">
        <f t="shared" si="495"/>
        <v/>
      </c>
      <c r="AZ499" s="178" t="str">
        <f t="shared" si="495"/>
        <v/>
      </c>
      <c r="BA499" s="178" t="str">
        <f t="shared" si="495"/>
        <v/>
      </c>
      <c r="BB499" s="180" t="str">
        <f t="shared" si="495"/>
        <v/>
      </c>
      <c r="BC499" s="178" t="str">
        <f t="shared" si="495"/>
        <v/>
      </c>
      <c r="BD499" s="178" t="str">
        <f t="shared" si="495"/>
        <v/>
      </c>
      <c r="BE499" s="179" t="str">
        <f t="shared" si="495"/>
        <v/>
      </c>
      <c r="BF499" s="180" t="str">
        <f t="shared" si="495"/>
        <v/>
      </c>
      <c r="BG499" s="179" t="str">
        <f t="shared" si="495"/>
        <v/>
      </c>
      <c r="BH499" s="178" t="str">
        <f t="shared" si="495"/>
        <v/>
      </c>
      <c r="BI499" s="180" t="str">
        <f t="shared" si="495"/>
        <v/>
      </c>
      <c r="BJ499" s="178" t="str">
        <f t="shared" si="495"/>
        <v/>
      </c>
      <c r="BK499" s="178" t="str">
        <f t="shared" si="495"/>
        <v/>
      </c>
      <c r="BL499" s="181" t="str">
        <f t="shared" si="495"/>
        <v/>
      </c>
      <c r="BM499" s="178" t="str">
        <f t="shared" si="495"/>
        <v/>
      </c>
      <c r="BN499" s="178" t="str">
        <f t="shared" si="495"/>
        <v/>
      </c>
      <c r="BO499" s="178" t="str">
        <f t="shared" si="495"/>
        <v/>
      </c>
      <c r="BP499" s="178" t="str">
        <f t="shared" si="495"/>
        <v/>
      </c>
      <c r="BQ499" s="180" t="str">
        <f t="shared" si="495"/>
        <v/>
      </c>
      <c r="BR499" s="178" t="str">
        <f t="shared" si="495"/>
        <v/>
      </c>
      <c r="BS499" s="178" t="str">
        <f t="shared" si="495"/>
        <v/>
      </c>
      <c r="BT499" s="179" t="str">
        <f t="shared" si="495"/>
        <v/>
      </c>
      <c r="BU499" s="180" t="str">
        <f t="shared" si="495"/>
        <v/>
      </c>
      <c r="BV499" s="179" t="str">
        <f t="shared" si="495"/>
        <v/>
      </c>
      <c r="BW499" s="178" t="str">
        <f t="shared" si="495"/>
        <v/>
      </c>
      <c r="BX499" s="180" t="str">
        <f t="shared" si="495"/>
        <v/>
      </c>
      <c r="BY499" s="178" t="str">
        <f t="shared" si="495"/>
        <v/>
      </c>
      <c r="BZ499" s="178" t="str">
        <f t="shared" si="495"/>
        <v/>
      </c>
      <c r="CA499" s="181" t="str">
        <f t="shared" si="495"/>
        <v/>
      </c>
      <c r="CB499" s="178" t="str">
        <f t="shared" si="495"/>
        <v/>
      </c>
      <c r="CC499" s="178" t="str">
        <f t="shared" si="495"/>
        <v/>
      </c>
      <c r="CD499" s="178" t="str">
        <f t="shared" si="495"/>
        <v/>
      </c>
      <c r="CE499" s="178" t="str">
        <f t="shared" si="495"/>
        <v/>
      </c>
      <c r="CF499" s="180" t="str">
        <f t="shared" si="495"/>
        <v/>
      </c>
      <c r="CG499" s="178" t="str">
        <f t="shared" si="495"/>
        <v/>
      </c>
      <c r="CH499" s="178" t="str">
        <f t="shared" si="495"/>
        <v/>
      </c>
      <c r="CI499" s="179" t="str">
        <f t="shared" si="495"/>
        <v/>
      </c>
      <c r="CJ499" s="180" t="str">
        <f t="shared" si="495"/>
        <v/>
      </c>
      <c r="CK499" s="179" t="str">
        <f t="shared" si="495"/>
        <v/>
      </c>
      <c r="CL499" s="178" t="str">
        <f t="shared" si="495"/>
        <v/>
      </c>
      <c r="CM499" s="180" t="str">
        <f t="shared" si="495"/>
        <v/>
      </c>
      <c r="CN499" s="178" t="str">
        <f t="shared" si="495"/>
        <v/>
      </c>
      <c r="CO499" s="178" t="str">
        <f t="shared" si="495"/>
        <v/>
      </c>
      <c r="CP499" s="181" t="str">
        <f t="shared" si="495"/>
        <v/>
      </c>
      <c r="CQ499" s="178" t="str">
        <f t="shared" si="495"/>
        <v/>
      </c>
      <c r="CR499" s="178" t="str">
        <f t="shared" si="495"/>
        <v/>
      </c>
      <c r="CS499" s="178" t="str">
        <f t="shared" si="495"/>
        <v/>
      </c>
      <c r="CT499" s="178" t="str">
        <f t="shared" si="495"/>
        <v/>
      </c>
      <c r="CU499" s="180" t="str">
        <f t="shared" si="495"/>
        <v/>
      </c>
      <c r="CV499" s="178" t="str">
        <f t="shared" si="495"/>
        <v/>
      </c>
      <c r="CW499" s="178" t="str">
        <f t="shared" si="495"/>
        <v/>
      </c>
      <c r="CX499" s="179" t="str">
        <f t="shared" si="495"/>
        <v/>
      </c>
      <c r="CY499" s="180" t="str">
        <f t="shared" si="495"/>
        <v/>
      </c>
      <c r="CZ499" s="179" t="str">
        <f t="shared" si="495"/>
        <v/>
      </c>
      <c r="DA499" s="178" t="str">
        <f t="shared" si="495"/>
        <v/>
      </c>
      <c r="DB499" s="180" t="str">
        <f t="shared" si="495"/>
        <v/>
      </c>
      <c r="DC499" s="178" t="str">
        <f t="shared" si="495"/>
        <v/>
      </c>
      <c r="DD499" s="178" t="str">
        <f t="shared" si="495"/>
        <v/>
      </c>
      <c r="DE499" s="181" t="str">
        <f t="shared" si="495"/>
        <v/>
      </c>
      <c r="DF499" s="178" t="str">
        <f t="shared" si="495"/>
        <v/>
      </c>
      <c r="DG499" s="178" t="str">
        <f t="shared" si="495"/>
        <v/>
      </c>
      <c r="DH499" s="178" t="str">
        <f t="shared" si="495"/>
        <v/>
      </c>
      <c r="DI499" s="178" t="str">
        <f t="shared" si="495"/>
        <v/>
      </c>
      <c r="DJ499" s="180" t="str">
        <f t="shared" si="495"/>
        <v/>
      </c>
      <c r="DK499" s="178" t="str">
        <f t="shared" si="495"/>
        <v/>
      </c>
      <c r="DL499" s="178" t="str">
        <f t="shared" si="495"/>
        <v/>
      </c>
      <c r="DM499" s="179" t="str">
        <f t="shared" si="495"/>
        <v/>
      </c>
      <c r="DN499" s="180" t="str">
        <f t="shared" si="495"/>
        <v/>
      </c>
      <c r="DO499" s="179" t="str">
        <f t="shared" si="495"/>
        <v/>
      </c>
      <c r="DP499" s="178" t="str">
        <f t="shared" si="495"/>
        <v/>
      </c>
      <c r="DQ499" s="180" t="str">
        <f t="shared" si="495"/>
        <v/>
      </c>
      <c r="DR499" s="178" t="str">
        <f t="shared" si="495"/>
        <v/>
      </c>
      <c r="DS499" s="178" t="str">
        <f t="shared" si="495"/>
        <v/>
      </c>
      <c r="DT499" s="178"/>
      <c r="DU499" s="178"/>
      <c r="DV499" s="178"/>
      <c r="DW499" s="178"/>
      <c r="DX499" s="178"/>
      <c r="DY499" s="178"/>
    </row>
    <row r="500">
      <c r="A500" s="176" t="str">
        <f>IF(A499="","",IF(B499+1&gt;EndDate,"",B499))</f>
        <v/>
      </c>
      <c r="B500" s="176" t="str">
        <f>IF(A500="","",SWITCH(Seg,"Daily",A500+1,"Weekly",A500+7,"Monthly",DATE(YEAR(A500),MONTH(A500)+1,1),"Quarterly",DATE(YEAR(A500),MONTH(A500)+3,1),"Yearly",DATE(YEAR(A500)+1,1,1)))</f>
        <v/>
      </c>
      <c r="C500" s="177" t="str">
        <f>IF(A500="","",SWITCH(Seg,"Daily",TEXT(A500,"dd/MM/YYYY"),"Weekly","W"&amp;WEEKNUM(A500,2)&amp;" "&amp;YEAR(A500),"Monthly",PROPER(TEXT(A500,"MMM yyyy")),"Quarterly","Q"&amp;ROUNDUP(MONTH($A500)/3,0)&amp;" "&amp;YEAR($A500),"Yearly",YEAR(A500),TEXT(A500,"dd/MM/YYYY")))</f>
        <v/>
      </c>
      <c r="D500" s="182">
        <v>0.0</v>
      </c>
      <c r="E500" s="183">
        <v>0.0</v>
      </c>
      <c r="F500" s="183">
        <v>0.0</v>
      </c>
      <c r="G500" s="183">
        <v>0.0</v>
      </c>
      <c r="H500" s="184">
        <v>0.0</v>
      </c>
      <c r="I500" s="184">
        <v>0.0</v>
      </c>
      <c r="J500" s="182">
        <v>0.0</v>
      </c>
      <c r="K500" s="182">
        <v>0.0</v>
      </c>
      <c r="L500" s="183">
        <v>0.0</v>
      </c>
      <c r="M500" s="184">
        <v>0.0</v>
      </c>
      <c r="N500" s="183">
        <v>0.0</v>
      </c>
      <c r="O500" s="182">
        <v>0.0</v>
      </c>
      <c r="P500" s="184">
        <v>0.0</v>
      </c>
      <c r="Q500" s="182">
        <v>0.0</v>
      </c>
      <c r="R500" s="182">
        <v>0.0</v>
      </c>
      <c r="S500" s="185">
        <v>0.0</v>
      </c>
      <c r="T500" s="182">
        <v>0.0</v>
      </c>
      <c r="U500" s="182">
        <v>0.0</v>
      </c>
      <c r="V500" s="182">
        <v>0.0</v>
      </c>
      <c r="W500" s="182">
        <v>0.0</v>
      </c>
      <c r="X500" s="184">
        <v>0.0</v>
      </c>
      <c r="Y500" s="182">
        <v>0.0</v>
      </c>
      <c r="Z500" s="182">
        <v>0.0</v>
      </c>
      <c r="AA500" s="183">
        <v>0.0</v>
      </c>
      <c r="AB500" s="184">
        <v>0.0</v>
      </c>
      <c r="AC500" s="183">
        <v>0.0</v>
      </c>
      <c r="AD500" s="182">
        <v>0.0</v>
      </c>
      <c r="AE500" s="184">
        <v>0.0</v>
      </c>
      <c r="AF500" s="182">
        <v>0.0</v>
      </c>
      <c r="AG500" s="182">
        <v>0.0</v>
      </c>
      <c r="AH500" s="181" t="str">
        <f t="shared" ref="AH500:DS500" si="496">IF($A500="","",AH499)</f>
        <v/>
      </c>
      <c r="AI500" s="178" t="str">
        <f t="shared" si="496"/>
        <v/>
      </c>
      <c r="AJ500" s="178" t="str">
        <f t="shared" si="496"/>
        <v/>
      </c>
      <c r="AK500" s="178" t="str">
        <f t="shared" si="496"/>
        <v/>
      </c>
      <c r="AL500" s="178" t="str">
        <f t="shared" si="496"/>
        <v/>
      </c>
      <c r="AM500" s="180" t="str">
        <f t="shared" si="496"/>
        <v/>
      </c>
      <c r="AN500" s="178" t="str">
        <f t="shared" si="496"/>
        <v/>
      </c>
      <c r="AO500" s="178" t="str">
        <f t="shared" si="496"/>
        <v/>
      </c>
      <c r="AP500" s="179" t="str">
        <f t="shared" si="496"/>
        <v/>
      </c>
      <c r="AQ500" s="180" t="str">
        <f t="shared" si="496"/>
        <v/>
      </c>
      <c r="AR500" s="179" t="str">
        <f t="shared" si="496"/>
        <v/>
      </c>
      <c r="AS500" s="178" t="str">
        <f t="shared" si="496"/>
        <v/>
      </c>
      <c r="AT500" s="180" t="str">
        <f t="shared" si="496"/>
        <v/>
      </c>
      <c r="AU500" s="178" t="str">
        <f t="shared" si="496"/>
        <v/>
      </c>
      <c r="AV500" s="178" t="str">
        <f t="shared" si="496"/>
        <v/>
      </c>
      <c r="AW500" s="181" t="str">
        <f t="shared" si="496"/>
        <v/>
      </c>
      <c r="AX500" s="178" t="str">
        <f t="shared" si="496"/>
        <v/>
      </c>
      <c r="AY500" s="178" t="str">
        <f t="shared" si="496"/>
        <v/>
      </c>
      <c r="AZ500" s="178" t="str">
        <f t="shared" si="496"/>
        <v/>
      </c>
      <c r="BA500" s="178" t="str">
        <f t="shared" si="496"/>
        <v/>
      </c>
      <c r="BB500" s="180" t="str">
        <f t="shared" si="496"/>
        <v/>
      </c>
      <c r="BC500" s="178" t="str">
        <f t="shared" si="496"/>
        <v/>
      </c>
      <c r="BD500" s="178" t="str">
        <f t="shared" si="496"/>
        <v/>
      </c>
      <c r="BE500" s="179" t="str">
        <f t="shared" si="496"/>
        <v/>
      </c>
      <c r="BF500" s="180" t="str">
        <f t="shared" si="496"/>
        <v/>
      </c>
      <c r="BG500" s="179" t="str">
        <f t="shared" si="496"/>
        <v/>
      </c>
      <c r="BH500" s="178" t="str">
        <f t="shared" si="496"/>
        <v/>
      </c>
      <c r="BI500" s="180" t="str">
        <f t="shared" si="496"/>
        <v/>
      </c>
      <c r="BJ500" s="178" t="str">
        <f t="shared" si="496"/>
        <v/>
      </c>
      <c r="BK500" s="178" t="str">
        <f t="shared" si="496"/>
        <v/>
      </c>
      <c r="BL500" s="181" t="str">
        <f t="shared" si="496"/>
        <v/>
      </c>
      <c r="BM500" s="178" t="str">
        <f t="shared" si="496"/>
        <v/>
      </c>
      <c r="BN500" s="178" t="str">
        <f t="shared" si="496"/>
        <v/>
      </c>
      <c r="BO500" s="178" t="str">
        <f t="shared" si="496"/>
        <v/>
      </c>
      <c r="BP500" s="178" t="str">
        <f t="shared" si="496"/>
        <v/>
      </c>
      <c r="BQ500" s="180" t="str">
        <f t="shared" si="496"/>
        <v/>
      </c>
      <c r="BR500" s="178" t="str">
        <f t="shared" si="496"/>
        <v/>
      </c>
      <c r="BS500" s="178" t="str">
        <f t="shared" si="496"/>
        <v/>
      </c>
      <c r="BT500" s="179" t="str">
        <f t="shared" si="496"/>
        <v/>
      </c>
      <c r="BU500" s="180" t="str">
        <f t="shared" si="496"/>
        <v/>
      </c>
      <c r="BV500" s="179" t="str">
        <f t="shared" si="496"/>
        <v/>
      </c>
      <c r="BW500" s="178" t="str">
        <f t="shared" si="496"/>
        <v/>
      </c>
      <c r="BX500" s="180" t="str">
        <f t="shared" si="496"/>
        <v/>
      </c>
      <c r="BY500" s="178" t="str">
        <f t="shared" si="496"/>
        <v/>
      </c>
      <c r="BZ500" s="178" t="str">
        <f t="shared" si="496"/>
        <v/>
      </c>
      <c r="CA500" s="181" t="str">
        <f t="shared" si="496"/>
        <v/>
      </c>
      <c r="CB500" s="178" t="str">
        <f t="shared" si="496"/>
        <v/>
      </c>
      <c r="CC500" s="178" t="str">
        <f t="shared" si="496"/>
        <v/>
      </c>
      <c r="CD500" s="178" t="str">
        <f t="shared" si="496"/>
        <v/>
      </c>
      <c r="CE500" s="178" t="str">
        <f t="shared" si="496"/>
        <v/>
      </c>
      <c r="CF500" s="180" t="str">
        <f t="shared" si="496"/>
        <v/>
      </c>
      <c r="CG500" s="178" t="str">
        <f t="shared" si="496"/>
        <v/>
      </c>
      <c r="CH500" s="178" t="str">
        <f t="shared" si="496"/>
        <v/>
      </c>
      <c r="CI500" s="179" t="str">
        <f t="shared" si="496"/>
        <v/>
      </c>
      <c r="CJ500" s="180" t="str">
        <f t="shared" si="496"/>
        <v/>
      </c>
      <c r="CK500" s="179" t="str">
        <f t="shared" si="496"/>
        <v/>
      </c>
      <c r="CL500" s="178" t="str">
        <f t="shared" si="496"/>
        <v/>
      </c>
      <c r="CM500" s="180" t="str">
        <f t="shared" si="496"/>
        <v/>
      </c>
      <c r="CN500" s="178" t="str">
        <f t="shared" si="496"/>
        <v/>
      </c>
      <c r="CO500" s="178" t="str">
        <f t="shared" si="496"/>
        <v/>
      </c>
      <c r="CP500" s="181" t="str">
        <f t="shared" si="496"/>
        <v/>
      </c>
      <c r="CQ500" s="178" t="str">
        <f t="shared" si="496"/>
        <v/>
      </c>
      <c r="CR500" s="178" t="str">
        <f t="shared" si="496"/>
        <v/>
      </c>
      <c r="CS500" s="178" t="str">
        <f t="shared" si="496"/>
        <v/>
      </c>
      <c r="CT500" s="178" t="str">
        <f t="shared" si="496"/>
        <v/>
      </c>
      <c r="CU500" s="180" t="str">
        <f t="shared" si="496"/>
        <v/>
      </c>
      <c r="CV500" s="178" t="str">
        <f t="shared" si="496"/>
        <v/>
      </c>
      <c r="CW500" s="178" t="str">
        <f t="shared" si="496"/>
        <v/>
      </c>
      <c r="CX500" s="179" t="str">
        <f t="shared" si="496"/>
        <v/>
      </c>
      <c r="CY500" s="180" t="str">
        <f t="shared" si="496"/>
        <v/>
      </c>
      <c r="CZ500" s="179" t="str">
        <f t="shared" si="496"/>
        <v/>
      </c>
      <c r="DA500" s="178" t="str">
        <f t="shared" si="496"/>
        <v/>
      </c>
      <c r="DB500" s="180" t="str">
        <f t="shared" si="496"/>
        <v/>
      </c>
      <c r="DC500" s="178" t="str">
        <f t="shared" si="496"/>
        <v/>
      </c>
      <c r="DD500" s="178" t="str">
        <f t="shared" si="496"/>
        <v/>
      </c>
      <c r="DE500" s="181" t="str">
        <f t="shared" si="496"/>
        <v/>
      </c>
      <c r="DF500" s="178" t="str">
        <f t="shared" si="496"/>
        <v/>
      </c>
      <c r="DG500" s="178" t="str">
        <f t="shared" si="496"/>
        <v/>
      </c>
      <c r="DH500" s="178" t="str">
        <f t="shared" si="496"/>
        <v/>
      </c>
      <c r="DI500" s="178" t="str">
        <f t="shared" si="496"/>
        <v/>
      </c>
      <c r="DJ500" s="180" t="str">
        <f t="shared" si="496"/>
        <v/>
      </c>
      <c r="DK500" s="178" t="str">
        <f t="shared" si="496"/>
        <v/>
      </c>
      <c r="DL500" s="178" t="str">
        <f t="shared" si="496"/>
        <v/>
      </c>
      <c r="DM500" s="179" t="str">
        <f t="shared" si="496"/>
        <v/>
      </c>
      <c r="DN500" s="180" t="str">
        <f t="shared" si="496"/>
        <v/>
      </c>
      <c r="DO500" s="179" t="str">
        <f t="shared" si="496"/>
        <v/>
      </c>
      <c r="DP500" s="178" t="str">
        <f t="shared" si="496"/>
        <v/>
      </c>
      <c r="DQ500" s="180" t="str">
        <f t="shared" si="496"/>
        <v/>
      </c>
      <c r="DR500" s="178" t="str">
        <f t="shared" si="496"/>
        <v/>
      </c>
      <c r="DS500" s="178" t="str">
        <f t="shared" si="496"/>
        <v/>
      </c>
      <c r="DT500" s="178"/>
      <c r="DU500" s="178"/>
      <c r="DV500" s="178"/>
      <c r="DW500" s="178"/>
      <c r="DX500" s="178"/>
      <c r="DY500" s="178"/>
    </row>
  </sheetData>
  <mergeCells count="8">
    <mergeCell ref="D1:R1"/>
    <mergeCell ref="S1:AG1"/>
    <mergeCell ref="AH1:AV1"/>
    <mergeCell ref="AW1:BK1"/>
    <mergeCell ref="BL1:BZ1"/>
    <mergeCell ref="CA1:CO1"/>
    <mergeCell ref="CP1:DD1"/>
    <mergeCell ref="DE1:DS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2.63" defaultRowHeight="15.75"/>
  <cols>
    <col customWidth="1" min="1" max="1" width="4.5"/>
    <col customWidth="1" min="2" max="2" width="16.0"/>
    <col customWidth="1" min="11" max="11" width="28.75"/>
  </cols>
  <sheetData>
    <row r="1" ht="33.75" customHeight="1">
      <c r="A1" s="121" t="s">
        <v>251</v>
      </c>
      <c r="F1" s="2"/>
      <c r="G1" s="2"/>
      <c r="H1" s="2"/>
      <c r="I1" s="2"/>
      <c r="J1" s="2"/>
      <c r="K1" s="2"/>
    </row>
    <row r="2">
      <c r="A2" s="122" t="s">
        <v>213</v>
      </c>
      <c r="F2" s="2"/>
      <c r="G2" s="2"/>
      <c r="H2" s="2"/>
      <c r="I2" s="2"/>
      <c r="J2" s="2"/>
      <c r="K2" s="2"/>
    </row>
    <row r="3">
      <c r="B3" s="123" t="str">
        <f>HYPERLINK("https://www.facebook.com/simplifytomultiply/videos/414884529373009/?__xts__%5B0%5D=68.ARC03yEoZ6ijx98H0N9ozcqExG9N-09yEnpxJW0WpPapNYo6sTRp5PLoTdpkGoluGX1E8lrVg4XpS_MDmi4qtZP8z0jF2PPrhzqiEk-HBhBogUgCtE996NsV3NDeT4QtNXqMVWWXy7-yuRC90LWcE47OAaXb7jD6A759NQKr-"&amp;"xpDbhpN2ZlJUN8sDcYD_C-DXoxt3AIVcNBGB6j674p5IUyr01A_9O3IJL7Lb5pH6dXmrSHebtfSIUa3WpXMgGmqeF9HG-1-d-F6MvAdAq7Gj1P8HGVpE_ISjHQ5MQ5fFGUgqCH-tjK7jfi9q5m6IIjFXQG3hBjvHFZZlvoEba4dwVdsI9RhryEGSMjXIQ&amp;__tn__=-R","Instructions")</f>
        <v>Instructions</v>
      </c>
      <c r="C3" s="124"/>
      <c r="D3" s="124"/>
      <c r="E3" s="124"/>
      <c r="F3" s="2"/>
      <c r="G3" s="2"/>
      <c r="H3" s="2"/>
      <c r="I3" s="2"/>
      <c r="J3" s="2"/>
      <c r="K3" s="2"/>
    </row>
    <row r="4">
      <c r="F4" s="2"/>
      <c r="G4" s="2"/>
      <c r="H4" s="2"/>
      <c r="I4" s="2"/>
      <c r="J4" s="2"/>
      <c r="K4" s="2"/>
    </row>
    <row r="5">
      <c r="A5" s="140" t="s">
        <v>214</v>
      </c>
      <c r="B5" s="140" t="s">
        <v>215</v>
      </c>
      <c r="C5" s="186" t="s">
        <v>216</v>
      </c>
      <c r="D5" s="186" t="s">
        <v>217</v>
      </c>
      <c r="E5" s="186" t="s">
        <v>218</v>
      </c>
      <c r="F5" s="2"/>
      <c r="G5" s="2"/>
      <c r="H5" s="2"/>
      <c r="I5" s="2"/>
      <c r="J5" s="2"/>
      <c r="K5" s="2"/>
    </row>
    <row r="6">
      <c r="A6" s="187">
        <v>0.0</v>
      </c>
      <c r="B6" s="188">
        <v>43831.0</v>
      </c>
      <c r="C6" s="189">
        <v>1000000.0</v>
      </c>
      <c r="D6" s="190">
        <f>C6</f>
        <v>1000000</v>
      </c>
      <c r="E6" s="190">
        <v>0.0</v>
      </c>
      <c r="F6" s="2"/>
      <c r="G6" s="2"/>
      <c r="H6" s="2"/>
      <c r="I6" s="2"/>
      <c r="J6" s="2"/>
      <c r="K6" s="2"/>
    </row>
    <row r="7">
      <c r="A7" s="187">
        <v>1.0</v>
      </c>
      <c r="B7" s="191">
        <f t="shared" ref="B7:B18" si="1">DATE(year(B6)+0,month(B6)+1,DAY(B6)+0)</f>
        <v>43862</v>
      </c>
      <c r="C7" s="192">
        <f t="shared" ref="C7:C18" si="2">C6-($C$6/$A$18)</f>
        <v>916666.6667</v>
      </c>
      <c r="D7" s="193">
        <f t="shared" ref="D7:D18" si="3">if(E7&lt;&gt;"",D6-E7,"")</f>
        <v>986000</v>
      </c>
      <c r="E7" s="194">
        <v>14000.0</v>
      </c>
      <c r="F7" s="2"/>
      <c r="G7" s="2"/>
      <c r="H7" s="2"/>
      <c r="I7" s="2"/>
      <c r="J7" s="2"/>
      <c r="K7" s="2"/>
    </row>
    <row r="8">
      <c r="A8" s="187">
        <v>2.0</v>
      </c>
      <c r="B8" s="191">
        <f t="shared" si="1"/>
        <v>43891</v>
      </c>
      <c r="C8" s="192">
        <f t="shared" si="2"/>
        <v>833333.3333</v>
      </c>
      <c r="D8" s="193">
        <f t="shared" si="3"/>
        <v>966000</v>
      </c>
      <c r="E8" s="194">
        <v>20000.0</v>
      </c>
      <c r="F8" s="2"/>
      <c r="G8" s="2"/>
      <c r="H8" s="2"/>
      <c r="I8" s="2"/>
      <c r="J8" s="2"/>
      <c r="K8" s="2"/>
    </row>
    <row r="9">
      <c r="A9" s="187">
        <v>3.0</v>
      </c>
      <c r="B9" s="191">
        <f t="shared" si="1"/>
        <v>43922</v>
      </c>
      <c r="C9" s="192">
        <f t="shared" si="2"/>
        <v>750000</v>
      </c>
      <c r="D9" s="193">
        <f t="shared" si="3"/>
        <v>816000</v>
      </c>
      <c r="E9" s="194">
        <v>150000.0</v>
      </c>
      <c r="F9" s="2"/>
      <c r="G9" s="2"/>
      <c r="H9" s="2"/>
      <c r="I9" s="2"/>
      <c r="J9" s="2"/>
      <c r="K9" s="2"/>
    </row>
    <row r="10">
      <c r="A10" s="187">
        <v>4.0</v>
      </c>
      <c r="B10" s="191">
        <f t="shared" si="1"/>
        <v>43952</v>
      </c>
      <c r="C10" s="192">
        <f t="shared" si="2"/>
        <v>666666.6667</v>
      </c>
      <c r="D10" s="193">
        <f t="shared" si="3"/>
        <v>666000</v>
      </c>
      <c r="E10" s="194">
        <v>150000.0</v>
      </c>
      <c r="F10" s="2"/>
      <c r="G10" s="2"/>
      <c r="H10" s="2"/>
      <c r="I10" s="2"/>
      <c r="J10" s="2"/>
      <c r="K10" s="2"/>
    </row>
    <row r="11">
      <c r="A11" s="187">
        <v>5.0</v>
      </c>
      <c r="B11" s="191">
        <f t="shared" si="1"/>
        <v>43983</v>
      </c>
      <c r="C11" s="192">
        <f t="shared" si="2"/>
        <v>583333.3333</v>
      </c>
      <c r="D11" s="193">
        <f t="shared" si="3"/>
        <v>666000</v>
      </c>
      <c r="E11" s="194">
        <v>0.0</v>
      </c>
      <c r="F11" s="2"/>
      <c r="G11" s="2"/>
      <c r="H11" s="2"/>
      <c r="I11" s="2"/>
      <c r="J11" s="2"/>
      <c r="K11" s="2"/>
    </row>
    <row r="12">
      <c r="A12" s="187">
        <v>6.0</v>
      </c>
      <c r="B12" s="191">
        <f t="shared" si="1"/>
        <v>44013</v>
      </c>
      <c r="C12" s="192">
        <f t="shared" si="2"/>
        <v>500000</v>
      </c>
      <c r="D12" s="193">
        <f t="shared" si="3"/>
        <v>666000</v>
      </c>
      <c r="E12" s="194">
        <v>0.0</v>
      </c>
      <c r="F12" s="2"/>
      <c r="G12" s="2"/>
      <c r="H12" s="2"/>
      <c r="I12" s="2"/>
      <c r="J12" s="2"/>
      <c r="K12" s="2"/>
    </row>
    <row r="13">
      <c r="A13" s="187">
        <v>7.0</v>
      </c>
      <c r="B13" s="191">
        <f t="shared" si="1"/>
        <v>44044</v>
      </c>
      <c r="C13" s="192">
        <f t="shared" si="2"/>
        <v>416666.6667</v>
      </c>
      <c r="D13" s="193" t="str">
        <f t="shared" si="3"/>
        <v/>
      </c>
      <c r="E13" s="194"/>
      <c r="F13" s="2"/>
      <c r="G13" s="2"/>
      <c r="H13" s="2"/>
      <c r="I13" s="2"/>
      <c r="J13" s="2"/>
      <c r="K13" s="2"/>
    </row>
    <row r="14">
      <c r="A14" s="187">
        <v>8.0</v>
      </c>
      <c r="B14" s="191">
        <f t="shared" si="1"/>
        <v>44075</v>
      </c>
      <c r="C14" s="192">
        <f t="shared" si="2"/>
        <v>333333.3333</v>
      </c>
      <c r="D14" s="193" t="str">
        <f t="shared" si="3"/>
        <v/>
      </c>
      <c r="E14" s="194"/>
      <c r="F14" s="2"/>
      <c r="G14" s="2"/>
      <c r="H14" s="2"/>
      <c r="I14" s="2"/>
      <c r="J14" s="2"/>
      <c r="K14" s="2"/>
    </row>
    <row r="15">
      <c r="A15" s="187">
        <v>9.0</v>
      </c>
      <c r="B15" s="191">
        <f t="shared" si="1"/>
        <v>44105</v>
      </c>
      <c r="C15" s="192">
        <f t="shared" si="2"/>
        <v>250000</v>
      </c>
      <c r="D15" s="193" t="str">
        <f t="shared" si="3"/>
        <v/>
      </c>
      <c r="E15" s="194"/>
      <c r="F15" s="2"/>
      <c r="G15" s="2"/>
      <c r="H15" s="2"/>
      <c r="I15" s="2"/>
      <c r="J15" s="2"/>
      <c r="K15" s="2"/>
    </row>
    <row r="16">
      <c r="A16" s="187">
        <v>10.0</v>
      </c>
      <c r="B16" s="191">
        <f t="shared" si="1"/>
        <v>44136</v>
      </c>
      <c r="C16" s="192">
        <f t="shared" si="2"/>
        <v>166666.6667</v>
      </c>
      <c r="D16" s="193" t="str">
        <f t="shared" si="3"/>
        <v/>
      </c>
      <c r="E16" s="194"/>
      <c r="F16" s="2"/>
      <c r="G16" s="2"/>
      <c r="H16" s="2"/>
      <c r="I16" s="2"/>
      <c r="J16" s="2"/>
      <c r="K16" s="2"/>
    </row>
    <row r="17">
      <c r="A17" s="187">
        <v>11.0</v>
      </c>
      <c r="B17" s="191">
        <f t="shared" si="1"/>
        <v>44166</v>
      </c>
      <c r="C17" s="192">
        <f t="shared" si="2"/>
        <v>83333.33333</v>
      </c>
      <c r="D17" s="193" t="str">
        <f t="shared" si="3"/>
        <v/>
      </c>
      <c r="E17" s="194"/>
      <c r="F17" s="2"/>
      <c r="G17" s="2"/>
      <c r="H17" s="2"/>
      <c r="I17" s="2"/>
      <c r="J17" s="2"/>
      <c r="K17" s="2"/>
    </row>
    <row r="18">
      <c r="A18" s="187">
        <v>12.0</v>
      </c>
      <c r="B18" s="191">
        <f t="shared" si="1"/>
        <v>44197</v>
      </c>
      <c r="C18" s="192">
        <f t="shared" si="2"/>
        <v>0</v>
      </c>
      <c r="D18" s="193" t="str">
        <f t="shared" si="3"/>
        <v/>
      </c>
      <c r="E18" s="194"/>
      <c r="F18" s="2"/>
      <c r="G18" s="2"/>
      <c r="H18" s="2"/>
      <c r="I18" s="2"/>
      <c r="J18" s="2"/>
      <c r="K18" s="2"/>
    </row>
    <row r="19">
      <c r="A19" s="139"/>
      <c r="B19" s="139"/>
      <c r="C19" s="2"/>
      <c r="D19" s="2"/>
      <c r="E19" s="2"/>
      <c r="F19" s="2"/>
      <c r="G19" s="2"/>
      <c r="H19" s="2"/>
      <c r="I19" s="2"/>
      <c r="J19" s="2"/>
      <c r="K19" s="2"/>
    </row>
    <row r="20">
      <c r="A20" s="139"/>
      <c r="B20" s="139"/>
      <c r="C20" s="2"/>
      <c r="D20" s="186" t="s">
        <v>220</v>
      </c>
      <c r="E20" s="186" t="s">
        <v>221</v>
      </c>
      <c r="F20" s="2"/>
      <c r="G20" s="2"/>
      <c r="H20" s="2"/>
      <c r="I20" s="2"/>
      <c r="J20" s="2"/>
      <c r="K20" s="2"/>
    </row>
    <row r="21">
      <c r="A21" s="2"/>
      <c r="B21" s="2"/>
      <c r="C21" s="2"/>
      <c r="D21" s="142">
        <f>C6/A18</f>
        <v>83333.33333</v>
      </c>
      <c r="E21" s="142">
        <f>average(E7:E18)</f>
        <v>55666.66667</v>
      </c>
      <c r="F21" s="2"/>
      <c r="G21" s="2"/>
      <c r="H21" s="2"/>
      <c r="I21" s="2"/>
      <c r="J21" s="2"/>
      <c r="K21" s="2"/>
    </row>
    <row r="22">
      <c r="A22" s="2"/>
      <c r="B22" s="2"/>
      <c r="C22" s="2"/>
      <c r="D22" s="186" t="s">
        <v>222</v>
      </c>
      <c r="E22" s="195">
        <f>E21/D21</f>
        <v>0.668</v>
      </c>
      <c r="F22" s="2"/>
      <c r="G22" s="2"/>
      <c r="H22" s="2"/>
      <c r="I22" s="2"/>
      <c r="J22" s="2"/>
      <c r="K22" s="2"/>
    </row>
    <row r="23">
      <c r="A23" s="2"/>
      <c r="B23" s="2"/>
      <c r="C23" s="2"/>
      <c r="D23" s="2"/>
      <c r="E23" s="2"/>
      <c r="F23" s="2"/>
      <c r="G23" s="2"/>
      <c r="H23" s="2"/>
      <c r="I23" s="2"/>
      <c r="J23" s="2"/>
      <c r="K23" s="2"/>
    </row>
    <row r="24">
      <c r="A24" s="2"/>
      <c r="B24" s="2"/>
      <c r="C24" s="2"/>
      <c r="D24" s="196"/>
      <c r="E24" s="2"/>
      <c r="F24" s="2"/>
      <c r="G24" s="2"/>
      <c r="H24" s="2"/>
      <c r="I24" s="2"/>
      <c r="J24" s="2"/>
      <c r="K24" s="2"/>
    </row>
    <row r="25">
      <c r="A25" s="197" t="s">
        <v>252</v>
      </c>
    </row>
  </sheetData>
  <mergeCells count="3">
    <mergeCell ref="A1:E1"/>
    <mergeCell ref="A2:E2"/>
    <mergeCell ref="A25:K26"/>
  </mergeCells>
  <conditionalFormatting sqref="E7:E18 D21">
    <cfRule type="colorScale" priority="1">
      <colorScale>
        <cfvo type="min"/>
        <cfvo type="percentile" val="50"/>
        <cfvo type="max"/>
        <color rgb="FFE67C73"/>
        <color rgb="FFFFFFFF"/>
        <color rgb="FF57BB8A"/>
      </colorScale>
    </cfRule>
  </conditionalFormatting>
  <conditionalFormatting sqref="D21:E21">
    <cfRule type="colorScale" priority="2">
      <colorScale>
        <cfvo type="min"/>
        <cfvo type="percentile" val="50"/>
        <cfvo type="max"/>
        <color rgb="FFE67C73"/>
        <color rgb="FFFFFFFF"/>
        <color rgb="FF57BB8A"/>
      </colorScale>
    </cfRule>
  </conditionalFormatting>
  <conditionalFormatting sqref="E22">
    <cfRule type="colorScale" priority="3">
      <colorScale>
        <cfvo type="formula" val="0.3"/>
        <cfvo type="formula" val="0.6"/>
        <cfvo type="formula" val="0.75"/>
        <color rgb="FFE67C73"/>
        <color rgb="FFFFE599"/>
        <color rgb="FF57BB8A"/>
      </colorScale>
    </cfRule>
  </conditionalFormatting>
  <drawing r:id="rId1"/>
</worksheet>
</file>