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-4900" yWindow="-22040" windowWidth="38400" windowHeight="216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I52" i="1"/>
  <c r="K52" i="1"/>
  <c r="D251" i="1"/>
  <c r="I6" i="1"/>
  <c r="I7" i="1"/>
  <c r="I217" i="1"/>
  <c r="I223" i="1"/>
  <c r="K223" i="1"/>
  <c r="I222" i="1"/>
  <c r="K222" i="1"/>
  <c r="I221" i="1"/>
  <c r="K221" i="1"/>
  <c r="I220" i="1"/>
  <c r="K220" i="1"/>
  <c r="I219" i="1"/>
  <c r="K219" i="1"/>
  <c r="I218" i="1"/>
  <c r="K218" i="1"/>
  <c r="I202" i="1"/>
  <c r="I208" i="1"/>
  <c r="K208" i="1"/>
  <c r="I207" i="1"/>
  <c r="K207" i="1"/>
  <c r="I206" i="1"/>
  <c r="K206" i="1"/>
  <c r="I205" i="1"/>
  <c r="K205" i="1"/>
  <c r="I204" i="1"/>
  <c r="K204" i="1"/>
  <c r="I203" i="1"/>
  <c r="K203" i="1"/>
  <c r="I187" i="1"/>
  <c r="I193" i="1"/>
  <c r="K193" i="1"/>
  <c r="I192" i="1"/>
  <c r="K192" i="1"/>
  <c r="I191" i="1"/>
  <c r="K191" i="1"/>
  <c r="I190" i="1"/>
  <c r="K190" i="1"/>
  <c r="I189" i="1"/>
  <c r="K189" i="1"/>
  <c r="I188" i="1"/>
  <c r="K188" i="1"/>
  <c r="I172" i="1"/>
  <c r="I178" i="1"/>
  <c r="K178" i="1"/>
  <c r="I177" i="1"/>
  <c r="K177" i="1"/>
  <c r="I176" i="1"/>
  <c r="K176" i="1"/>
  <c r="I175" i="1"/>
  <c r="K175" i="1"/>
  <c r="I174" i="1"/>
  <c r="K174" i="1"/>
  <c r="I173" i="1"/>
  <c r="K173" i="1"/>
  <c r="I157" i="1"/>
  <c r="I163" i="1"/>
  <c r="K163" i="1"/>
  <c r="I162" i="1"/>
  <c r="K162" i="1"/>
  <c r="I161" i="1"/>
  <c r="K161" i="1"/>
  <c r="I160" i="1"/>
  <c r="K160" i="1"/>
  <c r="I159" i="1"/>
  <c r="K159" i="1"/>
  <c r="I158" i="1"/>
  <c r="K158" i="1"/>
  <c r="I141" i="1"/>
  <c r="I147" i="1"/>
  <c r="K147" i="1"/>
  <c r="I146" i="1"/>
  <c r="K146" i="1"/>
  <c r="I145" i="1"/>
  <c r="K145" i="1"/>
  <c r="I144" i="1"/>
  <c r="K144" i="1"/>
  <c r="I143" i="1"/>
  <c r="K143" i="1"/>
  <c r="I142" i="1"/>
  <c r="K142" i="1"/>
  <c r="I126" i="1"/>
  <c r="I132" i="1"/>
  <c r="K132" i="1"/>
  <c r="I131" i="1"/>
  <c r="K131" i="1"/>
  <c r="I130" i="1"/>
  <c r="K130" i="1"/>
  <c r="I129" i="1"/>
  <c r="K129" i="1"/>
  <c r="I128" i="1"/>
  <c r="K128" i="1"/>
  <c r="I127" i="1"/>
  <c r="K127" i="1"/>
  <c r="I111" i="1"/>
  <c r="I117" i="1"/>
  <c r="K117" i="1"/>
  <c r="I116" i="1"/>
  <c r="K116" i="1"/>
  <c r="I115" i="1"/>
  <c r="K115" i="1"/>
  <c r="I114" i="1"/>
  <c r="K114" i="1"/>
  <c r="I113" i="1"/>
  <c r="K113" i="1"/>
  <c r="I112" i="1"/>
  <c r="K112" i="1"/>
  <c r="I96" i="1"/>
  <c r="I102" i="1"/>
  <c r="K102" i="1"/>
  <c r="N254" i="1"/>
  <c r="I101" i="1"/>
  <c r="K101" i="1"/>
  <c r="L254" i="1"/>
  <c r="I100" i="1"/>
  <c r="K100" i="1"/>
  <c r="J254" i="1"/>
  <c r="I99" i="1"/>
  <c r="K99" i="1"/>
  <c r="H254" i="1"/>
  <c r="I98" i="1"/>
  <c r="K98" i="1"/>
  <c r="F254" i="1"/>
  <c r="I97" i="1"/>
  <c r="K97" i="1"/>
  <c r="D254" i="1"/>
  <c r="I81" i="1"/>
  <c r="I87" i="1"/>
  <c r="K87" i="1"/>
  <c r="N253" i="1"/>
  <c r="I86" i="1"/>
  <c r="K86" i="1"/>
  <c r="L253" i="1"/>
  <c r="I85" i="1"/>
  <c r="K85" i="1"/>
  <c r="J253" i="1"/>
  <c r="I84" i="1"/>
  <c r="K84" i="1"/>
  <c r="H253" i="1"/>
  <c r="I83" i="1"/>
  <c r="K83" i="1"/>
  <c r="F253" i="1"/>
  <c r="I82" i="1"/>
  <c r="K82" i="1"/>
  <c r="D253" i="1"/>
  <c r="I66" i="1"/>
  <c r="I72" i="1"/>
  <c r="K72" i="1"/>
  <c r="N252" i="1"/>
  <c r="I71" i="1"/>
  <c r="K71" i="1"/>
  <c r="L252" i="1"/>
  <c r="I70" i="1"/>
  <c r="K70" i="1"/>
  <c r="J252" i="1"/>
  <c r="I69" i="1"/>
  <c r="K69" i="1"/>
  <c r="H252" i="1"/>
  <c r="I68" i="1"/>
  <c r="K68" i="1"/>
  <c r="F252" i="1"/>
  <c r="I67" i="1"/>
  <c r="K67" i="1"/>
  <c r="D252" i="1"/>
  <c r="I57" i="1"/>
  <c r="K57" i="1"/>
  <c r="N251" i="1"/>
  <c r="I56" i="1"/>
  <c r="K56" i="1"/>
  <c r="L251" i="1"/>
  <c r="I55" i="1"/>
  <c r="K55" i="1"/>
  <c r="J251" i="1"/>
  <c r="I54" i="1"/>
  <c r="K54" i="1"/>
  <c r="H251" i="1"/>
  <c r="I53" i="1"/>
  <c r="K53" i="1"/>
  <c r="F251" i="1"/>
  <c r="I36" i="1"/>
  <c r="I42" i="1"/>
  <c r="K42" i="1"/>
  <c r="N250" i="1"/>
  <c r="I41" i="1"/>
  <c r="K41" i="1"/>
  <c r="L250" i="1"/>
  <c r="I40" i="1"/>
  <c r="K40" i="1"/>
  <c r="J250" i="1"/>
  <c r="I39" i="1"/>
  <c r="K39" i="1"/>
  <c r="H250" i="1"/>
  <c r="I38" i="1"/>
  <c r="K38" i="1"/>
  <c r="F250" i="1"/>
  <c r="I37" i="1"/>
  <c r="K37" i="1"/>
  <c r="D250" i="1"/>
  <c r="I21" i="1"/>
  <c r="I27" i="1"/>
  <c r="K27" i="1"/>
  <c r="N249" i="1"/>
  <c r="I26" i="1"/>
  <c r="K26" i="1"/>
  <c r="L249" i="1"/>
  <c r="I25" i="1"/>
  <c r="K25" i="1"/>
  <c r="J249" i="1"/>
  <c r="I24" i="1"/>
  <c r="K24" i="1"/>
  <c r="H249" i="1"/>
  <c r="I23" i="1"/>
  <c r="K23" i="1"/>
  <c r="F249" i="1"/>
  <c r="I22" i="1"/>
  <c r="K22" i="1"/>
  <c r="D249" i="1"/>
  <c r="I12" i="1"/>
  <c r="K12" i="1"/>
  <c r="N248" i="1"/>
  <c r="I11" i="1"/>
  <c r="K11" i="1"/>
  <c r="L248" i="1"/>
  <c r="I10" i="1"/>
  <c r="K10" i="1"/>
  <c r="J248" i="1"/>
  <c r="I9" i="1"/>
  <c r="K9" i="1"/>
  <c r="H248" i="1"/>
  <c r="I8" i="1"/>
  <c r="K8" i="1"/>
  <c r="F248" i="1"/>
  <c r="K7" i="1"/>
  <c r="D248" i="1"/>
</calcChain>
</file>

<file path=xl/sharedStrings.xml><?xml version="1.0" encoding="utf-8"?>
<sst xmlns="http://schemas.openxmlformats.org/spreadsheetml/2006/main" count="112" uniqueCount="21">
  <si>
    <t>tseq</t>
  </si>
  <si>
    <t>5000 x 5000</t>
  </si>
  <si>
    <t>10000 x 10000</t>
  </si>
  <si>
    <t>mediana</t>
  </si>
  <si>
    <t>speed-up</t>
  </si>
  <si>
    <t>-</t>
  </si>
  <si>
    <t>Size \ Threads</t>
  </si>
  <si>
    <t>qsub -qmei -lnodes=1:r662:ppn=1,walltime=59:00</t>
  </si>
  <si>
    <t>NR iter = 1 (todos)</t>
  </si>
  <si>
    <t>10000x10000</t>
  </si>
  <si>
    <t>20000x20000</t>
  </si>
  <si>
    <t>30000x30000</t>
  </si>
  <si>
    <t>40000 x 40000</t>
  </si>
  <si>
    <t>50000 x 50000</t>
  </si>
  <si>
    <t>20000 x 20000</t>
  </si>
  <si>
    <t>30000 x 30000</t>
  </si>
  <si>
    <t>qsub -qmei -lnodes=1:r641:ppn=1,walltime=59:00</t>
  </si>
  <si>
    <t>qsub -qmei -lnodes=1:r652:ppn=5,walltime=59:00 run,sh</t>
  </si>
  <si>
    <t>r652</t>
  </si>
  <si>
    <t>r662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</si>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</sst>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EDEDED"/>
        <bgColor rgb="FF0000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2" applyBorder="1" applyAlignment="1">
      <alignment horizontal="center"/>
    </xf>
    <xf numFmtId="0" fontId="1" fillId="2" borderId="11" xfId="2" applyBorder="1" applyAlignment="1">
      <alignment horizontal="center"/>
    </xf>
    <xf numFmtId="0" fontId="1" fillId="2" borderId="13" xfId="2" applyBorder="1" applyAlignment="1">
      <alignment horizontal="center"/>
    </xf>
    <xf numFmtId="0" fontId="1" fillId="2" borderId="12" xfId="2" applyBorder="1" applyAlignment="1">
      <alignment horizontal="center"/>
    </xf>
    <xf numFmtId="0" fontId="1" fillId="2" borderId="8" xfId="2" applyBorder="1" applyAlignment="1">
      <alignment horizontal="center"/>
    </xf>
    <xf numFmtId="0" fontId="1" fillId="2" borderId="6" xfId="2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13" xfId="2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2" borderId="1" xfId="2" applyFont="1" applyBorder="1" applyAlignment="1">
      <alignment horizontal="center"/>
    </xf>
    <xf numFmtId="0" fontId="0" fillId="2" borderId="11" xfId="2" applyFont="1" applyBorder="1" applyAlignment="1">
      <alignment horizontal="center"/>
    </xf>
    <xf numFmtId="0" fontId="0" fillId="0" borderId="0" xfId="0"/>
    <xf numFmtId="0" fontId="0" fillId="0" borderId="0" xfId="0"/>
    <xf numFmtId="165" fontId="0" fillId="0" borderId="9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2" borderId="14" xfId="2" applyFont="1" applyBorder="1" applyAlignment="1">
      <alignment horizontal="center" vertical="center"/>
    </xf>
    <xf numFmtId="0" fontId="1" fillId="2" borderId="14" xfId="2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0" xfId="2" applyBorder="1" applyAlignment="1">
      <alignment horizontal="center" vertical="center"/>
    </xf>
    <xf numFmtId="0" fontId="1" fillId="2" borderId="7" xfId="2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0" fontId="2" fillId="0" borderId="0" xfId="1" applyAlignment="1">
      <alignment horizontal="center"/>
    </xf>
    <xf numFmtId="0" fontId="0" fillId="2" borderId="8" xfId="2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3" borderId="13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0" xfId="0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</cellXfs>
  <cellStyles count="129">
    <cellStyle name="20% - Accent3" xfId="2" builtinId="38"/>
    <cellStyle name="Explanatory Text" xfId="1" builtinId="5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x 10000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36698893651"/>
          <c:y val="0.122317737409827"/>
          <c:w val="0.83963301106349"/>
          <c:h val="0.5693719234540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Sheet1!$B$6:$B$12</c:f>
              <c:strCache>
                <c:ptCount val="7"/>
                <c:pt idx="0">
                  <c:v>tseq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40</c:v>
                </c:pt>
              </c:strCache>
            </c:strRef>
          </c:cat>
          <c:val>
            <c:numRef>
              <c:f>Sheet1!$K$6:$K$12</c:f>
              <c:numCache>
                <c:formatCode>General</c:formatCode>
                <c:ptCount val="7"/>
                <c:pt idx="0">
                  <c:v>0.0</c:v>
                </c:pt>
                <c:pt idx="1">
                  <c:v>1.92791265941171</c:v>
                </c:pt>
                <c:pt idx="2">
                  <c:v>3.218064754823224</c:v>
                </c:pt>
                <c:pt idx="3">
                  <c:v>4.861689365124806</c:v>
                </c:pt>
                <c:pt idx="4">
                  <c:v>5.85846646679535</c:v>
                </c:pt>
                <c:pt idx="5">
                  <c:v>6.461727321320178</c:v>
                </c:pt>
                <c:pt idx="6">
                  <c:v>6.500478486342632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585544"/>
        <c:axId val="-2090575992"/>
      </c:lineChart>
      <c:catAx>
        <c:axId val="-209058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27880796150481"/>
              <c:y val="0.887939632545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75992"/>
        <c:crosses val="autoZero"/>
        <c:auto val="1"/>
        <c:lblAlgn val="ctr"/>
        <c:lblOffset val="100"/>
        <c:noMultiLvlLbl val="0"/>
      </c:catAx>
      <c:valAx>
        <c:axId val="-209057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>
            <c:manualLayout>
              <c:xMode val="edge"/>
              <c:yMode val="edge"/>
              <c:x val="0.025"/>
              <c:y val="0.3797725284339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8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40000 x 40000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Sheet1!$B$127:$B$132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Sheet1!$K$127:$K$132</c:f>
              <c:numCache>
                <c:formatCode>General</c:formatCode>
                <c:ptCount val="6"/>
                <c:pt idx="0">
                  <c:v>1.986005033821116</c:v>
                </c:pt>
                <c:pt idx="1">
                  <c:v>3.355275389181351</c:v>
                </c:pt>
                <c:pt idx="2">
                  <c:v>5.150417304071705</c:v>
                </c:pt>
                <c:pt idx="3">
                  <c:v>5.827203297443623</c:v>
                </c:pt>
                <c:pt idx="4">
                  <c:v>6.612973312602648</c:v>
                </c:pt>
                <c:pt idx="5">
                  <c:v>7.398301302288257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29432"/>
        <c:axId val="-2089021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8902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21240"/>
        <c:crosses val="autoZero"/>
        <c:auto val="1"/>
        <c:lblAlgn val="ctr"/>
        <c:lblOffset val="100"/>
        <c:noMultiLvlLbl val="0"/>
      </c:catAx>
      <c:valAx>
        <c:axId val="-20890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50000 x 50000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Sheet1!$B$142:$B$147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Sheet1!$K$142:$K$147</c:f>
              <c:numCache>
                <c:formatCode>General</c:formatCode>
                <c:ptCount val="6"/>
                <c:pt idx="0">
                  <c:v>1.989508347758528</c:v>
                </c:pt>
                <c:pt idx="1">
                  <c:v>3.287952482167667</c:v>
                </c:pt>
                <c:pt idx="2">
                  <c:v>5.002403756574775</c:v>
                </c:pt>
                <c:pt idx="3">
                  <c:v>5.713914844562741</c:v>
                </c:pt>
                <c:pt idx="4">
                  <c:v>6.456927358080087</c:v>
                </c:pt>
                <c:pt idx="5">
                  <c:v>7.298831951921273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86152"/>
        <c:axId val="-2088977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8898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77960"/>
        <c:crosses val="autoZero"/>
        <c:auto val="1"/>
        <c:lblAlgn val="ctr"/>
        <c:lblOffset val="100"/>
        <c:noMultiLvlLbl val="0"/>
      </c:catAx>
      <c:valAx>
        <c:axId val="-20889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8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x 10000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Sheet1!$B$158:$B$163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Sheet1!$K$158:$K$163</c:f>
              <c:numCache>
                <c:formatCode>General</c:formatCode>
                <c:ptCount val="6"/>
                <c:pt idx="0">
                  <c:v>1.944057607424877</c:v>
                </c:pt>
                <c:pt idx="1">
                  <c:v>2.782799746885047</c:v>
                </c:pt>
                <c:pt idx="2">
                  <c:v>3.750066011314989</c:v>
                </c:pt>
                <c:pt idx="3">
                  <c:v>6.228344248977333</c:v>
                </c:pt>
                <c:pt idx="4">
                  <c:v>7.234182553003164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42776"/>
        <c:axId val="-20889345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8894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34552"/>
        <c:crosses val="autoZero"/>
        <c:auto val="1"/>
        <c:lblAlgn val="ctr"/>
        <c:lblOffset val="100"/>
        <c:noMultiLvlLbl val="0"/>
      </c:catAx>
      <c:valAx>
        <c:axId val="-20889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4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20000 x 20000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Sheet1!$B$173:$B$178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Sheet1!$K$173:$K$178</c:f>
              <c:numCache>
                <c:formatCode>General</c:formatCode>
                <c:ptCount val="6"/>
                <c:pt idx="0">
                  <c:v>1.910863343598962</c:v>
                </c:pt>
                <c:pt idx="1">
                  <c:v>2.601865169106352</c:v>
                </c:pt>
                <c:pt idx="2">
                  <c:v>4.251221702434128</c:v>
                </c:pt>
                <c:pt idx="3">
                  <c:v>6.430535579955022</c:v>
                </c:pt>
                <c:pt idx="4">
                  <c:v>7.573690081620286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98760"/>
        <c:axId val="-20888905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8889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90568"/>
        <c:crosses val="autoZero"/>
        <c:auto val="1"/>
        <c:lblAlgn val="ctr"/>
        <c:lblOffset val="100"/>
        <c:noMultiLvlLbl val="0"/>
      </c:catAx>
      <c:valAx>
        <c:axId val="-20888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30000 x 30000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Sheet1!$B$188:$B$193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Sheet1!$K$188:$K$193</c:f>
              <c:numCache>
                <c:formatCode>General</c:formatCode>
                <c:ptCount val="6"/>
                <c:pt idx="0">
                  <c:v>2.003190591101411</c:v>
                </c:pt>
                <c:pt idx="1">
                  <c:v>2.721981634861648</c:v>
                </c:pt>
                <c:pt idx="2">
                  <c:v>4.87163977572946</c:v>
                </c:pt>
                <c:pt idx="3">
                  <c:v>7.034186372437034</c:v>
                </c:pt>
                <c:pt idx="4">
                  <c:v>8.6451848787093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55224"/>
        <c:axId val="-2088847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8885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47032"/>
        <c:crosses val="autoZero"/>
        <c:auto val="1"/>
        <c:lblAlgn val="ctr"/>
        <c:lblOffset val="100"/>
        <c:noMultiLvlLbl val="0"/>
      </c:catAx>
      <c:valAx>
        <c:axId val="-20888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5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40000 x 40000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Sheet1!$B$203:$B$208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Sheet1!$K$203:$K$208</c:f>
              <c:numCache>
                <c:formatCode>General</c:formatCode>
                <c:ptCount val="6"/>
                <c:pt idx="0">
                  <c:v>2.174337617091198</c:v>
                </c:pt>
                <c:pt idx="1">
                  <c:v>2.883001096420016</c:v>
                </c:pt>
                <c:pt idx="2">
                  <c:v>5.131460757434817</c:v>
                </c:pt>
                <c:pt idx="3">
                  <c:v>7.480593663884538</c:v>
                </c:pt>
                <c:pt idx="4">
                  <c:v>8.792423779919468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11848"/>
        <c:axId val="-2088803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8881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03624"/>
        <c:crosses val="autoZero"/>
        <c:auto val="1"/>
        <c:lblAlgn val="ctr"/>
        <c:lblOffset val="100"/>
        <c:noMultiLvlLbl val="0"/>
      </c:catAx>
      <c:valAx>
        <c:axId val="-208880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81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50000 x 50000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Sheet1!$B$203:$B$208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Sheet1!$K$203:$K$208</c:f>
              <c:numCache>
                <c:formatCode>General</c:formatCode>
                <c:ptCount val="6"/>
                <c:pt idx="0">
                  <c:v>2.174337617091198</c:v>
                </c:pt>
                <c:pt idx="1">
                  <c:v>2.883001096420016</c:v>
                </c:pt>
                <c:pt idx="2">
                  <c:v>5.131460757434817</c:v>
                </c:pt>
                <c:pt idx="3">
                  <c:v>7.480593663884538</c:v>
                </c:pt>
                <c:pt idx="4">
                  <c:v>8.792423779919468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15896"/>
        <c:axId val="-2089423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8941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423896"/>
        <c:crosses val="autoZero"/>
        <c:auto val="1"/>
        <c:lblAlgn val="ctr"/>
        <c:lblOffset val="100"/>
        <c:noMultiLvlLbl val="0"/>
      </c:catAx>
      <c:valAx>
        <c:axId val="-20894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41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20000 x 20000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Sheet1!$B$22:$B$27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Sheet1!$K$22:$K$27</c:f>
              <c:numCache>
                <c:formatCode>General</c:formatCode>
                <c:ptCount val="6"/>
                <c:pt idx="0">
                  <c:v>2.238214629066887</c:v>
                </c:pt>
                <c:pt idx="1">
                  <c:v>3.882793165198223</c:v>
                </c:pt>
                <c:pt idx="2">
                  <c:v>5.989252744145306</c:v>
                </c:pt>
                <c:pt idx="3">
                  <c:v>7.117834858249403</c:v>
                </c:pt>
                <c:pt idx="4">
                  <c:v>8.179403252886364</c:v>
                </c:pt>
                <c:pt idx="5">
                  <c:v>7.805337276218426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65784"/>
        <c:axId val="-2090693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Sheet1!$B$22:$B$27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9066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93224"/>
        <c:crosses val="autoZero"/>
        <c:auto val="1"/>
        <c:lblAlgn val="ctr"/>
        <c:lblOffset val="100"/>
        <c:noMultiLvlLbl val="0"/>
      </c:catAx>
      <c:valAx>
        <c:axId val="-209069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6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30000x30000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Sheet1!$B$37:$B$42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Sheet1!$K$37:$K$42</c:f>
              <c:numCache>
                <c:formatCode>General</c:formatCode>
                <c:ptCount val="6"/>
                <c:pt idx="0">
                  <c:v>2.182102557608655</c:v>
                </c:pt>
                <c:pt idx="1">
                  <c:v>3.785906560998203</c:v>
                </c:pt>
                <c:pt idx="2">
                  <c:v>5.862881392688203</c:v>
                </c:pt>
                <c:pt idx="3">
                  <c:v>6.872260656023368</c:v>
                </c:pt>
                <c:pt idx="4">
                  <c:v>7.749220873007112</c:v>
                </c:pt>
                <c:pt idx="5">
                  <c:v>7.91284373781553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728632"/>
        <c:axId val="-20907366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Sheet1!$B$37:$B$42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907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36664"/>
        <c:crosses val="autoZero"/>
        <c:auto val="1"/>
        <c:lblAlgn val="ctr"/>
        <c:lblOffset val="100"/>
        <c:noMultiLvlLbl val="0"/>
      </c:catAx>
      <c:valAx>
        <c:axId val="-209073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40000x40000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Sheet1!$B$52:$B$57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Sheet1!$K$52:$K$57</c:f>
              <c:numCache>
                <c:formatCode>General</c:formatCode>
                <c:ptCount val="6"/>
                <c:pt idx="0">
                  <c:v>1.888583759970805</c:v>
                </c:pt>
                <c:pt idx="1">
                  <c:v>3.412669441068777</c:v>
                </c:pt>
                <c:pt idx="2">
                  <c:v>5.498964930663999</c:v>
                </c:pt>
                <c:pt idx="3">
                  <c:v>6.387920172295801</c:v>
                </c:pt>
                <c:pt idx="4">
                  <c:v>7.182044021510061</c:v>
                </c:pt>
                <c:pt idx="5">
                  <c:v>7.48596431741052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771960"/>
        <c:axId val="-20907799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Sheet1!$B$52:$B$57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9077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79992"/>
        <c:crosses val="autoZero"/>
        <c:auto val="1"/>
        <c:lblAlgn val="ctr"/>
        <c:lblOffset val="100"/>
        <c:noMultiLvlLbl val="0"/>
      </c:catAx>
      <c:valAx>
        <c:axId val="-20907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7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50000 x 50000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Sheet1!$B$67:$B$72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Sheet1!$K$67:$K$72</c:f>
              <c:numCache>
                <c:formatCode>General</c:formatCode>
                <c:ptCount val="6"/>
                <c:pt idx="0">
                  <c:v>1.999850639288533</c:v>
                </c:pt>
                <c:pt idx="1">
                  <c:v>3.430891095119488</c:v>
                </c:pt>
                <c:pt idx="2">
                  <c:v>5.241178327576273</c:v>
                </c:pt>
                <c:pt idx="3">
                  <c:v>6.351825036918934</c:v>
                </c:pt>
                <c:pt idx="4">
                  <c:v>6.88752329330074</c:v>
                </c:pt>
                <c:pt idx="5">
                  <c:v>6.991098144796558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51464"/>
        <c:axId val="-2089243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Sheet1!$B$67:$B$72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8925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43240"/>
        <c:crosses val="autoZero"/>
        <c:auto val="1"/>
        <c:lblAlgn val="ctr"/>
        <c:lblOffset val="100"/>
        <c:noMultiLvlLbl val="0"/>
      </c:catAx>
      <c:valAx>
        <c:axId val="-20892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x 10000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Sheet1!$B$82:$B$87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Sheet1!$K$82:$K$87</c:f>
              <c:numCache>
                <c:formatCode>General</c:formatCode>
                <c:ptCount val="6"/>
                <c:pt idx="0">
                  <c:v>2.096059341678257</c:v>
                </c:pt>
                <c:pt idx="1">
                  <c:v>3.473304140739033</c:v>
                </c:pt>
                <c:pt idx="2">
                  <c:v>5.444430172441476</c:v>
                </c:pt>
                <c:pt idx="3">
                  <c:v>6.494110887675956</c:v>
                </c:pt>
                <c:pt idx="4">
                  <c:v>7.386213881960856</c:v>
                </c:pt>
                <c:pt idx="5">
                  <c:v>7.645944666170601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91112"/>
        <c:axId val="-2089215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Sheet1!$B$82:$B$87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8939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15560"/>
        <c:crosses val="autoZero"/>
        <c:auto val="1"/>
        <c:lblAlgn val="ctr"/>
        <c:lblOffset val="100"/>
        <c:noMultiLvlLbl val="0"/>
      </c:catAx>
      <c:valAx>
        <c:axId val="-208921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39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20000 x 20000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Sheet1!$B$97:$B$102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Sheet1!$K$97:$K$102</c:f>
              <c:numCache>
                <c:formatCode>General</c:formatCode>
                <c:ptCount val="6"/>
                <c:pt idx="0">
                  <c:v>2.446435359093671</c:v>
                </c:pt>
                <c:pt idx="1">
                  <c:v>3.886181800655485</c:v>
                </c:pt>
                <c:pt idx="2">
                  <c:v>6.135472129629825</c:v>
                </c:pt>
                <c:pt idx="3">
                  <c:v>7.30994311099023</c:v>
                </c:pt>
                <c:pt idx="4">
                  <c:v>8.5224828460949</c:v>
                </c:pt>
                <c:pt idx="5">
                  <c:v>9.348975628295269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80376"/>
        <c:axId val="-2089172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8918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72184"/>
        <c:crosses val="autoZero"/>
        <c:auto val="1"/>
        <c:lblAlgn val="ctr"/>
        <c:lblOffset val="100"/>
        <c:noMultiLvlLbl val="0"/>
      </c:catAx>
      <c:valAx>
        <c:axId val="-20891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8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Size vs Speed-up</a:t>
            </a:r>
          </a:p>
        </c:rich>
      </c:tx>
      <c:layout>
        <c:manualLayout>
          <c:xMode val="edge"/>
          <c:yMode val="edge"/>
          <c:x val="0.405549412794547"/>
          <c:y val="0.09452736318407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Sheet1!#REF!</c:f>
            </c:multiLvlStrRef>
          </c:cat>
          <c:val>
            <c:numRef>
              <c:f>Sheet1!$D$248:$D$254</c:f>
              <c:numCache>
                <c:formatCode>General</c:formatCode>
                <c:ptCount val="7"/>
                <c:pt idx="0">
                  <c:v>1.92791265941171</c:v>
                </c:pt>
                <c:pt idx="1">
                  <c:v>2.238214629066887</c:v>
                </c:pt>
                <c:pt idx="2">
                  <c:v>2.182102557608655</c:v>
                </c:pt>
                <c:pt idx="3">
                  <c:v>1.888583759970805</c:v>
                </c:pt>
                <c:pt idx="4">
                  <c:v>1.999850639288533</c:v>
                </c:pt>
                <c:pt idx="5">
                  <c:v>2.096059341678257</c:v>
                </c:pt>
                <c:pt idx="6">
                  <c:v>2.446435359093671</c:v>
                </c:pt>
              </c:numCache>
            </c:numRef>
          </c:val>
        </c:ser>
        <c:ser>
          <c:idx val="2"/>
          <c:order val="1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Sheet1!#REF!</c:f>
            </c:multiLvlStrRef>
          </c:cat>
          <c:val>
            <c:numRef>
              <c:f>Sheet1!$F$248:$F$254</c:f>
              <c:numCache>
                <c:formatCode>General</c:formatCode>
                <c:ptCount val="7"/>
                <c:pt idx="0">
                  <c:v>3.218064754823224</c:v>
                </c:pt>
                <c:pt idx="1">
                  <c:v>3.882793165198223</c:v>
                </c:pt>
                <c:pt idx="2">
                  <c:v>3.785906560998203</c:v>
                </c:pt>
                <c:pt idx="3">
                  <c:v>3.412669441068777</c:v>
                </c:pt>
                <c:pt idx="4">
                  <c:v>3.430891095119488</c:v>
                </c:pt>
                <c:pt idx="5">
                  <c:v>3.473304140739033</c:v>
                </c:pt>
                <c:pt idx="6">
                  <c:v>3.886181800655485</c:v>
                </c:pt>
              </c:numCache>
            </c:numRef>
          </c:val>
        </c:ser>
        <c:ser>
          <c:idx val="4"/>
          <c:order val="2"/>
          <c:tx>
            <c:v>8 Threads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Sheet1!#REF!</c:f>
            </c:multiLvlStrRef>
          </c:cat>
          <c:val>
            <c:numRef>
              <c:f>Sheet1!$H$248:$H$254</c:f>
              <c:numCache>
                <c:formatCode>General</c:formatCode>
                <c:ptCount val="7"/>
                <c:pt idx="0">
                  <c:v>4.861689365124806</c:v>
                </c:pt>
                <c:pt idx="1">
                  <c:v>5.989252744145306</c:v>
                </c:pt>
                <c:pt idx="2">
                  <c:v>5.862881392688203</c:v>
                </c:pt>
                <c:pt idx="3">
                  <c:v>5.498964930663999</c:v>
                </c:pt>
                <c:pt idx="4">
                  <c:v>5.241178327576273</c:v>
                </c:pt>
                <c:pt idx="5">
                  <c:v>5.444430172441476</c:v>
                </c:pt>
                <c:pt idx="6">
                  <c:v>6.135472129629825</c:v>
                </c:pt>
              </c:numCache>
            </c:numRef>
          </c:val>
        </c:ser>
        <c:ser>
          <c:idx val="6"/>
          <c:order val="3"/>
          <c:tx>
            <c:v>16 Threads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Sheet1!#REF!</c:f>
            </c:multiLvlStrRef>
          </c:cat>
          <c:val>
            <c:numRef>
              <c:f>Sheet1!$J$248:$J$254</c:f>
              <c:numCache>
                <c:formatCode>General</c:formatCode>
                <c:ptCount val="7"/>
                <c:pt idx="0">
                  <c:v>5.85846646679535</c:v>
                </c:pt>
                <c:pt idx="1">
                  <c:v>7.117834858249403</c:v>
                </c:pt>
                <c:pt idx="2">
                  <c:v>6.872260656023368</c:v>
                </c:pt>
                <c:pt idx="3">
                  <c:v>6.387920172295801</c:v>
                </c:pt>
                <c:pt idx="4">
                  <c:v>6.351825036918934</c:v>
                </c:pt>
                <c:pt idx="5">
                  <c:v>6.494110887675956</c:v>
                </c:pt>
                <c:pt idx="6">
                  <c:v>7.30994311099023</c:v>
                </c:pt>
              </c:numCache>
            </c:numRef>
          </c:val>
        </c:ser>
        <c:ser>
          <c:idx val="8"/>
          <c:order val="4"/>
          <c:tx>
            <c:v>32 Threads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Sheet1!#REF!</c:f>
            </c:multiLvlStrRef>
          </c:cat>
          <c:val>
            <c:numRef>
              <c:f>Sheet1!$L$248:$L$254</c:f>
              <c:numCache>
                <c:formatCode>General</c:formatCode>
                <c:ptCount val="7"/>
                <c:pt idx="0">
                  <c:v>6.461727321320178</c:v>
                </c:pt>
                <c:pt idx="1">
                  <c:v>8.179403252886364</c:v>
                </c:pt>
                <c:pt idx="2">
                  <c:v>7.749220873007112</c:v>
                </c:pt>
                <c:pt idx="3">
                  <c:v>7.182044021510061</c:v>
                </c:pt>
                <c:pt idx="4">
                  <c:v>6.88752329330074</c:v>
                </c:pt>
                <c:pt idx="5">
                  <c:v>7.386213881960856</c:v>
                </c:pt>
                <c:pt idx="6">
                  <c:v>8.5224828460949</c:v>
                </c:pt>
              </c:numCache>
            </c:numRef>
          </c:val>
        </c:ser>
        <c:ser>
          <c:idx val="10"/>
          <c:order val="5"/>
          <c:tx>
            <c:v>40 Threads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Sheet1!#REF!</c:f>
            </c:multiLvlStrRef>
          </c:cat>
          <c:val>
            <c:numRef>
              <c:f>Sheet1!$N$248:$N$254</c:f>
              <c:numCache>
                <c:formatCode>General</c:formatCode>
                <c:ptCount val="7"/>
                <c:pt idx="0">
                  <c:v>6.500478486342632</c:v>
                </c:pt>
                <c:pt idx="1">
                  <c:v>7.805337276218426</c:v>
                </c:pt>
                <c:pt idx="2">
                  <c:v>7.91284373781553</c:v>
                </c:pt>
                <c:pt idx="3">
                  <c:v>7.48596431741052</c:v>
                </c:pt>
                <c:pt idx="4">
                  <c:v>6.991098144796558</c:v>
                </c:pt>
                <c:pt idx="5">
                  <c:v>7.645944666170601</c:v>
                </c:pt>
                <c:pt idx="6">
                  <c:v>9.348975628295269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-2089111560"/>
        <c:axId val="-2089105080"/>
      </c:barChart>
      <c:catAx>
        <c:axId val="-208911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4865942144587"/>
              <c:y val="0.8833100029163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05080"/>
        <c:crosses val="autoZero"/>
        <c:auto val="1"/>
        <c:lblAlgn val="ctr"/>
        <c:lblOffset val="100"/>
        <c:noMultiLvlLbl val="0"/>
      </c:catAx>
      <c:valAx>
        <c:axId val="-20891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>
            <c:manualLayout>
              <c:xMode val="edge"/>
              <c:yMode val="edge"/>
              <c:x val="0.0143326354534576"/>
              <c:y val="0.4425616068824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1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30000 x 30000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Sheet1!$B$112:$B$117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40.0</c:v>
                </c:pt>
              </c:numCache>
            </c:numRef>
          </c:cat>
          <c:val>
            <c:numRef>
              <c:f>Sheet1!$K$112:$K$117</c:f>
              <c:numCache>
                <c:formatCode>General</c:formatCode>
                <c:ptCount val="6"/>
                <c:pt idx="0">
                  <c:v>2.097823279608145</c:v>
                </c:pt>
                <c:pt idx="1">
                  <c:v>3.53060074510135</c:v>
                </c:pt>
                <c:pt idx="2">
                  <c:v>5.350858093584854</c:v>
                </c:pt>
                <c:pt idx="3">
                  <c:v>6.232586873797892</c:v>
                </c:pt>
                <c:pt idx="4">
                  <c:v>7.472014772536512</c:v>
                </c:pt>
                <c:pt idx="5">
                  <c:v>7.74633139159297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73528"/>
        <c:axId val="-2089065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Sheet1!$B$97:$B$102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Sheet1!$K$22:$K$27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1.3333333333333333</c:v>
                      </c:pt>
                      <c:pt idx="3">
                        <c:v>1.3333333333333333</c:v>
                      </c:pt>
                      <c:pt idx="4">
                        <c:v>0.88888888888888895</c:v>
                      </c:pt>
                      <c:pt idx="5">
                        <c:v>0.125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8907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8991907261592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65336"/>
        <c:crosses val="autoZero"/>
        <c:auto val="1"/>
        <c:lblAlgn val="ctr"/>
        <c:lblOffset val="100"/>
        <c:noMultiLvlLbl val="0"/>
      </c:catAx>
      <c:valAx>
        <c:axId val="-20890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7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22225</xdr:colOff>
      <xdr:row>1</xdr:row>
      <xdr:rowOff>114300</xdr:rowOff>
    </xdr:from>
    <xdr:to>
      <xdr:col>23</xdr:col>
      <xdr:colOff>327025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17</xdr:row>
      <xdr:rowOff>66675</xdr:rowOff>
    </xdr:from>
    <xdr:to>
      <xdr:col>23</xdr:col>
      <xdr:colOff>504825</xdr:colOff>
      <xdr:row>31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32</xdr:row>
      <xdr:rowOff>57150</xdr:rowOff>
    </xdr:from>
    <xdr:to>
      <xdr:col>23</xdr:col>
      <xdr:colOff>504825</xdr:colOff>
      <xdr:row>46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200025</xdr:colOff>
      <xdr:row>47</xdr:row>
      <xdr:rowOff>47625</xdr:rowOff>
    </xdr:from>
    <xdr:to>
      <xdr:col>23</xdr:col>
      <xdr:colOff>504825</xdr:colOff>
      <xdr:row>61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200025</xdr:colOff>
      <xdr:row>62</xdr:row>
      <xdr:rowOff>57150</xdr:rowOff>
    </xdr:from>
    <xdr:to>
      <xdr:col>23</xdr:col>
      <xdr:colOff>504825</xdr:colOff>
      <xdr:row>76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200025</xdr:colOff>
      <xdr:row>77</xdr:row>
      <xdr:rowOff>57150</xdr:rowOff>
    </xdr:from>
    <xdr:to>
      <xdr:col>23</xdr:col>
      <xdr:colOff>504825</xdr:colOff>
      <xdr:row>91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190500</xdr:colOff>
      <xdr:row>92</xdr:row>
      <xdr:rowOff>38100</xdr:rowOff>
    </xdr:from>
    <xdr:to>
      <xdr:col>23</xdr:col>
      <xdr:colOff>495300</xdr:colOff>
      <xdr:row>106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227</xdr:row>
      <xdr:rowOff>0</xdr:rowOff>
    </xdr:from>
    <xdr:to>
      <xdr:col>11</xdr:col>
      <xdr:colOff>654053</xdr:colOff>
      <xdr:row>241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203200</xdr:colOff>
      <xdr:row>107</xdr:row>
      <xdr:rowOff>114300</xdr:rowOff>
    </xdr:from>
    <xdr:to>
      <xdr:col>23</xdr:col>
      <xdr:colOff>508000</xdr:colOff>
      <xdr:row>121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190500</xdr:colOff>
      <xdr:row>123</xdr:row>
      <xdr:rowOff>0</xdr:rowOff>
    </xdr:from>
    <xdr:to>
      <xdr:col>23</xdr:col>
      <xdr:colOff>495300</xdr:colOff>
      <xdr:row>137</xdr:row>
      <xdr:rowOff>47625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203200</xdr:colOff>
      <xdr:row>138</xdr:row>
      <xdr:rowOff>165100</xdr:rowOff>
    </xdr:from>
    <xdr:to>
      <xdr:col>23</xdr:col>
      <xdr:colOff>508000</xdr:colOff>
      <xdr:row>153</xdr:row>
      <xdr:rowOff>34925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88900</xdr:colOff>
      <xdr:row>154</xdr:row>
      <xdr:rowOff>0</xdr:rowOff>
    </xdr:from>
    <xdr:to>
      <xdr:col>23</xdr:col>
      <xdr:colOff>393700</xdr:colOff>
      <xdr:row>168</xdr:row>
      <xdr:rowOff>47625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114300</xdr:colOff>
      <xdr:row>170</xdr:row>
      <xdr:rowOff>0</xdr:rowOff>
    </xdr:from>
    <xdr:to>
      <xdr:col>23</xdr:col>
      <xdr:colOff>419100</xdr:colOff>
      <xdr:row>184</xdr:row>
      <xdr:rowOff>60325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185</xdr:row>
      <xdr:rowOff>0</xdr:rowOff>
    </xdr:from>
    <xdr:to>
      <xdr:col>23</xdr:col>
      <xdr:colOff>304800</xdr:colOff>
      <xdr:row>199</xdr:row>
      <xdr:rowOff>60325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200</xdr:row>
      <xdr:rowOff>0</xdr:rowOff>
    </xdr:from>
    <xdr:to>
      <xdr:col>23</xdr:col>
      <xdr:colOff>304800</xdr:colOff>
      <xdr:row>214</xdr:row>
      <xdr:rowOff>60325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215</xdr:row>
      <xdr:rowOff>0</xdr:rowOff>
    </xdr:from>
    <xdr:to>
      <xdr:col>23</xdr:col>
      <xdr:colOff>304800</xdr:colOff>
      <xdr:row>229</xdr:row>
      <xdr:rowOff>34925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263"/>
  <sheetViews>
    <sheetView tabSelected="1" workbookViewId="0">
      <selection activeCell="K46" sqref="K46"/>
    </sheetView>
  </sheetViews>
  <sheetFormatPr baseColWidth="10" defaultColWidth="8.83203125" defaultRowHeight="14" x14ac:dyDescent="0"/>
  <cols>
    <col min="2" max="2" width="16" style="8" customWidth="1"/>
    <col min="3" max="11" width="12" bestFit="1" customWidth="1"/>
    <col min="15" max="15" width="16" customWidth="1"/>
  </cols>
  <sheetData>
    <row r="3" spans="2:15">
      <c r="B3"/>
      <c r="C3" s="47" t="s">
        <v>7</v>
      </c>
      <c r="D3" s="47"/>
      <c r="E3" s="47"/>
      <c r="F3" s="47"/>
      <c r="G3" s="47"/>
      <c r="H3" s="47"/>
      <c r="I3" s="47"/>
      <c r="J3" s="47"/>
      <c r="K3" s="47"/>
    </row>
    <row r="4" spans="2:15" ht="15" thickBot="1"/>
    <row r="5" spans="2:15" ht="15" thickBot="1">
      <c r="B5" s="28" t="s">
        <v>9</v>
      </c>
      <c r="C5" s="21">
        <v>1</v>
      </c>
      <c r="D5" s="22">
        <v>2</v>
      </c>
      <c r="E5" s="22">
        <v>3</v>
      </c>
      <c r="F5" s="22">
        <v>4</v>
      </c>
      <c r="G5" s="22">
        <v>5</v>
      </c>
      <c r="I5" s="17" t="s">
        <v>3</v>
      </c>
      <c r="K5" s="17" t="s">
        <v>4</v>
      </c>
    </row>
    <row r="6" spans="2:15">
      <c r="B6" s="18" t="s">
        <v>0</v>
      </c>
      <c r="C6" s="32">
        <v>0.70183799999999996</v>
      </c>
      <c r="D6" s="33">
        <v>0.96057800000000004</v>
      </c>
      <c r="E6" s="33">
        <v>0.69958200000000004</v>
      </c>
      <c r="F6" s="33">
        <v>0.72511099999999995</v>
      </c>
      <c r="G6" s="33">
        <v>0.71323899999999996</v>
      </c>
      <c r="I6" s="1">
        <f>MEDIAN(C6:G6)</f>
        <v>0.71323899999999996</v>
      </c>
      <c r="K6" s="15" t="s">
        <v>5</v>
      </c>
    </row>
    <row r="7" spans="2:15">
      <c r="B7" s="19">
        <v>2</v>
      </c>
      <c r="C7" s="34">
        <v>0.36329400000000001</v>
      </c>
      <c r="D7" s="35">
        <v>0.36995400000000001</v>
      </c>
      <c r="E7" s="35">
        <v>0.37207099999999999</v>
      </c>
      <c r="F7" s="35">
        <v>0.37524999999999997</v>
      </c>
      <c r="G7" s="35">
        <v>0.36166700000000002</v>
      </c>
      <c r="I7" s="11">
        <f xml:space="preserve"> MEDIAN(C7:G7)</f>
        <v>0.36995400000000001</v>
      </c>
      <c r="K7" s="12">
        <f>I6/I7</f>
        <v>1.9279126594117104</v>
      </c>
    </row>
    <row r="8" spans="2:15">
      <c r="B8" s="19">
        <v>4</v>
      </c>
      <c r="C8" s="34">
        <v>0.21887999999999999</v>
      </c>
      <c r="D8" s="35">
        <v>0.22173699999999999</v>
      </c>
      <c r="E8" s="35">
        <v>0.22622600000000001</v>
      </c>
      <c r="F8" s="35">
        <v>0.21970600000000001</v>
      </c>
      <c r="G8" s="35">
        <v>0.221636</v>
      </c>
      <c r="I8" s="11">
        <f>MEDIAN(C8:G8)</f>
        <v>0.221636</v>
      </c>
      <c r="K8" s="12">
        <f>I6/I8</f>
        <v>3.2180647548232235</v>
      </c>
    </row>
    <row r="9" spans="2:15">
      <c r="B9" s="19">
        <v>8</v>
      </c>
      <c r="C9" s="34">
        <v>0.144007</v>
      </c>
      <c r="D9" s="35">
        <v>0.148198</v>
      </c>
      <c r="E9" s="35">
        <v>0.149704</v>
      </c>
      <c r="F9" s="35">
        <v>0.146706</v>
      </c>
      <c r="G9" s="35">
        <v>0.14025000000000001</v>
      </c>
      <c r="I9" s="11">
        <f>MEDIAN(C9:G9)</f>
        <v>0.146706</v>
      </c>
      <c r="K9" s="12">
        <f>I6/I9</f>
        <v>4.861689365124807</v>
      </c>
    </row>
    <row r="10" spans="2:15">
      <c r="B10" s="19">
        <v>16</v>
      </c>
      <c r="C10" s="34">
        <v>0.120907</v>
      </c>
      <c r="D10" s="35">
        <v>0.12167500000000001</v>
      </c>
      <c r="E10" s="35">
        <v>0.123889</v>
      </c>
      <c r="F10" s="35">
        <v>0.12174500000000001</v>
      </c>
      <c r="G10" s="35">
        <v>0.133822</v>
      </c>
      <c r="I10" s="11">
        <f>MEDIAN(C10:G10)</f>
        <v>0.12174500000000001</v>
      </c>
      <c r="K10" s="12">
        <f>I6/I10</f>
        <v>5.8584664667953499</v>
      </c>
    </row>
    <row r="11" spans="2:15">
      <c r="B11" s="19">
        <v>32</v>
      </c>
      <c r="C11" s="34">
        <v>0.11491999999999999</v>
      </c>
      <c r="D11" s="35">
        <v>0.110026</v>
      </c>
      <c r="E11" s="35">
        <v>0.110379</v>
      </c>
      <c r="F11" s="35">
        <v>0.115898</v>
      </c>
      <c r="G11" s="35">
        <v>0.110066</v>
      </c>
      <c r="I11" s="11">
        <f>MEDIAN(C11:G11)</f>
        <v>0.110379</v>
      </c>
      <c r="K11" s="12">
        <f>I6/I11</f>
        <v>6.4617273213201782</v>
      </c>
    </row>
    <row r="12" spans="2:15" ht="15" thickBot="1">
      <c r="B12" s="20">
        <v>40</v>
      </c>
      <c r="C12" s="63">
        <v>0.109721</v>
      </c>
      <c r="D12" s="64">
        <v>0.109849</v>
      </c>
      <c r="E12" s="64">
        <v>0.10945000000000001</v>
      </c>
      <c r="F12" s="64">
        <v>0.109876</v>
      </c>
      <c r="G12" s="64">
        <v>0.109066</v>
      </c>
      <c r="I12" s="4">
        <f>MEDIAN(C12:G12)</f>
        <v>0.109721</v>
      </c>
      <c r="K12" s="16">
        <f>I6/I12</f>
        <v>6.5004784863426321</v>
      </c>
    </row>
    <row r="13" spans="2:15">
      <c r="B13"/>
      <c r="C13" s="23"/>
      <c r="D13" s="23"/>
      <c r="E13" s="23"/>
      <c r="F13" s="23"/>
      <c r="G13" s="23"/>
      <c r="H13" s="23"/>
      <c r="I13" s="23"/>
      <c r="J13" s="23"/>
      <c r="K13" s="23"/>
      <c r="M13" s="23"/>
      <c r="O13" s="24"/>
    </row>
    <row r="14" spans="2:15">
      <c r="B14"/>
      <c r="C14" s="23"/>
      <c r="D14" s="23"/>
      <c r="E14" s="23"/>
      <c r="F14" s="23"/>
      <c r="G14" s="23"/>
      <c r="H14" s="23"/>
      <c r="I14" s="23"/>
      <c r="J14" s="23"/>
      <c r="K14" s="23"/>
      <c r="M14" s="23"/>
      <c r="O14" s="24"/>
    </row>
    <row r="15" spans="2:15">
      <c r="B15"/>
      <c r="C15" s="23"/>
      <c r="D15" s="23"/>
      <c r="E15" s="23"/>
      <c r="F15" s="23"/>
      <c r="G15" s="23"/>
      <c r="H15" s="23"/>
      <c r="I15" s="23"/>
      <c r="J15" s="23"/>
      <c r="K15" s="23"/>
      <c r="M15" s="23"/>
      <c r="O15" s="24"/>
    </row>
    <row r="16" spans="2:15">
      <c r="B16"/>
      <c r="C16" s="23"/>
      <c r="D16" s="23"/>
      <c r="E16" s="23"/>
      <c r="F16" s="23"/>
      <c r="G16" s="23"/>
      <c r="H16" s="23"/>
      <c r="I16" s="23"/>
      <c r="J16" s="23"/>
      <c r="K16" s="23"/>
      <c r="M16" s="23"/>
      <c r="O16" s="24"/>
    </row>
    <row r="17" spans="2:15">
      <c r="B17"/>
      <c r="C17" s="23"/>
      <c r="D17" s="23"/>
      <c r="E17" s="23"/>
      <c r="F17" s="23"/>
      <c r="G17" s="23"/>
      <c r="H17" s="23"/>
      <c r="I17" s="23"/>
      <c r="J17" s="23"/>
      <c r="K17" s="23"/>
      <c r="M17" s="23"/>
      <c r="O17" s="24"/>
    </row>
    <row r="18" spans="2:15">
      <c r="B18"/>
      <c r="C18" s="23"/>
      <c r="D18" s="23"/>
      <c r="E18" s="23"/>
      <c r="F18" s="23"/>
      <c r="G18" s="23"/>
      <c r="H18" s="23"/>
      <c r="I18" s="23"/>
      <c r="J18" s="23"/>
      <c r="K18" s="23"/>
      <c r="M18" s="23"/>
      <c r="O18" s="24"/>
    </row>
    <row r="19" spans="2:15" ht="15" thickBot="1">
      <c r="B19" s="7"/>
      <c r="C19" s="7"/>
      <c r="D19" s="7"/>
      <c r="E19" s="9" t="s">
        <v>7</v>
      </c>
      <c r="F19" s="7"/>
      <c r="G19" s="7"/>
      <c r="H19" s="7"/>
      <c r="I19" s="7"/>
      <c r="J19" s="7"/>
      <c r="K19" s="7"/>
      <c r="M19" s="10"/>
      <c r="O19" s="9"/>
    </row>
    <row r="20" spans="2:15" ht="15" thickBot="1">
      <c r="B20" s="28" t="s">
        <v>10</v>
      </c>
      <c r="C20" s="21">
        <v>1</v>
      </c>
      <c r="D20" s="22">
        <v>2</v>
      </c>
      <c r="E20" s="22">
        <v>3</v>
      </c>
      <c r="F20" s="22">
        <v>4</v>
      </c>
      <c r="G20" s="22">
        <v>5</v>
      </c>
      <c r="I20" s="17" t="s">
        <v>3</v>
      </c>
      <c r="K20" s="17" t="s">
        <v>4</v>
      </c>
    </row>
    <row r="21" spans="2:15">
      <c r="B21" s="18" t="s">
        <v>0</v>
      </c>
      <c r="C21" s="32">
        <v>2.9829680000000001</v>
      </c>
      <c r="D21" s="33">
        <v>2.9511970000000001</v>
      </c>
      <c r="E21" s="33">
        <v>3.7558210000000001</v>
      </c>
      <c r="F21" s="33">
        <v>3.4735390000000002</v>
      </c>
      <c r="G21" s="33">
        <v>3.4829699999999999</v>
      </c>
      <c r="I21" s="1">
        <f t="shared" ref="I21:I27" si="0">MEDIAN(C21:G21)</f>
        <v>3.4735390000000002</v>
      </c>
      <c r="K21" s="15" t="s">
        <v>5</v>
      </c>
    </row>
    <row r="22" spans="2:15">
      <c r="B22" s="19">
        <v>2</v>
      </c>
      <c r="C22" s="34">
        <v>1.5519240000000001</v>
      </c>
      <c r="D22" s="35">
        <v>1.6022909999999999</v>
      </c>
      <c r="E22" s="35">
        <v>1.578962</v>
      </c>
      <c r="F22" s="35">
        <v>1.509174</v>
      </c>
      <c r="G22" s="35">
        <v>1.521587</v>
      </c>
      <c r="I22" s="11">
        <f t="shared" si="0"/>
        <v>1.5519240000000001</v>
      </c>
      <c r="K22" s="12">
        <f>I21/I22</f>
        <v>2.2382146290668872</v>
      </c>
    </row>
    <row r="23" spans="2:15">
      <c r="B23" s="19">
        <v>4</v>
      </c>
      <c r="C23" s="34">
        <v>0.89922599999999997</v>
      </c>
      <c r="D23" s="35">
        <v>0.9133</v>
      </c>
      <c r="E23" s="35">
        <v>0.894598</v>
      </c>
      <c r="F23" s="35">
        <v>0.88673120000000005</v>
      </c>
      <c r="G23" s="35">
        <v>0.89</v>
      </c>
      <c r="I23" s="11">
        <f t="shared" si="0"/>
        <v>0.894598</v>
      </c>
      <c r="K23" s="12">
        <f>I21/I23</f>
        <v>3.8827931651982235</v>
      </c>
    </row>
    <row r="24" spans="2:15">
      <c r="B24" s="19">
        <v>8</v>
      </c>
      <c r="C24" s="34">
        <v>0.57963399999999998</v>
      </c>
      <c r="D24" s="35">
        <v>0.60501000000000005</v>
      </c>
      <c r="E24" s="35">
        <v>0.57733599999999996</v>
      </c>
      <c r="F24" s="35">
        <v>0.59880599999999995</v>
      </c>
      <c r="G24" s="35">
        <v>0.57996199999999998</v>
      </c>
      <c r="I24" s="11">
        <f t="shared" si="0"/>
        <v>0.57996199999999998</v>
      </c>
      <c r="K24" s="12">
        <f>I21/I24</f>
        <v>5.9892527441453067</v>
      </c>
    </row>
    <row r="25" spans="2:15">
      <c r="B25" s="19">
        <v>16</v>
      </c>
      <c r="C25" s="14">
        <v>0.48497000000000001</v>
      </c>
      <c r="D25" s="13">
        <v>0.48800500000000002</v>
      </c>
      <c r="E25" s="13">
        <v>0.49897900000000001</v>
      </c>
      <c r="F25" s="13">
        <v>0.48875000000000002</v>
      </c>
      <c r="G25" s="13">
        <v>0.48760500000000001</v>
      </c>
      <c r="I25" s="11">
        <f t="shared" si="0"/>
        <v>0.48800500000000002</v>
      </c>
      <c r="K25" s="12">
        <f>I21/I25</f>
        <v>7.1178348582494033</v>
      </c>
    </row>
    <row r="26" spans="2:15">
      <c r="B26" s="19">
        <v>32</v>
      </c>
      <c r="C26" s="14">
        <v>0.45139699999999999</v>
      </c>
      <c r="D26" s="13">
        <v>0.41689399999999999</v>
      </c>
      <c r="E26" s="13">
        <v>0.44690400000000002</v>
      </c>
      <c r="F26" s="13">
        <v>0.42466900000000002</v>
      </c>
      <c r="G26" s="13">
        <v>0.40144200000000002</v>
      </c>
      <c r="I26" s="11">
        <f t="shared" si="0"/>
        <v>0.42466900000000002</v>
      </c>
      <c r="K26" s="12">
        <f>I21/I26</f>
        <v>8.1794032528863649</v>
      </c>
    </row>
    <row r="27" spans="2:15" ht="15" thickBot="1">
      <c r="B27" s="20">
        <v>40</v>
      </c>
      <c r="C27" s="5">
        <v>0.45580500000000002</v>
      </c>
      <c r="D27" s="6">
        <v>0.43502400000000002</v>
      </c>
      <c r="E27" s="6">
        <v>0.45060899999999998</v>
      </c>
      <c r="F27" s="6">
        <v>0.445021</v>
      </c>
      <c r="G27" s="6">
        <v>0.445021</v>
      </c>
      <c r="I27" s="4">
        <f t="shared" si="0"/>
        <v>0.445021</v>
      </c>
      <c r="K27" s="16">
        <f>I21/I27</f>
        <v>7.8053372762184257</v>
      </c>
    </row>
    <row r="28" spans="2:15">
      <c r="B28"/>
      <c r="C28" s="23"/>
      <c r="D28" s="23"/>
      <c r="E28" s="23"/>
      <c r="F28" s="23"/>
      <c r="G28" s="23"/>
      <c r="H28" s="23"/>
      <c r="I28" s="23"/>
      <c r="J28" s="23"/>
      <c r="K28" s="23"/>
      <c r="M28" s="23"/>
      <c r="O28" s="24"/>
    </row>
    <row r="29" spans="2:15">
      <c r="B29"/>
      <c r="C29" s="23"/>
      <c r="D29" s="23"/>
      <c r="E29" s="23"/>
      <c r="F29" s="23"/>
      <c r="G29" s="23"/>
      <c r="H29" s="23"/>
      <c r="I29" s="23"/>
      <c r="J29" s="23"/>
      <c r="K29" s="23"/>
      <c r="M29" s="23"/>
      <c r="O29" s="24"/>
    </row>
    <row r="30" spans="2:15">
      <c r="B30"/>
      <c r="C30" s="23"/>
      <c r="D30" s="23"/>
      <c r="E30" s="23"/>
      <c r="F30" s="23"/>
      <c r="G30" s="23"/>
      <c r="H30" s="23"/>
      <c r="I30" s="23"/>
      <c r="J30" s="23"/>
      <c r="K30" s="23"/>
      <c r="M30" s="23"/>
      <c r="O30" s="24"/>
    </row>
    <row r="31" spans="2:15">
      <c r="B31"/>
      <c r="C31" s="23"/>
      <c r="D31" s="23"/>
      <c r="E31" s="23"/>
      <c r="F31" s="23"/>
      <c r="G31" s="23"/>
      <c r="H31" s="23"/>
      <c r="I31" s="23"/>
      <c r="J31" s="23"/>
      <c r="K31" s="23"/>
      <c r="M31" s="23"/>
      <c r="O31" s="24"/>
    </row>
    <row r="32" spans="2:15">
      <c r="B32"/>
      <c r="C32" s="23"/>
      <c r="D32" s="23"/>
      <c r="E32" s="23"/>
      <c r="F32" s="23"/>
      <c r="G32" s="23"/>
      <c r="H32" s="23"/>
      <c r="I32" s="23"/>
      <c r="J32" s="23"/>
      <c r="K32" s="23"/>
      <c r="M32" s="23"/>
      <c r="O32" s="24"/>
    </row>
    <row r="33" spans="2:15">
      <c r="B33"/>
      <c r="C33" s="23"/>
      <c r="D33" s="23"/>
      <c r="E33" s="23"/>
      <c r="F33" s="23"/>
      <c r="G33" s="23"/>
      <c r="H33" s="23"/>
      <c r="I33" s="23"/>
      <c r="J33" s="23"/>
      <c r="K33" s="23"/>
      <c r="M33" s="23"/>
      <c r="O33" s="24"/>
    </row>
    <row r="34" spans="2:15" ht="15" thickBot="1">
      <c r="B34" s="9"/>
      <c r="C34" s="9"/>
      <c r="D34" s="9"/>
      <c r="E34" s="9" t="s">
        <v>7</v>
      </c>
      <c r="F34" s="9"/>
      <c r="G34" s="9"/>
      <c r="H34" s="9"/>
      <c r="I34" s="9"/>
      <c r="J34" s="9"/>
      <c r="K34" s="9"/>
      <c r="M34" s="10"/>
      <c r="O34" s="9"/>
    </row>
    <row r="35" spans="2:15" ht="15" thickBot="1">
      <c r="B35" s="28" t="s">
        <v>11</v>
      </c>
      <c r="C35" s="21">
        <v>1</v>
      </c>
      <c r="D35" s="22">
        <v>2</v>
      </c>
      <c r="E35" s="22">
        <v>3</v>
      </c>
      <c r="F35" s="22">
        <v>4</v>
      </c>
      <c r="G35" s="22">
        <v>5</v>
      </c>
      <c r="I35" s="17" t="s">
        <v>3</v>
      </c>
      <c r="K35" s="17" t="s">
        <v>4</v>
      </c>
    </row>
    <row r="36" spans="2:15">
      <c r="B36" s="18" t="s">
        <v>0</v>
      </c>
      <c r="C36" s="2">
        <v>8.3615750000000002</v>
      </c>
      <c r="D36" s="3">
        <v>6.793425</v>
      </c>
      <c r="E36" s="3">
        <v>7.9679190000000002</v>
      </c>
      <c r="F36" s="3">
        <v>7.6509840000000002</v>
      </c>
      <c r="G36" s="3">
        <v>7.2963940000000003</v>
      </c>
      <c r="I36" s="1">
        <f t="shared" ref="I36:I42" si="1">MEDIAN(C36:G36)</f>
        <v>7.6509840000000002</v>
      </c>
      <c r="K36" s="15" t="s">
        <v>5</v>
      </c>
    </row>
    <row r="37" spans="2:15">
      <c r="B37" s="19">
        <v>2</v>
      </c>
      <c r="C37" s="14">
        <v>3.561598</v>
      </c>
      <c r="D37" s="13">
        <v>3.5062440000000001</v>
      </c>
      <c r="E37" s="13">
        <v>3.4392429999999998</v>
      </c>
      <c r="F37" s="13">
        <v>3.7085780000000002</v>
      </c>
      <c r="G37" s="13">
        <v>3.3598729999999999</v>
      </c>
      <c r="I37" s="11">
        <f t="shared" si="1"/>
        <v>3.5062440000000001</v>
      </c>
      <c r="K37" s="12">
        <f>I36/I37</f>
        <v>2.1821025576086548</v>
      </c>
    </row>
    <row r="38" spans="2:15">
      <c r="B38" s="19">
        <v>4</v>
      </c>
      <c r="C38" s="14">
        <v>2.0479850000000002</v>
      </c>
      <c r="D38" s="13">
        <v>1.9654050000000001</v>
      </c>
      <c r="E38" s="13">
        <v>2.020912</v>
      </c>
      <c r="F38" s="13"/>
      <c r="G38" s="13"/>
      <c r="I38" s="11">
        <f t="shared" si="1"/>
        <v>2.020912</v>
      </c>
      <c r="K38" s="12">
        <f>I36/I38</f>
        <v>3.7859065609982028</v>
      </c>
    </row>
    <row r="39" spans="2:15">
      <c r="B39" s="19">
        <v>8</v>
      </c>
      <c r="C39" s="14">
        <v>1.3337300000000001</v>
      </c>
      <c r="D39" s="13">
        <v>1.3049869999999999</v>
      </c>
      <c r="E39" s="13">
        <v>1.261428</v>
      </c>
      <c r="F39" s="13"/>
      <c r="G39" s="13"/>
      <c r="I39" s="11">
        <f t="shared" si="1"/>
        <v>1.3049869999999999</v>
      </c>
      <c r="K39" s="12">
        <f>I36/I39</f>
        <v>5.8628813926882035</v>
      </c>
    </row>
    <row r="40" spans="2:15">
      <c r="B40" s="19">
        <v>16</v>
      </c>
      <c r="C40" s="14">
        <v>1.145796</v>
      </c>
      <c r="D40" s="13">
        <v>1.1133139999999999</v>
      </c>
      <c r="E40" s="13">
        <v>1.0456639999999999</v>
      </c>
      <c r="F40" s="13"/>
      <c r="G40" s="13"/>
      <c r="I40" s="11">
        <f t="shared" si="1"/>
        <v>1.1133139999999999</v>
      </c>
      <c r="K40" s="12">
        <f>I36/I40</f>
        <v>6.8722606560233688</v>
      </c>
    </row>
    <row r="41" spans="2:15">
      <c r="B41" s="19">
        <v>32</v>
      </c>
      <c r="C41" s="14">
        <v>0.98732299999999995</v>
      </c>
      <c r="D41" s="13">
        <v>1.018397</v>
      </c>
      <c r="E41" s="13">
        <v>0.96702999999999995</v>
      </c>
      <c r="F41" s="13"/>
      <c r="G41" s="13"/>
      <c r="I41" s="11">
        <f t="shared" si="1"/>
        <v>0.98732299999999995</v>
      </c>
      <c r="K41" s="12">
        <f>I36/I41</f>
        <v>7.7492208730071122</v>
      </c>
    </row>
    <row r="42" spans="2:15" ht="15" thickBot="1">
      <c r="B42" s="20">
        <v>40</v>
      </c>
      <c r="C42" s="5">
        <v>0.963557</v>
      </c>
      <c r="D42" s="6">
        <v>0.96690699999999996</v>
      </c>
      <c r="E42" s="6">
        <v>0.97001000000000004</v>
      </c>
      <c r="F42" s="6"/>
      <c r="G42" s="6"/>
      <c r="I42" s="4">
        <f t="shared" si="1"/>
        <v>0.96690699999999996</v>
      </c>
      <c r="K42" s="16">
        <f>I36/I42</f>
        <v>7.9128437378155301</v>
      </c>
    </row>
    <row r="43" spans="2:15">
      <c r="B43"/>
      <c r="C43" s="23"/>
      <c r="D43" s="23"/>
      <c r="E43" s="23"/>
      <c r="F43" s="23"/>
      <c r="G43" s="23"/>
      <c r="H43" s="23"/>
      <c r="I43" s="23"/>
      <c r="J43" s="23"/>
      <c r="K43" s="23"/>
      <c r="M43" s="23"/>
      <c r="O43" s="24"/>
    </row>
    <row r="44" spans="2:15">
      <c r="B44"/>
      <c r="C44" s="23"/>
      <c r="D44" s="23"/>
      <c r="E44" s="23"/>
      <c r="F44" s="23"/>
      <c r="G44" s="23"/>
      <c r="H44" s="23"/>
      <c r="I44" s="23"/>
      <c r="J44" s="23"/>
      <c r="K44" s="23"/>
      <c r="M44" s="23"/>
      <c r="O44" s="24"/>
    </row>
    <row r="45" spans="2:15">
      <c r="B45"/>
      <c r="C45" s="23"/>
      <c r="D45" s="23"/>
      <c r="E45" s="23"/>
      <c r="F45" s="23"/>
      <c r="G45" s="23"/>
      <c r="H45" s="23"/>
      <c r="I45" s="23"/>
      <c r="J45" s="23"/>
      <c r="K45" s="23"/>
      <c r="M45" s="23"/>
      <c r="O45" s="24"/>
    </row>
    <row r="46" spans="2:15">
      <c r="B46"/>
      <c r="C46" s="23"/>
      <c r="D46" s="23"/>
      <c r="E46" s="23"/>
      <c r="F46" s="23"/>
      <c r="G46" s="23"/>
      <c r="H46" s="23"/>
      <c r="I46" s="23"/>
      <c r="J46" s="23"/>
      <c r="K46" s="23"/>
      <c r="M46" s="23"/>
      <c r="O46" s="24"/>
    </row>
    <row r="47" spans="2:15">
      <c r="B47"/>
      <c r="C47" s="23"/>
      <c r="D47" s="23"/>
      <c r="E47" s="23"/>
      <c r="F47" s="23"/>
      <c r="G47" s="23"/>
      <c r="H47" s="23"/>
      <c r="I47" s="23"/>
      <c r="J47" s="23"/>
      <c r="K47" s="23"/>
      <c r="M47" s="23"/>
      <c r="O47" s="24"/>
    </row>
    <row r="48" spans="2:15">
      <c r="B48"/>
      <c r="C48" s="23"/>
      <c r="D48" s="23"/>
      <c r="E48" s="23"/>
      <c r="F48" s="23"/>
      <c r="G48" s="23"/>
      <c r="H48" s="23"/>
      <c r="I48" s="23"/>
      <c r="J48" s="23"/>
      <c r="K48" s="23"/>
      <c r="M48" s="23"/>
      <c r="O48" s="24"/>
    </row>
    <row r="49" spans="2:15" ht="15" thickBot="1">
      <c r="B49" s="9"/>
      <c r="C49" s="9"/>
      <c r="D49" s="9"/>
      <c r="E49" s="9" t="s">
        <v>7</v>
      </c>
      <c r="F49" s="9"/>
      <c r="G49" s="9"/>
      <c r="H49" s="9"/>
      <c r="I49" s="9"/>
      <c r="J49" s="9"/>
      <c r="K49" s="9"/>
      <c r="M49" s="10"/>
      <c r="O49" s="9"/>
    </row>
    <row r="50" spans="2:15" ht="15" thickBot="1">
      <c r="B50" s="28" t="s">
        <v>12</v>
      </c>
      <c r="C50" s="21">
        <v>1</v>
      </c>
      <c r="D50" s="22">
        <v>2</v>
      </c>
      <c r="E50" s="22">
        <v>3</v>
      </c>
      <c r="F50" s="22">
        <v>4</v>
      </c>
      <c r="G50" s="22">
        <v>5</v>
      </c>
      <c r="I50" s="17" t="s">
        <v>3</v>
      </c>
      <c r="K50" s="17" t="s">
        <v>4</v>
      </c>
    </row>
    <row r="51" spans="2:15">
      <c r="B51" s="18" t="s">
        <v>0</v>
      </c>
      <c r="C51" s="2">
        <v>12.136051</v>
      </c>
      <c r="D51" s="3">
        <v>12.123518000000001</v>
      </c>
      <c r="E51" s="3">
        <v>12.728357000000001</v>
      </c>
      <c r="F51" s="3">
        <v>13.806818</v>
      </c>
      <c r="G51" s="3">
        <v>12.694585999999999</v>
      </c>
      <c r="I51" s="1">
        <f t="shared" ref="I51:I57" si="2">MEDIAN(C51:G51)</f>
        <v>12.694585999999999</v>
      </c>
      <c r="K51" s="15" t="s">
        <v>5</v>
      </c>
    </row>
    <row r="52" spans="2:15">
      <c r="B52" s="19">
        <v>2</v>
      </c>
      <c r="C52" s="34">
        <v>7.0135540000000001</v>
      </c>
      <c r="D52" s="35">
        <v>6.2886410000000001</v>
      </c>
      <c r="E52" s="35">
        <v>6.721749</v>
      </c>
      <c r="F52" s="35">
        <v>7.1421460000000003</v>
      </c>
      <c r="G52" s="35">
        <v>6.0535839999999999</v>
      </c>
      <c r="I52" s="11">
        <f t="shared" si="2"/>
        <v>6.721749</v>
      </c>
      <c r="K52" s="12">
        <f>I51/I52</f>
        <v>1.8885837599708051</v>
      </c>
    </row>
    <row r="53" spans="2:15">
      <c r="B53" s="19">
        <v>4</v>
      </c>
      <c r="C53" s="14">
        <v>3.7140599999999999</v>
      </c>
      <c r="D53" s="13">
        <v>3.6016219999999999</v>
      </c>
      <c r="E53" s="13">
        <v>3.7340840000000002</v>
      </c>
      <c r="F53" s="13">
        <v>3.7256209999999998</v>
      </c>
      <c r="G53" s="13"/>
      <c r="I53" s="11">
        <f t="shared" si="2"/>
        <v>3.7198405000000001</v>
      </c>
      <c r="K53" s="12">
        <f>I51/I53</f>
        <v>3.4126694410687768</v>
      </c>
    </row>
    <row r="54" spans="2:15">
      <c r="B54" s="19">
        <v>8</v>
      </c>
      <c r="C54" s="14">
        <v>2.3742100000000002</v>
      </c>
      <c r="D54" s="13">
        <v>2.308541</v>
      </c>
      <c r="E54" s="13">
        <v>2.2956669999999999</v>
      </c>
      <c r="F54" s="13"/>
      <c r="G54" s="13"/>
      <c r="I54" s="11">
        <f t="shared" si="2"/>
        <v>2.308541</v>
      </c>
      <c r="K54" s="12">
        <f>I51/I54</f>
        <v>5.4989649306639992</v>
      </c>
    </row>
    <row r="55" spans="2:15">
      <c r="B55" s="19">
        <v>16</v>
      </c>
      <c r="C55" s="14">
        <v>1.9460729999999999</v>
      </c>
      <c r="D55" s="13">
        <v>2.0744820000000002</v>
      </c>
      <c r="E55" s="13">
        <v>1.9872799999999999</v>
      </c>
      <c r="F55" s="13"/>
      <c r="G55" s="13"/>
      <c r="I55" s="11">
        <f t="shared" si="2"/>
        <v>1.9872799999999999</v>
      </c>
      <c r="K55" s="12">
        <f>I51/I55</f>
        <v>6.387920172295801</v>
      </c>
    </row>
    <row r="56" spans="2:15">
      <c r="B56" s="19">
        <v>32</v>
      </c>
      <c r="C56" s="14">
        <v>1.7617689999999999</v>
      </c>
      <c r="D56" s="13">
        <v>1.826317</v>
      </c>
      <c r="E56" s="13">
        <v>1.7675449999999999</v>
      </c>
      <c r="F56" s="13"/>
      <c r="G56" s="13"/>
      <c r="I56" s="11">
        <f t="shared" si="2"/>
        <v>1.7675449999999999</v>
      </c>
      <c r="K56" s="12">
        <f>I51/I56</f>
        <v>7.1820440215100607</v>
      </c>
    </row>
    <row r="57" spans="2:15" ht="15" thickBot="1">
      <c r="B57" s="20">
        <v>40</v>
      </c>
      <c r="C57" s="5">
        <v>1.688426</v>
      </c>
      <c r="D57" s="6">
        <v>1.7588090000000001</v>
      </c>
      <c r="E57" s="6">
        <v>1.6957850000000001</v>
      </c>
      <c r="F57" s="6"/>
      <c r="G57" s="6"/>
      <c r="I57" s="4">
        <f t="shared" si="2"/>
        <v>1.6957850000000001</v>
      </c>
      <c r="K57" s="16">
        <f>I51/I57</f>
        <v>7.4859643174105202</v>
      </c>
    </row>
    <row r="58" spans="2:15">
      <c r="B58"/>
      <c r="C58" s="23"/>
      <c r="D58" s="23"/>
      <c r="E58" s="23"/>
      <c r="F58" s="23"/>
      <c r="G58" s="23"/>
      <c r="H58" s="23"/>
      <c r="I58" s="23"/>
      <c r="J58" s="23"/>
      <c r="K58" s="23"/>
      <c r="M58" s="23"/>
      <c r="O58" s="24"/>
    </row>
    <row r="59" spans="2:15">
      <c r="B59"/>
      <c r="C59" s="23"/>
      <c r="D59" s="23"/>
      <c r="E59" s="23"/>
      <c r="F59" s="23"/>
      <c r="G59" s="23"/>
      <c r="H59" s="23"/>
      <c r="I59" s="23"/>
      <c r="J59" s="23"/>
      <c r="K59" s="23"/>
      <c r="M59" s="23"/>
      <c r="O59" s="24"/>
    </row>
    <row r="60" spans="2:15">
      <c r="B60"/>
      <c r="C60" s="23"/>
      <c r="D60" s="23"/>
      <c r="E60" s="23"/>
      <c r="F60" s="23"/>
      <c r="G60" s="23"/>
      <c r="H60" s="23"/>
      <c r="I60" s="23"/>
      <c r="J60" s="23"/>
      <c r="K60" s="23"/>
      <c r="M60" s="23"/>
      <c r="O60" s="24"/>
    </row>
    <row r="61" spans="2:15">
      <c r="B61"/>
      <c r="C61" s="23"/>
      <c r="D61" s="23"/>
      <c r="E61" s="23"/>
      <c r="F61" s="23"/>
      <c r="G61" s="23"/>
      <c r="H61" s="23"/>
      <c r="I61" s="23"/>
      <c r="J61" s="23"/>
      <c r="K61" s="23"/>
      <c r="M61" s="23"/>
      <c r="O61" s="24"/>
    </row>
    <row r="62" spans="2:15">
      <c r="B62"/>
      <c r="C62" s="23"/>
      <c r="D62" s="23"/>
      <c r="E62" s="23"/>
      <c r="F62" s="23"/>
      <c r="G62" s="23"/>
      <c r="H62" s="23"/>
      <c r="I62" s="23"/>
      <c r="J62" s="23"/>
      <c r="K62" s="23"/>
      <c r="M62" s="23"/>
      <c r="O62" s="24"/>
    </row>
    <row r="63" spans="2:15">
      <c r="B63"/>
      <c r="C63" s="23"/>
      <c r="D63" s="23"/>
      <c r="E63" s="23"/>
      <c r="F63" s="23"/>
      <c r="G63" s="23"/>
      <c r="H63" s="23"/>
      <c r="I63" s="23"/>
      <c r="J63" s="23"/>
      <c r="K63" s="23"/>
      <c r="M63" s="23"/>
      <c r="O63" s="24"/>
    </row>
    <row r="64" spans="2:15" ht="15" thickBot="1">
      <c r="B64" s="9"/>
      <c r="C64" s="9"/>
      <c r="D64" s="9"/>
      <c r="E64" s="9" t="s">
        <v>7</v>
      </c>
      <c r="F64" s="9"/>
      <c r="G64" s="9"/>
      <c r="H64" s="9"/>
      <c r="I64" s="9"/>
      <c r="J64" s="9"/>
      <c r="K64" s="9"/>
      <c r="M64" s="10"/>
      <c r="O64" s="9"/>
    </row>
    <row r="65" spans="2:15" ht="15" thickBot="1">
      <c r="B65" s="28" t="s">
        <v>13</v>
      </c>
      <c r="C65" s="21">
        <v>1</v>
      </c>
      <c r="D65" s="22">
        <v>2</v>
      </c>
      <c r="E65" s="22">
        <v>3</v>
      </c>
      <c r="F65" s="22">
        <v>4</v>
      </c>
      <c r="G65" s="22">
        <v>5</v>
      </c>
      <c r="I65" s="17" t="s">
        <v>3</v>
      </c>
      <c r="K65" s="17" t="s">
        <v>4</v>
      </c>
    </row>
    <row r="66" spans="2:15">
      <c r="B66" s="18" t="s">
        <v>0</v>
      </c>
      <c r="C66" s="2">
        <v>19.638217999999998</v>
      </c>
      <c r="D66" s="3">
        <v>18.717210999999999</v>
      </c>
      <c r="E66" s="3">
        <v>18.214217000000001</v>
      </c>
      <c r="F66" s="3">
        <v>19.441412</v>
      </c>
      <c r="G66" s="3">
        <v>19.610605</v>
      </c>
      <c r="I66" s="1">
        <f t="shared" ref="I66:I72" si="3">MEDIAN(C66:G66)</f>
        <v>19.441412</v>
      </c>
      <c r="K66" s="15" t="s">
        <v>5</v>
      </c>
    </row>
    <row r="67" spans="2:15">
      <c r="B67" s="19">
        <v>2</v>
      </c>
      <c r="C67" s="34">
        <v>9.9854260000000004</v>
      </c>
      <c r="D67" s="35">
        <v>9.7214320000000001</v>
      </c>
      <c r="E67" s="35">
        <v>9.6844219999999996</v>
      </c>
      <c r="F67" s="35">
        <v>10.046854</v>
      </c>
      <c r="G67" s="35">
        <v>9.6446529999999999</v>
      </c>
      <c r="I67" s="11">
        <f t="shared" si="3"/>
        <v>9.7214320000000001</v>
      </c>
      <c r="K67" s="12">
        <f>I66/I67</f>
        <v>1.9998506392885327</v>
      </c>
    </row>
    <row r="68" spans="2:15">
      <c r="B68" s="19">
        <v>4</v>
      </c>
      <c r="C68" s="14">
        <v>5.7329739999999996</v>
      </c>
      <c r="D68" s="13">
        <v>5.6021660000000004</v>
      </c>
      <c r="E68" s="13">
        <v>5.6665780000000003</v>
      </c>
      <c r="F68" s="13"/>
      <c r="G68" s="13"/>
      <c r="I68" s="11">
        <f t="shared" si="3"/>
        <v>5.6665780000000003</v>
      </c>
      <c r="K68" s="12">
        <f>I66/I68</f>
        <v>3.4308910951194882</v>
      </c>
    </row>
    <row r="69" spans="2:15">
      <c r="B69" s="19">
        <v>8</v>
      </c>
      <c r="C69" s="14">
        <v>3.7890389999999998</v>
      </c>
      <c r="D69" s="13">
        <v>3.7093590000000001</v>
      </c>
      <c r="E69" s="13">
        <v>3.634233</v>
      </c>
      <c r="F69" s="13"/>
      <c r="G69" s="13"/>
      <c r="I69" s="11">
        <f t="shared" si="3"/>
        <v>3.7093590000000001</v>
      </c>
      <c r="K69" s="12">
        <f>I66/I69</f>
        <v>5.2411783275762733</v>
      </c>
    </row>
    <row r="70" spans="2:15">
      <c r="B70" s="19">
        <v>16</v>
      </c>
      <c r="C70" s="14">
        <v>3.0607600000000001</v>
      </c>
      <c r="D70" s="13">
        <v>3.0244770000000001</v>
      </c>
      <c r="E70" s="13">
        <v>3.1351879999999999</v>
      </c>
      <c r="F70" s="13"/>
      <c r="G70" s="13"/>
      <c r="I70" s="11">
        <f t="shared" si="3"/>
        <v>3.0607600000000001</v>
      </c>
      <c r="K70" s="12">
        <f>I66/I70</f>
        <v>6.3518250369189344</v>
      </c>
    </row>
    <row r="71" spans="2:15">
      <c r="B71" s="19">
        <v>32</v>
      </c>
      <c r="C71" s="14">
        <v>2.8874010000000001</v>
      </c>
      <c r="D71" s="13">
        <v>2.8227000000000002</v>
      </c>
      <c r="E71" s="13">
        <v>2.8190080000000002</v>
      </c>
      <c r="F71" s="13"/>
      <c r="G71" s="13"/>
      <c r="I71" s="11">
        <f t="shared" si="3"/>
        <v>2.8227000000000002</v>
      </c>
      <c r="K71" s="12">
        <f>I66/I71</f>
        <v>6.88752329330074</v>
      </c>
    </row>
    <row r="72" spans="2:15" ht="15" thickBot="1">
      <c r="B72" s="20">
        <v>40</v>
      </c>
      <c r="C72" s="5">
        <v>2.712046</v>
      </c>
      <c r="D72" s="6">
        <v>2.817901</v>
      </c>
      <c r="E72" s="6">
        <v>2.7808809999999999</v>
      </c>
      <c r="F72" s="6"/>
      <c r="G72" s="6"/>
      <c r="I72" s="4">
        <f t="shared" si="3"/>
        <v>2.7808809999999999</v>
      </c>
      <c r="K72" s="16">
        <f>I66/I72</f>
        <v>6.9910981447965588</v>
      </c>
    </row>
    <row r="73" spans="2:15">
      <c r="B73"/>
      <c r="C73" s="23"/>
      <c r="D73" s="23"/>
      <c r="E73" s="23"/>
      <c r="F73" s="23"/>
      <c r="G73" s="23"/>
      <c r="H73" s="23"/>
      <c r="I73" s="23"/>
      <c r="J73" s="23"/>
      <c r="K73" s="23"/>
      <c r="M73" s="23"/>
      <c r="O73" s="24"/>
    </row>
    <row r="74" spans="2:15">
      <c r="B74"/>
      <c r="C74" s="23"/>
      <c r="D74" s="23"/>
      <c r="E74" s="23"/>
      <c r="F74" s="23"/>
      <c r="G74" s="23"/>
      <c r="H74" s="23"/>
      <c r="I74" s="23"/>
      <c r="J74" s="23"/>
      <c r="K74" s="23"/>
      <c r="M74" s="23"/>
      <c r="O74" s="24"/>
    </row>
    <row r="75" spans="2:15">
      <c r="B75"/>
      <c r="C75" s="23"/>
      <c r="D75" s="23"/>
      <c r="E75" s="23"/>
      <c r="F75" s="23"/>
      <c r="G75" s="23"/>
      <c r="H75" s="23"/>
      <c r="I75" s="23"/>
      <c r="J75" s="23"/>
      <c r="K75" s="23"/>
      <c r="M75" s="23"/>
      <c r="O75" s="24"/>
    </row>
    <row r="76" spans="2:15">
      <c r="B76"/>
      <c r="C76" s="23"/>
      <c r="D76" s="23"/>
      <c r="E76" s="23"/>
      <c r="F76" s="23"/>
      <c r="G76" s="23"/>
      <c r="H76" s="23"/>
      <c r="I76" s="23"/>
      <c r="J76" s="23"/>
      <c r="K76" s="23"/>
      <c r="M76" s="23"/>
      <c r="O76" s="24"/>
    </row>
    <row r="77" spans="2:15">
      <c r="B77" s="61"/>
      <c r="C77" s="62"/>
      <c r="D77" s="62"/>
      <c r="E77" s="62"/>
      <c r="F77" s="62"/>
      <c r="G77" s="62"/>
      <c r="H77" s="62"/>
      <c r="I77" s="62"/>
      <c r="J77" s="62"/>
      <c r="K77" s="62"/>
      <c r="L77" s="61"/>
      <c r="M77" s="23"/>
      <c r="O77" s="24"/>
    </row>
    <row r="78" spans="2:15">
      <c r="B78"/>
      <c r="C78" s="23"/>
      <c r="D78" s="23"/>
      <c r="E78" s="23"/>
      <c r="F78" s="23"/>
      <c r="G78" s="23"/>
      <c r="H78" s="23"/>
      <c r="I78" s="23"/>
      <c r="J78" s="23"/>
      <c r="K78" s="23"/>
      <c r="M78" s="23"/>
      <c r="O78" s="24"/>
    </row>
    <row r="79" spans="2:15" ht="15" thickBot="1">
      <c r="B79" s="9"/>
      <c r="C79" s="9"/>
      <c r="D79" s="9"/>
      <c r="E79" s="9"/>
      <c r="F79" s="9" t="s">
        <v>17</v>
      </c>
      <c r="G79" s="9"/>
      <c r="H79" s="9"/>
      <c r="I79" s="9"/>
      <c r="J79" s="9"/>
      <c r="K79" s="9"/>
      <c r="M79" s="10"/>
      <c r="O79" s="9"/>
    </row>
    <row r="80" spans="2:15" ht="15" thickBot="1">
      <c r="B80" s="28" t="s">
        <v>2</v>
      </c>
      <c r="C80" s="21">
        <v>1</v>
      </c>
      <c r="D80" s="22">
        <v>2</v>
      </c>
      <c r="E80" s="22">
        <v>3</v>
      </c>
      <c r="F80" s="22">
        <v>4</v>
      </c>
      <c r="G80" s="22">
        <v>5</v>
      </c>
      <c r="I80" s="17" t="s">
        <v>3</v>
      </c>
      <c r="K80" s="17" t="s">
        <v>4</v>
      </c>
    </row>
    <row r="81" spans="2:15">
      <c r="B81" s="18" t="s">
        <v>0</v>
      </c>
      <c r="C81" s="2">
        <v>0.64325699999999997</v>
      </c>
      <c r="D81" s="3">
        <v>0.64107579999999997</v>
      </c>
      <c r="E81" s="30">
        <v>0.72513300000000003</v>
      </c>
      <c r="F81" s="30">
        <v>0.74353599999999997</v>
      </c>
      <c r="G81" s="30">
        <v>0.67818000000000001</v>
      </c>
      <c r="I81" s="1">
        <f t="shared" ref="I81:I87" si="4">MEDIAN(C81:G81)</f>
        <v>0.67818000000000001</v>
      </c>
      <c r="K81" s="15" t="s">
        <v>5</v>
      </c>
    </row>
    <row r="82" spans="2:15">
      <c r="B82" s="19">
        <v>2</v>
      </c>
      <c r="C82" s="34">
        <v>0.32355</v>
      </c>
      <c r="D82" s="35">
        <v>0.32258300000000001</v>
      </c>
      <c r="E82" s="35">
        <v>0.32259900000000002</v>
      </c>
      <c r="F82" s="35">
        <v>0.32560899999999998</v>
      </c>
      <c r="G82" s="35">
        <v>0.34598000000000001</v>
      </c>
      <c r="I82" s="11">
        <f t="shared" si="4"/>
        <v>0.32355</v>
      </c>
      <c r="K82" s="12">
        <f>I81/I82</f>
        <v>2.0960593416782567</v>
      </c>
    </row>
    <row r="83" spans="2:15">
      <c r="B83" s="19">
        <v>4</v>
      </c>
      <c r="C83" s="14">
        <v>0.19525500000000001</v>
      </c>
      <c r="D83" s="13">
        <v>0.19206200000000001</v>
      </c>
      <c r="E83" s="13">
        <v>0.19932</v>
      </c>
      <c r="F83" s="13"/>
      <c r="G83" s="13"/>
      <c r="I83" s="11">
        <f t="shared" si="4"/>
        <v>0.19525500000000001</v>
      </c>
      <c r="K83" s="12">
        <f>I81/I83</f>
        <v>3.4733041407390335</v>
      </c>
    </row>
    <row r="84" spans="2:15">
      <c r="B84" s="19">
        <v>8</v>
      </c>
      <c r="C84" s="14">
        <v>0.12528</v>
      </c>
      <c r="D84" s="13">
        <v>0.122284</v>
      </c>
      <c r="E84" s="13">
        <v>0.12456399999999999</v>
      </c>
      <c r="F84" s="13"/>
      <c r="G84" s="13"/>
      <c r="I84" s="11">
        <f t="shared" si="4"/>
        <v>0.12456399999999999</v>
      </c>
      <c r="K84" s="12">
        <f>I81/I84</f>
        <v>5.4444301724414759</v>
      </c>
    </row>
    <row r="85" spans="2:15">
      <c r="B85" s="19">
        <v>16</v>
      </c>
      <c r="C85" s="14">
        <v>0.140961</v>
      </c>
      <c r="D85" s="13">
        <v>0.10145700000000001</v>
      </c>
      <c r="E85" s="13">
        <v>0.10443</v>
      </c>
      <c r="F85" s="13"/>
      <c r="G85" s="13"/>
      <c r="I85" s="11">
        <f t="shared" si="4"/>
        <v>0.10443</v>
      </c>
      <c r="K85" s="12">
        <f>I81/I85</f>
        <v>6.4941108876759559</v>
      </c>
    </row>
    <row r="86" spans="2:15">
      <c r="B86" s="19">
        <v>32</v>
      </c>
      <c r="C86" s="14">
        <v>9.2077999999999993E-2</v>
      </c>
      <c r="D86" s="13">
        <v>8.9734999999999995E-2</v>
      </c>
      <c r="E86" s="13">
        <v>9.1816999999999996E-2</v>
      </c>
      <c r="F86" s="13"/>
      <c r="G86" s="13"/>
      <c r="I86" s="11">
        <f t="shared" si="4"/>
        <v>9.1816999999999996E-2</v>
      </c>
      <c r="K86" s="12">
        <f>I81/I86</f>
        <v>7.3862138819608569</v>
      </c>
    </row>
    <row r="87" spans="2:15" ht="15" thickBot="1">
      <c r="B87" s="20">
        <v>40</v>
      </c>
      <c r="C87" s="5">
        <v>8.8803999999999994E-2</v>
      </c>
      <c r="D87" s="6">
        <v>8.8697999999999999E-2</v>
      </c>
      <c r="E87" s="6">
        <v>7.3377999999999999E-2</v>
      </c>
      <c r="F87" s="6"/>
      <c r="G87" s="6"/>
      <c r="I87" s="4">
        <f t="shared" si="4"/>
        <v>8.8697999999999999E-2</v>
      </c>
      <c r="K87" s="16">
        <f>I81/I87</f>
        <v>7.6459446661706014</v>
      </c>
    </row>
    <row r="88" spans="2:15">
      <c r="B88"/>
      <c r="C88" s="23"/>
      <c r="D88" s="23"/>
      <c r="E88" s="23"/>
      <c r="F88" s="23"/>
      <c r="G88" s="23"/>
      <c r="H88" s="23"/>
      <c r="I88" s="23"/>
      <c r="J88" s="23"/>
      <c r="K88" s="23"/>
      <c r="M88" s="23"/>
      <c r="O88" s="24"/>
    </row>
    <row r="89" spans="2:15">
      <c r="B89"/>
      <c r="C89" s="23"/>
      <c r="D89" s="23"/>
      <c r="E89" s="23"/>
      <c r="F89" s="23"/>
      <c r="G89" s="23"/>
      <c r="H89" s="23"/>
      <c r="I89" s="23"/>
      <c r="J89" s="23"/>
      <c r="K89" s="23"/>
      <c r="M89" s="23"/>
      <c r="O89" s="24"/>
    </row>
    <row r="90" spans="2:15">
      <c r="B90"/>
      <c r="C90" s="23"/>
      <c r="D90" s="23"/>
      <c r="E90" s="23"/>
      <c r="F90" s="23"/>
      <c r="G90" s="23"/>
      <c r="H90" s="23"/>
      <c r="I90" s="23"/>
      <c r="J90" s="23"/>
      <c r="K90" s="23"/>
      <c r="M90" s="23"/>
      <c r="O90" s="24"/>
    </row>
    <row r="91" spans="2:15">
      <c r="B91"/>
      <c r="C91" s="23"/>
      <c r="D91" s="23"/>
      <c r="E91" s="23"/>
      <c r="F91" s="23"/>
      <c r="G91" s="23"/>
      <c r="H91" s="23"/>
      <c r="I91" s="23"/>
      <c r="J91" s="23"/>
      <c r="K91" s="23"/>
      <c r="M91" s="23"/>
      <c r="O91" s="24"/>
    </row>
    <row r="92" spans="2:15">
      <c r="B92"/>
      <c r="C92" s="23"/>
      <c r="D92" s="23"/>
      <c r="E92" s="23"/>
      <c r="F92" s="23"/>
      <c r="G92" s="23"/>
      <c r="H92" s="23"/>
      <c r="I92" s="23"/>
      <c r="J92" s="23"/>
      <c r="K92" s="23"/>
      <c r="M92" s="23"/>
      <c r="O92" s="24"/>
    </row>
    <row r="93" spans="2:15">
      <c r="B93"/>
      <c r="C93" s="23"/>
      <c r="D93" s="23"/>
      <c r="E93" s="23"/>
      <c r="F93" s="23"/>
      <c r="G93" s="23"/>
      <c r="H93" s="23"/>
      <c r="I93" s="23"/>
      <c r="J93" s="23"/>
      <c r="K93" s="23"/>
      <c r="M93" s="23"/>
      <c r="O93" s="24"/>
    </row>
    <row r="94" spans="2:15" ht="15" thickBot="1">
      <c r="B94" s="9"/>
      <c r="C94" s="9"/>
      <c r="D94" s="9"/>
      <c r="E94" s="9"/>
      <c r="F94" s="9" t="s">
        <v>17</v>
      </c>
      <c r="G94" s="9"/>
      <c r="H94" s="9"/>
      <c r="I94" s="9"/>
      <c r="J94" s="9"/>
      <c r="K94" s="9"/>
      <c r="M94" s="10"/>
      <c r="O94" s="9"/>
    </row>
    <row r="95" spans="2:15" ht="15" thickBot="1">
      <c r="B95" s="28" t="s">
        <v>14</v>
      </c>
      <c r="C95" s="21">
        <v>1</v>
      </c>
      <c r="D95" s="22">
        <v>2</v>
      </c>
      <c r="E95" s="22">
        <v>3</v>
      </c>
      <c r="F95" s="22">
        <v>4</v>
      </c>
      <c r="G95" s="22">
        <v>5</v>
      </c>
      <c r="I95" s="17" t="s">
        <v>3</v>
      </c>
      <c r="K95" s="17" t="s">
        <v>4</v>
      </c>
    </row>
    <row r="96" spans="2:15">
      <c r="B96" s="18" t="s">
        <v>0</v>
      </c>
      <c r="C96" s="2">
        <v>2.3213119999999998</v>
      </c>
      <c r="D96" s="3">
        <v>2.2565919999999999</v>
      </c>
      <c r="E96" s="30">
        <v>2.902698</v>
      </c>
      <c r="F96" s="30">
        <v>2.9400849999999998</v>
      </c>
      <c r="G96" s="30">
        <v>3.0757859999999999</v>
      </c>
      <c r="I96" s="1">
        <f t="shared" ref="I96:I102" si="5">MEDIAN(C96:G96)</f>
        <v>2.902698</v>
      </c>
      <c r="K96" s="15" t="s">
        <v>5</v>
      </c>
    </row>
    <row r="97" spans="2:15">
      <c r="B97" s="19">
        <v>2</v>
      </c>
      <c r="C97" s="14">
        <v>1.182178</v>
      </c>
      <c r="D97" s="13">
        <v>1.188985</v>
      </c>
      <c r="E97" s="13">
        <v>1.1731860000000001</v>
      </c>
      <c r="F97" s="13">
        <v>1.199843</v>
      </c>
      <c r="G97" s="13">
        <v>1.186501</v>
      </c>
      <c r="I97" s="11">
        <f t="shared" si="5"/>
        <v>1.186501</v>
      </c>
      <c r="K97" s="12">
        <f>I96/I97</f>
        <v>2.4464353590936714</v>
      </c>
    </row>
    <row r="98" spans="2:15">
      <c r="B98" s="19">
        <v>4</v>
      </c>
      <c r="C98" s="14">
        <v>0.74692800000000004</v>
      </c>
      <c r="D98" s="13">
        <v>0.75967700000000005</v>
      </c>
      <c r="E98" s="13">
        <v>0.67059999999999997</v>
      </c>
      <c r="F98" s="13"/>
      <c r="G98" s="13"/>
      <c r="I98" s="11">
        <f t="shared" si="5"/>
        <v>0.74692800000000004</v>
      </c>
      <c r="K98" s="12">
        <f>I96/I98</f>
        <v>3.8861818006554847</v>
      </c>
    </row>
    <row r="99" spans="2:15">
      <c r="B99" s="19">
        <v>8</v>
      </c>
      <c r="C99" s="14">
        <v>0.46230599999999999</v>
      </c>
      <c r="D99" s="13">
        <v>0.50255700000000003</v>
      </c>
      <c r="E99" s="13">
        <v>0.47310099999999999</v>
      </c>
      <c r="F99" s="13"/>
      <c r="G99" s="13"/>
      <c r="I99" s="11">
        <f t="shared" si="5"/>
        <v>0.47310099999999999</v>
      </c>
      <c r="K99" s="12">
        <f>I96/I99</f>
        <v>6.1354721296298251</v>
      </c>
    </row>
    <row r="100" spans="2:15">
      <c r="B100" s="19">
        <v>16</v>
      </c>
      <c r="C100" s="14">
        <v>0.494425</v>
      </c>
      <c r="D100" s="13">
        <v>0.39339800000000003</v>
      </c>
      <c r="E100" s="13">
        <v>0.39708900000000003</v>
      </c>
      <c r="F100" s="13"/>
      <c r="G100" s="13"/>
      <c r="I100" s="11">
        <f t="shared" si="5"/>
        <v>0.39708900000000003</v>
      </c>
      <c r="K100" s="12">
        <f>I96/I100</f>
        <v>7.3099431109902309</v>
      </c>
    </row>
    <row r="101" spans="2:15">
      <c r="B101" s="19">
        <v>32</v>
      </c>
      <c r="C101" s="14">
        <v>0.34059299999999998</v>
      </c>
      <c r="D101" s="13">
        <v>0.35557800000000001</v>
      </c>
      <c r="E101" s="13">
        <v>0.32868999999999998</v>
      </c>
      <c r="F101" s="13"/>
      <c r="G101" s="13"/>
      <c r="I101" s="11">
        <f t="shared" si="5"/>
        <v>0.34059299999999998</v>
      </c>
      <c r="K101" s="12">
        <f>I96/I101</f>
        <v>8.5224828460948991</v>
      </c>
    </row>
    <row r="102" spans="2:15" ht="15" thickBot="1">
      <c r="B102" s="20">
        <v>40</v>
      </c>
      <c r="C102" s="5">
        <v>0.32075399999999998</v>
      </c>
      <c r="D102" s="6">
        <v>0.30660799999999999</v>
      </c>
      <c r="E102" s="6">
        <v>0.31048300000000001</v>
      </c>
      <c r="F102" s="6"/>
      <c r="G102" s="6"/>
      <c r="I102" s="4">
        <f t="shared" si="5"/>
        <v>0.31048300000000001</v>
      </c>
      <c r="K102" s="16">
        <f>I96/I102</f>
        <v>9.3489756282952694</v>
      </c>
    </row>
    <row r="109" spans="2:15" ht="15" thickBot="1">
      <c r="B109" s="9"/>
      <c r="C109" s="9"/>
      <c r="D109" s="9"/>
      <c r="E109" s="9"/>
      <c r="F109" s="9" t="s">
        <v>17</v>
      </c>
      <c r="G109" s="9"/>
      <c r="H109" s="9"/>
      <c r="I109" s="9"/>
      <c r="J109" s="9"/>
      <c r="K109" s="9"/>
      <c r="L109" s="27"/>
      <c r="M109" s="10"/>
      <c r="N109" s="27"/>
      <c r="O109" s="9"/>
    </row>
    <row r="110" spans="2:15" ht="15" thickBot="1">
      <c r="B110" s="28" t="s">
        <v>15</v>
      </c>
      <c r="C110" s="21">
        <v>1</v>
      </c>
      <c r="D110" s="22">
        <v>2</v>
      </c>
      <c r="E110" s="22">
        <v>3</v>
      </c>
      <c r="F110" s="22">
        <v>4</v>
      </c>
      <c r="G110" s="22">
        <v>5</v>
      </c>
      <c r="H110" s="27"/>
      <c r="I110" s="17" t="s">
        <v>3</v>
      </c>
      <c r="J110" s="27"/>
      <c r="K110" s="17" t="s">
        <v>4</v>
      </c>
    </row>
    <row r="111" spans="2:15">
      <c r="B111" s="29" t="s">
        <v>0</v>
      </c>
      <c r="C111" s="2">
        <v>5.6121220000000003</v>
      </c>
      <c r="D111" s="3">
        <v>5.5638490000000003</v>
      </c>
      <c r="E111" s="30">
        <v>5.6274309999999996</v>
      </c>
      <c r="F111" s="30">
        <v>5.1827839999999998</v>
      </c>
      <c r="G111" s="30">
        <v>5.1652880000000003</v>
      </c>
      <c r="H111" s="27"/>
      <c r="I111" s="1">
        <f t="shared" ref="I111:I117" si="6">MEDIAN(C111:G111)</f>
        <v>5.5638490000000003</v>
      </c>
      <c r="J111" s="27"/>
      <c r="K111" s="15" t="s">
        <v>5</v>
      </c>
    </row>
    <row r="112" spans="2:15">
      <c r="B112" s="19">
        <v>2</v>
      </c>
      <c r="C112" s="14">
        <v>2.6718150000000001</v>
      </c>
      <c r="D112" s="13">
        <v>2.6522009999999998</v>
      </c>
      <c r="E112" s="13">
        <v>2.625718</v>
      </c>
      <c r="F112" s="13">
        <v>2.679049</v>
      </c>
      <c r="G112" s="13">
        <v>2.6139749999999999</v>
      </c>
      <c r="H112" s="27"/>
      <c r="I112" s="11">
        <f t="shared" si="6"/>
        <v>2.6522009999999998</v>
      </c>
      <c r="J112" s="27"/>
      <c r="K112" s="12">
        <f>I111/I112</f>
        <v>2.0978232796081446</v>
      </c>
    </row>
    <row r="113" spans="2:15">
      <c r="B113" s="19">
        <v>4</v>
      </c>
      <c r="C113" s="14">
        <v>1.578209</v>
      </c>
      <c r="D113" s="13">
        <v>1.544141</v>
      </c>
      <c r="E113" s="13">
        <v>1.575893</v>
      </c>
      <c r="F113" s="13"/>
      <c r="G113" s="13"/>
      <c r="H113" s="27"/>
      <c r="I113" s="11">
        <f t="shared" si="6"/>
        <v>1.575893</v>
      </c>
      <c r="J113" s="27"/>
      <c r="K113" s="12">
        <f>I111/I113</f>
        <v>3.5306007451013492</v>
      </c>
    </row>
    <row r="114" spans="2:15">
      <c r="B114" s="19">
        <v>8</v>
      </c>
      <c r="C114" s="14">
        <v>1.0398050000000001</v>
      </c>
      <c r="D114" s="13">
        <v>1.02949</v>
      </c>
      <c r="E114" s="13">
        <v>1.04179</v>
      </c>
      <c r="F114" s="13"/>
      <c r="G114" s="13"/>
      <c r="H114" s="27"/>
      <c r="I114" s="11">
        <f t="shared" si="6"/>
        <v>1.0398050000000001</v>
      </c>
      <c r="J114" s="27"/>
      <c r="K114" s="12">
        <f>I111/I114</f>
        <v>5.3508580935848542</v>
      </c>
    </row>
    <row r="115" spans="2:15">
      <c r="B115" s="19">
        <v>16</v>
      </c>
      <c r="C115" s="14">
        <v>1.15764</v>
      </c>
      <c r="D115" s="13">
        <v>0.89270300000000002</v>
      </c>
      <c r="E115" s="13">
        <v>0.84279199999999999</v>
      </c>
      <c r="F115" s="13"/>
      <c r="G115" s="13"/>
      <c r="H115" s="27"/>
      <c r="I115" s="11">
        <f t="shared" si="6"/>
        <v>0.89270300000000002</v>
      </c>
      <c r="J115" s="27"/>
      <c r="K115" s="12">
        <f>I111/I115</f>
        <v>6.2325868737978922</v>
      </c>
    </row>
    <row r="116" spans="2:15">
      <c r="B116" s="19">
        <v>32</v>
      </c>
      <c r="C116" s="14">
        <v>0.74462499999999998</v>
      </c>
      <c r="D116" s="13">
        <v>0.76069600000000004</v>
      </c>
      <c r="E116" s="13">
        <v>0.74064300000000005</v>
      </c>
      <c r="F116" s="13"/>
      <c r="G116" s="13"/>
      <c r="H116" s="27"/>
      <c r="I116" s="11">
        <f t="shared" si="6"/>
        <v>0.74462499999999998</v>
      </c>
      <c r="J116" s="27"/>
      <c r="K116" s="12">
        <f>I111/I116</f>
        <v>7.4720147725365118</v>
      </c>
    </row>
    <row r="117" spans="2:15" ht="15" thickBot="1">
      <c r="B117" s="20">
        <v>40</v>
      </c>
      <c r="C117" s="5">
        <v>0.70643999999999996</v>
      </c>
      <c r="D117" s="6">
        <v>0.71825600000000001</v>
      </c>
      <c r="E117" s="6">
        <v>0.72408600000000001</v>
      </c>
      <c r="F117" s="6"/>
      <c r="G117" s="6"/>
      <c r="H117" s="27"/>
      <c r="I117" s="4">
        <f t="shared" si="6"/>
        <v>0.71825600000000001</v>
      </c>
      <c r="J117" s="27"/>
      <c r="K117" s="16">
        <f>I111/I117</f>
        <v>7.7463313915929701</v>
      </c>
    </row>
    <row r="124" spans="2:15" ht="15" thickBot="1">
      <c r="B124" s="9"/>
      <c r="C124" s="9"/>
      <c r="D124" s="9"/>
      <c r="E124" s="9"/>
      <c r="F124" s="9" t="s">
        <v>17</v>
      </c>
      <c r="G124" s="9"/>
      <c r="H124" s="9"/>
      <c r="I124" s="9"/>
      <c r="J124" s="9"/>
      <c r="K124" s="9"/>
      <c r="L124" s="27"/>
      <c r="M124" s="10"/>
      <c r="N124" s="27"/>
      <c r="O124" s="9"/>
    </row>
    <row r="125" spans="2:15" ht="15" thickBot="1">
      <c r="B125" s="28" t="s">
        <v>12</v>
      </c>
      <c r="C125" s="21">
        <v>1</v>
      </c>
      <c r="D125" s="22">
        <v>2</v>
      </c>
      <c r="E125" s="22">
        <v>3</v>
      </c>
      <c r="F125" s="22">
        <v>4</v>
      </c>
      <c r="G125" s="22">
        <v>5</v>
      </c>
      <c r="H125" s="27"/>
      <c r="I125" s="17" t="s">
        <v>3</v>
      </c>
      <c r="J125" s="27"/>
      <c r="K125" s="17" t="s">
        <v>4</v>
      </c>
    </row>
    <row r="126" spans="2:15">
      <c r="B126" s="18" t="s">
        <v>0</v>
      </c>
      <c r="C126" s="2">
        <v>10.669841999999999</v>
      </c>
      <c r="D126" s="3">
        <v>10.799538</v>
      </c>
      <c r="E126" s="3">
        <v>9.5145409999999995</v>
      </c>
      <c r="F126" s="3">
        <v>9.2170109999999994</v>
      </c>
      <c r="G126" s="3">
        <v>9.1554549999999999</v>
      </c>
      <c r="H126" s="27"/>
      <c r="I126" s="1">
        <f t="shared" ref="I126:I132" si="7">MEDIAN(C126:G126)</f>
        <v>9.5145409999999995</v>
      </c>
      <c r="J126" s="27"/>
      <c r="K126" s="15" t="s">
        <v>5</v>
      </c>
    </row>
    <row r="127" spans="2:15">
      <c r="B127" s="19">
        <v>2</v>
      </c>
      <c r="C127" s="14">
        <v>4.790794</v>
      </c>
      <c r="D127" s="13">
        <v>4.8763620000000003</v>
      </c>
      <c r="E127" s="13">
        <v>4.6723140000000001</v>
      </c>
      <c r="F127" s="13">
        <v>4.7915130000000001</v>
      </c>
      <c r="G127" s="13">
        <v>4.6944929999999996</v>
      </c>
      <c r="H127" s="27"/>
      <c r="I127" s="11">
        <f t="shared" si="7"/>
        <v>4.790794</v>
      </c>
      <c r="J127" s="27"/>
      <c r="K127" s="12">
        <f>I126/I127</f>
        <v>1.9860050338211159</v>
      </c>
    </row>
    <row r="128" spans="2:15">
      <c r="B128" s="19">
        <v>4</v>
      </c>
      <c r="C128" s="14">
        <v>2.835696</v>
      </c>
      <c r="D128" s="13">
        <v>2.7596829999999999</v>
      </c>
      <c r="E128" s="13">
        <v>2.8817949999999999</v>
      </c>
      <c r="F128" s="13"/>
      <c r="G128" s="13"/>
      <c r="H128" s="27"/>
      <c r="I128" s="11">
        <f t="shared" si="7"/>
        <v>2.835696</v>
      </c>
      <c r="J128" s="27"/>
      <c r="K128" s="12">
        <f>I126/I128</f>
        <v>3.3552753891813509</v>
      </c>
    </row>
    <row r="129" spans="2:15">
      <c r="B129" s="19">
        <v>8</v>
      </c>
      <c r="C129" s="14">
        <v>1.985382</v>
      </c>
      <c r="D129" s="13">
        <v>1.8452360000000001</v>
      </c>
      <c r="E129" s="13">
        <v>1.847334</v>
      </c>
      <c r="F129" s="13"/>
      <c r="G129" s="13"/>
      <c r="H129" s="27"/>
      <c r="I129" s="11">
        <f t="shared" si="7"/>
        <v>1.847334</v>
      </c>
      <c r="J129" s="27"/>
      <c r="K129" s="12">
        <f>I126/I129</f>
        <v>5.1504173040717047</v>
      </c>
    </row>
    <row r="130" spans="2:15">
      <c r="B130" s="19">
        <v>16</v>
      </c>
      <c r="C130" s="14">
        <v>2.1674020000000001</v>
      </c>
      <c r="D130" s="13">
        <v>1.5549379999999999</v>
      </c>
      <c r="E130" s="13">
        <v>1.6327799999999999</v>
      </c>
      <c r="F130" s="13"/>
      <c r="G130" s="13"/>
      <c r="H130" s="27"/>
      <c r="I130" s="11">
        <f t="shared" si="7"/>
        <v>1.6327799999999999</v>
      </c>
      <c r="J130" s="27"/>
      <c r="K130" s="12">
        <f>I126/I130</f>
        <v>5.8272032974436234</v>
      </c>
    </row>
    <row r="131" spans="2:15">
      <c r="B131" s="19">
        <v>32</v>
      </c>
      <c r="C131" s="14">
        <v>1.3601570000000001</v>
      </c>
      <c r="D131" s="13">
        <v>1.446018</v>
      </c>
      <c r="E131" s="13">
        <v>1.438769</v>
      </c>
      <c r="F131" s="13"/>
      <c r="G131" s="13"/>
      <c r="H131" s="27"/>
      <c r="I131" s="11">
        <f t="shared" si="7"/>
        <v>1.438769</v>
      </c>
      <c r="J131" s="27"/>
      <c r="K131" s="12">
        <f>I126/I131</f>
        <v>6.612973312602648</v>
      </c>
    </row>
    <row r="132" spans="2:15" ht="15" thickBot="1">
      <c r="B132" s="20">
        <v>40</v>
      </c>
      <c r="C132" s="5">
        <v>1.2370620000000001</v>
      </c>
      <c r="D132" s="6">
        <v>1.286044</v>
      </c>
      <c r="E132" s="6">
        <v>1.290149</v>
      </c>
      <c r="F132" s="6"/>
      <c r="G132" s="6"/>
      <c r="H132" s="27"/>
      <c r="I132" s="4">
        <f t="shared" si="7"/>
        <v>1.286044</v>
      </c>
      <c r="J132" s="27"/>
      <c r="K132" s="16">
        <f>I126/I132</f>
        <v>7.3983013022882576</v>
      </c>
    </row>
    <row r="139" spans="2:15" ht="15" thickBot="1">
      <c r="B139" s="9"/>
      <c r="C139" s="9"/>
      <c r="D139" s="9"/>
      <c r="E139" s="9"/>
      <c r="F139" s="9" t="s">
        <v>17</v>
      </c>
      <c r="G139" s="9"/>
      <c r="H139" s="9"/>
      <c r="I139" s="9"/>
      <c r="J139" s="9"/>
      <c r="K139" s="9"/>
      <c r="L139" s="27"/>
      <c r="M139" s="10"/>
      <c r="N139" s="27"/>
      <c r="O139" s="9"/>
    </row>
    <row r="140" spans="2:15" ht="15" thickBot="1">
      <c r="B140" s="28" t="s">
        <v>13</v>
      </c>
      <c r="C140" s="21">
        <v>1</v>
      </c>
      <c r="D140" s="22">
        <v>2</v>
      </c>
      <c r="E140" s="22">
        <v>3</v>
      </c>
      <c r="F140" s="22">
        <v>4</v>
      </c>
      <c r="G140" s="22">
        <v>5</v>
      </c>
      <c r="H140" s="27"/>
      <c r="I140" s="17" t="s">
        <v>3</v>
      </c>
      <c r="J140" s="27"/>
      <c r="K140" s="17" t="s">
        <v>4</v>
      </c>
    </row>
    <row r="141" spans="2:15">
      <c r="B141" s="18" t="s">
        <v>0</v>
      </c>
      <c r="C141" s="2">
        <v>26.597058000000001</v>
      </c>
      <c r="D141" s="3">
        <v>25.797528</v>
      </c>
      <c r="E141" s="30">
        <v>14.632056</v>
      </c>
      <c r="F141" s="3">
        <v>14.351448</v>
      </c>
      <c r="G141" s="3">
        <v>14.255234</v>
      </c>
      <c r="H141" s="27"/>
      <c r="I141" s="1">
        <f t="shared" ref="I141:I147" si="8">MEDIAN(C141:G141)</f>
        <v>14.632056</v>
      </c>
      <c r="J141" s="27"/>
      <c r="K141" s="15" t="s">
        <v>5</v>
      </c>
    </row>
    <row r="142" spans="2:15">
      <c r="B142" s="19">
        <v>2</v>
      </c>
      <c r="C142" s="14">
        <v>7.4855049999999999</v>
      </c>
      <c r="D142" s="13">
        <v>7.354609</v>
      </c>
      <c r="E142" s="13">
        <v>7.3779500000000002</v>
      </c>
      <c r="F142" s="13">
        <v>7.3326380000000002</v>
      </c>
      <c r="G142" s="13">
        <v>7.3249050000000002</v>
      </c>
      <c r="H142" s="27"/>
      <c r="I142" s="11">
        <f t="shared" si="8"/>
        <v>7.354609</v>
      </c>
      <c r="J142" s="27"/>
      <c r="K142" s="12">
        <f>I141/I142</f>
        <v>1.989508347758528</v>
      </c>
    </row>
    <row r="143" spans="2:15">
      <c r="B143" s="19">
        <v>4</v>
      </c>
      <c r="C143" s="14">
        <v>4.5185110000000002</v>
      </c>
      <c r="D143" s="13">
        <v>4.3769989999999996</v>
      </c>
      <c r="E143" s="13">
        <v>4.4502030000000001</v>
      </c>
      <c r="F143" s="13">
        <v>4.4746090000000001</v>
      </c>
      <c r="G143" s="13">
        <v>4.287903</v>
      </c>
      <c r="H143" s="27"/>
      <c r="I143" s="11">
        <f t="shared" si="8"/>
        <v>4.4502030000000001</v>
      </c>
      <c r="J143" s="27"/>
      <c r="K143" s="12">
        <f>I141/I143</f>
        <v>3.2879524821676673</v>
      </c>
    </row>
    <row r="144" spans="2:15">
      <c r="B144" s="19">
        <v>8</v>
      </c>
      <c r="C144" s="14">
        <v>2.929662</v>
      </c>
      <c r="D144" s="13">
        <v>2.9251049999999998</v>
      </c>
      <c r="E144" s="13">
        <v>2.9052579999999999</v>
      </c>
      <c r="F144" s="13">
        <v>2.9250050000000001</v>
      </c>
      <c r="G144" s="13">
        <v>2.9173749999999998</v>
      </c>
      <c r="H144" s="27"/>
      <c r="I144" s="11">
        <f t="shared" si="8"/>
        <v>2.9250050000000001</v>
      </c>
      <c r="J144" s="27"/>
      <c r="K144" s="12">
        <f>I141/I144</f>
        <v>5.0024037565747754</v>
      </c>
    </row>
    <row r="145" spans="2:16">
      <c r="B145" s="19">
        <v>16</v>
      </c>
      <c r="C145" s="14">
        <v>2.935209</v>
      </c>
      <c r="D145" s="13">
        <v>2.4215520000000001</v>
      </c>
      <c r="E145" s="13">
        <v>2.5607760000000002</v>
      </c>
      <c r="F145" s="13">
        <v>2.7273619999999998</v>
      </c>
      <c r="G145" s="13">
        <v>2.4701219999999999</v>
      </c>
      <c r="H145" s="27"/>
      <c r="I145" s="11">
        <f t="shared" si="8"/>
        <v>2.5607760000000002</v>
      </c>
      <c r="J145" s="27"/>
      <c r="K145" s="12">
        <f>I141/I145</f>
        <v>5.7139148445627415</v>
      </c>
    </row>
    <row r="146" spans="2:16">
      <c r="B146" s="19">
        <v>32</v>
      </c>
      <c r="C146" s="14">
        <v>2.2795049999999999</v>
      </c>
      <c r="D146" s="13">
        <v>2.2659739999999999</v>
      </c>
      <c r="E146" s="13">
        <v>2.2664680000000001</v>
      </c>
      <c r="F146" s="13">
        <v>2.214423</v>
      </c>
      <c r="G146" s="13">
        <v>2.2661020000000001</v>
      </c>
      <c r="H146" s="27"/>
      <c r="I146" s="11">
        <f t="shared" si="8"/>
        <v>2.2661020000000001</v>
      </c>
      <c r="J146" s="27"/>
      <c r="K146" s="12">
        <f>I141/I146</f>
        <v>6.4569273580800868</v>
      </c>
    </row>
    <row r="147" spans="2:16" ht="15" thickBot="1">
      <c r="B147" s="20">
        <v>40</v>
      </c>
      <c r="C147" s="5">
        <v>2.0021119999999999</v>
      </c>
      <c r="D147" s="6">
        <v>2.004712</v>
      </c>
      <c r="E147" s="6">
        <v>2.0506419999999999</v>
      </c>
      <c r="F147" s="6">
        <v>2.001112</v>
      </c>
      <c r="G147" s="6">
        <v>2.0722320000000001</v>
      </c>
      <c r="H147" s="27"/>
      <c r="I147" s="4">
        <f t="shared" si="8"/>
        <v>2.004712</v>
      </c>
      <c r="J147" s="27"/>
      <c r="K147" s="16">
        <f>I141/I147</f>
        <v>7.2988319519212732</v>
      </c>
    </row>
    <row r="153" spans="2:16">
      <c r="B153" s="60"/>
      <c r="C153" s="61"/>
      <c r="D153" s="61"/>
      <c r="E153" s="61"/>
      <c r="F153" s="61"/>
      <c r="G153" s="61"/>
      <c r="H153" s="61"/>
      <c r="I153" s="61"/>
      <c r="J153" s="61"/>
    </row>
    <row r="154" spans="2:16">
      <c r="B154" s="27"/>
      <c r="C154" s="47" t="s">
        <v>16</v>
      </c>
      <c r="D154" s="47"/>
      <c r="E154" s="47"/>
      <c r="F154" s="47"/>
      <c r="G154" s="47"/>
      <c r="H154" s="47"/>
      <c r="I154" s="47"/>
      <c r="J154" s="47"/>
      <c r="K154" s="47"/>
      <c r="L154" s="27"/>
      <c r="M154" s="27"/>
      <c r="N154" s="27"/>
      <c r="O154" s="27"/>
      <c r="P154" s="27"/>
    </row>
    <row r="155" spans="2:16" ht="15" thickBot="1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2:16" ht="15" thickBot="1">
      <c r="B156" s="28" t="s">
        <v>9</v>
      </c>
      <c r="C156" s="21">
        <v>1</v>
      </c>
      <c r="D156" s="22">
        <v>2</v>
      </c>
      <c r="E156" s="22">
        <v>3</v>
      </c>
      <c r="F156" s="22">
        <v>4</v>
      </c>
      <c r="G156" s="22">
        <v>5</v>
      </c>
      <c r="H156" s="27"/>
      <c r="I156" s="17" t="s">
        <v>3</v>
      </c>
      <c r="J156" s="27"/>
      <c r="K156" s="17" t="s">
        <v>4</v>
      </c>
      <c r="L156" s="27"/>
    </row>
    <row r="157" spans="2:16">
      <c r="B157" s="18" t="s">
        <v>0</v>
      </c>
      <c r="C157" s="2">
        <v>0.82637700000000003</v>
      </c>
      <c r="D157" s="3">
        <v>0.866344</v>
      </c>
      <c r="E157" s="3">
        <v>1.021317</v>
      </c>
      <c r="F157" s="3">
        <v>1.032262</v>
      </c>
      <c r="G157" s="3">
        <v>0.57274599999999998</v>
      </c>
      <c r="H157" s="27"/>
      <c r="I157" s="1">
        <f t="shared" ref="I157:I163" si="9">MEDIAN(C157:G157)</f>
        <v>0.866344</v>
      </c>
      <c r="J157" s="27"/>
      <c r="K157" s="15" t="s">
        <v>5</v>
      </c>
      <c r="L157" s="27"/>
    </row>
    <row r="158" spans="2:16">
      <c r="B158" s="19">
        <v>2</v>
      </c>
      <c r="C158" s="14">
        <v>0.44563700000000001</v>
      </c>
      <c r="D158" s="13">
        <v>0.48933199999999999</v>
      </c>
      <c r="E158" s="13">
        <v>0.45298899999999998</v>
      </c>
      <c r="F158" s="13">
        <v>0.43131599999999998</v>
      </c>
      <c r="G158" s="13">
        <v>0.43668800000000002</v>
      </c>
      <c r="H158" s="27"/>
      <c r="I158" s="11">
        <f t="shared" si="9"/>
        <v>0.44563700000000001</v>
      </c>
      <c r="J158" s="27"/>
      <c r="K158" s="12">
        <f>I157/I158</f>
        <v>1.9440576074248772</v>
      </c>
      <c r="L158" s="27"/>
    </row>
    <row r="159" spans="2:16">
      <c r="B159" s="19">
        <v>4</v>
      </c>
      <c r="C159" s="14">
        <v>0.322463</v>
      </c>
      <c r="D159" s="13">
        <v>0.28520200000000001</v>
      </c>
      <c r="E159" s="13">
        <v>0.30761899999999998</v>
      </c>
      <c r="F159" s="13">
        <v>0.33676200000000001</v>
      </c>
      <c r="G159" s="13">
        <v>0.31132100000000001</v>
      </c>
      <c r="H159" s="27"/>
      <c r="I159" s="11">
        <f t="shared" si="9"/>
        <v>0.31132100000000001</v>
      </c>
      <c r="J159" s="27"/>
      <c r="K159" s="12">
        <f>I157/I159</f>
        <v>2.7827997468850478</v>
      </c>
      <c r="L159" s="27"/>
    </row>
    <row r="160" spans="2:16">
      <c r="B160" s="19">
        <v>8</v>
      </c>
      <c r="C160" s="14">
        <v>0.27487200000000001</v>
      </c>
      <c r="D160" s="13">
        <v>0.226243</v>
      </c>
      <c r="E160" s="13">
        <v>0.231021</v>
      </c>
      <c r="F160" s="13"/>
      <c r="G160" s="13"/>
      <c r="H160" s="27"/>
      <c r="I160" s="11">
        <f t="shared" si="9"/>
        <v>0.231021</v>
      </c>
      <c r="J160" s="27"/>
      <c r="K160" s="12">
        <f>I157/I160</f>
        <v>3.7500660113149888</v>
      </c>
      <c r="L160" s="27"/>
    </row>
    <row r="161" spans="2:16">
      <c r="B161" s="19">
        <v>16</v>
      </c>
      <c r="C161" s="14">
        <v>0.14242099999999999</v>
      </c>
      <c r="D161" s="13">
        <v>0.139097</v>
      </c>
      <c r="E161" s="13">
        <v>0.13632</v>
      </c>
      <c r="F161" s="13"/>
      <c r="G161" s="13"/>
      <c r="H161" s="27"/>
      <c r="I161" s="11">
        <f t="shared" si="9"/>
        <v>0.139097</v>
      </c>
      <c r="J161" s="27"/>
      <c r="K161" s="12">
        <f>I157/I161</f>
        <v>6.2283442489773329</v>
      </c>
      <c r="L161" s="27"/>
    </row>
    <row r="162" spans="2:16">
      <c r="B162" s="19">
        <v>32</v>
      </c>
      <c r="C162" s="14">
        <v>0.11865199999999999</v>
      </c>
      <c r="D162" s="13">
        <v>0.12743299999999999</v>
      </c>
      <c r="E162" s="13">
        <v>0.119757</v>
      </c>
      <c r="F162" s="13"/>
      <c r="G162" s="13"/>
      <c r="H162" s="27"/>
      <c r="I162" s="11">
        <f t="shared" si="9"/>
        <v>0.119757</v>
      </c>
      <c r="J162" s="27"/>
      <c r="K162" s="12">
        <f>I157/I162</f>
        <v>7.2341825530031647</v>
      </c>
      <c r="L162" s="27"/>
    </row>
    <row r="163" spans="2:16" ht="15" thickBot="1">
      <c r="B163" s="20">
        <v>40</v>
      </c>
      <c r="C163" s="5"/>
      <c r="D163" s="6"/>
      <c r="E163" s="6"/>
      <c r="F163" s="6"/>
      <c r="G163" s="6"/>
      <c r="H163" s="27"/>
      <c r="I163" s="4" t="e">
        <f t="shared" si="9"/>
        <v>#NUM!</v>
      </c>
      <c r="J163" s="27"/>
      <c r="K163" s="16" t="e">
        <f>I157/I163</f>
        <v>#NUM!</v>
      </c>
      <c r="L163" s="27"/>
    </row>
    <row r="164" spans="2:16">
      <c r="B164" s="27"/>
      <c r="C164" s="23"/>
      <c r="D164" s="23"/>
      <c r="E164" s="23"/>
      <c r="F164" s="23"/>
      <c r="G164" s="23"/>
      <c r="H164" s="23"/>
      <c r="I164" s="23"/>
      <c r="J164" s="23"/>
      <c r="K164" s="23"/>
      <c r="L164" s="27"/>
      <c r="M164" s="23"/>
      <c r="N164" s="27"/>
      <c r="O164" s="24"/>
      <c r="P164" s="27"/>
    </row>
    <row r="165" spans="2:16">
      <c r="B165" s="27"/>
      <c r="C165" s="23"/>
      <c r="D165" s="23"/>
      <c r="E165" s="23"/>
      <c r="F165" s="23"/>
      <c r="G165" s="23"/>
      <c r="H165" s="23"/>
      <c r="I165" s="23"/>
      <c r="J165" s="23"/>
      <c r="K165" s="23"/>
      <c r="L165" s="27"/>
      <c r="M165" s="23"/>
      <c r="N165" s="27"/>
      <c r="O165" s="24"/>
      <c r="P165" s="27"/>
    </row>
    <row r="166" spans="2:16">
      <c r="B166" s="27"/>
      <c r="C166" s="23"/>
      <c r="D166" s="23"/>
      <c r="E166" s="23"/>
      <c r="F166" s="23"/>
      <c r="G166" s="23"/>
      <c r="H166" s="23"/>
      <c r="I166" s="23"/>
      <c r="J166" s="23"/>
      <c r="K166" s="23"/>
      <c r="L166" s="27"/>
      <c r="M166" s="23"/>
      <c r="N166" s="27"/>
      <c r="O166" s="24"/>
      <c r="P166" s="27"/>
    </row>
    <row r="167" spans="2:16">
      <c r="B167" s="27"/>
      <c r="C167" s="23"/>
      <c r="D167" s="23"/>
      <c r="E167" s="23"/>
      <c r="F167" s="23"/>
      <c r="G167" s="23"/>
      <c r="H167" s="23"/>
      <c r="I167" s="23"/>
      <c r="J167" s="23"/>
      <c r="K167" s="23"/>
      <c r="L167" s="27"/>
      <c r="M167" s="23"/>
      <c r="N167" s="27"/>
      <c r="O167" s="24"/>
      <c r="P167" s="27"/>
    </row>
    <row r="168" spans="2:16">
      <c r="B168" s="27"/>
      <c r="C168" s="23"/>
      <c r="D168" s="23"/>
      <c r="E168" s="23"/>
      <c r="F168" s="23"/>
      <c r="G168" s="23"/>
      <c r="H168" s="23"/>
      <c r="I168" s="23"/>
      <c r="J168" s="23"/>
      <c r="K168" s="23"/>
      <c r="L168" s="27"/>
      <c r="M168" s="23"/>
      <c r="N168" s="27"/>
      <c r="O168" s="24"/>
      <c r="P168" s="27"/>
    </row>
    <row r="169" spans="2:16">
      <c r="B169" s="27"/>
      <c r="C169" s="23"/>
      <c r="D169" s="23"/>
      <c r="E169" s="23"/>
      <c r="F169" s="23"/>
      <c r="G169" s="23"/>
      <c r="H169" s="23"/>
      <c r="I169" s="23"/>
      <c r="J169" s="23"/>
      <c r="K169" s="23"/>
      <c r="L169" s="27"/>
      <c r="M169" s="23"/>
      <c r="N169" s="27"/>
      <c r="O169" s="24"/>
      <c r="P169" s="27"/>
    </row>
    <row r="170" spans="2:16" ht="15" thickBot="1">
      <c r="B170" s="9"/>
      <c r="C170" s="9"/>
      <c r="D170" s="9"/>
      <c r="E170" s="9" t="s">
        <v>16</v>
      </c>
      <c r="F170" s="9"/>
      <c r="G170" s="9"/>
      <c r="H170" s="9"/>
      <c r="I170" s="9"/>
      <c r="J170" s="9"/>
      <c r="K170" s="9"/>
      <c r="L170" s="27"/>
      <c r="M170" s="10"/>
      <c r="N170" s="27"/>
      <c r="O170" s="9"/>
      <c r="P170" s="27"/>
    </row>
    <row r="171" spans="2:16" ht="15" thickBot="1">
      <c r="B171" s="28" t="s">
        <v>10</v>
      </c>
      <c r="C171" s="21">
        <v>1</v>
      </c>
      <c r="D171" s="22">
        <v>2</v>
      </c>
      <c r="E171" s="22">
        <v>3</v>
      </c>
      <c r="F171" s="22">
        <v>4</v>
      </c>
      <c r="G171" s="22">
        <v>5</v>
      </c>
      <c r="H171" s="27"/>
      <c r="I171" s="17" t="s">
        <v>3</v>
      </c>
      <c r="J171" s="27"/>
      <c r="K171" s="17" t="s">
        <v>4</v>
      </c>
      <c r="L171" s="27"/>
    </row>
    <row r="172" spans="2:16">
      <c r="B172" s="18" t="s">
        <v>0</v>
      </c>
      <c r="C172" s="2">
        <v>3.2648480000000002</v>
      </c>
      <c r="D172" s="3">
        <v>3.2996750000000001</v>
      </c>
      <c r="E172" s="3">
        <v>4.3983350000000003</v>
      </c>
      <c r="F172" s="3">
        <v>3.7549959999999998</v>
      </c>
      <c r="G172" s="3">
        <v>2.3618980000000001</v>
      </c>
      <c r="H172" s="27"/>
      <c r="I172" s="1">
        <f t="shared" ref="I172:I178" si="10">MEDIAN(C172:G172)</f>
        <v>3.2996750000000001</v>
      </c>
      <c r="J172" s="27"/>
      <c r="K172" s="15" t="s">
        <v>5</v>
      </c>
      <c r="L172" s="27"/>
    </row>
    <row r="173" spans="2:16">
      <c r="B173" s="19">
        <v>2</v>
      </c>
      <c r="C173" s="14">
        <v>1.753987</v>
      </c>
      <c r="D173" s="13">
        <v>2.072193</v>
      </c>
      <c r="E173" s="13">
        <v>1.7267980000000001</v>
      </c>
      <c r="F173" s="13">
        <v>1.6785460000000001</v>
      </c>
      <c r="G173" s="13">
        <v>1.63758</v>
      </c>
      <c r="H173" s="27"/>
      <c r="I173" s="11">
        <f t="shared" si="10"/>
        <v>1.7267980000000001</v>
      </c>
      <c r="J173" s="27"/>
      <c r="K173" s="12">
        <f>I172/I173</f>
        <v>1.9108633435989617</v>
      </c>
      <c r="L173" s="27"/>
    </row>
    <row r="174" spans="2:16">
      <c r="B174" s="19">
        <v>4</v>
      </c>
      <c r="C174" s="14">
        <v>1.2681960000000001</v>
      </c>
      <c r="D174" s="13">
        <v>1.1222300000000001</v>
      </c>
      <c r="E174" s="13">
        <v>1.2906850000000001</v>
      </c>
      <c r="F174" s="13"/>
      <c r="G174" s="13"/>
      <c r="H174" s="27"/>
      <c r="I174" s="11">
        <f t="shared" si="10"/>
        <v>1.2681960000000001</v>
      </c>
      <c r="J174" s="27"/>
      <c r="K174" s="12">
        <f>I172/I174</f>
        <v>2.6018651691063526</v>
      </c>
      <c r="L174" s="27"/>
    </row>
    <row r="175" spans="2:16">
      <c r="B175" s="19">
        <v>8</v>
      </c>
      <c r="C175" s="14">
        <v>0.77339899999999995</v>
      </c>
      <c r="D175" s="13">
        <v>0.77617100000000006</v>
      </c>
      <c r="E175" s="13">
        <v>0.87414199999999997</v>
      </c>
      <c r="F175" s="13"/>
      <c r="G175" s="13"/>
      <c r="H175" s="27"/>
      <c r="I175" s="11">
        <f t="shared" si="10"/>
        <v>0.77617100000000006</v>
      </c>
      <c r="J175" s="27"/>
      <c r="K175" s="12">
        <f>I172/I175</f>
        <v>4.2512217024341288</v>
      </c>
      <c r="L175" s="27"/>
    </row>
    <row r="176" spans="2:16">
      <c r="B176" s="19">
        <v>16</v>
      </c>
      <c r="C176" s="14">
        <v>0.50410699999999997</v>
      </c>
      <c r="D176" s="13">
        <v>0.53305199999999997</v>
      </c>
      <c r="E176" s="13">
        <v>0.51312599999999997</v>
      </c>
      <c r="F176" s="13"/>
      <c r="G176" s="13"/>
      <c r="H176" s="27"/>
      <c r="I176" s="11">
        <f t="shared" si="10"/>
        <v>0.51312599999999997</v>
      </c>
      <c r="J176" s="27"/>
      <c r="K176" s="12">
        <f>I172/I176</f>
        <v>6.4305355799550217</v>
      </c>
      <c r="L176" s="27"/>
    </row>
    <row r="177" spans="2:16">
      <c r="B177" s="19">
        <v>32</v>
      </c>
      <c r="C177" s="14">
        <v>0.423153</v>
      </c>
      <c r="D177" s="13">
        <v>0.44365500000000002</v>
      </c>
      <c r="E177" s="13">
        <v>0.43567600000000001</v>
      </c>
      <c r="F177" s="13"/>
      <c r="G177" s="13"/>
      <c r="H177" s="27"/>
      <c r="I177" s="11">
        <f t="shared" si="10"/>
        <v>0.43567600000000001</v>
      </c>
      <c r="J177" s="27"/>
      <c r="K177" s="12">
        <f>I172/I177</f>
        <v>7.5736900816202866</v>
      </c>
      <c r="L177" s="27"/>
    </row>
    <row r="178" spans="2:16" ht="15" thickBot="1">
      <c r="B178" s="20">
        <v>40</v>
      </c>
      <c r="C178" s="5"/>
      <c r="D178" s="6"/>
      <c r="E178" s="6"/>
      <c r="F178" s="6"/>
      <c r="G178" s="6"/>
      <c r="H178" s="27"/>
      <c r="I178" s="4" t="e">
        <f t="shared" si="10"/>
        <v>#NUM!</v>
      </c>
      <c r="J178" s="27"/>
      <c r="K178" s="16" t="e">
        <f>I172/I178</f>
        <v>#NUM!</v>
      </c>
      <c r="L178" s="27"/>
    </row>
    <row r="179" spans="2:16">
      <c r="B179" s="27"/>
      <c r="C179" s="23"/>
      <c r="D179" s="23"/>
      <c r="E179" s="23"/>
      <c r="F179" s="23"/>
      <c r="G179" s="23"/>
      <c r="H179" s="23"/>
      <c r="I179" s="23"/>
      <c r="J179" s="23"/>
      <c r="K179" s="23"/>
      <c r="L179" s="27"/>
      <c r="M179" s="23"/>
      <c r="N179" s="27"/>
      <c r="O179" s="24"/>
      <c r="P179" s="27"/>
    </row>
    <row r="180" spans="2:16">
      <c r="B180" s="27"/>
      <c r="C180" s="23"/>
      <c r="D180" s="23"/>
      <c r="E180" s="23"/>
      <c r="F180" s="23"/>
      <c r="G180" s="23"/>
      <c r="H180" s="23"/>
      <c r="I180" s="23"/>
      <c r="J180" s="23"/>
      <c r="K180" s="23"/>
      <c r="L180" s="27"/>
      <c r="M180" s="23"/>
      <c r="N180" s="27"/>
      <c r="O180" s="24"/>
      <c r="P180" s="27"/>
    </row>
    <row r="181" spans="2:16">
      <c r="B181" s="27"/>
      <c r="C181" s="23"/>
      <c r="D181" s="23"/>
      <c r="E181" s="23"/>
      <c r="F181" s="23"/>
      <c r="G181" s="23"/>
      <c r="H181" s="23"/>
      <c r="I181" s="23"/>
      <c r="J181" s="23"/>
      <c r="K181" s="23"/>
      <c r="L181" s="27"/>
      <c r="M181" s="23"/>
      <c r="N181" s="27"/>
      <c r="O181" s="24"/>
      <c r="P181" s="27"/>
    </row>
    <row r="182" spans="2:16">
      <c r="B182" s="27" t="s">
        <v>8</v>
      </c>
      <c r="C182" s="23"/>
      <c r="D182" s="23"/>
      <c r="E182" s="23"/>
      <c r="F182" s="23"/>
      <c r="G182" s="23"/>
      <c r="H182" s="23"/>
      <c r="I182" s="23"/>
      <c r="J182" s="23"/>
      <c r="K182" s="23"/>
      <c r="L182" s="27"/>
      <c r="M182" s="23"/>
      <c r="N182" s="27"/>
      <c r="O182" s="24"/>
      <c r="P182" s="27"/>
    </row>
    <row r="183" spans="2:16">
      <c r="B183" s="27"/>
      <c r="C183" s="23"/>
      <c r="D183" s="23"/>
      <c r="E183" s="23"/>
      <c r="F183" s="23"/>
      <c r="G183" s="23"/>
      <c r="H183" s="23"/>
      <c r="I183" s="23"/>
      <c r="J183" s="23"/>
      <c r="K183" s="23"/>
      <c r="L183" s="27"/>
      <c r="M183" s="23"/>
      <c r="N183" s="27"/>
      <c r="O183" s="24"/>
      <c r="P183" s="27"/>
    </row>
    <row r="184" spans="2:16">
      <c r="B184" s="27"/>
      <c r="C184" s="23"/>
      <c r="D184" s="23"/>
      <c r="E184" s="23"/>
      <c r="F184" s="23"/>
      <c r="G184" s="23"/>
      <c r="H184" s="23"/>
      <c r="I184" s="23"/>
      <c r="J184" s="23"/>
      <c r="K184" s="23"/>
      <c r="L184" s="27"/>
      <c r="M184" s="23"/>
      <c r="N184" s="27"/>
      <c r="O184" s="24"/>
      <c r="P184" s="27"/>
    </row>
    <row r="185" spans="2:16" ht="15" thickBot="1">
      <c r="B185" s="9"/>
      <c r="C185" s="9"/>
      <c r="D185" s="9"/>
      <c r="E185" s="9" t="s">
        <v>16</v>
      </c>
      <c r="F185" s="9"/>
      <c r="G185" s="9"/>
      <c r="H185" s="9"/>
      <c r="I185" s="9"/>
      <c r="J185" s="9"/>
      <c r="K185" s="9"/>
      <c r="L185" s="27"/>
      <c r="M185" s="10"/>
      <c r="N185" s="27"/>
      <c r="O185" s="9"/>
      <c r="P185" s="27"/>
    </row>
    <row r="186" spans="2:16" ht="15" thickBot="1">
      <c r="B186" s="28" t="s">
        <v>11</v>
      </c>
      <c r="C186" s="21">
        <v>1</v>
      </c>
      <c r="D186" s="22">
        <v>2</v>
      </c>
      <c r="E186" s="22">
        <v>3</v>
      </c>
      <c r="F186" s="22">
        <v>4</v>
      </c>
      <c r="G186" s="22">
        <v>5</v>
      </c>
      <c r="H186" s="27"/>
      <c r="I186" s="17" t="s">
        <v>3</v>
      </c>
      <c r="J186" s="27"/>
      <c r="K186" s="17" t="s">
        <v>4</v>
      </c>
      <c r="L186" s="27"/>
    </row>
    <row r="187" spans="2:16">
      <c r="B187" s="18" t="s">
        <v>0</v>
      </c>
      <c r="C187" s="2">
        <v>7.8147630000000001</v>
      </c>
      <c r="D187" s="3">
        <v>7.8000499999999997</v>
      </c>
      <c r="E187" s="3">
        <v>9.8569859999999991</v>
      </c>
      <c r="F187" s="3">
        <v>9.4845059999999997</v>
      </c>
      <c r="G187" s="3">
        <v>5.458602</v>
      </c>
      <c r="H187" s="27"/>
      <c r="I187" s="1">
        <f t="shared" ref="I187:I193" si="11">MEDIAN(C187:G187)</f>
        <v>7.8147630000000001</v>
      </c>
      <c r="J187" s="27"/>
      <c r="K187" s="15" t="s">
        <v>5</v>
      </c>
      <c r="L187" s="27"/>
    </row>
    <row r="188" spans="2:16">
      <c r="B188" s="52">
        <v>2</v>
      </c>
      <c r="C188" s="53">
        <v>4.0321170000000004</v>
      </c>
      <c r="D188" s="53">
        <v>3.9011580000000001</v>
      </c>
      <c r="E188" s="53">
        <v>4.3372729999999997</v>
      </c>
      <c r="F188" s="53">
        <v>3.885062</v>
      </c>
      <c r="G188" s="53">
        <v>3.878072</v>
      </c>
      <c r="H188" s="27"/>
      <c r="I188" s="11">
        <f t="shared" si="11"/>
        <v>3.9011580000000001</v>
      </c>
      <c r="J188" s="27"/>
      <c r="K188" s="12">
        <f>I187/I188</f>
        <v>2.0031905911014114</v>
      </c>
      <c r="L188" s="27"/>
    </row>
    <row r="189" spans="2:16">
      <c r="B189" s="54">
        <v>4</v>
      </c>
      <c r="C189" s="55">
        <v>2.9557799999999999</v>
      </c>
      <c r="D189" s="55">
        <v>2.8709829999999998</v>
      </c>
      <c r="E189" s="55">
        <v>2.8528600000000002</v>
      </c>
      <c r="F189" s="55"/>
      <c r="G189" s="55"/>
      <c r="H189" s="27"/>
      <c r="I189" s="11">
        <f t="shared" si="11"/>
        <v>2.8709829999999998</v>
      </c>
      <c r="J189" s="27"/>
      <c r="K189" s="12">
        <f>I187/I189</f>
        <v>2.7219816348616486</v>
      </c>
      <c r="L189" s="27"/>
    </row>
    <row r="190" spans="2:16">
      <c r="B190" s="19">
        <v>8</v>
      </c>
      <c r="C190" s="14">
        <v>1.4569190000000001</v>
      </c>
      <c r="D190" s="13">
        <v>1.870552</v>
      </c>
      <c r="E190" s="13">
        <v>1.6041339999999999</v>
      </c>
      <c r="F190" s="13"/>
      <c r="G190" s="13"/>
      <c r="H190" s="27"/>
      <c r="I190" s="11">
        <f t="shared" si="11"/>
        <v>1.6041339999999999</v>
      </c>
      <c r="J190" s="27"/>
      <c r="K190" s="12">
        <f>I187/I190</f>
        <v>4.8716397757294594</v>
      </c>
      <c r="L190" s="27"/>
    </row>
    <row r="191" spans="2:16">
      <c r="B191" s="19">
        <v>16</v>
      </c>
      <c r="C191" s="14">
        <v>1.1109690000000001</v>
      </c>
      <c r="D191" s="13">
        <v>1.196779</v>
      </c>
      <c r="E191" s="13">
        <v>0.98097100000000004</v>
      </c>
      <c r="F191" s="13"/>
      <c r="G191" s="13"/>
      <c r="H191" s="27"/>
      <c r="I191" s="11">
        <f t="shared" si="11"/>
        <v>1.1109690000000001</v>
      </c>
      <c r="J191" s="27"/>
      <c r="K191" s="12">
        <f>I187/I191</f>
        <v>7.0341863724370342</v>
      </c>
      <c r="L191" s="27"/>
    </row>
    <row r="192" spans="2:16">
      <c r="B192" s="19">
        <v>32</v>
      </c>
      <c r="C192" s="14">
        <v>0.90394399999999997</v>
      </c>
      <c r="D192" s="13">
        <v>0.87969299999999995</v>
      </c>
      <c r="E192" s="13">
        <v>0.96959899999999999</v>
      </c>
      <c r="F192" s="13"/>
      <c r="G192" s="13"/>
      <c r="H192" s="27"/>
      <c r="I192" s="11">
        <f t="shared" si="11"/>
        <v>0.90394399999999997</v>
      </c>
      <c r="J192" s="27"/>
      <c r="K192" s="12">
        <f>I187/I192</f>
        <v>8.6451848787093013</v>
      </c>
      <c r="L192" s="27"/>
    </row>
    <row r="193" spans="2:16" ht="15" thickBot="1">
      <c r="B193" s="20">
        <v>40</v>
      </c>
      <c r="C193" s="5"/>
      <c r="D193" s="6"/>
      <c r="E193" s="6"/>
      <c r="F193" s="6"/>
      <c r="G193" s="6"/>
      <c r="H193" s="27"/>
      <c r="I193" s="4" t="e">
        <f t="shared" si="11"/>
        <v>#NUM!</v>
      </c>
      <c r="J193" s="27"/>
      <c r="K193" s="16" t="e">
        <f>I187/I193</f>
        <v>#NUM!</v>
      </c>
      <c r="L193" s="27"/>
    </row>
    <row r="194" spans="2:16">
      <c r="B194" s="27"/>
      <c r="C194" s="23"/>
      <c r="D194" s="23"/>
      <c r="E194" s="23"/>
      <c r="F194" s="23"/>
      <c r="G194" s="23"/>
      <c r="H194" s="23"/>
      <c r="I194" s="23"/>
      <c r="J194" s="23"/>
      <c r="K194" s="23"/>
      <c r="L194" s="27"/>
      <c r="M194" s="23"/>
      <c r="N194" s="27"/>
      <c r="O194" s="24"/>
      <c r="P194" s="27"/>
    </row>
    <row r="195" spans="2:16">
      <c r="B195" s="27"/>
      <c r="C195" s="23"/>
      <c r="D195" s="23"/>
      <c r="E195" s="23"/>
      <c r="F195" s="23"/>
      <c r="G195" s="23"/>
      <c r="H195" s="23"/>
      <c r="I195" s="23"/>
      <c r="J195" s="23"/>
      <c r="K195" s="23"/>
      <c r="L195" s="27"/>
      <c r="M195" s="23"/>
      <c r="N195" s="27"/>
      <c r="O195" s="24"/>
      <c r="P195" s="27"/>
    </row>
    <row r="196" spans="2:16">
      <c r="B196" s="27"/>
      <c r="C196" s="23"/>
      <c r="D196" s="23"/>
      <c r="E196" s="23"/>
      <c r="F196" s="23"/>
      <c r="G196" s="23"/>
      <c r="H196" s="23"/>
      <c r="I196" s="23"/>
      <c r="J196" s="23"/>
      <c r="K196" s="23"/>
      <c r="L196" s="27"/>
      <c r="M196" s="23"/>
      <c r="N196" s="27"/>
      <c r="O196" s="24"/>
      <c r="P196" s="27"/>
    </row>
    <row r="197" spans="2:16">
      <c r="B197" s="27"/>
      <c r="C197" s="23"/>
      <c r="D197" s="23"/>
      <c r="E197" s="23"/>
      <c r="F197" s="23"/>
      <c r="G197" s="23"/>
      <c r="H197" s="23"/>
      <c r="I197" s="23"/>
      <c r="J197" s="23"/>
      <c r="K197" s="23"/>
      <c r="L197" s="27"/>
      <c r="M197" s="23"/>
      <c r="N197" s="27"/>
      <c r="O197" s="24"/>
      <c r="P197" s="27"/>
    </row>
    <row r="198" spans="2:16">
      <c r="B198" s="27"/>
      <c r="C198" s="23"/>
      <c r="D198" s="23"/>
      <c r="E198" s="23"/>
      <c r="F198" s="23"/>
      <c r="G198" s="23"/>
      <c r="H198" s="23"/>
      <c r="I198" s="23"/>
      <c r="J198" s="23"/>
      <c r="K198" s="23"/>
      <c r="L198" s="27"/>
      <c r="M198" s="23"/>
      <c r="N198" s="27"/>
      <c r="O198" s="24"/>
      <c r="P198" s="27"/>
    </row>
    <row r="199" spans="2:16">
      <c r="B199" s="27"/>
      <c r="C199" s="23"/>
      <c r="D199" s="23"/>
      <c r="E199" s="23"/>
      <c r="F199" s="23"/>
      <c r="G199" s="23"/>
      <c r="H199" s="23"/>
      <c r="I199" s="23"/>
      <c r="J199" s="23"/>
      <c r="K199" s="23"/>
      <c r="L199" s="27"/>
      <c r="M199" s="23"/>
      <c r="N199" s="27"/>
      <c r="O199" s="24"/>
      <c r="P199" s="27"/>
    </row>
    <row r="200" spans="2:16" ht="15" thickBot="1">
      <c r="B200" s="9"/>
      <c r="C200" s="9"/>
      <c r="D200" s="9"/>
      <c r="E200" s="9" t="s">
        <v>16</v>
      </c>
      <c r="F200" s="9"/>
      <c r="G200" s="9"/>
      <c r="H200" s="9"/>
      <c r="I200" s="9"/>
      <c r="J200" s="9"/>
      <c r="K200" s="9"/>
      <c r="L200" s="27"/>
      <c r="M200" s="10"/>
      <c r="N200" s="27"/>
      <c r="O200" s="9"/>
      <c r="P200" s="27"/>
    </row>
    <row r="201" spans="2:16" ht="15" thickBot="1">
      <c r="B201" s="28" t="s">
        <v>12</v>
      </c>
      <c r="C201" s="21">
        <v>1</v>
      </c>
      <c r="D201" s="22">
        <v>2</v>
      </c>
      <c r="E201" s="22">
        <v>3</v>
      </c>
      <c r="F201" s="22">
        <v>4</v>
      </c>
      <c r="G201" s="22">
        <v>5</v>
      </c>
      <c r="H201" s="27"/>
      <c r="I201" s="17" t="s">
        <v>3</v>
      </c>
      <c r="J201" s="27"/>
      <c r="K201" s="17" t="s">
        <v>4</v>
      </c>
      <c r="L201" s="27"/>
    </row>
    <row r="202" spans="2:16">
      <c r="B202" s="18" t="s">
        <v>0</v>
      </c>
      <c r="C202" s="2">
        <v>13.794663</v>
      </c>
      <c r="D202" s="3">
        <v>15.093145</v>
      </c>
      <c r="E202" s="3">
        <v>20.966479</v>
      </c>
      <c r="F202" s="3">
        <v>20.276119999999999</v>
      </c>
      <c r="G202" s="3">
        <v>9.2225199999999994</v>
      </c>
      <c r="H202" s="27"/>
      <c r="I202" s="1">
        <f t="shared" ref="I202:I208" si="12">MEDIAN(C202:G202)</f>
        <v>15.093145</v>
      </c>
      <c r="J202" s="27"/>
      <c r="K202" s="15" t="s">
        <v>5</v>
      </c>
      <c r="L202" s="27"/>
    </row>
    <row r="203" spans="2:16">
      <c r="B203" s="19">
        <v>2</v>
      </c>
      <c r="C203" s="14">
        <v>6.9414910000000001</v>
      </c>
      <c r="D203" s="13">
        <v>5.7991190000000001</v>
      </c>
      <c r="E203" s="13">
        <v>7.2411399999999997</v>
      </c>
      <c r="F203" s="13">
        <v>6.2250269999999999</v>
      </c>
      <c r="G203" s="13">
        <v>7.3874060000000004</v>
      </c>
      <c r="H203" s="27"/>
      <c r="I203" s="11">
        <f t="shared" si="12"/>
        <v>6.9414910000000001</v>
      </c>
      <c r="J203" s="27"/>
      <c r="K203" s="12">
        <f>I202/I203</f>
        <v>2.1743376170911985</v>
      </c>
      <c r="L203" s="27"/>
    </row>
    <row r="204" spans="2:16">
      <c r="B204" s="19">
        <v>4</v>
      </c>
      <c r="C204" s="14">
        <v>5.0860960000000004</v>
      </c>
      <c r="D204" s="13">
        <v>5.23522</v>
      </c>
      <c r="E204" s="13">
        <v>5.6511930000000001</v>
      </c>
      <c r="F204" s="13"/>
      <c r="G204" s="13"/>
      <c r="H204" s="27"/>
      <c r="I204" s="11">
        <f t="shared" si="12"/>
        <v>5.23522</v>
      </c>
      <c r="J204" s="27"/>
      <c r="K204" s="12">
        <f>I202/I204</f>
        <v>2.8830010964200166</v>
      </c>
      <c r="L204" s="27"/>
    </row>
    <row r="205" spans="2:16">
      <c r="B205" s="19">
        <v>8</v>
      </c>
      <c r="C205" s="14">
        <v>3.0130889999999999</v>
      </c>
      <c r="D205" s="13">
        <v>2.772046</v>
      </c>
      <c r="E205" s="13">
        <v>2.9412959999999999</v>
      </c>
      <c r="F205" s="13"/>
      <c r="G205" s="13"/>
      <c r="H205" s="27"/>
      <c r="I205" s="11">
        <f t="shared" si="12"/>
        <v>2.9412959999999999</v>
      </c>
      <c r="J205" s="27"/>
      <c r="K205" s="12">
        <f>I202/I205</f>
        <v>5.1314607574348177</v>
      </c>
      <c r="L205" s="27"/>
    </row>
    <row r="206" spans="2:16">
      <c r="B206" s="19">
        <v>16</v>
      </c>
      <c r="C206" s="14">
        <v>2.0522320000000001</v>
      </c>
      <c r="D206" s="13">
        <v>2.0176400000000001</v>
      </c>
      <c r="E206" s="13">
        <v>1.9553020000000001</v>
      </c>
      <c r="F206" s="13"/>
      <c r="G206" s="13"/>
      <c r="H206" s="27"/>
      <c r="I206" s="11">
        <f t="shared" si="12"/>
        <v>2.0176400000000001</v>
      </c>
      <c r="J206" s="27"/>
      <c r="K206" s="12">
        <f>I202/I206</f>
        <v>7.4805936638845383</v>
      </c>
      <c r="L206" s="27"/>
    </row>
    <row r="207" spans="2:16">
      <c r="B207" s="19">
        <v>32</v>
      </c>
      <c r="C207" s="14">
        <v>1.7166079999999999</v>
      </c>
      <c r="D207" s="13">
        <v>1.744497</v>
      </c>
      <c r="E207" s="13">
        <v>1.5188140000000001</v>
      </c>
      <c r="F207" s="13"/>
      <c r="G207" s="13"/>
      <c r="H207" s="27"/>
      <c r="I207" s="11">
        <f t="shared" si="12"/>
        <v>1.7166079999999999</v>
      </c>
      <c r="J207" s="27"/>
      <c r="K207" s="12">
        <f>I202/I207</f>
        <v>8.7924237799194689</v>
      </c>
      <c r="L207" s="27"/>
    </row>
    <row r="208" spans="2:16" ht="15" thickBot="1">
      <c r="B208" s="20">
        <v>40</v>
      </c>
      <c r="C208" s="5" t="s">
        <v>20</v>
      </c>
      <c r="D208" s="6" t="s">
        <v>20</v>
      </c>
      <c r="E208" s="6" t="s">
        <v>20</v>
      </c>
      <c r="F208" s="6" t="s">
        <v>20</v>
      </c>
      <c r="G208" s="6" t="s">
        <v>20</v>
      </c>
      <c r="H208" s="27"/>
      <c r="I208" s="4" t="e">
        <f t="shared" si="12"/>
        <v>#NUM!</v>
      </c>
      <c r="J208" s="27"/>
      <c r="K208" s="16" t="e">
        <f>I202/I208</f>
        <v>#NUM!</v>
      </c>
      <c r="L208" s="27"/>
    </row>
    <row r="209" spans="2:16">
      <c r="B209" s="27"/>
      <c r="C209" s="23"/>
      <c r="D209" s="23"/>
      <c r="E209" s="23"/>
      <c r="F209" s="23"/>
      <c r="G209" s="23"/>
      <c r="H209" s="23"/>
      <c r="I209" s="23"/>
      <c r="J209" s="23"/>
      <c r="K209" s="23"/>
      <c r="L209" s="27"/>
      <c r="M209" s="23"/>
      <c r="N209" s="27"/>
      <c r="O209" s="24"/>
      <c r="P209" s="27"/>
    </row>
    <row r="210" spans="2:16">
      <c r="B210" s="27"/>
      <c r="C210" s="23"/>
      <c r="D210" s="23"/>
      <c r="E210" s="23"/>
      <c r="F210" s="23"/>
      <c r="G210" s="23"/>
      <c r="H210" s="23"/>
      <c r="I210" s="23"/>
      <c r="J210" s="23"/>
      <c r="K210" s="23"/>
      <c r="L210" s="27"/>
      <c r="M210" s="23"/>
      <c r="N210" s="27"/>
      <c r="O210" s="24"/>
      <c r="P210" s="27"/>
    </row>
    <row r="211" spans="2:16">
      <c r="B211" s="27"/>
      <c r="C211" s="23"/>
      <c r="D211" s="23"/>
      <c r="E211" s="23"/>
      <c r="F211" s="23"/>
      <c r="G211" s="23"/>
      <c r="H211" s="23"/>
      <c r="I211" s="23"/>
      <c r="J211" s="23"/>
      <c r="K211" s="23"/>
      <c r="L211" s="27"/>
      <c r="M211" s="23"/>
      <c r="N211" s="27"/>
      <c r="O211" s="24"/>
      <c r="P211" s="27"/>
    </row>
    <row r="212" spans="2:16">
      <c r="B212" s="27"/>
      <c r="C212" s="23"/>
      <c r="D212" s="23"/>
      <c r="E212" s="23"/>
      <c r="F212" s="23"/>
      <c r="G212" s="23"/>
      <c r="H212" s="23"/>
      <c r="I212" s="23"/>
      <c r="J212" s="23"/>
      <c r="K212" s="23"/>
      <c r="L212" s="27"/>
      <c r="M212" s="23"/>
      <c r="N212" s="27"/>
      <c r="O212" s="24"/>
      <c r="P212" s="27"/>
    </row>
    <row r="213" spans="2:16">
      <c r="B213" s="27"/>
      <c r="C213" s="23"/>
      <c r="D213" s="23"/>
      <c r="E213" s="23"/>
      <c r="F213" s="23"/>
      <c r="G213" s="23"/>
      <c r="H213" s="23"/>
      <c r="I213" s="23"/>
      <c r="J213" s="23"/>
      <c r="K213" s="23"/>
      <c r="L213" s="27"/>
      <c r="M213" s="23"/>
      <c r="N213" s="27"/>
      <c r="O213" s="24"/>
      <c r="P213" s="27"/>
    </row>
    <row r="214" spans="2:16">
      <c r="B214" s="27"/>
      <c r="C214" s="23"/>
      <c r="D214" s="23"/>
      <c r="E214" s="23"/>
      <c r="F214" s="23"/>
      <c r="G214" s="23"/>
      <c r="H214" s="23"/>
      <c r="I214" s="23"/>
      <c r="J214" s="23"/>
      <c r="K214" s="23"/>
      <c r="L214" s="27"/>
      <c r="M214" s="23"/>
      <c r="N214" s="27"/>
      <c r="O214" s="24"/>
      <c r="P214" s="27"/>
    </row>
    <row r="215" spans="2:16" ht="15" thickBot="1">
      <c r="B215" s="9"/>
      <c r="C215" s="9"/>
      <c r="D215" s="9"/>
      <c r="E215" s="9" t="s">
        <v>16</v>
      </c>
      <c r="F215" s="9"/>
      <c r="G215" s="9"/>
      <c r="H215" s="9"/>
      <c r="I215" s="9"/>
      <c r="J215" s="9"/>
      <c r="K215" s="9"/>
      <c r="L215" s="27"/>
      <c r="M215" s="10"/>
      <c r="N215" s="27"/>
      <c r="O215" s="9"/>
      <c r="P215" s="27"/>
    </row>
    <row r="216" spans="2:16" ht="15" thickBot="1">
      <c r="B216" s="28" t="s">
        <v>13</v>
      </c>
      <c r="C216" s="21">
        <v>1</v>
      </c>
      <c r="D216" s="22">
        <v>2</v>
      </c>
      <c r="E216" s="22">
        <v>3</v>
      </c>
      <c r="F216" s="22">
        <v>4</v>
      </c>
      <c r="G216" s="22">
        <v>5</v>
      </c>
      <c r="H216" s="27"/>
      <c r="I216" s="17" t="s">
        <v>3</v>
      </c>
      <c r="J216" s="27"/>
      <c r="K216" s="17" t="s">
        <v>4</v>
      </c>
      <c r="L216" s="27"/>
    </row>
    <row r="217" spans="2:16">
      <c r="B217" s="25" t="s">
        <v>0</v>
      </c>
      <c r="C217" s="14">
        <v>11.577514000000001</v>
      </c>
      <c r="D217" s="13">
        <v>11.205897999999999</v>
      </c>
      <c r="E217" s="13">
        <v>12.048755999999999</v>
      </c>
      <c r="F217" s="13">
        <v>10.283747999999999</v>
      </c>
      <c r="G217" s="13">
        <v>10.621829999999999</v>
      </c>
      <c r="H217" s="27"/>
      <c r="I217" s="1">
        <f t="shared" ref="I217:I223" si="13">MEDIAN(C217:G217)</f>
        <v>11.205897999999999</v>
      </c>
      <c r="J217" s="27"/>
      <c r="K217" s="15" t="s">
        <v>5</v>
      </c>
      <c r="L217" s="27"/>
    </row>
    <row r="218" spans="2:16">
      <c r="B218" s="19">
        <v>2</v>
      </c>
      <c r="C218" s="14">
        <v>12.453517</v>
      </c>
      <c r="D218" s="13">
        <v>12.928376999999999</v>
      </c>
      <c r="E218" s="13">
        <v>13.070923000000001</v>
      </c>
      <c r="F218" s="13">
        <v>12.805717</v>
      </c>
      <c r="G218" s="13">
        <v>12.571730000000001</v>
      </c>
      <c r="H218" s="27"/>
      <c r="I218" s="11">
        <f t="shared" si="13"/>
        <v>12.805717</v>
      </c>
      <c r="J218" s="27"/>
      <c r="K218" s="12">
        <f>I217/I218</f>
        <v>0.87506993946531852</v>
      </c>
      <c r="L218" s="27"/>
    </row>
    <row r="219" spans="2:16">
      <c r="B219" s="19">
        <v>4</v>
      </c>
      <c r="C219" s="14">
        <v>7.9596229999999997</v>
      </c>
      <c r="D219" s="13">
        <v>7.9627160000000003</v>
      </c>
      <c r="E219" s="13">
        <v>7.7674019999999997</v>
      </c>
      <c r="F219" s="13"/>
      <c r="G219" s="13"/>
      <c r="H219" s="27"/>
      <c r="I219" s="11">
        <f t="shared" si="13"/>
        <v>7.9596229999999997</v>
      </c>
      <c r="J219" s="27"/>
      <c r="K219" s="12">
        <f>I217/I219</f>
        <v>1.4078428086355346</v>
      </c>
      <c r="L219" s="27"/>
    </row>
    <row r="220" spans="2:16">
      <c r="B220" s="19">
        <v>8</v>
      </c>
      <c r="C220" s="14">
        <v>5.1581960000000002</v>
      </c>
      <c r="D220" s="13">
        <v>5.8798849999999998</v>
      </c>
      <c r="E220" s="13">
        <v>4.0768690000000003</v>
      </c>
      <c r="F220" s="13"/>
      <c r="G220" s="13"/>
      <c r="H220" s="27"/>
      <c r="I220" s="11">
        <f t="shared" si="13"/>
        <v>5.1581960000000002</v>
      </c>
      <c r="J220" s="27"/>
      <c r="K220" s="12">
        <f>I217/I220</f>
        <v>2.1724451726921581</v>
      </c>
      <c r="L220" s="27"/>
    </row>
    <row r="221" spans="2:16">
      <c r="B221" s="19">
        <v>16</v>
      </c>
      <c r="C221" s="14">
        <v>3.3034699999999999</v>
      </c>
      <c r="D221" s="13">
        <v>3.1065499999999999</v>
      </c>
      <c r="E221" s="13">
        <v>3.3836029999999999</v>
      </c>
      <c r="F221" s="13"/>
      <c r="G221" s="13"/>
      <c r="H221" s="27"/>
      <c r="I221" s="11">
        <f t="shared" si="13"/>
        <v>3.3034699999999999</v>
      </c>
      <c r="J221" s="27"/>
      <c r="K221" s="12">
        <f>I217/I221</f>
        <v>3.3921597592834201</v>
      </c>
      <c r="L221" s="27"/>
    </row>
    <row r="222" spans="2:16">
      <c r="B222" s="19">
        <v>32</v>
      </c>
      <c r="C222" s="14">
        <v>2.6787640000000001</v>
      </c>
      <c r="D222" s="13">
        <v>2.465354</v>
      </c>
      <c r="E222" s="13">
        <v>2.6884619999999999</v>
      </c>
      <c r="F222" s="13"/>
      <c r="G222" s="13"/>
      <c r="H222" s="27"/>
      <c r="I222" s="11">
        <f t="shared" si="13"/>
        <v>2.6787640000000001</v>
      </c>
      <c r="J222" s="27"/>
      <c r="K222" s="12">
        <f>I217/I222</f>
        <v>4.1832345066605336</v>
      </c>
      <c r="L222" s="27"/>
    </row>
    <row r="223" spans="2:16" ht="15" thickBot="1">
      <c r="B223" s="20">
        <v>40</v>
      </c>
      <c r="C223" s="5"/>
      <c r="D223" s="6"/>
      <c r="E223" s="6"/>
      <c r="F223" s="6"/>
      <c r="G223" s="6"/>
      <c r="H223" s="27"/>
      <c r="I223" s="4" t="e">
        <f t="shared" si="13"/>
        <v>#NUM!</v>
      </c>
      <c r="J223" s="27"/>
      <c r="K223" s="16" t="e">
        <f>I217/I223</f>
        <v>#NUM!</v>
      </c>
      <c r="L223" s="27"/>
    </row>
    <row r="224" spans="2:16">
      <c r="B224" s="27"/>
      <c r="C224" s="23"/>
      <c r="D224" s="23"/>
      <c r="E224" s="23"/>
      <c r="F224" s="23"/>
      <c r="G224" s="23"/>
      <c r="H224" s="23"/>
      <c r="I224" s="23"/>
      <c r="J224" s="23"/>
      <c r="K224" s="23"/>
      <c r="L224" s="27"/>
      <c r="M224" s="23"/>
      <c r="N224" s="27"/>
      <c r="O224" s="24"/>
      <c r="P224" s="27"/>
    </row>
    <row r="226" spans="2:29">
      <c r="W226" s="8"/>
    </row>
    <row r="227" spans="2:29">
      <c r="W227" s="46"/>
      <c r="X227" s="46"/>
      <c r="Y227" s="46"/>
      <c r="AA227" s="46"/>
      <c r="AB227" s="46"/>
      <c r="AC227" s="46"/>
    </row>
    <row r="230" spans="2:29">
      <c r="B230"/>
    </row>
    <row r="231" spans="2:29">
      <c r="B231"/>
    </row>
    <row r="232" spans="2:29">
      <c r="B232"/>
    </row>
    <row r="233" spans="2:29">
      <c r="B233"/>
    </row>
    <row r="234" spans="2:29">
      <c r="B234"/>
    </row>
    <row r="235" spans="2:29">
      <c r="B235"/>
    </row>
    <row r="236" spans="2:29">
      <c r="B236"/>
      <c r="W236" s="26"/>
      <c r="X236" s="26"/>
    </row>
    <row r="237" spans="2:29">
      <c r="B237"/>
    </row>
    <row r="238" spans="2:29">
      <c r="B238"/>
    </row>
    <row r="239" spans="2:29">
      <c r="B239"/>
    </row>
    <row r="240" spans="2:29">
      <c r="B240"/>
    </row>
    <row r="241" spans="2:15">
      <c r="B241"/>
    </row>
    <row r="242" spans="2:15">
      <c r="B242"/>
    </row>
    <row r="243" spans="2:15">
      <c r="B243"/>
    </row>
    <row r="244" spans="2:15">
      <c r="B244"/>
    </row>
    <row r="245" spans="2:15">
      <c r="B245"/>
    </row>
    <row r="246" spans="2:15" ht="15" thickBot="1">
      <c r="B246"/>
      <c r="D246" t="s">
        <v>19</v>
      </c>
    </row>
    <row r="247" spans="2:15" ht="15" thickBot="1">
      <c r="C247" s="36" t="s">
        <v>6</v>
      </c>
      <c r="D247" s="48">
        <v>2</v>
      </c>
      <c r="E247" s="43"/>
      <c r="F247" s="42">
        <v>4</v>
      </c>
      <c r="G247" s="43"/>
      <c r="H247" s="42">
        <v>8</v>
      </c>
      <c r="I247" s="43"/>
      <c r="J247" s="42">
        <v>16</v>
      </c>
      <c r="K247" s="43"/>
      <c r="L247" s="42">
        <v>32</v>
      </c>
      <c r="M247" s="43"/>
      <c r="N247" s="42">
        <v>40</v>
      </c>
      <c r="O247" s="43"/>
    </row>
    <row r="248" spans="2:15">
      <c r="C248" s="36" t="s">
        <v>2</v>
      </c>
      <c r="D248" s="49">
        <f>K7</f>
        <v>1.9279126594117104</v>
      </c>
      <c r="E248" s="45"/>
      <c r="F248" s="44">
        <f>K8</f>
        <v>3.2180647548232235</v>
      </c>
      <c r="G248" s="45"/>
      <c r="H248" s="44">
        <f>K9</f>
        <v>4.861689365124807</v>
      </c>
      <c r="I248" s="45"/>
      <c r="J248" s="44">
        <f>K10</f>
        <v>5.8584664667953499</v>
      </c>
      <c r="K248" s="45"/>
      <c r="L248" s="44">
        <f>K11</f>
        <v>6.4617273213201782</v>
      </c>
      <c r="M248" s="45"/>
      <c r="N248" s="44">
        <f>K12</f>
        <v>6.5004784863426321</v>
      </c>
      <c r="O248" s="45"/>
    </row>
    <row r="249" spans="2:15">
      <c r="C249" s="36" t="s">
        <v>14</v>
      </c>
      <c r="D249" s="50">
        <f>K22</f>
        <v>2.2382146290668872</v>
      </c>
      <c r="E249" s="39"/>
      <c r="F249" s="38">
        <f>K23</f>
        <v>3.8827931651982235</v>
      </c>
      <c r="G249" s="39"/>
      <c r="H249" s="38">
        <f>K24</f>
        <v>5.9892527441453067</v>
      </c>
      <c r="I249" s="39"/>
      <c r="J249" s="38">
        <f>K25</f>
        <v>7.1178348582494033</v>
      </c>
      <c r="K249" s="39"/>
      <c r="L249" s="38">
        <f>K26</f>
        <v>8.1794032528863649</v>
      </c>
      <c r="M249" s="39"/>
      <c r="N249" s="38">
        <f>K27</f>
        <v>7.8053372762184257</v>
      </c>
      <c r="O249" s="39"/>
    </row>
    <row r="250" spans="2:15">
      <c r="C250" s="36" t="s">
        <v>15</v>
      </c>
      <c r="D250" s="50">
        <f>K37</f>
        <v>2.1821025576086548</v>
      </c>
      <c r="E250" s="39"/>
      <c r="F250" s="38">
        <f>K38</f>
        <v>3.7859065609982028</v>
      </c>
      <c r="G250" s="39"/>
      <c r="H250" s="38">
        <f>K39</f>
        <v>5.8628813926882035</v>
      </c>
      <c r="I250" s="39"/>
      <c r="J250" s="38">
        <f>K40</f>
        <v>6.8722606560233688</v>
      </c>
      <c r="K250" s="39"/>
      <c r="L250" s="38">
        <f>K41</f>
        <v>7.7492208730071122</v>
      </c>
      <c r="M250" s="39"/>
      <c r="N250" s="38">
        <f>K42</f>
        <v>7.9128437378155301</v>
      </c>
      <c r="O250" s="39"/>
    </row>
    <row r="251" spans="2:15">
      <c r="C251" s="36" t="s">
        <v>12</v>
      </c>
      <c r="D251" s="50">
        <f>K52</f>
        <v>1.8885837599708051</v>
      </c>
      <c r="E251" s="39"/>
      <c r="F251" s="38">
        <f>K53</f>
        <v>3.4126694410687768</v>
      </c>
      <c r="G251" s="39"/>
      <c r="H251" s="38">
        <f>K54</f>
        <v>5.4989649306639992</v>
      </c>
      <c r="I251" s="39"/>
      <c r="J251" s="38">
        <f>K55</f>
        <v>6.387920172295801</v>
      </c>
      <c r="K251" s="39"/>
      <c r="L251" s="38">
        <f>K56</f>
        <v>7.1820440215100607</v>
      </c>
      <c r="M251" s="39"/>
      <c r="N251" s="38">
        <f>K57</f>
        <v>7.4859643174105202</v>
      </c>
      <c r="O251" s="39"/>
    </row>
    <row r="252" spans="2:15">
      <c r="C252" s="36" t="s">
        <v>13</v>
      </c>
      <c r="D252" s="50">
        <f>K67</f>
        <v>1.9998506392885327</v>
      </c>
      <c r="E252" s="39"/>
      <c r="F252" s="38">
        <f>K68</f>
        <v>3.4308910951194882</v>
      </c>
      <c r="G252" s="39"/>
      <c r="H252" s="38">
        <f>K69</f>
        <v>5.2411783275762733</v>
      </c>
      <c r="I252" s="39"/>
      <c r="J252" s="38">
        <f>K70</f>
        <v>6.3518250369189344</v>
      </c>
      <c r="K252" s="39"/>
      <c r="L252" s="38">
        <f>K71</f>
        <v>6.88752329330074</v>
      </c>
      <c r="M252" s="39"/>
      <c r="N252" s="38">
        <f>K72</f>
        <v>6.9910981447965588</v>
      </c>
      <c r="O252" s="39"/>
    </row>
    <row r="253" spans="2:15">
      <c r="C253" s="36" t="s">
        <v>1</v>
      </c>
      <c r="D253" s="50">
        <f>K82</f>
        <v>2.0960593416782567</v>
      </c>
      <c r="E253" s="39"/>
      <c r="F253" s="38">
        <f>K83</f>
        <v>3.4733041407390335</v>
      </c>
      <c r="G253" s="39"/>
      <c r="H253" s="38">
        <f>K84</f>
        <v>5.4444301724414759</v>
      </c>
      <c r="I253" s="39"/>
      <c r="J253" s="38">
        <f>K85</f>
        <v>6.4941108876759559</v>
      </c>
      <c r="K253" s="39"/>
      <c r="L253" s="38">
        <f>K86</f>
        <v>7.3862138819608569</v>
      </c>
      <c r="M253" s="39"/>
      <c r="N253" s="38">
        <f>K87</f>
        <v>7.6459446661706014</v>
      </c>
      <c r="O253" s="39"/>
    </row>
    <row r="254" spans="2:15" ht="15" thickBot="1">
      <c r="C254" s="37" t="s">
        <v>2</v>
      </c>
      <c r="D254" s="51">
        <f>K97</f>
        <v>2.4464353590936714</v>
      </c>
      <c r="E254" s="41"/>
      <c r="F254" s="40">
        <f>K98</f>
        <v>3.8861818006554847</v>
      </c>
      <c r="G254" s="41"/>
      <c r="H254" s="40">
        <f>K99</f>
        <v>6.1354721296298251</v>
      </c>
      <c r="I254" s="41"/>
      <c r="J254" s="40">
        <f>K100</f>
        <v>7.3099431109902309</v>
      </c>
      <c r="K254" s="41"/>
      <c r="L254" s="40">
        <f>K101</f>
        <v>8.5224828460948991</v>
      </c>
      <c r="M254" s="41"/>
      <c r="N254" s="40">
        <f>K102</f>
        <v>9.3489756282952694</v>
      </c>
      <c r="O254" s="41"/>
    </row>
    <row r="255" spans="2:15">
      <c r="B255"/>
    </row>
    <row r="256" spans="2:15">
      <c r="B256"/>
    </row>
    <row r="257" spans="2:15" ht="15" thickBot="1">
      <c r="B257"/>
      <c r="D257" s="31" t="s">
        <v>18</v>
      </c>
    </row>
    <row r="258" spans="2:15" ht="15" thickBot="1">
      <c r="C258" s="36" t="s">
        <v>6</v>
      </c>
      <c r="D258" s="48">
        <v>2</v>
      </c>
      <c r="E258" s="43"/>
      <c r="F258" s="42">
        <v>4</v>
      </c>
      <c r="G258" s="43"/>
      <c r="H258" s="42">
        <v>8</v>
      </c>
      <c r="I258" s="43"/>
      <c r="J258" s="42">
        <v>16</v>
      </c>
      <c r="K258" s="43"/>
      <c r="L258" s="42">
        <v>32</v>
      </c>
      <c r="M258" s="43"/>
      <c r="N258" s="42">
        <v>40</v>
      </c>
      <c r="O258" s="43"/>
    </row>
    <row r="259" spans="2:15">
      <c r="C259" s="36" t="s">
        <v>2</v>
      </c>
      <c r="D259" s="56"/>
      <c r="E259" s="57"/>
      <c r="F259" s="59"/>
      <c r="G259" s="59"/>
      <c r="H259" s="59"/>
      <c r="I259" s="59"/>
      <c r="J259" s="59"/>
      <c r="K259" s="59"/>
    </row>
    <row r="260" spans="2:15">
      <c r="C260" s="36" t="s">
        <v>14</v>
      </c>
      <c r="D260" s="58"/>
      <c r="E260" s="46"/>
      <c r="F260" s="46"/>
      <c r="G260" s="46"/>
      <c r="H260" s="46"/>
      <c r="I260" s="46"/>
      <c r="J260" s="46"/>
      <c r="K260" s="46"/>
    </row>
    <row r="261" spans="2:15">
      <c r="C261" s="36" t="s">
        <v>15</v>
      </c>
      <c r="D261" s="58"/>
      <c r="E261" s="46"/>
      <c r="F261" s="46"/>
      <c r="G261" s="46"/>
      <c r="H261" s="46"/>
      <c r="I261" s="46"/>
      <c r="J261" s="46"/>
      <c r="K261" s="46"/>
    </row>
    <row r="262" spans="2:15">
      <c r="C262" s="36" t="s">
        <v>12</v>
      </c>
      <c r="D262" s="58"/>
      <c r="E262" s="46"/>
      <c r="F262" s="46"/>
      <c r="G262" s="46"/>
      <c r="H262" s="46"/>
      <c r="I262" s="46"/>
      <c r="J262" s="46"/>
      <c r="K262" s="46"/>
    </row>
    <row r="263" spans="2:15">
      <c r="C263" s="36" t="s">
        <v>13</v>
      </c>
      <c r="D263" s="58"/>
      <c r="E263" s="46"/>
      <c r="F263" s="46"/>
      <c r="G263" s="46"/>
      <c r="H263" s="46"/>
      <c r="I263" s="46"/>
      <c r="J263" s="46"/>
      <c r="K263" s="46"/>
    </row>
  </sheetData>
  <mergeCells count="78">
    <mergeCell ref="H263:I263"/>
    <mergeCell ref="J259:K259"/>
    <mergeCell ref="J260:K260"/>
    <mergeCell ref="J261:K261"/>
    <mergeCell ref="J262:K262"/>
    <mergeCell ref="J263:K263"/>
    <mergeCell ref="D259:E259"/>
    <mergeCell ref="D260:E260"/>
    <mergeCell ref="D261:E261"/>
    <mergeCell ref="D262:E262"/>
    <mergeCell ref="D263:E263"/>
    <mergeCell ref="F259:G259"/>
    <mergeCell ref="F260:G260"/>
    <mergeCell ref="F261:G261"/>
    <mergeCell ref="F262:G262"/>
    <mergeCell ref="F263:G263"/>
    <mergeCell ref="N258:O258"/>
    <mergeCell ref="H259:I259"/>
    <mergeCell ref="H260:I260"/>
    <mergeCell ref="H261:I261"/>
    <mergeCell ref="H262:I262"/>
    <mergeCell ref="D258:E258"/>
    <mergeCell ref="F258:G258"/>
    <mergeCell ref="H258:I258"/>
    <mergeCell ref="J258:K258"/>
    <mergeCell ref="L258:M258"/>
    <mergeCell ref="D250:E250"/>
    <mergeCell ref="D251:E251"/>
    <mergeCell ref="D252:E252"/>
    <mergeCell ref="D253:E253"/>
    <mergeCell ref="D254:E254"/>
    <mergeCell ref="C154:K154"/>
    <mergeCell ref="C3:K3"/>
    <mergeCell ref="D247:E247"/>
    <mergeCell ref="D248:E248"/>
    <mergeCell ref="D249:E249"/>
    <mergeCell ref="AA227:AC227"/>
    <mergeCell ref="H247:I247"/>
    <mergeCell ref="H248:I248"/>
    <mergeCell ref="H249:I249"/>
    <mergeCell ref="H250:I250"/>
    <mergeCell ref="J247:K247"/>
    <mergeCell ref="J248:K248"/>
    <mergeCell ref="J249:K249"/>
    <mergeCell ref="L247:M247"/>
    <mergeCell ref="L248:M248"/>
    <mergeCell ref="L249:M249"/>
    <mergeCell ref="W227:Y227"/>
    <mergeCell ref="H251:I251"/>
    <mergeCell ref="H252:I252"/>
    <mergeCell ref="H253:I253"/>
    <mergeCell ref="H254:I254"/>
    <mergeCell ref="F247:G247"/>
    <mergeCell ref="F248:G248"/>
    <mergeCell ref="F249:G249"/>
    <mergeCell ref="F250:G250"/>
    <mergeCell ref="F251:G251"/>
    <mergeCell ref="F252:G252"/>
    <mergeCell ref="F253:G253"/>
    <mergeCell ref="F254:G254"/>
    <mergeCell ref="J250:K250"/>
    <mergeCell ref="J251:K251"/>
    <mergeCell ref="J252:K252"/>
    <mergeCell ref="J253:K253"/>
    <mergeCell ref="J254:K254"/>
    <mergeCell ref="L250:M250"/>
    <mergeCell ref="L251:M251"/>
    <mergeCell ref="L252:M252"/>
    <mergeCell ref="L253:M253"/>
    <mergeCell ref="L254:M254"/>
    <mergeCell ref="N252:O252"/>
    <mergeCell ref="N253:O253"/>
    <mergeCell ref="N254:O254"/>
    <mergeCell ref="N247:O247"/>
    <mergeCell ref="N248:O248"/>
    <mergeCell ref="N249:O249"/>
    <mergeCell ref="N250:O250"/>
    <mergeCell ref="N251:O251"/>
  </mergeCells>
  <phoneticPr fontId="5" type="noConversion"/>
  <pageMargins left="0.7" right="0.7" top="0.75" bottom="0.75" header="0.3" footer="0.3"/>
  <pageSetup paperSize="9" orientation="portrait" horizontalDpi="4294967292" verticalDpi="4294967292"/>
  <rowBreaks count="1" manualBreakCount="1">
    <brk id="204" max="16383" man="1"/>
  </rowBreaks>
  <colBreaks count="1" manualBreakCount="1">
    <brk id="5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Humberto</dc:creator>
  <cp:keywords/>
  <dc:description/>
  <cp:lastModifiedBy>Humberto Vaz</cp:lastModifiedBy>
  <dcterms:created xsi:type="dcterms:W3CDTF">2016-11-11T17:43:44Z</dcterms:created>
  <dcterms:modified xsi:type="dcterms:W3CDTF">2017-11-22T23:31:17Z</dcterms:modified>
  <cp:category/>
</cp:coreProperties>
</file>