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10"/>
  <workbookPr showInkAnnotation="0"/>
  <mc:AlternateContent xmlns:mc="http://schemas.openxmlformats.org/markup-compatibility/2006">
    <mc:Choice Requires="x15">
      <x15ac:absPath xmlns:x15ac="http://schemas.microsoft.com/office/spreadsheetml/2010/11/ac" url="D:\VsCode\Github\Shrimp.UI\Shrimp.Compiler.Service.Background.Console.Tests\datas\orders\眼镜\"/>
    </mc:Choice>
  </mc:AlternateContent>
  <xr:revisionPtr revIDLastSave="0" documentId="8_{B1802EB3-D6C2-4EBE-B7D3-31A4799E601A}" xr6:coauthVersionLast="45" xr6:coauthVersionMax="45" xr10:uidLastSave="{00000000-0000-0000-0000-000000000000}"/>
  <bookViews>
    <workbookView xWindow="-108" yWindow="-108" windowWidth="23256" windowHeight="12576"/>
  </bookViews>
  <sheets>
    <sheet name="Sheet3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3" l="1"/>
  <c r="L2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6" i="3"/>
  <c r="L46" i="3"/>
  <c r="K47" i="3"/>
  <c r="L47" i="3"/>
  <c r="K48" i="3"/>
  <c r="L48" i="3"/>
  <c r="K49" i="3"/>
  <c r="L49" i="3"/>
  <c r="K50" i="3"/>
  <c r="L50" i="3"/>
  <c r="K52" i="3"/>
  <c r="L52" i="3"/>
  <c r="K53" i="3"/>
  <c r="L53" i="3"/>
  <c r="K54" i="3"/>
  <c r="L54" i="3"/>
  <c r="K55" i="3"/>
  <c r="L55" i="3"/>
  <c r="K57" i="3"/>
  <c r="L57" i="3"/>
  <c r="K58" i="3"/>
  <c r="L58" i="3"/>
  <c r="K59" i="3"/>
  <c r="L59" i="3"/>
  <c r="K60" i="3"/>
  <c r="L60" i="3"/>
  <c r="K61" i="3"/>
  <c r="L61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72" i="3"/>
  <c r="L72" i="3"/>
  <c r="K74" i="3"/>
  <c r="L74" i="3"/>
  <c r="K75" i="3"/>
  <c r="L75" i="3"/>
  <c r="K76" i="3"/>
  <c r="L76" i="3"/>
  <c r="K77" i="3"/>
  <c r="L77" i="3"/>
  <c r="K78" i="3"/>
  <c r="L78" i="3"/>
  <c r="K80" i="3"/>
  <c r="L80" i="3"/>
  <c r="K81" i="3"/>
  <c r="L81" i="3"/>
  <c r="K82" i="3"/>
  <c r="L82" i="3"/>
  <c r="K83" i="3"/>
  <c r="L83" i="3"/>
  <c r="K84" i="3"/>
  <c r="L84" i="3"/>
  <c r="K85" i="3"/>
  <c r="L85" i="3"/>
  <c r="F87" i="3"/>
  <c r="I87" i="3"/>
  <c r="L87" i="3" l="1"/>
  <c r="K87" i="3"/>
</calcChain>
</file>

<file path=xl/sharedStrings.xml><?xml version="1.0" encoding="utf-8"?>
<sst xmlns="http://schemas.openxmlformats.org/spreadsheetml/2006/main" count="189" uniqueCount="115">
  <si>
    <t>工厂名称</t>
  </si>
  <si>
    <t>我司订单号</t>
  </si>
  <si>
    <t>OO号</t>
  </si>
  <si>
    <t>EAN</t>
  </si>
  <si>
    <t>客人型号</t>
  </si>
  <si>
    <t>数量/PCS</t>
  </si>
  <si>
    <t>数量/件</t>
  </si>
  <si>
    <t>件数</t>
  </si>
  <si>
    <t>总件数</t>
  </si>
  <si>
    <t>单件毛重/KG</t>
  </si>
  <si>
    <t>总重量/KG</t>
  </si>
  <si>
    <t>体积</t>
  </si>
  <si>
    <t>外箱尺寸/CM</t>
  </si>
  <si>
    <t>EU80-20255</t>
  </si>
  <si>
    <t>4050261862974</t>
  </si>
  <si>
    <t>766-279</t>
  </si>
  <si>
    <t>58.5*38.5*27.5</t>
  </si>
  <si>
    <t>4050261863117</t>
  </si>
  <si>
    <t>766-283</t>
  </si>
  <si>
    <t>4050261921053</t>
  </si>
  <si>
    <t>766-334</t>
  </si>
  <si>
    <t>4050261921060</t>
  </si>
  <si>
    <t>766-335</t>
  </si>
  <si>
    <t>4050261921077</t>
  </si>
  <si>
    <t>766-336</t>
  </si>
  <si>
    <t>EU80-20256</t>
  </si>
  <si>
    <t>4050261873383</t>
  </si>
  <si>
    <t>766-328</t>
  </si>
  <si>
    <t>4050261873390</t>
  </si>
  <si>
    <t>766-329</t>
  </si>
  <si>
    <t>4050261921015</t>
  </si>
  <si>
    <t>766-330</t>
  </si>
  <si>
    <t>4050261921022</t>
  </si>
  <si>
    <t>766-331</t>
  </si>
  <si>
    <t>4050261921039</t>
  </si>
  <si>
    <t>766-332</t>
  </si>
  <si>
    <t>EU80-20257</t>
  </si>
  <si>
    <t>4050261862943</t>
  </si>
  <si>
    <t>766-275</t>
  </si>
  <si>
    <t>4050261862950</t>
  </si>
  <si>
    <t>766-276</t>
  </si>
  <si>
    <t>4050261862967</t>
  </si>
  <si>
    <t>766-278</t>
  </si>
  <si>
    <t>4050261921084</t>
  </si>
  <si>
    <t>766-337</t>
  </si>
  <si>
    <t>4050261921091</t>
  </si>
  <si>
    <t>766-338</t>
  </si>
  <si>
    <t>EU80-20258</t>
  </si>
  <si>
    <t>4050261862806</t>
  </si>
  <si>
    <t>766-261</t>
  </si>
  <si>
    <t>4050261862813</t>
  </si>
  <si>
    <t>766-262</t>
  </si>
  <si>
    <t>4050261873352</t>
  </si>
  <si>
    <t>766-325</t>
  </si>
  <si>
    <t>4050261873369</t>
  </si>
  <si>
    <t>766-326</t>
  </si>
  <si>
    <t>4050261873376</t>
  </si>
  <si>
    <t>766-327</t>
  </si>
  <si>
    <t>EU80-20259</t>
  </si>
  <si>
    <t>4050261872850</t>
  </si>
  <si>
    <t>766-277</t>
  </si>
  <si>
    <t>4050261873185</t>
  </si>
  <si>
    <t>766-308</t>
  </si>
  <si>
    <t>4050261873192</t>
  </si>
  <si>
    <t>766-309</t>
  </si>
  <si>
    <t>4050261873208</t>
  </si>
  <si>
    <t>766-310</t>
  </si>
  <si>
    <t>4050261921138</t>
  </si>
  <si>
    <t>766-342</t>
  </si>
  <si>
    <t>EU80-20261</t>
  </si>
  <si>
    <t>4050261921152</t>
  </si>
  <si>
    <t>766-344</t>
  </si>
  <si>
    <t>4050261921169</t>
  </si>
  <si>
    <t>766-345</t>
  </si>
  <si>
    <t>EU80-20262</t>
  </si>
  <si>
    <t>4050261921176</t>
  </si>
  <si>
    <t>766-346</t>
  </si>
  <si>
    <t>4050261921183</t>
  </si>
  <si>
    <t>766-347</t>
  </si>
  <si>
    <t>4050261921190</t>
  </si>
  <si>
    <t>766-348</t>
  </si>
  <si>
    <t>4050261921206</t>
  </si>
  <si>
    <t>766-349</t>
  </si>
  <si>
    <t>4050261921213</t>
  </si>
  <si>
    <t>766-350</t>
  </si>
  <si>
    <t>EU80-20263</t>
  </si>
  <si>
    <t>4050261862882</t>
  </si>
  <si>
    <t>766-269</t>
  </si>
  <si>
    <t>4050261862905</t>
  </si>
  <si>
    <t>766-271</t>
  </si>
  <si>
    <t>4050261862912</t>
  </si>
  <si>
    <t>766-272</t>
  </si>
  <si>
    <t>4050261921107</t>
  </si>
  <si>
    <t>766-340</t>
  </si>
  <si>
    <t>4050261921114</t>
  </si>
  <si>
    <t>766-341</t>
  </si>
  <si>
    <t>EU80-20264</t>
  </si>
  <si>
    <t>4050261921244</t>
  </si>
  <si>
    <t>766-351</t>
  </si>
  <si>
    <t>4050261921251</t>
  </si>
  <si>
    <t>766-352</t>
  </si>
  <si>
    <t>4050261921268</t>
  </si>
  <si>
    <t>766-353</t>
  </si>
  <si>
    <t>4050261921220</t>
  </si>
  <si>
    <t>766-354</t>
  </si>
  <si>
    <t>4050261921237</t>
  </si>
  <si>
    <t>766-355</t>
  </si>
  <si>
    <t>EU80-20260</t>
  </si>
  <si>
    <t>4050261873284</t>
  </si>
  <si>
    <t>766-318</t>
  </si>
  <si>
    <t>4050261873291</t>
  </si>
  <si>
    <t>766-319</t>
  </si>
  <si>
    <t>4050261873307</t>
  </si>
  <si>
    <t>766-320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</si>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</sst>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8" formatCode="0.0_ "/>
    <numFmt numFmtId="179" formatCode="0.000_ "/>
    <numFmt numFmtId="180" formatCode="#,##0_ "/>
  </numFmts>
  <fonts count="12" x14ac:knownFonts="1">
    <font>
      <sz val="12"/>
      <name val="宋体"/>
      <charset val="134"/>
    </font>
    <font>
      <sz val="14"/>
      <name val="微软雅黑"/>
      <family val="2"/>
      <charset val="134"/>
    </font>
    <font>
      <b/>
      <sz val="14"/>
      <name val="微软雅黑"/>
      <family val="2"/>
      <charset val="134"/>
    </font>
    <font>
      <sz val="12"/>
      <name val="微软雅黑"/>
      <family val="2"/>
      <charset val="134"/>
    </font>
    <font>
      <b/>
      <sz val="12"/>
      <name val="微软雅黑"/>
      <family val="2"/>
      <charset val="134"/>
    </font>
    <font>
      <sz val="12"/>
      <color indexed="8"/>
      <name val="新細明體"/>
      <family val="1"/>
      <charset val="134"/>
    </font>
    <font>
      <sz val="11"/>
      <color theme="1"/>
      <name val="宋体"/>
      <family val="3"/>
      <charset val="134"/>
      <scheme val="minor"/>
    </font>
    <font>
      <b/>
      <sz val="14"/>
      <color theme="1"/>
      <name val="微软雅黑"/>
      <family val="2"/>
      <charset val="134"/>
    </font>
    <font>
      <b/>
      <sz val="14"/>
      <color rgb="FF000000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8" fontId="0" fillId="0" borderId="0" xfId="0" applyNumberFormat="1" applyFont="1">
      <alignment vertical="center"/>
    </xf>
    <xf numFmtId="179" fontId="0" fillId="0" borderId="0" xfId="0" applyNumberFormat="1" applyFo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80" fontId="8" fillId="2" borderId="3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180" fontId="3" fillId="0" borderId="5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 wrapText="1"/>
    </xf>
    <xf numFmtId="180" fontId="3" fillId="0" borderId="7" xfId="0" applyNumberFormat="1" applyFont="1" applyFill="1" applyBorder="1" applyAlignment="1">
      <alignment horizontal="center" vertical="center"/>
    </xf>
    <xf numFmtId="178" fontId="2" fillId="2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179" fontId="4" fillId="3" borderId="3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178" fontId="3" fillId="0" borderId="5" xfId="0" applyNumberFormat="1" applyFont="1" applyBorder="1" applyAlignment="1">
      <alignment horizontal="center" vertical="center"/>
    </xf>
    <xf numFmtId="179" fontId="3" fillId="0" borderId="5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3" fillId="0" borderId="7" xfId="0" applyNumberFormat="1" applyFont="1" applyBorder="1" applyAlignment="1">
      <alignment horizontal="center" vertical="center"/>
    </xf>
    <xf numFmtId="179" fontId="3" fillId="0" borderId="7" xfId="0" applyNumberFormat="1" applyFont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78" fontId="3" fillId="0" borderId="15" xfId="0" applyNumberFormat="1" applyFont="1" applyBorder="1" applyAlignment="1">
      <alignment horizontal="center" vertical="center"/>
    </xf>
    <xf numFmtId="179" fontId="3" fillId="0" borderId="15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78" fontId="3" fillId="0" borderId="19" xfId="0" applyNumberFormat="1" applyFont="1" applyBorder="1" applyAlignment="1">
      <alignment horizontal="center" vertical="center"/>
    </xf>
    <xf numFmtId="179" fontId="3" fillId="0" borderId="19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7" xfId="0" quotePrefix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3" fillId="0" borderId="7" xfId="0" quotePrefix="1" applyNumberFormat="1" applyFont="1" applyFill="1" applyBorder="1" applyAlignment="1">
      <alignment horizontal="center" vertical="center" wrapText="1"/>
    </xf>
    <xf numFmtId="0" fontId="3" fillId="0" borderId="7" xfId="0" applyNumberFormat="1" applyFont="1" applyFill="1" applyBorder="1" applyAlignment="1">
      <alignment horizontal="center" vertical="center" wrapText="1"/>
    </xf>
    <xf numFmtId="0" fontId="3" fillId="0" borderId="7" xfId="0" quotePrefix="1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180" fontId="3" fillId="0" borderId="6" xfId="0" applyNumberFormat="1" applyFont="1" applyFill="1" applyBorder="1" applyAlignment="1">
      <alignment horizontal="center" vertical="center"/>
    </xf>
    <xf numFmtId="180" fontId="3" fillId="0" borderId="5" xfId="0" applyNumberFormat="1" applyFont="1" applyFill="1" applyBorder="1" applyAlignment="1">
      <alignment horizontal="center" vertical="center"/>
    </xf>
    <xf numFmtId="180" fontId="3" fillId="0" borderId="8" xfId="0" applyNumberFormat="1" applyFont="1" applyFill="1" applyBorder="1" applyAlignment="1">
      <alignment horizontal="center" vertical="center"/>
    </xf>
  </cellXfs>
  <cellStyles count="3">
    <cellStyle name="Normal" xfId="0" builtinId="0"/>
    <cellStyle name="常规 2" xfId="1"/>
    <cellStyle name="一般_KENMARK su'12樣品單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tabSelected="1" topLeftCell="B1" zoomScale="70" workbookViewId="0">
      <selection activeCell="D3" sqref="A1:IV3"/>
    </sheetView>
  </sheetViews>
  <sheetFormatPr defaultColWidth="8.69921875" defaultRowHeight="15.6" x14ac:dyDescent="0.25"/>
  <cols>
    <col min="1" max="1" width="15.69921875" style="2" hidden="1" customWidth="1"/>
    <col min="2" max="2" width="13.19921875" style="1" customWidth="1"/>
    <col min="3" max="3" width="13.69921875" style="1" customWidth="1"/>
    <col min="4" max="4" width="20.8984375" style="1" customWidth="1"/>
    <col min="5" max="5" width="13.59765625" style="1" customWidth="1"/>
    <col min="6" max="6" width="12.796875" style="1" customWidth="1"/>
    <col min="7" max="8" width="13.69921875" style="1" customWidth="1"/>
    <col min="9" max="9" width="7.8984375" style="1" customWidth="1"/>
    <col min="10" max="10" width="13.09765625" style="3" customWidth="1"/>
    <col min="11" max="11" width="14.59765625" style="1" hidden="1" customWidth="1"/>
    <col min="12" max="12" width="9.59765625" style="4" hidden="1" customWidth="1"/>
    <col min="13" max="13" width="18.19921875" style="1" hidden="1" customWidth="1"/>
    <col min="14" max="14" width="36.19921875" style="1" customWidth="1"/>
    <col min="15" max="16384" width="8.69921875" style="1"/>
  </cols>
  <sheetData>
    <row r="1" spans="1:14" ht="46.05" customHeight="1" x14ac:dyDescent="0.25">
      <c r="A1" s="5" t="s">
        <v>0</v>
      </c>
      <c r="B1" s="6" t="s">
        <v>1</v>
      </c>
      <c r="C1" s="7" t="s">
        <v>2</v>
      </c>
      <c r="D1" s="8" t="s">
        <v>3</v>
      </c>
      <c r="E1" s="7" t="s">
        <v>4</v>
      </c>
      <c r="F1" s="9" t="s">
        <v>5</v>
      </c>
      <c r="G1" s="9" t="s">
        <v>6</v>
      </c>
      <c r="H1" s="10" t="s">
        <v>7</v>
      </c>
      <c r="I1" s="9" t="s">
        <v>8</v>
      </c>
      <c r="J1" s="22" t="s">
        <v>9</v>
      </c>
      <c r="K1" s="23" t="s">
        <v>10</v>
      </c>
      <c r="L1" s="24" t="s">
        <v>11</v>
      </c>
      <c r="M1" s="25" t="s">
        <v>12</v>
      </c>
      <c r="N1" s="26"/>
    </row>
    <row r="2" spans="1:14" ht="20.100000000000001" customHeight="1" x14ac:dyDescent="0.25">
      <c r="A2" s="11"/>
      <c r="B2" s="54" t="s">
        <v>13</v>
      </c>
      <c r="C2" s="57">
        <v>1266798</v>
      </c>
      <c r="D2" s="61" t="s">
        <v>14</v>
      </c>
      <c r="E2" s="65" t="s">
        <v>15</v>
      </c>
      <c r="F2" s="68">
        <v>4750</v>
      </c>
      <c r="G2" s="11">
        <v>200</v>
      </c>
      <c r="H2" s="11">
        <v>23</v>
      </c>
      <c r="I2" s="54">
        <v>24</v>
      </c>
      <c r="J2" s="27">
        <v>8.9</v>
      </c>
      <c r="K2" s="14">
        <f>H2*J2</f>
        <v>204.70000000000002</v>
      </c>
      <c r="L2" s="28">
        <f>58.5*38.5*27.5*H2/1000000</f>
        <v>1.4245481250000001</v>
      </c>
      <c r="M2" s="14" t="s">
        <v>16</v>
      </c>
      <c r="N2" s="29"/>
    </row>
    <row r="3" spans="1:14" ht="20.100000000000001" customHeight="1" x14ac:dyDescent="0.25">
      <c r="A3" s="12"/>
      <c r="B3" s="54"/>
      <c r="C3" s="57"/>
      <c r="D3" s="62"/>
      <c r="E3" s="66"/>
      <c r="F3" s="69"/>
      <c r="G3" s="12">
        <v>150</v>
      </c>
      <c r="H3" s="12">
        <v>1</v>
      </c>
      <c r="I3" s="55"/>
      <c r="J3" s="30">
        <v>7.1</v>
      </c>
      <c r="K3" s="19">
        <f>H3*J3</f>
        <v>7.1</v>
      </c>
      <c r="L3" s="31">
        <f>58.5*38.5*27.5*H3/1000000</f>
        <v>6.1936875000000002E-2</v>
      </c>
      <c r="M3" s="19" t="s">
        <v>16</v>
      </c>
      <c r="N3" s="29"/>
    </row>
    <row r="4" spans="1:14" ht="20.100000000000001" customHeight="1" x14ac:dyDescent="0.25">
      <c r="A4" s="12"/>
      <c r="B4" s="54"/>
      <c r="C4" s="57"/>
      <c r="D4" s="61" t="s">
        <v>17</v>
      </c>
      <c r="E4" s="67" t="s">
        <v>18</v>
      </c>
      <c r="F4" s="70">
        <v>4650</v>
      </c>
      <c r="G4" s="12">
        <v>200</v>
      </c>
      <c r="H4" s="12">
        <v>23</v>
      </c>
      <c r="I4" s="56">
        <v>24</v>
      </c>
      <c r="J4" s="30">
        <v>8.9</v>
      </c>
      <c r="K4" s="19">
        <f t="shared" ref="K4:K11" si="0">H4*J4</f>
        <v>204.70000000000002</v>
      </c>
      <c r="L4" s="31">
        <f t="shared" ref="L4:L11" si="1">58.5*38.5*27.5*H4/1000000</f>
        <v>1.4245481250000001</v>
      </c>
      <c r="M4" s="19" t="s">
        <v>16</v>
      </c>
      <c r="N4" s="29"/>
    </row>
    <row r="5" spans="1:14" ht="20.100000000000001" customHeight="1" x14ac:dyDescent="0.25">
      <c r="A5" s="12"/>
      <c r="B5" s="54"/>
      <c r="C5" s="57"/>
      <c r="D5" s="62"/>
      <c r="E5" s="66"/>
      <c r="F5" s="69"/>
      <c r="G5" s="12">
        <v>50</v>
      </c>
      <c r="H5" s="12">
        <v>1</v>
      </c>
      <c r="I5" s="55"/>
      <c r="J5" s="30">
        <v>3.8</v>
      </c>
      <c r="K5" s="19">
        <f t="shared" si="0"/>
        <v>3.8</v>
      </c>
      <c r="L5" s="31">
        <f t="shared" si="1"/>
        <v>6.1936875000000002E-2</v>
      </c>
      <c r="M5" s="19" t="s">
        <v>16</v>
      </c>
      <c r="N5" s="29"/>
    </row>
    <row r="6" spans="1:14" ht="20.100000000000001" customHeight="1" x14ac:dyDescent="0.25">
      <c r="A6" s="12"/>
      <c r="B6" s="54"/>
      <c r="C6" s="57"/>
      <c r="D6" s="61" t="s">
        <v>19</v>
      </c>
      <c r="E6" s="67" t="s">
        <v>20</v>
      </c>
      <c r="F6" s="70">
        <v>5700</v>
      </c>
      <c r="G6" s="12">
        <v>200</v>
      </c>
      <c r="H6" s="12">
        <v>28</v>
      </c>
      <c r="I6" s="56">
        <v>29</v>
      </c>
      <c r="J6" s="30">
        <v>8.9</v>
      </c>
      <c r="K6" s="19">
        <f t="shared" si="0"/>
        <v>249.20000000000002</v>
      </c>
      <c r="L6" s="31">
        <f t="shared" si="1"/>
        <v>1.7342325000000001</v>
      </c>
      <c r="M6" s="19" t="s">
        <v>16</v>
      </c>
      <c r="N6" s="29"/>
    </row>
    <row r="7" spans="1:14" ht="20.100000000000001" customHeight="1" x14ac:dyDescent="0.25">
      <c r="A7" s="12"/>
      <c r="B7" s="54"/>
      <c r="C7" s="57"/>
      <c r="D7" s="62"/>
      <c r="E7" s="66"/>
      <c r="F7" s="69"/>
      <c r="G7" s="12">
        <v>100</v>
      </c>
      <c r="H7" s="12">
        <v>1</v>
      </c>
      <c r="I7" s="55"/>
      <c r="J7" s="30">
        <v>5.2</v>
      </c>
      <c r="K7" s="19">
        <f t="shared" si="0"/>
        <v>5.2</v>
      </c>
      <c r="L7" s="31">
        <f t="shared" si="1"/>
        <v>6.1936875000000002E-2</v>
      </c>
      <c r="M7" s="19" t="s">
        <v>16</v>
      </c>
      <c r="N7" s="29"/>
    </row>
    <row r="8" spans="1:14" ht="20.100000000000001" customHeight="1" x14ac:dyDescent="0.25">
      <c r="A8" s="12"/>
      <c r="B8" s="54"/>
      <c r="C8" s="57"/>
      <c r="D8" s="61" t="s">
        <v>21</v>
      </c>
      <c r="E8" s="67" t="s">
        <v>22</v>
      </c>
      <c r="F8" s="70">
        <v>5150</v>
      </c>
      <c r="G8" s="12">
        <v>200</v>
      </c>
      <c r="H8" s="12">
        <v>25</v>
      </c>
      <c r="I8" s="56">
        <v>26</v>
      </c>
      <c r="J8" s="30">
        <v>8.9</v>
      </c>
      <c r="K8" s="19">
        <f t="shared" si="0"/>
        <v>222.5</v>
      </c>
      <c r="L8" s="31">
        <f t="shared" si="1"/>
        <v>1.5484218750000001</v>
      </c>
      <c r="M8" s="19" t="s">
        <v>16</v>
      </c>
      <c r="N8" s="29"/>
    </row>
    <row r="9" spans="1:14" ht="20.100000000000001" customHeight="1" x14ac:dyDescent="0.25">
      <c r="A9" s="12"/>
      <c r="B9" s="54"/>
      <c r="C9" s="57"/>
      <c r="D9" s="62"/>
      <c r="E9" s="66"/>
      <c r="F9" s="69"/>
      <c r="G9" s="12">
        <v>150</v>
      </c>
      <c r="H9" s="12">
        <v>1</v>
      </c>
      <c r="I9" s="55"/>
      <c r="J9" s="30">
        <v>7.1</v>
      </c>
      <c r="K9" s="19">
        <f t="shared" si="0"/>
        <v>7.1</v>
      </c>
      <c r="L9" s="31">
        <f t="shared" si="1"/>
        <v>6.1936875000000002E-2</v>
      </c>
      <c r="M9" s="19" t="s">
        <v>16</v>
      </c>
      <c r="N9" s="29"/>
    </row>
    <row r="10" spans="1:14" ht="20.100000000000001" customHeight="1" x14ac:dyDescent="0.25">
      <c r="A10" s="12"/>
      <c r="B10" s="54"/>
      <c r="C10" s="57"/>
      <c r="D10" s="61" t="s">
        <v>23</v>
      </c>
      <c r="E10" s="67" t="s">
        <v>24</v>
      </c>
      <c r="F10" s="70">
        <v>5150</v>
      </c>
      <c r="G10" s="12">
        <v>200</v>
      </c>
      <c r="H10" s="12">
        <v>25</v>
      </c>
      <c r="I10" s="56">
        <v>26</v>
      </c>
      <c r="J10" s="30">
        <v>8.9</v>
      </c>
      <c r="K10" s="19">
        <f t="shared" si="0"/>
        <v>222.5</v>
      </c>
      <c r="L10" s="31">
        <f t="shared" si="1"/>
        <v>1.5484218750000001</v>
      </c>
      <c r="M10" s="19" t="s">
        <v>16</v>
      </c>
      <c r="N10" s="29"/>
    </row>
    <row r="11" spans="1:14" ht="20.100000000000001" customHeight="1" x14ac:dyDescent="0.25">
      <c r="A11" s="12"/>
      <c r="B11" s="55"/>
      <c r="C11" s="58"/>
      <c r="D11" s="62"/>
      <c r="E11" s="66"/>
      <c r="F11" s="69"/>
      <c r="G11" s="12">
        <v>150</v>
      </c>
      <c r="H11" s="12">
        <v>1</v>
      </c>
      <c r="I11" s="55"/>
      <c r="J11" s="30">
        <v>7.1</v>
      </c>
      <c r="K11" s="19">
        <f t="shared" si="0"/>
        <v>7.1</v>
      </c>
      <c r="L11" s="31">
        <f t="shared" si="1"/>
        <v>6.1936875000000002E-2</v>
      </c>
      <c r="M11" s="19" t="s">
        <v>16</v>
      </c>
      <c r="N11" s="29"/>
    </row>
    <row r="12" spans="1:14" ht="20.100000000000001" customHeight="1" x14ac:dyDescent="0.25">
      <c r="A12" s="12"/>
      <c r="B12" s="14"/>
      <c r="C12" s="15"/>
      <c r="D12" s="16"/>
      <c r="E12" s="11"/>
      <c r="F12" s="13"/>
      <c r="G12" s="12"/>
      <c r="H12" s="12"/>
      <c r="I12" s="14"/>
      <c r="J12" s="30"/>
      <c r="K12" s="19"/>
      <c r="L12" s="31"/>
      <c r="M12" s="19"/>
      <c r="N12" s="29"/>
    </row>
    <row r="13" spans="1:14" ht="20.100000000000001" customHeight="1" x14ac:dyDescent="0.25">
      <c r="A13" s="12"/>
      <c r="B13" s="56" t="s">
        <v>25</v>
      </c>
      <c r="C13" s="59">
        <v>1266799</v>
      </c>
      <c r="D13" s="63" t="s">
        <v>26</v>
      </c>
      <c r="E13" s="67" t="s">
        <v>27</v>
      </c>
      <c r="F13" s="70">
        <v>4750</v>
      </c>
      <c r="G13" s="12">
        <v>200</v>
      </c>
      <c r="H13" s="12">
        <v>23</v>
      </c>
      <c r="I13" s="56">
        <v>24</v>
      </c>
      <c r="J13" s="30">
        <v>8.6999999999999993</v>
      </c>
      <c r="K13" s="19">
        <f>H13*J13</f>
        <v>200.1</v>
      </c>
      <c r="L13" s="31">
        <f>58.5*38.5*27.5*H13/1000000</f>
        <v>1.4245481250000001</v>
      </c>
      <c r="M13" s="19" t="s">
        <v>16</v>
      </c>
      <c r="N13" s="29"/>
    </row>
    <row r="14" spans="1:14" ht="20.100000000000001" customHeight="1" x14ac:dyDescent="0.25">
      <c r="A14" s="12"/>
      <c r="B14" s="54"/>
      <c r="C14" s="57"/>
      <c r="D14" s="64"/>
      <c r="E14" s="66"/>
      <c r="F14" s="69"/>
      <c r="G14" s="12">
        <v>150</v>
      </c>
      <c r="H14" s="12">
        <v>1</v>
      </c>
      <c r="I14" s="55"/>
      <c r="J14" s="30">
        <v>6.9</v>
      </c>
      <c r="K14" s="19">
        <f t="shared" ref="K14:K22" si="2">H14*J14</f>
        <v>6.9</v>
      </c>
      <c r="L14" s="31">
        <f t="shared" ref="L14:L22" si="3">58.5*38.5*27.5*H14/1000000</f>
        <v>6.1936875000000002E-2</v>
      </c>
      <c r="M14" s="19" t="s">
        <v>16</v>
      </c>
      <c r="N14" s="29"/>
    </row>
    <row r="15" spans="1:14" ht="20.100000000000001" customHeight="1" x14ac:dyDescent="0.25">
      <c r="A15" s="12"/>
      <c r="B15" s="54"/>
      <c r="C15" s="57"/>
      <c r="D15" s="63" t="s">
        <v>28</v>
      </c>
      <c r="E15" s="67" t="s">
        <v>29</v>
      </c>
      <c r="F15" s="70">
        <v>5700</v>
      </c>
      <c r="G15" s="12">
        <v>200</v>
      </c>
      <c r="H15" s="12">
        <v>28</v>
      </c>
      <c r="I15" s="56">
        <v>29</v>
      </c>
      <c r="J15" s="30">
        <v>8.6999999999999993</v>
      </c>
      <c r="K15" s="19">
        <f t="shared" si="2"/>
        <v>243.59999999999997</v>
      </c>
      <c r="L15" s="31">
        <f t="shared" si="3"/>
        <v>1.7342325000000001</v>
      </c>
      <c r="M15" s="19" t="s">
        <v>16</v>
      </c>
      <c r="N15" s="29"/>
    </row>
    <row r="16" spans="1:14" ht="20.100000000000001" customHeight="1" x14ac:dyDescent="0.25">
      <c r="A16" s="12"/>
      <c r="B16" s="54"/>
      <c r="C16" s="57"/>
      <c r="D16" s="64"/>
      <c r="E16" s="66"/>
      <c r="F16" s="69"/>
      <c r="G16" s="12">
        <v>100</v>
      </c>
      <c r="H16" s="12">
        <v>1</v>
      </c>
      <c r="I16" s="55"/>
      <c r="J16" s="30">
        <v>5.0999999999999996</v>
      </c>
      <c r="K16" s="19">
        <f t="shared" si="2"/>
        <v>5.0999999999999996</v>
      </c>
      <c r="L16" s="31">
        <f t="shared" si="3"/>
        <v>6.1936875000000002E-2</v>
      </c>
      <c r="M16" s="19" t="s">
        <v>16</v>
      </c>
      <c r="N16" s="29"/>
    </row>
    <row r="17" spans="1:14" ht="20.100000000000001" customHeight="1" x14ac:dyDescent="0.25">
      <c r="A17" s="12"/>
      <c r="B17" s="54"/>
      <c r="C17" s="57"/>
      <c r="D17" s="63" t="s">
        <v>30</v>
      </c>
      <c r="E17" s="67" t="s">
        <v>31</v>
      </c>
      <c r="F17" s="70">
        <v>5150</v>
      </c>
      <c r="G17" s="12">
        <v>200</v>
      </c>
      <c r="H17" s="12">
        <v>25</v>
      </c>
      <c r="I17" s="56">
        <v>26</v>
      </c>
      <c r="J17" s="30">
        <v>8.6999999999999993</v>
      </c>
      <c r="K17" s="19">
        <f t="shared" si="2"/>
        <v>217.49999999999997</v>
      </c>
      <c r="L17" s="31">
        <f t="shared" si="3"/>
        <v>1.5484218750000001</v>
      </c>
      <c r="M17" s="19" t="s">
        <v>16</v>
      </c>
      <c r="N17" s="29"/>
    </row>
    <row r="18" spans="1:14" ht="20.100000000000001" customHeight="1" x14ac:dyDescent="0.25">
      <c r="A18" s="12"/>
      <c r="B18" s="54"/>
      <c r="C18" s="57"/>
      <c r="D18" s="64"/>
      <c r="E18" s="66"/>
      <c r="F18" s="69"/>
      <c r="G18" s="12">
        <v>150</v>
      </c>
      <c r="H18" s="12">
        <v>1</v>
      </c>
      <c r="I18" s="55"/>
      <c r="J18" s="30">
        <v>6.9</v>
      </c>
      <c r="K18" s="19">
        <f t="shared" si="2"/>
        <v>6.9</v>
      </c>
      <c r="L18" s="31">
        <f t="shared" si="3"/>
        <v>6.1936875000000002E-2</v>
      </c>
      <c r="M18" s="19" t="s">
        <v>16</v>
      </c>
      <c r="N18" s="29"/>
    </row>
    <row r="19" spans="1:14" ht="20.100000000000001" customHeight="1" x14ac:dyDescent="0.25">
      <c r="A19" s="12"/>
      <c r="B19" s="54"/>
      <c r="C19" s="57"/>
      <c r="D19" s="63" t="s">
        <v>32</v>
      </c>
      <c r="E19" s="67" t="s">
        <v>33</v>
      </c>
      <c r="F19" s="70">
        <v>5150</v>
      </c>
      <c r="G19" s="12">
        <v>200</v>
      </c>
      <c r="H19" s="12">
        <v>25</v>
      </c>
      <c r="I19" s="56">
        <v>26</v>
      </c>
      <c r="J19" s="30">
        <v>8.6999999999999993</v>
      </c>
      <c r="K19" s="19">
        <f t="shared" si="2"/>
        <v>217.49999999999997</v>
      </c>
      <c r="L19" s="31">
        <f t="shared" si="3"/>
        <v>1.5484218750000001</v>
      </c>
      <c r="M19" s="19" t="s">
        <v>16</v>
      </c>
      <c r="N19" s="29"/>
    </row>
    <row r="20" spans="1:14" ht="20.100000000000001" customHeight="1" x14ac:dyDescent="0.25">
      <c r="A20" s="12"/>
      <c r="B20" s="54"/>
      <c r="C20" s="57"/>
      <c r="D20" s="64"/>
      <c r="E20" s="66"/>
      <c r="F20" s="69"/>
      <c r="G20" s="12">
        <v>150</v>
      </c>
      <c r="H20" s="12">
        <v>1</v>
      </c>
      <c r="I20" s="55"/>
      <c r="J20" s="30">
        <v>6.9</v>
      </c>
      <c r="K20" s="19">
        <f t="shared" si="2"/>
        <v>6.9</v>
      </c>
      <c r="L20" s="31">
        <f t="shared" si="3"/>
        <v>6.1936875000000002E-2</v>
      </c>
      <c r="M20" s="19" t="s">
        <v>16</v>
      </c>
      <c r="N20" s="29"/>
    </row>
    <row r="21" spans="1:14" ht="20.100000000000001" customHeight="1" x14ac:dyDescent="0.25">
      <c r="A21" s="12"/>
      <c r="B21" s="54"/>
      <c r="C21" s="57"/>
      <c r="D21" s="63" t="s">
        <v>34</v>
      </c>
      <c r="E21" s="67" t="s">
        <v>35</v>
      </c>
      <c r="F21" s="70">
        <v>4650</v>
      </c>
      <c r="G21" s="12">
        <v>200</v>
      </c>
      <c r="H21" s="12">
        <v>23</v>
      </c>
      <c r="I21" s="56">
        <v>24</v>
      </c>
      <c r="J21" s="30">
        <v>8.6999999999999993</v>
      </c>
      <c r="K21" s="19">
        <f t="shared" si="2"/>
        <v>200.1</v>
      </c>
      <c r="L21" s="31">
        <f t="shared" si="3"/>
        <v>1.4245481250000001</v>
      </c>
      <c r="M21" s="19" t="s">
        <v>16</v>
      </c>
      <c r="N21" s="29"/>
    </row>
    <row r="22" spans="1:14" ht="20.100000000000001" customHeight="1" x14ac:dyDescent="0.25">
      <c r="A22" s="11"/>
      <c r="B22" s="55"/>
      <c r="C22" s="58"/>
      <c r="D22" s="64"/>
      <c r="E22" s="66"/>
      <c r="F22" s="69"/>
      <c r="G22" s="12">
        <v>50</v>
      </c>
      <c r="H22" s="12">
        <v>1</v>
      </c>
      <c r="I22" s="55"/>
      <c r="J22" s="30">
        <v>3.3</v>
      </c>
      <c r="K22" s="19">
        <f t="shared" si="2"/>
        <v>3.3</v>
      </c>
      <c r="L22" s="31">
        <f t="shared" si="3"/>
        <v>6.1936875000000002E-2</v>
      </c>
      <c r="M22" s="19" t="s">
        <v>16</v>
      </c>
      <c r="N22" s="29"/>
    </row>
    <row r="23" spans="1:14" ht="20.100000000000001" customHeight="1" x14ac:dyDescent="0.25">
      <c r="A23" s="11"/>
      <c r="B23" s="14"/>
      <c r="C23" s="18"/>
      <c r="D23" s="16"/>
      <c r="E23" s="11"/>
      <c r="F23" s="13"/>
      <c r="G23" s="11"/>
      <c r="H23" s="11"/>
      <c r="I23" s="19"/>
      <c r="J23" s="30"/>
      <c r="K23" s="14"/>
      <c r="L23" s="28"/>
      <c r="M23" s="14"/>
      <c r="N23" s="29"/>
    </row>
    <row r="24" spans="1:14" ht="20.100000000000001" customHeight="1" x14ac:dyDescent="0.25">
      <c r="A24" s="11"/>
      <c r="B24" s="56" t="s">
        <v>36</v>
      </c>
      <c r="C24" s="59">
        <v>1266801</v>
      </c>
      <c r="D24" s="63" t="s">
        <v>37</v>
      </c>
      <c r="E24" s="67" t="s">
        <v>38</v>
      </c>
      <c r="F24" s="70">
        <v>5150</v>
      </c>
      <c r="G24" s="12">
        <v>200</v>
      </c>
      <c r="H24" s="12">
        <v>25</v>
      </c>
      <c r="I24" s="56">
        <v>26</v>
      </c>
      <c r="J24" s="30">
        <v>8.3000000000000007</v>
      </c>
      <c r="K24" s="19">
        <f>H24*J24</f>
        <v>207.50000000000003</v>
      </c>
      <c r="L24" s="31">
        <f>58.5*38.5*27.5*H24/1000000</f>
        <v>1.5484218750000001</v>
      </c>
      <c r="M24" s="14" t="s">
        <v>16</v>
      </c>
      <c r="N24" s="29"/>
    </row>
    <row r="25" spans="1:14" ht="20.100000000000001" customHeight="1" x14ac:dyDescent="0.25">
      <c r="A25" s="11"/>
      <c r="B25" s="54"/>
      <c r="C25" s="57"/>
      <c r="D25" s="64"/>
      <c r="E25" s="66"/>
      <c r="F25" s="69"/>
      <c r="G25" s="12">
        <v>150</v>
      </c>
      <c r="H25" s="12">
        <v>1</v>
      </c>
      <c r="I25" s="55"/>
      <c r="J25" s="30">
        <v>6.6</v>
      </c>
      <c r="K25" s="19">
        <f t="shared" ref="K25:K33" si="4">H25*J25</f>
        <v>6.6</v>
      </c>
      <c r="L25" s="31">
        <f t="shared" ref="L25:L33" si="5">58.5*38.5*27.5*H25/1000000</f>
        <v>6.1936875000000002E-2</v>
      </c>
      <c r="M25" s="14" t="s">
        <v>16</v>
      </c>
      <c r="N25" s="29"/>
    </row>
    <row r="26" spans="1:14" ht="20.100000000000001" customHeight="1" x14ac:dyDescent="0.25">
      <c r="A26" s="12"/>
      <c r="B26" s="54"/>
      <c r="C26" s="57"/>
      <c r="D26" s="63" t="s">
        <v>39</v>
      </c>
      <c r="E26" s="67" t="s">
        <v>40</v>
      </c>
      <c r="F26" s="70">
        <v>4650</v>
      </c>
      <c r="G26" s="12">
        <v>200</v>
      </c>
      <c r="H26" s="12">
        <v>23</v>
      </c>
      <c r="I26" s="56">
        <v>24</v>
      </c>
      <c r="J26" s="30">
        <v>8.3000000000000007</v>
      </c>
      <c r="K26" s="19">
        <f t="shared" si="4"/>
        <v>190.9</v>
      </c>
      <c r="L26" s="31">
        <f t="shared" si="5"/>
        <v>1.4245481250000001</v>
      </c>
      <c r="M26" s="14" t="s">
        <v>16</v>
      </c>
      <c r="N26" s="29"/>
    </row>
    <row r="27" spans="1:14" ht="20.100000000000001" customHeight="1" x14ac:dyDescent="0.25">
      <c r="A27" s="12"/>
      <c r="B27" s="54"/>
      <c r="C27" s="57"/>
      <c r="D27" s="64"/>
      <c r="E27" s="66"/>
      <c r="F27" s="69"/>
      <c r="G27" s="12">
        <v>50</v>
      </c>
      <c r="H27" s="12">
        <v>1</v>
      </c>
      <c r="I27" s="55"/>
      <c r="J27" s="30">
        <v>3.2</v>
      </c>
      <c r="K27" s="19">
        <f t="shared" si="4"/>
        <v>3.2</v>
      </c>
      <c r="L27" s="31">
        <f t="shared" si="5"/>
        <v>6.1936875000000002E-2</v>
      </c>
      <c r="M27" s="14" t="s">
        <v>16</v>
      </c>
      <c r="N27" s="29"/>
    </row>
    <row r="28" spans="1:14" ht="20.100000000000001" customHeight="1" x14ac:dyDescent="0.25">
      <c r="A28" s="12"/>
      <c r="B28" s="54"/>
      <c r="C28" s="57"/>
      <c r="D28" s="63" t="s">
        <v>41</v>
      </c>
      <c r="E28" s="67" t="s">
        <v>42</v>
      </c>
      <c r="F28" s="70">
        <v>4750</v>
      </c>
      <c r="G28" s="12">
        <v>200</v>
      </c>
      <c r="H28" s="12">
        <v>23</v>
      </c>
      <c r="I28" s="56">
        <v>24</v>
      </c>
      <c r="J28" s="30">
        <v>8.3000000000000007</v>
      </c>
      <c r="K28" s="19">
        <f t="shared" si="4"/>
        <v>190.9</v>
      </c>
      <c r="L28" s="31">
        <f t="shared" si="5"/>
        <v>1.4245481250000001</v>
      </c>
      <c r="M28" s="14" t="s">
        <v>16</v>
      </c>
      <c r="N28" s="29"/>
    </row>
    <row r="29" spans="1:14" ht="20.100000000000001" customHeight="1" x14ac:dyDescent="0.25">
      <c r="A29" s="12"/>
      <c r="B29" s="54"/>
      <c r="C29" s="57"/>
      <c r="D29" s="64"/>
      <c r="E29" s="66"/>
      <c r="F29" s="69"/>
      <c r="G29" s="12">
        <v>150</v>
      </c>
      <c r="H29" s="12">
        <v>1</v>
      </c>
      <c r="I29" s="55"/>
      <c r="J29" s="30">
        <v>6.6</v>
      </c>
      <c r="K29" s="19">
        <f t="shared" si="4"/>
        <v>6.6</v>
      </c>
      <c r="L29" s="31">
        <f t="shared" si="5"/>
        <v>6.1936875000000002E-2</v>
      </c>
      <c r="M29" s="14" t="s">
        <v>16</v>
      </c>
      <c r="N29" s="29"/>
    </row>
    <row r="30" spans="1:14" ht="20.100000000000001" customHeight="1" x14ac:dyDescent="0.25">
      <c r="A30" s="12"/>
      <c r="B30" s="54"/>
      <c r="C30" s="57"/>
      <c r="D30" s="63" t="s">
        <v>43</v>
      </c>
      <c r="E30" s="67" t="s">
        <v>44</v>
      </c>
      <c r="F30" s="70">
        <v>5700</v>
      </c>
      <c r="G30" s="12">
        <v>200</v>
      </c>
      <c r="H30" s="12">
        <v>28</v>
      </c>
      <c r="I30" s="56">
        <v>29</v>
      </c>
      <c r="J30" s="30">
        <v>8.3000000000000007</v>
      </c>
      <c r="K30" s="19">
        <f t="shared" si="4"/>
        <v>232.40000000000003</v>
      </c>
      <c r="L30" s="31">
        <f t="shared" si="5"/>
        <v>1.7342325000000001</v>
      </c>
      <c r="M30" s="14" t="s">
        <v>16</v>
      </c>
      <c r="N30" s="29"/>
    </row>
    <row r="31" spans="1:14" ht="20.100000000000001" customHeight="1" x14ac:dyDescent="0.25">
      <c r="A31" s="12"/>
      <c r="B31" s="54"/>
      <c r="C31" s="57"/>
      <c r="D31" s="64"/>
      <c r="E31" s="66"/>
      <c r="F31" s="69"/>
      <c r="G31" s="12">
        <v>100</v>
      </c>
      <c r="H31" s="12">
        <v>1</v>
      </c>
      <c r="I31" s="55"/>
      <c r="J31" s="30">
        <v>4.9000000000000004</v>
      </c>
      <c r="K31" s="19">
        <f t="shared" si="4"/>
        <v>4.9000000000000004</v>
      </c>
      <c r="L31" s="31">
        <f t="shared" si="5"/>
        <v>6.1936875000000002E-2</v>
      </c>
      <c r="M31" s="14" t="s">
        <v>16</v>
      </c>
      <c r="N31" s="29"/>
    </row>
    <row r="32" spans="1:14" ht="20.100000000000001" customHeight="1" x14ac:dyDescent="0.25">
      <c r="A32" s="12"/>
      <c r="B32" s="54"/>
      <c r="C32" s="57"/>
      <c r="D32" s="63" t="s">
        <v>45</v>
      </c>
      <c r="E32" s="67" t="s">
        <v>46</v>
      </c>
      <c r="F32" s="70">
        <v>5150</v>
      </c>
      <c r="G32" s="12">
        <v>200</v>
      </c>
      <c r="H32" s="12">
        <v>25</v>
      </c>
      <c r="I32" s="56">
        <v>26</v>
      </c>
      <c r="J32" s="30">
        <v>8.3000000000000007</v>
      </c>
      <c r="K32" s="19">
        <f t="shared" si="4"/>
        <v>207.50000000000003</v>
      </c>
      <c r="L32" s="31">
        <f t="shared" si="5"/>
        <v>1.5484218750000001</v>
      </c>
      <c r="M32" s="14" t="s">
        <v>16</v>
      </c>
      <c r="N32" s="29"/>
    </row>
    <row r="33" spans="1:14" ht="20.100000000000001" customHeight="1" x14ac:dyDescent="0.25">
      <c r="A33" s="12"/>
      <c r="B33" s="55"/>
      <c r="C33" s="58"/>
      <c r="D33" s="64"/>
      <c r="E33" s="66"/>
      <c r="F33" s="69"/>
      <c r="G33" s="12">
        <v>150</v>
      </c>
      <c r="H33" s="12">
        <v>1</v>
      </c>
      <c r="I33" s="55"/>
      <c r="J33" s="30">
        <v>6.6</v>
      </c>
      <c r="K33" s="19">
        <f t="shared" si="4"/>
        <v>6.6</v>
      </c>
      <c r="L33" s="31">
        <f t="shared" si="5"/>
        <v>6.1936875000000002E-2</v>
      </c>
      <c r="M33" s="14" t="s">
        <v>16</v>
      </c>
      <c r="N33" s="29"/>
    </row>
    <row r="34" spans="1:14" ht="20.100000000000001" customHeight="1" x14ac:dyDescent="0.25">
      <c r="A34" s="12"/>
      <c r="B34" s="19"/>
      <c r="C34" s="20"/>
      <c r="D34" s="17"/>
      <c r="E34" s="12"/>
      <c r="F34" s="21"/>
      <c r="G34" s="12"/>
      <c r="H34" s="12"/>
      <c r="I34" s="19"/>
      <c r="J34" s="30"/>
      <c r="K34" s="19"/>
      <c r="L34" s="31"/>
      <c r="M34" s="19"/>
      <c r="N34" s="29"/>
    </row>
    <row r="35" spans="1:14" ht="20.100000000000001" customHeight="1" x14ac:dyDescent="0.25">
      <c r="A35" s="12"/>
      <c r="B35" s="56" t="s">
        <v>47</v>
      </c>
      <c r="C35" s="57">
        <v>1266800</v>
      </c>
      <c r="D35" s="63" t="s">
        <v>48</v>
      </c>
      <c r="E35" s="65" t="s">
        <v>49</v>
      </c>
      <c r="F35" s="70">
        <v>4750</v>
      </c>
      <c r="G35" s="12">
        <v>200</v>
      </c>
      <c r="H35" s="12">
        <v>23</v>
      </c>
      <c r="I35" s="56">
        <v>24</v>
      </c>
      <c r="J35" s="30">
        <v>8.3000000000000007</v>
      </c>
      <c r="K35" s="19">
        <f t="shared" ref="K35:K44" si="6">H35*J35</f>
        <v>190.9</v>
      </c>
      <c r="L35" s="31">
        <f>58.5*38.5*27.5*H35/1000000</f>
        <v>1.4245481250000001</v>
      </c>
      <c r="M35" s="19" t="s">
        <v>16</v>
      </c>
      <c r="N35" s="29"/>
    </row>
    <row r="36" spans="1:14" ht="20.100000000000001" customHeight="1" x14ac:dyDescent="0.25">
      <c r="A36" s="12"/>
      <c r="B36" s="54"/>
      <c r="C36" s="57"/>
      <c r="D36" s="64"/>
      <c r="E36" s="66"/>
      <c r="F36" s="69"/>
      <c r="G36" s="12">
        <v>150</v>
      </c>
      <c r="H36" s="12">
        <v>1</v>
      </c>
      <c r="I36" s="55"/>
      <c r="J36" s="30">
        <v>6.6</v>
      </c>
      <c r="K36" s="19">
        <f t="shared" si="6"/>
        <v>6.6</v>
      </c>
      <c r="L36" s="31">
        <f t="shared" ref="L36:L44" si="7">58.5*38.5*27.5*H36/1000000</f>
        <v>6.1936875000000002E-2</v>
      </c>
      <c r="M36" s="19" t="s">
        <v>16</v>
      </c>
      <c r="N36" s="29"/>
    </row>
    <row r="37" spans="1:14" ht="20.100000000000001" customHeight="1" x14ac:dyDescent="12.75">
      <c r="A37" s="12"/>
      <c r="B37" s="54"/>
      <c r="C37" s="57"/>
      <c r="D37" s="63" t="s">
        <v>50</v>
      </c>
      <c r="E37" s="67" t="s">
        <v>51</v>
      </c>
      <c r="F37" s="70">
        <v>5700</v>
      </c>
      <c r="G37" s="12">
        <v>200</v>
      </c>
      <c r="H37" s="12">
        <v>28</v>
      </c>
      <c r="I37" s="56">
        <v>29</v>
      </c>
      <c r="J37" s="30">
        <v>8.3000000000000007</v>
      </c>
      <c r="K37" s="19">
        <f t="shared" si="6"/>
        <v>232.40000000000003</v>
      </c>
      <c r="L37" s="31">
        <f t="shared" si="7"/>
        <v>1.7342325000000001</v>
      </c>
      <c r="M37" s="19" t="s">
        <v>16</v>
      </c>
      <c r="N37" s="29"/>
    </row>
    <row r="38" spans="1:14" ht="20.100000000000001" customHeight="1" x14ac:dyDescent="0.25">
      <c r="A38" s="12"/>
      <c r="B38" s="54"/>
      <c r="C38" s="57"/>
      <c r="D38" s="64"/>
      <c r="E38" s="66"/>
      <c r="F38" s="69"/>
      <c r="G38" s="12">
        <v>100</v>
      </c>
      <c r="H38" s="12">
        <v>1</v>
      </c>
      <c r="I38" s="55"/>
      <c r="J38" s="30">
        <v>4.9000000000000004</v>
      </c>
      <c r="K38" s="19">
        <f t="shared" si="6"/>
        <v>4.9000000000000004</v>
      </c>
      <c r="L38" s="31">
        <f t="shared" si="7"/>
        <v>6.1936875000000002E-2</v>
      </c>
      <c r="M38" s="19" t="s">
        <v>16</v>
      </c>
      <c r="N38" s="29"/>
    </row>
    <row r="39" spans="1:14" ht="20.100000000000001" customHeight="1" x14ac:dyDescent="0.25">
      <c r="A39" s="12"/>
      <c r="B39" s="54"/>
      <c r="C39" s="57"/>
      <c r="D39" s="63" t="s">
        <v>52</v>
      </c>
      <c r="E39" s="67" t="s">
        <v>53</v>
      </c>
      <c r="F39" s="70">
        <v>4650</v>
      </c>
      <c r="G39" s="12">
        <v>200</v>
      </c>
      <c r="H39" s="12">
        <v>23</v>
      </c>
      <c r="I39" s="56">
        <v>24</v>
      </c>
      <c r="J39" s="30">
        <v>8.3000000000000007</v>
      </c>
      <c r="K39" s="19">
        <f t="shared" si="6"/>
        <v>190.9</v>
      </c>
      <c r="L39" s="31">
        <f t="shared" si="7"/>
        <v>1.4245481250000001</v>
      </c>
      <c r="M39" s="19" t="s">
        <v>16</v>
      </c>
      <c r="N39" s="29"/>
    </row>
    <row r="40" spans="1:14" ht="20.100000000000001" customHeight="1" x14ac:dyDescent="0.25">
      <c r="A40" s="12"/>
      <c r="B40" s="54"/>
      <c r="C40" s="57"/>
      <c r="D40" s="64"/>
      <c r="E40" s="66"/>
      <c r="F40" s="69"/>
      <c r="G40" s="12">
        <v>50</v>
      </c>
      <c r="H40" s="12">
        <v>1</v>
      </c>
      <c r="I40" s="55"/>
      <c r="J40" s="30">
        <v>3.2</v>
      </c>
      <c r="K40" s="19">
        <f t="shared" si="6"/>
        <v>3.2</v>
      </c>
      <c r="L40" s="31">
        <f t="shared" si="7"/>
        <v>6.1936875000000002E-2</v>
      </c>
      <c r="M40" s="19" t="s">
        <v>16</v>
      </c>
      <c r="N40" s="29"/>
    </row>
    <row r="41" spans="1:14" ht="20.100000000000001" customHeight="1" x14ac:dyDescent="0.25">
      <c r="A41" s="12"/>
      <c r="B41" s="54"/>
      <c r="C41" s="57"/>
      <c r="D41" s="63" t="s">
        <v>54</v>
      </c>
      <c r="E41" s="67" t="s">
        <v>55</v>
      </c>
      <c r="F41" s="70">
        <v>5150</v>
      </c>
      <c r="G41" s="12">
        <v>200</v>
      </c>
      <c r="H41" s="12">
        <v>25</v>
      </c>
      <c r="I41" s="56">
        <v>26</v>
      </c>
      <c r="J41" s="30">
        <v>8.3000000000000007</v>
      </c>
      <c r="K41" s="19">
        <f t="shared" si="6"/>
        <v>207.50000000000003</v>
      </c>
      <c r="L41" s="31">
        <f t="shared" si="7"/>
        <v>1.5484218750000001</v>
      </c>
      <c r="M41" s="19" t="s">
        <v>16</v>
      </c>
      <c r="N41" s="29"/>
    </row>
    <row r="42" spans="1:14" ht="20.100000000000001" customHeight="1" x14ac:dyDescent="0.25">
      <c r="A42" s="12"/>
      <c r="B42" s="54"/>
      <c r="C42" s="57"/>
      <c r="D42" s="64"/>
      <c r="E42" s="66"/>
      <c r="F42" s="69"/>
      <c r="G42" s="12">
        <v>150</v>
      </c>
      <c r="H42" s="12">
        <v>1</v>
      </c>
      <c r="I42" s="55"/>
      <c r="J42" s="30">
        <v>6.6</v>
      </c>
      <c r="K42" s="19">
        <f t="shared" si="6"/>
        <v>6.6</v>
      </c>
      <c r="L42" s="31">
        <f t="shared" si="7"/>
        <v>6.1936875000000002E-2</v>
      </c>
      <c r="M42" s="19" t="s">
        <v>16</v>
      </c>
      <c r="N42" s="29"/>
    </row>
    <row r="43" spans="1:14" ht="20.100000000000001" customHeight="1" x14ac:dyDescent="0.25">
      <c r="A43" s="12"/>
      <c r="B43" s="54"/>
      <c r="C43" s="57"/>
      <c r="D43" s="63" t="s">
        <v>56</v>
      </c>
      <c r="E43" s="67" t="s">
        <v>57</v>
      </c>
      <c r="F43" s="70">
        <v>5150</v>
      </c>
      <c r="G43" s="12">
        <v>200</v>
      </c>
      <c r="H43" s="12">
        <v>25</v>
      </c>
      <c r="I43" s="56">
        <v>26</v>
      </c>
      <c r="J43" s="30">
        <v>8.3000000000000007</v>
      </c>
      <c r="K43" s="19">
        <f t="shared" si="6"/>
        <v>207.50000000000003</v>
      </c>
      <c r="L43" s="31">
        <f t="shared" si="7"/>
        <v>1.5484218750000001</v>
      </c>
      <c r="M43" s="19" t="s">
        <v>16</v>
      </c>
      <c r="N43" s="29"/>
    </row>
    <row r="44" spans="1:14" ht="20.100000000000001" customHeight="1" x14ac:dyDescent="0.25">
      <c r="A44" s="12"/>
      <c r="B44" s="55"/>
      <c r="C44" s="58"/>
      <c r="D44" s="64"/>
      <c r="E44" s="66"/>
      <c r="F44" s="69"/>
      <c r="G44" s="12">
        <v>150</v>
      </c>
      <c r="H44" s="12">
        <v>1</v>
      </c>
      <c r="I44" s="55"/>
      <c r="J44" s="30">
        <v>6.6</v>
      </c>
      <c r="K44" s="19">
        <f t="shared" si="6"/>
        <v>6.6</v>
      </c>
      <c r="L44" s="31">
        <f t="shared" si="7"/>
        <v>6.1936875000000002E-2</v>
      </c>
      <c r="M44" s="19" t="s">
        <v>16</v>
      </c>
      <c r="N44" s="29"/>
    </row>
    <row r="45" spans="1:14" ht="20.100000000000001" customHeight="1" x14ac:dyDescent="0.25">
      <c r="A45" s="12"/>
      <c r="B45" s="19"/>
      <c r="C45" s="20"/>
      <c r="D45" s="17"/>
      <c r="E45" s="12"/>
      <c r="F45" s="21"/>
      <c r="G45" s="12"/>
      <c r="H45" s="12"/>
      <c r="I45" s="19"/>
      <c r="J45" s="30"/>
      <c r="K45" s="19"/>
      <c r="L45" s="31"/>
      <c r="M45" s="19"/>
      <c r="N45" s="29"/>
    </row>
    <row r="46" spans="1:14" ht="31.95" customHeight="1" x14ac:dyDescent="0.25">
      <c r="A46" s="12"/>
      <c r="B46" s="56" t="s">
        <v>58</v>
      </c>
      <c r="C46" s="60">
        <v>1266802</v>
      </c>
      <c r="D46" s="53" t="s">
        <v>59</v>
      </c>
      <c r="E46" s="12" t="s">
        <v>60</v>
      </c>
      <c r="F46" s="21">
        <v>1000</v>
      </c>
      <c r="G46" s="12">
        <v>200</v>
      </c>
      <c r="H46" s="12">
        <v>5</v>
      </c>
      <c r="I46" s="12">
        <v>5</v>
      </c>
      <c r="J46" s="30">
        <v>9.1</v>
      </c>
      <c r="K46" s="19">
        <f t="shared" ref="K46:K50" si="8">H46*J46</f>
        <v>45.5</v>
      </c>
      <c r="L46" s="31">
        <f>58.5*38.5*27.5*H46/1000000</f>
        <v>0.30968437500000001</v>
      </c>
      <c r="M46" s="19" t="s">
        <v>16</v>
      </c>
      <c r="N46" s="29"/>
    </row>
    <row r="47" spans="1:14" ht="31.95" customHeight="1" x14ac:dyDescent="0.25">
      <c r="A47" s="12"/>
      <c r="B47" s="54"/>
      <c r="C47" s="60"/>
      <c r="D47" s="53" t="s">
        <v>61</v>
      </c>
      <c r="E47" s="12" t="s">
        <v>62</v>
      </c>
      <c r="F47" s="21">
        <v>1000</v>
      </c>
      <c r="G47" s="12">
        <v>200</v>
      </c>
      <c r="H47" s="12">
        <v>5</v>
      </c>
      <c r="I47" s="12">
        <v>5</v>
      </c>
      <c r="J47" s="30">
        <v>9.1</v>
      </c>
      <c r="K47" s="19">
        <f t="shared" si="8"/>
        <v>45.5</v>
      </c>
      <c r="L47" s="31">
        <f>58.5*38.5*27.5*H47/1000000</f>
        <v>0.30968437500000001</v>
      </c>
      <c r="M47" s="19" t="s">
        <v>16</v>
      </c>
      <c r="N47" s="29"/>
    </row>
    <row r="48" spans="1:14" ht="31.95" customHeight="1" x14ac:dyDescent="0.25">
      <c r="A48" s="12"/>
      <c r="B48" s="54"/>
      <c r="C48" s="60"/>
      <c r="D48" s="53" t="s">
        <v>63</v>
      </c>
      <c r="E48" s="12" t="s">
        <v>64</v>
      </c>
      <c r="F48" s="21">
        <v>1000</v>
      </c>
      <c r="G48" s="12">
        <v>200</v>
      </c>
      <c r="H48" s="12">
        <v>5</v>
      </c>
      <c r="I48" s="12">
        <v>5</v>
      </c>
      <c r="J48" s="30">
        <v>9.1</v>
      </c>
      <c r="K48" s="19">
        <f t="shared" si="8"/>
        <v>45.5</v>
      </c>
      <c r="L48" s="31">
        <f>58.5*38.5*27.5*H48/1000000</f>
        <v>0.30968437500000001</v>
      </c>
      <c r="M48" s="19" t="s">
        <v>16</v>
      </c>
      <c r="N48" s="29"/>
    </row>
    <row r="49" spans="1:14" ht="31.95" customHeight="1" x14ac:dyDescent="0.25">
      <c r="A49" s="12"/>
      <c r="B49" s="54"/>
      <c r="C49" s="60"/>
      <c r="D49" s="53" t="s">
        <v>65</v>
      </c>
      <c r="E49" s="12" t="s">
        <v>66</v>
      </c>
      <c r="F49" s="21">
        <v>1000</v>
      </c>
      <c r="G49" s="12">
        <v>200</v>
      </c>
      <c r="H49" s="12">
        <v>5</v>
      </c>
      <c r="I49" s="12">
        <v>5</v>
      </c>
      <c r="J49" s="30">
        <v>9.1</v>
      </c>
      <c r="K49" s="19">
        <f t="shared" si="8"/>
        <v>45.5</v>
      </c>
      <c r="L49" s="31">
        <f>58.5*38.5*27.5*H49/1000000</f>
        <v>0.30968437500000001</v>
      </c>
      <c r="M49" s="19" t="s">
        <v>16</v>
      </c>
      <c r="N49" s="29"/>
    </row>
    <row r="50" spans="1:14" ht="31.95" customHeight="1" x14ac:dyDescent="0.25">
      <c r="A50" s="12"/>
      <c r="B50" s="55"/>
      <c r="C50" s="60"/>
      <c r="D50" s="53" t="s">
        <v>67</v>
      </c>
      <c r="E50" s="12" t="s">
        <v>68</v>
      </c>
      <c r="F50" s="21">
        <v>1000</v>
      </c>
      <c r="G50" s="12">
        <v>200</v>
      </c>
      <c r="H50" s="12">
        <v>5</v>
      </c>
      <c r="I50" s="12">
        <v>5</v>
      </c>
      <c r="J50" s="30">
        <v>9.1</v>
      </c>
      <c r="K50" s="19">
        <f t="shared" si="8"/>
        <v>45.5</v>
      </c>
      <c r="L50" s="31">
        <f>58.5*38.5*27.5*H50/1000000</f>
        <v>0.30968437500000001</v>
      </c>
      <c r="M50" s="19" t="s">
        <v>16</v>
      </c>
      <c r="N50" s="29"/>
    </row>
    <row r="51" spans="1:14" ht="20.100000000000001" customHeight="1" x14ac:dyDescent="0.25">
      <c r="A51" s="12"/>
      <c r="B51" s="19"/>
      <c r="C51" s="20"/>
      <c r="D51" s="17"/>
      <c r="E51" s="12"/>
      <c r="F51" s="21"/>
      <c r="G51" s="12"/>
      <c r="H51" s="12"/>
      <c r="I51" s="19"/>
      <c r="J51" s="30"/>
      <c r="K51" s="19"/>
      <c r="L51" s="31"/>
      <c r="M51" s="19"/>
      <c r="N51" s="29"/>
    </row>
    <row r="52" spans="1:14" ht="20.100000000000001" customHeight="1" x14ac:dyDescent="0.25">
      <c r="A52" s="12"/>
      <c r="B52" s="56" t="s">
        <v>69</v>
      </c>
      <c r="C52" s="59">
        <v>1266803</v>
      </c>
      <c r="D52" s="63" t="s">
        <v>70</v>
      </c>
      <c r="E52" s="67" t="s">
        <v>71</v>
      </c>
      <c r="F52" s="70">
        <v>5700</v>
      </c>
      <c r="G52" s="12">
        <v>200</v>
      </c>
      <c r="H52" s="12">
        <v>28</v>
      </c>
      <c r="I52" s="56">
        <v>29</v>
      </c>
      <c r="J52" s="30">
        <v>8.6999999999999993</v>
      </c>
      <c r="K52" s="19">
        <f t="shared" ref="K52:K55" si="9">H52*J52</f>
        <v>243.59999999999997</v>
      </c>
      <c r="L52" s="31">
        <f>58.5*38.5*27.5*H52/1000000</f>
        <v>1.7342325000000001</v>
      </c>
      <c r="M52" s="19" t="s">
        <v>16</v>
      </c>
      <c r="N52" s="29"/>
    </row>
    <row r="53" spans="1:14" ht="20.100000000000001" customHeight="1" x14ac:dyDescent="0.25">
      <c r="A53" s="12"/>
      <c r="B53" s="54"/>
      <c r="C53" s="57"/>
      <c r="D53" s="64"/>
      <c r="E53" s="66"/>
      <c r="F53" s="69"/>
      <c r="G53" s="12">
        <v>100</v>
      </c>
      <c r="H53" s="12">
        <v>1</v>
      </c>
      <c r="I53" s="55"/>
      <c r="J53" s="30">
        <v>5.0999999999999996</v>
      </c>
      <c r="K53" s="19">
        <f t="shared" si="9"/>
        <v>5.0999999999999996</v>
      </c>
      <c r="L53" s="31">
        <f t="shared" ref="L53:L57" si="10">58.5*38.5*27.5*H53/1000000</f>
        <v>6.1936875000000002E-2</v>
      </c>
      <c r="M53" s="19" t="s">
        <v>16</v>
      </c>
      <c r="N53" s="29"/>
    </row>
    <row r="54" spans="1:14" ht="20.100000000000001" customHeight="1" x14ac:dyDescent="0.25">
      <c r="A54" s="12"/>
      <c r="B54" s="54"/>
      <c r="C54" s="57"/>
      <c r="D54" s="63" t="s">
        <v>72</v>
      </c>
      <c r="E54" s="67" t="s">
        <v>73</v>
      </c>
      <c r="F54" s="70">
        <v>5150</v>
      </c>
      <c r="G54" s="12">
        <v>200</v>
      </c>
      <c r="H54" s="12">
        <v>25</v>
      </c>
      <c r="I54" s="56">
        <v>26</v>
      </c>
      <c r="J54" s="30">
        <v>8.6999999999999993</v>
      </c>
      <c r="K54" s="19">
        <f t="shared" si="9"/>
        <v>217.49999999999997</v>
      </c>
      <c r="L54" s="31">
        <f t="shared" si="10"/>
        <v>1.5484218750000001</v>
      </c>
      <c r="M54" s="19" t="s">
        <v>16</v>
      </c>
      <c r="N54" s="29"/>
    </row>
    <row r="55" spans="1:14" ht="20.100000000000001" customHeight="1" x14ac:dyDescent="0.25">
      <c r="A55" s="12"/>
      <c r="B55" s="55"/>
      <c r="C55" s="58"/>
      <c r="D55" s="64"/>
      <c r="E55" s="66"/>
      <c r="F55" s="69"/>
      <c r="G55" s="12">
        <v>150</v>
      </c>
      <c r="H55" s="12">
        <v>1</v>
      </c>
      <c r="I55" s="55"/>
      <c r="J55" s="30">
        <v>6.9</v>
      </c>
      <c r="K55" s="19">
        <f t="shared" si="9"/>
        <v>6.9</v>
      </c>
      <c r="L55" s="31">
        <f t="shared" si="10"/>
        <v>6.1936875000000002E-2</v>
      </c>
      <c r="M55" s="19" t="s">
        <v>16</v>
      </c>
      <c r="N55" s="29"/>
    </row>
    <row r="56" spans="1:14" ht="20.100000000000001" customHeight="1" x14ac:dyDescent="0.25">
      <c r="A56" s="12"/>
      <c r="B56" s="19"/>
      <c r="C56" s="20"/>
      <c r="D56" s="17"/>
      <c r="E56" s="12"/>
      <c r="F56" s="21"/>
      <c r="G56" s="12"/>
      <c r="H56" s="12"/>
      <c r="I56" s="19"/>
      <c r="J56" s="30"/>
      <c r="K56" s="19"/>
      <c r="L56" s="31"/>
      <c r="M56" s="19"/>
      <c r="N56" s="29"/>
    </row>
    <row r="57" spans="1:14" ht="34.049999999999997" customHeight="1" x14ac:dyDescent="0.25">
      <c r="A57" s="12"/>
      <c r="B57" s="56" t="s">
        <v>74</v>
      </c>
      <c r="C57" s="59">
        <v>1266805</v>
      </c>
      <c r="D57" s="53" t="s">
        <v>75</v>
      </c>
      <c r="E57" s="12" t="s">
        <v>76</v>
      </c>
      <c r="F57" s="21">
        <v>1000</v>
      </c>
      <c r="G57" s="12">
        <v>200</v>
      </c>
      <c r="H57" s="12">
        <v>5</v>
      </c>
      <c r="I57" s="12">
        <v>5</v>
      </c>
      <c r="J57" s="30">
        <v>8.9</v>
      </c>
      <c r="K57" s="19">
        <f t="shared" ref="K57:K61" si="11">H57*J57</f>
        <v>44.5</v>
      </c>
      <c r="L57" s="31">
        <f t="shared" si="10"/>
        <v>0.30968437500000001</v>
      </c>
      <c r="M57" s="19" t="s">
        <v>16</v>
      </c>
      <c r="N57" s="29"/>
    </row>
    <row r="58" spans="1:14" ht="34.049999999999997" customHeight="1" x14ac:dyDescent="0.25">
      <c r="B58" s="54"/>
      <c r="C58" s="57"/>
      <c r="D58" s="53" t="s">
        <v>77</v>
      </c>
      <c r="E58" s="12" t="s">
        <v>78</v>
      </c>
      <c r="F58" s="21">
        <v>1000</v>
      </c>
      <c r="G58" s="12">
        <v>200</v>
      </c>
      <c r="H58" s="12">
        <v>5</v>
      </c>
      <c r="I58" s="12">
        <v>5</v>
      </c>
      <c r="J58" s="30">
        <v>8.9</v>
      </c>
      <c r="K58" s="19">
        <f t="shared" si="11"/>
        <v>44.5</v>
      </c>
      <c r="L58" s="31">
        <f t="shared" ref="L58:L63" si="12">58.5*38.5*27.5*H58/1000000</f>
        <v>0.30968437500000001</v>
      </c>
      <c r="M58" s="19" t="s">
        <v>16</v>
      </c>
      <c r="N58" s="29"/>
    </row>
    <row r="59" spans="1:14" ht="34.049999999999997" customHeight="1" x14ac:dyDescent="0.25">
      <c r="A59" s="12"/>
      <c r="B59" s="54"/>
      <c r="C59" s="57"/>
      <c r="D59" s="53" t="s">
        <v>79</v>
      </c>
      <c r="E59" s="12" t="s">
        <v>80</v>
      </c>
      <c r="F59" s="21">
        <v>1000</v>
      </c>
      <c r="G59" s="12">
        <v>200</v>
      </c>
      <c r="H59" s="12">
        <v>5</v>
      </c>
      <c r="I59" s="12">
        <v>5</v>
      </c>
      <c r="J59" s="30">
        <v>8.9</v>
      </c>
      <c r="K59" s="19">
        <f t="shared" si="11"/>
        <v>44.5</v>
      </c>
      <c r="L59" s="31">
        <f t="shared" si="12"/>
        <v>0.30968437500000001</v>
      </c>
      <c r="M59" s="19" t="s">
        <v>16</v>
      </c>
      <c r="N59" s="29"/>
    </row>
    <row r="60" spans="1:14" ht="34.049999999999997" customHeight="1" x14ac:dyDescent="0.25">
      <c r="A60" s="12"/>
      <c r="B60" s="54"/>
      <c r="C60" s="57"/>
      <c r="D60" s="53" t="s">
        <v>81</v>
      </c>
      <c r="E60" s="12" t="s">
        <v>82</v>
      </c>
      <c r="F60" s="21">
        <v>1000</v>
      </c>
      <c r="G60" s="12">
        <v>200</v>
      </c>
      <c r="H60" s="12">
        <v>5</v>
      </c>
      <c r="I60" s="12">
        <v>5</v>
      </c>
      <c r="J60" s="30">
        <v>8.9</v>
      </c>
      <c r="K60" s="19">
        <f t="shared" si="11"/>
        <v>44.5</v>
      </c>
      <c r="L60" s="31">
        <f t="shared" si="12"/>
        <v>0.30968437500000001</v>
      </c>
      <c r="M60" s="19" t="s">
        <v>16</v>
      </c>
      <c r="N60" s="29"/>
    </row>
    <row r="61" spans="1:14" ht="34.049999999999997" customHeight="1" x14ac:dyDescent="0.25">
      <c r="A61" s="12"/>
      <c r="B61" s="55"/>
      <c r="C61" s="57"/>
      <c r="D61" s="53" t="s">
        <v>83</v>
      </c>
      <c r="E61" s="12" t="s">
        <v>84</v>
      </c>
      <c r="F61" s="21">
        <v>1000</v>
      </c>
      <c r="G61" s="12">
        <v>200</v>
      </c>
      <c r="H61" s="12">
        <v>5</v>
      </c>
      <c r="I61" s="12">
        <v>5</v>
      </c>
      <c r="J61" s="30">
        <v>8.9</v>
      </c>
      <c r="K61" s="19">
        <f t="shared" si="11"/>
        <v>44.5</v>
      </c>
      <c r="L61" s="31">
        <f t="shared" si="12"/>
        <v>0.30968437500000001</v>
      </c>
      <c r="M61" s="19" t="s">
        <v>16</v>
      </c>
      <c r="N61" s="29"/>
    </row>
    <row r="62" spans="1:14" ht="20.100000000000001" customHeight="1" x14ac:dyDescent="0.25">
      <c r="A62" s="12"/>
      <c r="B62" s="19"/>
      <c r="C62" s="20"/>
      <c r="D62" s="17"/>
      <c r="E62" s="12"/>
      <c r="F62" s="21"/>
      <c r="G62" s="12"/>
      <c r="H62" s="12"/>
      <c r="I62" s="19"/>
      <c r="J62" s="30"/>
      <c r="K62" s="19"/>
      <c r="L62" s="31"/>
      <c r="M62" s="19"/>
      <c r="N62" s="29"/>
    </row>
    <row r="63" spans="1:14" ht="20.100000000000001" customHeight="1" x14ac:dyDescent="0.25">
      <c r="A63" s="12"/>
      <c r="B63" s="56" t="s">
        <v>85</v>
      </c>
      <c r="C63" s="59">
        <v>1266808</v>
      </c>
      <c r="D63" s="63" t="s">
        <v>86</v>
      </c>
      <c r="E63" s="67" t="s">
        <v>87</v>
      </c>
      <c r="F63" s="70">
        <v>4750</v>
      </c>
      <c r="G63" s="12">
        <v>200</v>
      </c>
      <c r="H63" s="12">
        <v>23</v>
      </c>
      <c r="I63" s="56">
        <v>24</v>
      </c>
      <c r="J63" s="30">
        <v>8</v>
      </c>
      <c r="K63" s="19">
        <f>H63*J63</f>
        <v>184</v>
      </c>
      <c r="L63" s="31">
        <f t="shared" si="12"/>
        <v>1.4245481250000001</v>
      </c>
      <c r="M63" s="19" t="s">
        <v>16</v>
      </c>
      <c r="N63" s="29"/>
    </row>
    <row r="64" spans="1:14" ht="20.100000000000001" customHeight="1" x14ac:dyDescent="0.25">
      <c r="A64" s="12"/>
      <c r="B64" s="54"/>
      <c r="C64" s="57"/>
      <c r="D64" s="64"/>
      <c r="E64" s="66"/>
      <c r="F64" s="69"/>
      <c r="G64" s="12">
        <v>150</v>
      </c>
      <c r="H64" s="12">
        <v>1</v>
      </c>
      <c r="I64" s="55"/>
      <c r="J64" s="30">
        <v>6.4</v>
      </c>
      <c r="K64" s="19">
        <f t="shared" ref="K64:K72" si="13">H64*J64</f>
        <v>6.4</v>
      </c>
      <c r="L64" s="31">
        <f t="shared" ref="L64:L72" si="14">58.5*38.5*27.5*H64/1000000</f>
        <v>6.1936875000000002E-2</v>
      </c>
      <c r="M64" s="19" t="s">
        <v>16</v>
      </c>
      <c r="N64" s="29"/>
    </row>
    <row r="65" spans="1:14" ht="20.100000000000001" customHeight="1" x14ac:dyDescent="0.25">
      <c r="A65" s="12"/>
      <c r="B65" s="54"/>
      <c r="C65" s="57"/>
      <c r="D65" s="63" t="s">
        <v>88</v>
      </c>
      <c r="E65" s="67" t="s">
        <v>89</v>
      </c>
      <c r="F65" s="70">
        <v>5150</v>
      </c>
      <c r="G65" s="12">
        <v>200</v>
      </c>
      <c r="H65" s="12">
        <v>25</v>
      </c>
      <c r="I65" s="56">
        <v>26</v>
      </c>
      <c r="J65" s="30">
        <v>8</v>
      </c>
      <c r="K65" s="19">
        <f t="shared" si="13"/>
        <v>200</v>
      </c>
      <c r="L65" s="31">
        <f t="shared" si="14"/>
        <v>1.5484218750000001</v>
      </c>
      <c r="M65" s="19" t="s">
        <v>16</v>
      </c>
      <c r="N65" s="29"/>
    </row>
    <row r="66" spans="1:14" ht="20.100000000000001" customHeight="1" x14ac:dyDescent="0.25">
      <c r="A66" s="12"/>
      <c r="B66" s="54"/>
      <c r="C66" s="57"/>
      <c r="D66" s="64"/>
      <c r="E66" s="66"/>
      <c r="F66" s="69"/>
      <c r="G66" s="12">
        <v>150</v>
      </c>
      <c r="H66" s="12">
        <v>1</v>
      </c>
      <c r="I66" s="55"/>
      <c r="J66" s="30">
        <v>6.4</v>
      </c>
      <c r="K66" s="19">
        <f t="shared" si="13"/>
        <v>6.4</v>
      </c>
      <c r="L66" s="31">
        <f t="shared" si="14"/>
        <v>6.1936875000000002E-2</v>
      </c>
      <c r="M66" s="19" t="s">
        <v>16</v>
      </c>
      <c r="N66" s="29"/>
    </row>
    <row r="67" spans="1:14" ht="20.100000000000001" customHeight="1" x14ac:dyDescent="0.25">
      <c r="A67" s="12"/>
      <c r="B67" s="54"/>
      <c r="C67" s="57"/>
      <c r="D67" s="63" t="s">
        <v>90</v>
      </c>
      <c r="E67" s="67" t="s">
        <v>91</v>
      </c>
      <c r="F67" s="70">
        <v>4650</v>
      </c>
      <c r="G67" s="12">
        <v>200</v>
      </c>
      <c r="H67" s="12">
        <v>23</v>
      </c>
      <c r="I67" s="56">
        <v>24</v>
      </c>
      <c r="J67" s="30">
        <v>8</v>
      </c>
      <c r="K67" s="19">
        <f t="shared" si="13"/>
        <v>184</v>
      </c>
      <c r="L67" s="31">
        <f t="shared" si="14"/>
        <v>1.4245481250000001</v>
      </c>
      <c r="M67" s="19" t="s">
        <v>16</v>
      </c>
      <c r="N67" s="29"/>
    </row>
    <row r="68" spans="1:14" ht="20.100000000000001" customHeight="1" x14ac:dyDescent="0.25">
      <c r="A68" s="12"/>
      <c r="B68" s="54"/>
      <c r="C68" s="57"/>
      <c r="D68" s="64"/>
      <c r="E68" s="66"/>
      <c r="F68" s="69"/>
      <c r="G68" s="12">
        <v>50</v>
      </c>
      <c r="H68" s="12">
        <v>1</v>
      </c>
      <c r="I68" s="55"/>
      <c r="J68" s="30">
        <v>3.2</v>
      </c>
      <c r="K68" s="19">
        <f t="shared" si="13"/>
        <v>3.2</v>
      </c>
      <c r="L68" s="31">
        <f t="shared" si="14"/>
        <v>6.1936875000000002E-2</v>
      </c>
      <c r="M68" s="19" t="s">
        <v>16</v>
      </c>
      <c r="N68" s="29"/>
    </row>
    <row r="69" spans="1:14" ht="20.100000000000001" customHeight="1" x14ac:dyDescent="0.25">
      <c r="A69" s="12"/>
      <c r="B69" s="54"/>
      <c r="C69" s="57"/>
      <c r="D69" s="63" t="s">
        <v>92</v>
      </c>
      <c r="E69" s="67" t="s">
        <v>93</v>
      </c>
      <c r="F69" s="70">
        <v>5700</v>
      </c>
      <c r="G69" s="12">
        <v>200</v>
      </c>
      <c r="H69" s="12">
        <v>28</v>
      </c>
      <c r="I69" s="56">
        <v>29</v>
      </c>
      <c r="J69" s="30">
        <v>8</v>
      </c>
      <c r="K69" s="19">
        <f t="shared" si="13"/>
        <v>224</v>
      </c>
      <c r="L69" s="31">
        <f t="shared" si="14"/>
        <v>1.7342325000000001</v>
      </c>
      <c r="M69" s="19" t="s">
        <v>16</v>
      </c>
      <c r="N69" s="29"/>
    </row>
    <row r="70" spans="1:14" ht="20.100000000000001" customHeight="1" x14ac:dyDescent="0.25">
      <c r="A70" s="12"/>
      <c r="B70" s="54"/>
      <c r="C70" s="57"/>
      <c r="D70" s="64"/>
      <c r="E70" s="66"/>
      <c r="F70" s="69"/>
      <c r="G70" s="12">
        <v>100</v>
      </c>
      <c r="H70" s="12">
        <v>1</v>
      </c>
      <c r="I70" s="55"/>
      <c r="J70" s="30">
        <v>4.8</v>
      </c>
      <c r="K70" s="19">
        <f t="shared" si="13"/>
        <v>4.8</v>
      </c>
      <c r="L70" s="31">
        <f t="shared" si="14"/>
        <v>6.1936875000000002E-2</v>
      </c>
      <c r="M70" s="19" t="s">
        <v>16</v>
      </c>
      <c r="N70" s="29"/>
    </row>
    <row r="71" spans="1:14" ht="20.100000000000001" customHeight="1" x14ac:dyDescent="0.25">
      <c r="A71" s="12"/>
      <c r="B71" s="54"/>
      <c r="C71" s="57"/>
      <c r="D71" s="63" t="s">
        <v>94</v>
      </c>
      <c r="E71" s="67" t="s">
        <v>95</v>
      </c>
      <c r="F71" s="70">
        <v>5150</v>
      </c>
      <c r="G71" s="12">
        <v>200</v>
      </c>
      <c r="H71" s="12">
        <v>25</v>
      </c>
      <c r="I71" s="56">
        <v>26</v>
      </c>
      <c r="J71" s="30">
        <v>8</v>
      </c>
      <c r="K71" s="19">
        <f t="shared" si="13"/>
        <v>200</v>
      </c>
      <c r="L71" s="31">
        <f t="shared" si="14"/>
        <v>1.5484218750000001</v>
      </c>
      <c r="M71" s="19" t="s">
        <v>16</v>
      </c>
      <c r="N71" s="29"/>
    </row>
    <row r="72" spans="1:14" ht="20.100000000000001" customHeight="1" x14ac:dyDescent="0.25">
      <c r="A72" s="12"/>
      <c r="B72" s="55"/>
      <c r="C72" s="58"/>
      <c r="D72" s="64"/>
      <c r="E72" s="66"/>
      <c r="F72" s="69"/>
      <c r="G72" s="12">
        <v>150</v>
      </c>
      <c r="H72" s="12">
        <v>1</v>
      </c>
      <c r="I72" s="55"/>
      <c r="J72" s="30">
        <v>6.4</v>
      </c>
      <c r="K72" s="19">
        <f t="shared" si="13"/>
        <v>6.4</v>
      </c>
      <c r="L72" s="31">
        <f t="shared" si="14"/>
        <v>6.1936875000000002E-2</v>
      </c>
      <c r="M72" s="19" t="s">
        <v>16</v>
      </c>
      <c r="N72" s="29"/>
    </row>
    <row r="73" spans="1:14" ht="20.100000000000001" customHeight="1" x14ac:dyDescent="0.25">
      <c r="A73" s="12"/>
      <c r="B73" s="19"/>
      <c r="C73" s="20"/>
      <c r="D73" s="17"/>
      <c r="E73" s="12"/>
      <c r="F73" s="21"/>
      <c r="G73" s="12"/>
      <c r="H73" s="12"/>
      <c r="I73" s="19"/>
      <c r="J73" s="30"/>
      <c r="K73" s="19"/>
      <c r="L73" s="31"/>
      <c r="M73" s="19"/>
      <c r="N73" s="29"/>
    </row>
    <row r="74" spans="1:14" ht="33" customHeight="1" x14ac:dyDescent="0.25">
      <c r="A74" s="12"/>
      <c r="B74" s="56" t="s">
        <v>96</v>
      </c>
      <c r="C74" s="60">
        <v>1266806</v>
      </c>
      <c r="D74" s="53" t="s">
        <v>97</v>
      </c>
      <c r="E74" s="12" t="s">
        <v>98</v>
      </c>
      <c r="F74" s="21">
        <v>1000</v>
      </c>
      <c r="G74" s="12">
        <v>200</v>
      </c>
      <c r="H74" s="12">
        <v>5</v>
      </c>
      <c r="I74" s="12">
        <v>5</v>
      </c>
      <c r="J74" s="30">
        <v>8.5</v>
      </c>
      <c r="K74" s="19">
        <f t="shared" ref="K74:K78" si="15">H74*J74</f>
        <v>42.5</v>
      </c>
      <c r="L74" s="31">
        <f>58.5*38.5*27.5*H74/1000000</f>
        <v>0.30968437500000001</v>
      </c>
      <c r="M74" s="19" t="s">
        <v>16</v>
      </c>
      <c r="N74" s="29"/>
    </row>
    <row r="75" spans="1:14" ht="33" customHeight="1" x14ac:dyDescent="0.25">
      <c r="A75" s="12"/>
      <c r="B75" s="54"/>
      <c r="C75" s="60"/>
      <c r="D75" s="53" t="s">
        <v>99</v>
      </c>
      <c r="E75" s="12" t="s">
        <v>100</v>
      </c>
      <c r="F75" s="21">
        <v>1000</v>
      </c>
      <c r="G75" s="12">
        <v>200</v>
      </c>
      <c r="H75" s="12">
        <v>5</v>
      </c>
      <c r="I75" s="12">
        <v>5</v>
      </c>
      <c r="J75" s="30">
        <v>8.5</v>
      </c>
      <c r="K75" s="19">
        <f t="shared" si="15"/>
        <v>42.5</v>
      </c>
      <c r="L75" s="31">
        <f>58.5*38.5*27.5*H75/1000000</f>
        <v>0.30968437500000001</v>
      </c>
      <c r="M75" s="19" t="s">
        <v>16</v>
      </c>
      <c r="N75" s="29"/>
    </row>
    <row r="76" spans="1:14" ht="33" customHeight="1" x14ac:dyDescent="0.25">
      <c r="A76" s="12"/>
      <c r="B76" s="54"/>
      <c r="C76" s="60"/>
      <c r="D76" s="53" t="s">
        <v>101</v>
      </c>
      <c r="E76" s="12" t="s">
        <v>102</v>
      </c>
      <c r="F76" s="21">
        <v>1000</v>
      </c>
      <c r="G76" s="12">
        <v>200</v>
      </c>
      <c r="H76" s="12">
        <v>5</v>
      </c>
      <c r="I76" s="12">
        <v>5</v>
      </c>
      <c r="J76" s="30">
        <v>8.5</v>
      </c>
      <c r="K76" s="19">
        <f t="shared" si="15"/>
        <v>42.5</v>
      </c>
      <c r="L76" s="31">
        <f>58.5*38.5*27.5*H76/1000000</f>
        <v>0.30968437500000001</v>
      </c>
      <c r="M76" s="19" t="s">
        <v>16</v>
      </c>
      <c r="N76" s="29"/>
    </row>
    <row r="77" spans="1:14" ht="33" customHeight="1" x14ac:dyDescent="0.25">
      <c r="A77" s="12"/>
      <c r="B77" s="54"/>
      <c r="C77" s="60"/>
      <c r="D77" s="53" t="s">
        <v>103</v>
      </c>
      <c r="E77" s="12" t="s">
        <v>104</v>
      </c>
      <c r="F77" s="21">
        <v>1000</v>
      </c>
      <c r="G77" s="12">
        <v>200</v>
      </c>
      <c r="H77" s="12">
        <v>5</v>
      </c>
      <c r="I77" s="12">
        <v>5</v>
      </c>
      <c r="J77" s="30">
        <v>8.5</v>
      </c>
      <c r="K77" s="19">
        <f t="shared" si="15"/>
        <v>42.5</v>
      </c>
      <c r="L77" s="31">
        <f>58.5*38.5*27.5*H77/1000000</f>
        <v>0.30968437500000001</v>
      </c>
      <c r="M77" s="19" t="s">
        <v>16</v>
      </c>
      <c r="N77" s="29"/>
    </row>
    <row r="78" spans="1:14" ht="33" customHeight="1" x14ac:dyDescent="0.25">
      <c r="A78" s="12"/>
      <c r="B78" s="55"/>
      <c r="C78" s="60"/>
      <c r="D78" s="53" t="s">
        <v>105</v>
      </c>
      <c r="E78" s="12" t="s">
        <v>106</v>
      </c>
      <c r="F78" s="21">
        <v>1000</v>
      </c>
      <c r="G78" s="12">
        <v>200</v>
      </c>
      <c r="H78" s="12">
        <v>5</v>
      </c>
      <c r="I78" s="12">
        <v>5</v>
      </c>
      <c r="J78" s="30">
        <v>8.5</v>
      </c>
      <c r="K78" s="19">
        <f t="shared" si="15"/>
        <v>42.5</v>
      </c>
      <c r="L78" s="31">
        <f>58.5*38.5*27.5*H78/1000000</f>
        <v>0.30968437500000001</v>
      </c>
      <c r="M78" s="19" t="s">
        <v>16</v>
      </c>
      <c r="N78" s="29"/>
    </row>
    <row r="79" spans="1:14" ht="20.100000000000001" customHeight="1" x14ac:dyDescent="0.25">
      <c r="A79" s="12"/>
      <c r="B79" s="19"/>
      <c r="C79" s="20"/>
      <c r="D79" s="17"/>
      <c r="E79" s="12"/>
      <c r="F79" s="21"/>
      <c r="G79" s="12"/>
      <c r="H79" s="12"/>
      <c r="I79" s="19"/>
      <c r="J79" s="30"/>
      <c r="K79" s="19"/>
      <c r="L79" s="31"/>
      <c r="M79" s="19"/>
      <c r="N79" s="29"/>
    </row>
    <row r="80" spans="1:14" ht="20.100000000000001" customHeight="1" x14ac:dyDescent="0.25">
      <c r="A80" s="12"/>
      <c r="B80" s="56" t="s">
        <v>107</v>
      </c>
      <c r="C80" s="59">
        <v>1266797</v>
      </c>
      <c r="D80" s="63" t="s">
        <v>108</v>
      </c>
      <c r="E80" s="67" t="s">
        <v>109</v>
      </c>
      <c r="F80" s="70">
        <v>5700</v>
      </c>
      <c r="G80" s="12">
        <v>200</v>
      </c>
      <c r="H80" s="12">
        <v>28</v>
      </c>
      <c r="I80" s="56">
        <v>29</v>
      </c>
      <c r="J80" s="30">
        <v>9.8000000000000007</v>
      </c>
      <c r="K80" s="19">
        <f t="shared" ref="K80:K85" si="16">H80*J80</f>
        <v>274.40000000000003</v>
      </c>
      <c r="L80" s="31">
        <f t="shared" ref="L80:L85" si="17">58.5*38.5*27.5*H80/1000000</f>
        <v>1.7342325000000001</v>
      </c>
      <c r="M80" s="19" t="s">
        <v>16</v>
      </c>
      <c r="N80" s="29"/>
    </row>
    <row r="81" spans="1:14" ht="20.100000000000001" customHeight="1" x14ac:dyDescent="0.25">
      <c r="A81" s="12"/>
      <c r="B81" s="54"/>
      <c r="C81" s="57"/>
      <c r="D81" s="64"/>
      <c r="E81" s="66"/>
      <c r="F81" s="69"/>
      <c r="G81" s="12">
        <v>100</v>
      </c>
      <c r="H81" s="12">
        <v>1</v>
      </c>
      <c r="I81" s="55"/>
      <c r="J81" s="30">
        <v>5.6</v>
      </c>
      <c r="K81" s="19">
        <f t="shared" si="16"/>
        <v>5.6</v>
      </c>
      <c r="L81" s="31">
        <f t="shared" si="17"/>
        <v>6.1936875000000002E-2</v>
      </c>
      <c r="M81" s="19" t="s">
        <v>16</v>
      </c>
      <c r="N81" s="29"/>
    </row>
    <row r="82" spans="1:14" ht="20.100000000000001" customHeight="1" x14ac:dyDescent="0.25">
      <c r="A82" s="12"/>
      <c r="B82" s="54"/>
      <c r="C82" s="57"/>
      <c r="D82" s="63" t="s">
        <v>110</v>
      </c>
      <c r="E82" s="67" t="s">
        <v>111</v>
      </c>
      <c r="F82" s="70">
        <v>5150</v>
      </c>
      <c r="G82" s="12">
        <v>200</v>
      </c>
      <c r="H82" s="12">
        <v>25</v>
      </c>
      <c r="I82" s="56">
        <v>26</v>
      </c>
      <c r="J82" s="30">
        <v>9.8000000000000007</v>
      </c>
      <c r="K82" s="19">
        <f t="shared" si="16"/>
        <v>245.00000000000003</v>
      </c>
      <c r="L82" s="31">
        <f t="shared" si="17"/>
        <v>1.5484218750000001</v>
      </c>
      <c r="M82" s="19" t="s">
        <v>16</v>
      </c>
      <c r="N82" s="29"/>
    </row>
    <row r="83" spans="1:14" ht="20.100000000000001" customHeight="1" x14ac:dyDescent="0.25">
      <c r="A83" s="12"/>
      <c r="B83" s="54"/>
      <c r="C83" s="57"/>
      <c r="D83" s="64"/>
      <c r="E83" s="66"/>
      <c r="F83" s="69"/>
      <c r="G83" s="12">
        <v>150</v>
      </c>
      <c r="H83" s="12">
        <v>1</v>
      </c>
      <c r="I83" s="55"/>
      <c r="J83" s="30">
        <v>7.7</v>
      </c>
      <c r="K83" s="19">
        <f t="shared" si="16"/>
        <v>7.7</v>
      </c>
      <c r="L83" s="31">
        <f t="shared" si="17"/>
        <v>6.1936875000000002E-2</v>
      </c>
      <c r="M83" s="19" t="s">
        <v>16</v>
      </c>
      <c r="N83" s="29"/>
    </row>
    <row r="84" spans="1:14" ht="20.100000000000001" customHeight="1" x14ac:dyDescent="0.25">
      <c r="A84" s="12"/>
      <c r="B84" s="54"/>
      <c r="C84" s="57"/>
      <c r="D84" s="63" t="s">
        <v>112</v>
      </c>
      <c r="E84" s="67" t="s">
        <v>113</v>
      </c>
      <c r="F84" s="70">
        <v>5150</v>
      </c>
      <c r="G84" s="12">
        <v>200</v>
      </c>
      <c r="H84" s="12">
        <v>25</v>
      </c>
      <c r="I84" s="56">
        <v>26</v>
      </c>
      <c r="J84" s="30">
        <v>9.8000000000000007</v>
      </c>
      <c r="K84" s="19">
        <f t="shared" si="16"/>
        <v>245.00000000000003</v>
      </c>
      <c r="L84" s="31">
        <f t="shared" si="17"/>
        <v>1.5484218750000001</v>
      </c>
      <c r="M84" s="19" t="s">
        <v>16</v>
      </c>
      <c r="N84" s="29"/>
    </row>
    <row r="85" spans="1:14" ht="20.100000000000001" customHeight="1" x14ac:dyDescent="0.25">
      <c r="A85" s="12"/>
      <c r="B85" s="55"/>
      <c r="C85" s="58"/>
      <c r="D85" s="64"/>
      <c r="E85" s="66"/>
      <c r="F85" s="69"/>
      <c r="G85" s="12">
        <v>150</v>
      </c>
      <c r="H85" s="12">
        <v>1</v>
      </c>
      <c r="I85" s="55"/>
      <c r="J85" s="30">
        <v>7.7</v>
      </c>
      <c r="K85" s="19">
        <f t="shared" si="16"/>
        <v>7.7</v>
      </c>
      <c r="L85" s="31">
        <f t="shared" si="17"/>
        <v>6.1936875000000002E-2</v>
      </c>
      <c r="M85" s="19" t="s">
        <v>16</v>
      </c>
      <c r="N85" s="29"/>
    </row>
    <row r="86" spans="1:14" ht="20.100000000000001" customHeight="1" x14ac:dyDescent="0.25">
      <c r="A86" s="32"/>
      <c r="B86" s="33"/>
      <c r="C86" s="34"/>
      <c r="D86" s="35"/>
      <c r="E86" s="11"/>
      <c r="F86" s="13"/>
      <c r="G86" s="11"/>
      <c r="H86" s="11"/>
      <c r="I86" s="14"/>
      <c r="J86" s="27"/>
      <c r="K86" s="14"/>
      <c r="L86" s="28"/>
      <c r="M86" s="46"/>
      <c r="N86" s="29"/>
    </row>
    <row r="87" spans="1:14" ht="22.05" customHeight="1" x14ac:dyDescent="0.25">
      <c r="A87" s="36" t="s">
        <v>114</v>
      </c>
      <c r="B87" s="37"/>
      <c r="C87" s="38"/>
      <c r="D87" s="38"/>
      <c r="E87" s="39"/>
      <c r="F87" s="40">
        <f>SUM(F2:F86)</f>
        <v>168850</v>
      </c>
      <c r="G87" s="40"/>
      <c r="H87" s="40"/>
      <c r="I87" s="40">
        <f>SUM(I2:I86)</f>
        <v>856</v>
      </c>
      <c r="J87" s="47"/>
      <c r="K87" s="40">
        <f>SUM(K2:K86)</f>
        <v>7296.2</v>
      </c>
      <c r="L87" s="48">
        <f>SUM(L2:L86)</f>
        <v>53.017965000000075</v>
      </c>
      <c r="M87" s="49"/>
      <c r="N87" s="29"/>
    </row>
    <row r="88" spans="1:14" ht="18" customHeight="1" x14ac:dyDescent="0.25">
      <c r="A88" s="41"/>
      <c r="B88" s="42"/>
      <c r="C88" s="43"/>
      <c r="D88" s="43"/>
      <c r="E88" s="44"/>
      <c r="F88" s="45"/>
      <c r="G88" s="45"/>
      <c r="H88" s="45"/>
      <c r="I88" s="45"/>
      <c r="J88" s="50"/>
      <c r="K88" s="45"/>
      <c r="L88" s="51"/>
      <c r="M88" s="52"/>
      <c r="N88" s="29"/>
    </row>
    <row r="89" spans="1:14" ht="20.100000000000001" customHeight="1" x14ac:dyDescent="0.25"/>
  </sheetData>
  <mergeCells count="140">
    <mergeCell ref="I80:I81"/>
    <mergeCell ref="I82:I83"/>
    <mergeCell ref="I84:I85"/>
    <mergeCell ref="I54:I55"/>
    <mergeCell ref="I63:I64"/>
    <mergeCell ref="I65:I66"/>
    <mergeCell ref="I67:I68"/>
    <mergeCell ref="I69:I70"/>
    <mergeCell ref="I71:I72"/>
    <mergeCell ref="I35:I36"/>
    <mergeCell ref="I37:I38"/>
    <mergeCell ref="I39:I40"/>
    <mergeCell ref="I41:I42"/>
    <mergeCell ref="I43:I44"/>
    <mergeCell ref="I52:I53"/>
    <mergeCell ref="I21:I22"/>
    <mergeCell ref="I24:I25"/>
    <mergeCell ref="I26:I27"/>
    <mergeCell ref="I28:I29"/>
    <mergeCell ref="I30:I31"/>
    <mergeCell ref="I32:I33"/>
    <mergeCell ref="F84:F85"/>
    <mergeCell ref="I2:I3"/>
    <mergeCell ref="I4:I5"/>
    <mergeCell ref="I6:I7"/>
    <mergeCell ref="I8:I9"/>
    <mergeCell ref="I10:I11"/>
    <mergeCell ref="I13:I14"/>
    <mergeCell ref="I15:I16"/>
    <mergeCell ref="I17:I18"/>
    <mergeCell ref="I19:I20"/>
    <mergeCell ref="F65:F66"/>
    <mergeCell ref="F67:F68"/>
    <mergeCell ref="F69:F70"/>
    <mergeCell ref="F71:F72"/>
    <mergeCell ref="F80:F81"/>
    <mergeCell ref="F82:F83"/>
    <mergeCell ref="F39:F40"/>
    <mergeCell ref="F41:F42"/>
    <mergeCell ref="F43:F44"/>
    <mergeCell ref="F52:F53"/>
    <mergeCell ref="F54:F55"/>
    <mergeCell ref="F63:F64"/>
    <mergeCell ref="F26:F27"/>
    <mergeCell ref="F28:F29"/>
    <mergeCell ref="F30:F31"/>
    <mergeCell ref="F32:F33"/>
    <mergeCell ref="F35:F36"/>
    <mergeCell ref="F37:F38"/>
    <mergeCell ref="F13:F14"/>
    <mergeCell ref="F15:F16"/>
    <mergeCell ref="F17:F18"/>
    <mergeCell ref="F19:F20"/>
    <mergeCell ref="F21:F22"/>
    <mergeCell ref="F24:F25"/>
    <mergeCell ref="E69:E70"/>
    <mergeCell ref="E71:E72"/>
    <mergeCell ref="E80:E81"/>
    <mergeCell ref="E82:E83"/>
    <mergeCell ref="E84:E85"/>
    <mergeCell ref="F2:F3"/>
    <mergeCell ref="F4:F5"/>
    <mergeCell ref="F6:F7"/>
    <mergeCell ref="F8:F9"/>
    <mergeCell ref="F10:F11"/>
    <mergeCell ref="E43:E44"/>
    <mergeCell ref="E52:E53"/>
    <mergeCell ref="E54:E55"/>
    <mergeCell ref="E63:E64"/>
    <mergeCell ref="E65:E66"/>
    <mergeCell ref="E67:E68"/>
    <mergeCell ref="E30:E31"/>
    <mergeCell ref="E32:E33"/>
    <mergeCell ref="E35:E36"/>
    <mergeCell ref="E37:E38"/>
    <mergeCell ref="E39:E40"/>
    <mergeCell ref="E41:E42"/>
    <mergeCell ref="E17:E18"/>
    <mergeCell ref="E19:E20"/>
    <mergeCell ref="E21:E22"/>
    <mergeCell ref="E24:E25"/>
    <mergeCell ref="E26:E27"/>
    <mergeCell ref="E28:E29"/>
    <mergeCell ref="D80:D81"/>
    <mergeCell ref="D82:D83"/>
    <mergeCell ref="D84:D85"/>
    <mergeCell ref="E2:E3"/>
    <mergeCell ref="E4:E5"/>
    <mergeCell ref="E6:E7"/>
    <mergeCell ref="E8:E9"/>
    <mergeCell ref="E10:E11"/>
    <mergeCell ref="E13:E14"/>
    <mergeCell ref="E15:E16"/>
    <mergeCell ref="D54:D55"/>
    <mergeCell ref="D63:D64"/>
    <mergeCell ref="D65:D66"/>
    <mergeCell ref="D67:D68"/>
    <mergeCell ref="D69:D70"/>
    <mergeCell ref="D71:D72"/>
    <mergeCell ref="D35:D36"/>
    <mergeCell ref="D37:D38"/>
    <mergeCell ref="D39:D40"/>
    <mergeCell ref="D41:D42"/>
    <mergeCell ref="D43:D44"/>
    <mergeCell ref="D52:D53"/>
    <mergeCell ref="D21:D22"/>
    <mergeCell ref="D24:D25"/>
    <mergeCell ref="D26:D27"/>
    <mergeCell ref="D28:D29"/>
    <mergeCell ref="D30:D31"/>
    <mergeCell ref="D32:D33"/>
    <mergeCell ref="C52:C55"/>
    <mergeCell ref="C57:C61"/>
    <mergeCell ref="C63:C72"/>
    <mergeCell ref="C74:C78"/>
    <mergeCell ref="C80:C85"/>
    <mergeCell ref="D2:D3"/>
    <mergeCell ref="D4:D5"/>
    <mergeCell ref="D6:D7"/>
    <mergeCell ref="D8:D9"/>
    <mergeCell ref="D10:D11"/>
    <mergeCell ref="B52:B55"/>
    <mergeCell ref="B57:B61"/>
    <mergeCell ref="B63:B72"/>
    <mergeCell ref="B74:B78"/>
    <mergeCell ref="B80:B85"/>
    <mergeCell ref="C2:C11"/>
    <mergeCell ref="C13:C22"/>
    <mergeCell ref="C24:C33"/>
    <mergeCell ref="C35:C44"/>
    <mergeCell ref="C46:C50"/>
    <mergeCell ref="B2:B11"/>
    <mergeCell ref="B13:B22"/>
    <mergeCell ref="B24:B33"/>
    <mergeCell ref="B35:B44"/>
    <mergeCell ref="B46:B50"/>
    <mergeCell ref="D13:D14"/>
    <mergeCell ref="D15:D16"/>
    <mergeCell ref="D17:D18"/>
    <mergeCell ref="D19:D20"/>
  </mergeCells>
  <phoneticPr fontId="11" type="noConversion"/>
  <pageMargins left="0.35416666666666669" right="0.04" top="0.2" bottom="0.2" header="0.31" footer="0.31"/>
  <pageSetup paperSize="9" scale="75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sheila</dc:creator>
  <cp:keywords/>
  <dc:description/>
  <cp:lastModifiedBy>甲甲</cp:lastModifiedBy>
  <cp:revision>1</cp:revision>
  <cp:lastPrinted>2017-04-20T01:28:02Z</cp:lastPrinted>
  <dcterms:created xsi:type="dcterms:W3CDTF">2007-08-07T07:00:54Z</dcterms:created>
  <dcterms:modified xsi:type="dcterms:W3CDTF">2020-11-13T04:51:46Z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