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D220ABD-2599-4870-87BB-50C0272AC92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AC32" i="3" s="1"/>
  <c r="V25" i="3"/>
  <c r="V32" i="3" s="1"/>
  <c r="V33" i="3" s="1"/>
  <c r="B4" i="2" l="1"/>
</calcChain>
</file>

<file path=xl/sharedStrings.xml><?xml version="1.0" encoding="utf-8"?>
<sst xmlns="http://schemas.openxmlformats.org/spreadsheetml/2006/main" count="142" uniqueCount="115">
  <si>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</si>
  <si>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</si>
  <si>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</si>
  <si>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</si>
  <si>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</si>
  <si>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</si>
  <si>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</si>
  <si>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</si>
  <si>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</si>
  <si>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</si>
  <si>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</si>
  <si>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</si>
  <si>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</si>
  <si>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</si>
  <si>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</si>
  <si>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</si>
  <si>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</si>
  <si>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</si>
  <si>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</si>
  <si>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</si>
  <si>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</si>
  <si>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</si>
  <si>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</si>
  <si>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</si>
  <si>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</si>
  <si>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</si>
  <si>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</si>
  <si>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</si>
  <si>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</si>
  <si>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</si>
  <si>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</si>
  <si>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</si>
  <si>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</si>
  <si>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</si>
  <si>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</si>
  <si>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</si>
  <si>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</si>
  <si>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</si>
  <si>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</si>
  <si>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</si>
  <si>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</si>
  <si>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</si>
  <si>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</si>
  <si>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</si>
  <si>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</si>
  <si>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</si>
  <si>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</si>
  <si>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</si>
  <si>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</si>
  <si>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</si>
  <si>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</si>
  <si>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</si>
  <si>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</si>
  <si>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</si>
  <si>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</si>
  <si>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</si>
  <si>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</si>
  <si>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</si>
  <si>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</si>
  <si>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</si>
  <si>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</si>
  <si>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</si>
  <si>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</si>
  <si>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</si>
  <si>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</si>
  <si>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</si>
  <si>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</si>
  <si>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</si>
  <si>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</si>
  <si>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</si>
  <si>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</si>
  <si>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</si>
  <si>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</si>
  <si>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</si>
  <si>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</si>
  <si>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</si>
  <si>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</si>
  <si>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</si>
  <si>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</si>
  <si>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</si>
  <si>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</si>
  <si>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</si>
  <si>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</si>
  <si>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</si>
  <si>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</si>
  <si>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</si>
  <si>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</si>
  <si>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</si>
  <si>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</si>
  <si>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</si>
  <si>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t>Size run （配码）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</si>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</sst>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</cellStyleXfs>
  <cellXfs count="67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5" borderId="6" xfId="3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5" borderId="4" xfId="3" applyBorder="1">
      <alignment horizontal="center" vertical="center" wrapText="1"/>
    </xf>
    <xf numFmtId="0" fontId="7" fillId="5" borderId="9" xfId="3" applyBorder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 wrapText="1"/>
    </xf>
    <xf numFmtId="177" fontId="15" fillId="0" borderId="6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8" fillId="5" borderId="4" xfId="3" applyFont="1" applyBorder="1">
      <alignment horizontal="center" vertical="center" wrapText="1"/>
    </xf>
  </cellXfs>
  <cellStyles count="5"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opLeftCell="A67" workbookViewId="0">
      <selection activeCell="B89" sqref="B89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7" t="s">
        <v>75</v>
      </c>
      <c r="C6" s="7"/>
      <c r="E6" s="7" t="s">
        <v>76</v>
      </c>
      <c r="F6" s="7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8" t="s">
        <v>0</v>
      </c>
      <c r="B22" t="s">
        <v>7</v>
      </c>
    </row>
    <row r="23" spans="1:4" x14ac:dyDescent="0.25">
      <c r="A23" s="8"/>
      <c r="B23" t="s">
        <v>8</v>
      </c>
    </row>
    <row r="26" spans="1:4" x14ac:dyDescent="0.25">
      <c r="A26" s="1" t="s">
        <v>13</v>
      </c>
    </row>
    <row r="27" spans="1:4" x14ac:dyDescent="0.25">
      <c r="A27" s="8" t="s">
        <v>0</v>
      </c>
      <c r="B27" t="s">
        <v>14</v>
      </c>
    </row>
    <row r="28" spans="1:4" x14ac:dyDescent="0.25">
      <c r="A28" s="8"/>
      <c r="B28" t="s">
        <v>15</v>
      </c>
    </row>
    <row r="29" spans="1:4" x14ac:dyDescent="0.25">
      <c r="A29" s="8"/>
      <c r="B29" t="s">
        <v>16</v>
      </c>
    </row>
    <row r="31" spans="1:4" x14ac:dyDescent="0.25">
      <c r="A31" s="1" t="s">
        <v>69</v>
      </c>
    </row>
    <row r="32" spans="1:4" x14ac:dyDescent="0.25">
      <c r="A32" s="8" t="s">
        <v>0</v>
      </c>
      <c r="B32" t="s">
        <v>70</v>
      </c>
      <c r="C32" t="s">
        <v>71</v>
      </c>
      <c r="D32" t="s">
        <v>72</v>
      </c>
    </row>
    <row r="33" spans="1:3" x14ac:dyDescent="0.25">
      <c r="A33" s="8"/>
    </row>
    <row r="34" spans="1:3" x14ac:dyDescent="0.25">
      <c r="A34" s="8"/>
    </row>
    <row r="36" spans="1:3" x14ac:dyDescent="0.25">
      <c r="A36" s="1" t="s">
        <v>38</v>
      </c>
    </row>
    <row r="37" spans="1:3" x14ac:dyDescent="0.25">
      <c r="A37" s="8" t="s">
        <v>0</v>
      </c>
      <c r="B37" t="s">
        <v>39</v>
      </c>
      <c r="C37" t="s">
        <v>40</v>
      </c>
    </row>
    <row r="38" spans="1:3" x14ac:dyDescent="0.25">
      <c r="A38" s="8"/>
      <c r="C38" t="s">
        <v>41</v>
      </c>
    </row>
    <row r="39" spans="1:3" x14ac:dyDescent="0.25">
      <c r="A39" s="8"/>
    </row>
    <row r="41" spans="1:3" x14ac:dyDescent="0.25">
      <c r="A41" s="1" t="s">
        <v>17</v>
      </c>
    </row>
    <row r="42" spans="1:3" x14ac:dyDescent="0.25">
      <c r="A42" s="8" t="s">
        <v>0</v>
      </c>
      <c r="B42" t="s">
        <v>18</v>
      </c>
      <c r="C42" t="s">
        <v>21</v>
      </c>
    </row>
    <row r="43" spans="1:3" x14ac:dyDescent="0.25">
      <c r="A43" s="8"/>
      <c r="B43" t="s">
        <v>19</v>
      </c>
    </row>
    <row r="44" spans="1:3" x14ac:dyDescent="0.25">
      <c r="A44" s="8"/>
      <c r="B44" t="s">
        <v>20</v>
      </c>
    </row>
    <row r="47" spans="1:3" x14ac:dyDescent="0.25">
      <c r="A47" s="1" t="s">
        <v>26</v>
      </c>
    </row>
    <row r="48" spans="1:3" x14ac:dyDescent="0.25">
      <c r="A48" s="8" t="s">
        <v>0</v>
      </c>
      <c r="B48" t="s">
        <v>22</v>
      </c>
      <c r="C48" t="s">
        <v>23</v>
      </c>
    </row>
    <row r="49" spans="1:4" x14ac:dyDescent="0.25">
      <c r="A49" s="8"/>
      <c r="B49" t="s">
        <v>24</v>
      </c>
    </row>
    <row r="50" spans="1:4" x14ac:dyDescent="0.25">
      <c r="A50" s="8"/>
      <c r="B50" t="s">
        <v>25</v>
      </c>
    </row>
    <row r="52" spans="1:4" x14ac:dyDescent="0.25">
      <c r="A52" s="1" t="s">
        <v>31</v>
      </c>
    </row>
    <row r="53" spans="1:4" x14ac:dyDescent="0.25">
      <c r="A53" s="8" t="s">
        <v>0</v>
      </c>
      <c r="B53" t="s">
        <v>27</v>
      </c>
      <c r="C53" t="s">
        <v>73</v>
      </c>
      <c r="D53" t="s">
        <v>28</v>
      </c>
    </row>
    <row r="54" spans="1:4" x14ac:dyDescent="0.25">
      <c r="A54" s="8"/>
      <c r="C54" t="s">
        <v>29</v>
      </c>
    </row>
    <row r="55" spans="1:4" x14ac:dyDescent="0.25">
      <c r="A55" s="8"/>
      <c r="C55" t="s">
        <v>30</v>
      </c>
    </row>
    <row r="58" spans="1:4" x14ac:dyDescent="0.25">
      <c r="A58" s="1" t="s">
        <v>32</v>
      </c>
    </row>
    <row r="59" spans="1:4" x14ac:dyDescent="0.25">
      <c r="A59" s="8" t="s">
        <v>0</v>
      </c>
      <c r="B59" t="s">
        <v>33</v>
      </c>
      <c r="C59" t="s">
        <v>34</v>
      </c>
    </row>
    <row r="60" spans="1:4" x14ac:dyDescent="0.25">
      <c r="A60" s="8"/>
      <c r="C60" t="s">
        <v>36</v>
      </c>
    </row>
    <row r="61" spans="1:4" x14ac:dyDescent="0.25">
      <c r="A61" s="8"/>
      <c r="C61" t="s">
        <v>37</v>
      </c>
      <c r="D61" t="s">
        <v>35</v>
      </c>
    </row>
    <row r="64" spans="1:4" x14ac:dyDescent="0.25">
      <c r="A64" s="1" t="s">
        <v>42</v>
      </c>
    </row>
    <row r="65" spans="1:8" x14ac:dyDescent="0.25">
      <c r="A65" s="8" t="s">
        <v>0</v>
      </c>
      <c r="B65" t="s">
        <v>52</v>
      </c>
      <c r="C65" t="s">
        <v>53</v>
      </c>
      <c r="D65" t="s">
        <v>54</v>
      </c>
      <c r="E65" t="s">
        <v>55</v>
      </c>
    </row>
    <row r="66" spans="1:8" x14ac:dyDescent="0.25">
      <c r="A66" s="8"/>
    </row>
    <row r="67" spans="1:8" x14ac:dyDescent="0.25">
      <c r="A67" s="8"/>
    </row>
    <row r="71" spans="1:8" x14ac:dyDescent="0.25">
      <c r="A71" s="1" t="s">
        <v>43</v>
      </c>
    </row>
    <row r="72" spans="1:8" x14ac:dyDescent="0.25">
      <c r="A72" s="8" t="s">
        <v>0</v>
      </c>
      <c r="B72" t="s">
        <v>56</v>
      </c>
    </row>
    <row r="73" spans="1:8" x14ac:dyDescent="0.25">
      <c r="A73" s="8"/>
      <c r="B73" t="s">
        <v>57</v>
      </c>
    </row>
    <row r="74" spans="1:8" x14ac:dyDescent="0.25">
      <c r="A74" s="8"/>
      <c r="B74" t="s">
        <v>58</v>
      </c>
    </row>
    <row r="75" spans="1:8" x14ac:dyDescent="0.25">
      <c r="A75" s="8"/>
      <c r="B75" t="s">
        <v>59</v>
      </c>
    </row>
    <row r="79" spans="1:8" x14ac:dyDescent="0.25">
      <c r="A79" s="1" t="s">
        <v>48</v>
      </c>
    </row>
    <row r="80" spans="1:8" x14ac:dyDescent="0.25">
      <c r="A80" s="8" t="s">
        <v>0</v>
      </c>
      <c r="B80" t="s">
        <v>44</v>
      </c>
      <c r="D80" t="s">
        <v>45</v>
      </c>
      <c r="E80" t="s">
        <v>46</v>
      </c>
      <c r="H80" t="s">
        <v>47</v>
      </c>
    </row>
    <row r="81" spans="1:8" x14ac:dyDescent="0.25">
      <c r="A81" s="8"/>
    </row>
    <row r="82" spans="1:8" x14ac:dyDescent="0.25">
      <c r="A82" s="8"/>
    </row>
    <row r="85" spans="1:8" x14ac:dyDescent="0.25">
      <c r="A85" s="1" t="s">
        <v>77</v>
      </c>
    </row>
    <row r="86" spans="1:8" x14ac:dyDescent="0.25">
      <c r="A86" s="8" t="s">
        <v>0</v>
      </c>
      <c r="B86" t="s">
        <v>78</v>
      </c>
      <c r="C86" t="s">
        <v>79</v>
      </c>
    </row>
    <row r="87" spans="1:8" x14ac:dyDescent="0.25">
      <c r="A87" s="8"/>
    </row>
    <row r="88" spans="1:8" x14ac:dyDescent="0.25">
      <c r="A88" s="8"/>
    </row>
    <row r="93" spans="1:8" x14ac:dyDescent="0.25">
      <c r="A93" s="1" t="s">
        <v>60</v>
      </c>
    </row>
    <row r="94" spans="1:8" x14ac:dyDescent="0.25">
      <c r="A94" s="8" t="s">
        <v>0</v>
      </c>
      <c r="B94" t="s">
        <v>61</v>
      </c>
      <c r="D94" t="s">
        <v>62</v>
      </c>
      <c r="E94" t="s">
        <v>63</v>
      </c>
      <c r="H94" t="s">
        <v>64</v>
      </c>
    </row>
    <row r="95" spans="1:8" x14ac:dyDescent="0.25">
      <c r="A95" s="8"/>
    </row>
    <row r="96" spans="1:8" x14ac:dyDescent="0.25">
      <c r="A96" s="8"/>
    </row>
  </sheetData>
  <mergeCells count="15">
    <mergeCell ref="B6:C6"/>
    <mergeCell ref="E6:F6"/>
    <mergeCell ref="A86:A88"/>
    <mergeCell ref="A94:A96"/>
    <mergeCell ref="A22:A23"/>
    <mergeCell ref="A27:A29"/>
    <mergeCell ref="A42:A44"/>
    <mergeCell ref="A48:A50"/>
    <mergeCell ref="A65:A67"/>
    <mergeCell ref="A72:A75"/>
    <mergeCell ref="A80:A82"/>
    <mergeCell ref="A59:A61"/>
    <mergeCell ref="A37:A39"/>
    <mergeCell ref="A53:A55"/>
    <mergeCell ref="A32:A34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/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8" t="s">
        <v>0</v>
      </c>
      <c r="B2">
        <v>1</v>
      </c>
    </row>
    <row r="3" spans="1:2" x14ac:dyDescent="0.25">
      <c r="A3" s="8"/>
      <c r="B3">
        <v>2</v>
      </c>
    </row>
    <row r="4" spans="1:2" x14ac:dyDescent="0.25">
      <c r="A4" s="8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abSelected="1" topLeftCell="I16" workbookViewId="0">
      <selection activeCell="U25" sqref="U25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12" t="s">
        <v>0</v>
      </c>
      <c r="B2" s="9" t="s">
        <v>66</v>
      </c>
      <c r="C2" s="10"/>
      <c r="D2" s="10"/>
      <c r="E2" s="10"/>
      <c r="F2" s="10"/>
      <c r="G2" s="10"/>
      <c r="H2" s="10"/>
      <c r="I2" s="11"/>
      <c r="J2" s="13"/>
    </row>
    <row r="3" spans="1:10" x14ac:dyDescent="0.25">
      <c r="A3" s="12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13"/>
    </row>
    <row r="7" spans="1:10" x14ac:dyDescent="0.25">
      <c r="A7" s="1" t="s">
        <v>68</v>
      </c>
    </row>
    <row r="8" spans="1:10" x14ac:dyDescent="0.25">
      <c r="A8" s="12" t="s">
        <v>0</v>
      </c>
      <c r="B8" s="9" t="s">
        <v>66</v>
      </c>
      <c r="C8" s="10"/>
      <c r="D8" s="10"/>
      <c r="E8" s="10"/>
      <c r="F8" s="10"/>
      <c r="G8" s="10"/>
      <c r="H8" s="10"/>
      <c r="I8" s="11"/>
    </row>
    <row r="9" spans="1:10" x14ac:dyDescent="0.25">
      <c r="A9" s="12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12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12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12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12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12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12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12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12" t="s">
        <v>0</v>
      </c>
      <c r="B23" s="14" t="s">
        <v>112</v>
      </c>
      <c r="C23" s="15" t="s">
        <v>81</v>
      </c>
      <c r="D23" s="16" t="s">
        <v>82</v>
      </c>
      <c r="E23" s="15" t="s">
        <v>83</v>
      </c>
      <c r="F23" s="15" t="s">
        <v>84</v>
      </c>
      <c r="G23" s="17" t="s">
        <v>85</v>
      </c>
      <c r="H23" s="15" t="s">
        <v>86</v>
      </c>
      <c r="I23" s="17" t="s">
        <v>87</v>
      </c>
      <c r="J23" s="15" t="s">
        <v>88</v>
      </c>
      <c r="K23" s="15" t="s">
        <v>89</v>
      </c>
      <c r="L23" s="9" t="s">
        <v>90</v>
      </c>
      <c r="M23" s="10"/>
      <c r="N23" s="10"/>
      <c r="O23" s="10"/>
      <c r="P23" s="10"/>
      <c r="Q23" s="10"/>
      <c r="R23" s="10"/>
      <c r="S23" s="11"/>
      <c r="T23" s="15" t="s">
        <v>91</v>
      </c>
      <c r="U23" s="15" t="s">
        <v>92</v>
      </c>
      <c r="V23" s="18" t="s">
        <v>113</v>
      </c>
      <c r="W23" s="19" t="s">
        <v>93</v>
      </c>
      <c r="X23" s="20" t="s">
        <v>94</v>
      </c>
      <c r="Y23" s="21" t="s">
        <v>95</v>
      </c>
      <c r="Z23" s="22" t="s">
        <v>96</v>
      </c>
      <c r="AA23" s="23" t="s">
        <v>97</v>
      </c>
      <c r="AB23" s="23" t="s">
        <v>98</v>
      </c>
      <c r="AC23" s="66" t="s">
        <v>114</v>
      </c>
    </row>
    <row r="24" spans="1:29" x14ac:dyDescent="0.25">
      <c r="A24" s="12"/>
      <c r="B24" s="25"/>
      <c r="C24" s="26"/>
      <c r="D24" s="27"/>
      <c r="E24" s="26"/>
      <c r="F24" s="26"/>
      <c r="G24" s="26"/>
      <c r="H24" s="26"/>
      <c r="I24" s="26"/>
      <c r="J24" s="26"/>
      <c r="K24" s="26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26"/>
      <c r="U24" s="26"/>
      <c r="V24" s="28"/>
      <c r="W24" s="29"/>
      <c r="X24" s="30"/>
      <c r="Y24" s="31"/>
      <c r="Z24" s="22"/>
      <c r="AA24" s="23"/>
      <c r="AB24" s="23"/>
      <c r="AC24" s="24"/>
    </row>
    <row r="25" spans="1:29" ht="27.6" x14ac:dyDescent="0.25">
      <c r="A25" s="12"/>
      <c r="B25" s="32">
        <v>16501</v>
      </c>
      <c r="C25" s="32">
        <v>91338035</v>
      </c>
      <c r="D25" s="33">
        <v>532325</v>
      </c>
      <c r="E25" s="32" t="s">
        <v>99</v>
      </c>
      <c r="F25" s="34" t="s">
        <v>100</v>
      </c>
      <c r="G25" s="32" t="s">
        <v>100</v>
      </c>
      <c r="H25" s="32"/>
      <c r="I25" s="34" t="s">
        <v>101</v>
      </c>
      <c r="J25" s="34" t="s">
        <v>102</v>
      </c>
      <c r="K25" s="35"/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36">
        <v>12</v>
      </c>
      <c r="U25" s="37">
        <v>170</v>
      </c>
      <c r="V25" s="33">
        <f>T25*U25</f>
        <v>2040</v>
      </c>
      <c r="W25" s="38" t="s">
        <v>103</v>
      </c>
      <c r="X25" s="39" t="s">
        <v>104</v>
      </c>
      <c r="Y25" s="40" t="s">
        <v>105</v>
      </c>
      <c r="Z25" s="41">
        <v>43171</v>
      </c>
      <c r="AA25" s="42"/>
      <c r="AB25" s="42"/>
      <c r="AC25" s="43">
        <f>0.415*0.39*0.265*U25</f>
        <v>7.2913424999999998</v>
      </c>
    </row>
    <row r="26" spans="1:29" ht="27.6" x14ac:dyDescent="0.25">
      <c r="A26" s="12"/>
      <c r="B26" s="32"/>
      <c r="C26" s="32"/>
      <c r="D26" s="33">
        <v>532326</v>
      </c>
      <c r="E26" s="32"/>
      <c r="F26" s="32"/>
      <c r="G26" s="32"/>
      <c r="H26" s="32"/>
      <c r="I26" s="32"/>
      <c r="J26" s="32"/>
      <c r="K26" s="44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36">
        <v>10</v>
      </c>
      <c r="U26" s="37">
        <v>98</v>
      </c>
      <c r="V26" s="33">
        <f t="shared" ref="V26:V31" si="0">T26*U26</f>
        <v>980</v>
      </c>
      <c r="W26" s="38" t="s">
        <v>106</v>
      </c>
      <c r="X26" s="39"/>
      <c r="Y26" s="40" t="s">
        <v>107</v>
      </c>
      <c r="Z26" s="45"/>
      <c r="AA26" s="42"/>
      <c r="AB26" s="42"/>
      <c r="AC26" s="43">
        <f>0.515*0.265*0.265*U26</f>
        <v>3.5442557500000005</v>
      </c>
    </row>
    <row r="27" spans="1:29" ht="15.6" x14ac:dyDescent="0.25">
      <c r="A27" s="12"/>
      <c r="B27" s="32"/>
      <c r="C27" s="32"/>
      <c r="D27" s="33">
        <v>533180</v>
      </c>
      <c r="E27" s="32"/>
      <c r="F27" s="32"/>
      <c r="G27" s="32"/>
      <c r="H27" s="32"/>
      <c r="I27" s="32"/>
      <c r="J27" s="32"/>
      <c r="K27" s="44"/>
      <c r="L27" s="4"/>
      <c r="M27" s="5"/>
      <c r="N27" s="4">
        <v>1</v>
      </c>
      <c r="O27" s="5"/>
      <c r="P27" s="4"/>
      <c r="Q27" s="5"/>
      <c r="R27" s="4"/>
      <c r="S27" s="5"/>
      <c r="T27" s="36">
        <v>16</v>
      </c>
      <c r="U27" s="37">
        <v>6</v>
      </c>
      <c r="V27" s="33">
        <f t="shared" si="0"/>
        <v>96</v>
      </c>
      <c r="W27" s="46" t="s">
        <v>108</v>
      </c>
      <c r="X27" s="39"/>
      <c r="Y27" s="47" t="s">
        <v>109</v>
      </c>
      <c r="Z27" s="45"/>
      <c r="AA27" s="42"/>
      <c r="AB27" s="42"/>
      <c r="AC27" s="43">
        <f>0.515*0.415*0.265*U27</f>
        <v>0.33982275000000001</v>
      </c>
    </row>
    <row r="28" spans="1:29" ht="15.6" x14ac:dyDescent="0.25">
      <c r="A28" s="12"/>
      <c r="B28" s="32"/>
      <c r="C28" s="32"/>
      <c r="D28" s="33">
        <v>533181</v>
      </c>
      <c r="E28" s="32"/>
      <c r="F28" s="32"/>
      <c r="G28" s="32"/>
      <c r="H28" s="32"/>
      <c r="I28" s="32"/>
      <c r="J28" s="32"/>
      <c r="K28" s="48"/>
      <c r="L28" s="4"/>
      <c r="M28" s="5"/>
      <c r="N28" s="4"/>
      <c r="O28" s="5">
        <v>1</v>
      </c>
      <c r="P28" s="4"/>
      <c r="Q28" s="5"/>
      <c r="R28" s="4"/>
      <c r="S28" s="5"/>
      <c r="T28" s="36">
        <v>16</v>
      </c>
      <c r="U28" s="37">
        <v>6</v>
      </c>
      <c r="V28" s="33">
        <f t="shared" si="0"/>
        <v>96</v>
      </c>
      <c r="W28" s="46" t="s">
        <v>108</v>
      </c>
      <c r="X28" s="39"/>
      <c r="Y28" s="49"/>
      <c r="Z28" s="45"/>
      <c r="AA28" s="42"/>
      <c r="AB28" s="42"/>
      <c r="AC28" s="43">
        <f>0.515*0.415*0.265*U28</f>
        <v>0.33982275000000001</v>
      </c>
    </row>
    <row r="29" spans="1:29" ht="15.6" x14ac:dyDescent="0.25">
      <c r="A29" s="12"/>
      <c r="B29" s="32"/>
      <c r="C29" s="32"/>
      <c r="D29" s="33">
        <v>533182</v>
      </c>
      <c r="E29" s="32"/>
      <c r="F29" s="32"/>
      <c r="G29" s="32"/>
      <c r="H29" s="32"/>
      <c r="I29" s="32"/>
      <c r="J29" s="32"/>
      <c r="K29" s="44"/>
      <c r="L29" s="4"/>
      <c r="M29" s="5"/>
      <c r="N29" s="5"/>
      <c r="O29" s="5"/>
      <c r="P29" s="5">
        <v>1</v>
      </c>
      <c r="Q29" s="5"/>
      <c r="R29" s="6"/>
      <c r="S29" s="6"/>
      <c r="T29" s="36">
        <v>16</v>
      </c>
      <c r="U29" s="37">
        <v>6</v>
      </c>
      <c r="V29" s="33">
        <f t="shared" si="0"/>
        <v>96</v>
      </c>
      <c r="W29" s="46" t="s">
        <v>108</v>
      </c>
      <c r="X29" s="39"/>
      <c r="Y29" s="49"/>
      <c r="Z29" s="22"/>
      <c r="AA29" s="42"/>
      <c r="AB29" s="42"/>
      <c r="AC29" s="43">
        <f>0.515*0.415*0.265*U29</f>
        <v>0.33982275000000001</v>
      </c>
    </row>
    <row r="30" spans="1:29" ht="15.6" x14ac:dyDescent="0.25">
      <c r="A30" s="12"/>
      <c r="B30" s="32"/>
      <c r="C30" s="32"/>
      <c r="D30" s="33">
        <v>533183</v>
      </c>
      <c r="E30" s="32"/>
      <c r="F30" s="32"/>
      <c r="G30" s="32"/>
      <c r="H30" s="32"/>
      <c r="I30" s="32"/>
      <c r="J30" s="32"/>
      <c r="K30" s="44"/>
      <c r="L30" s="4"/>
      <c r="M30" s="5"/>
      <c r="N30" s="5"/>
      <c r="O30" s="5"/>
      <c r="P30" s="5"/>
      <c r="Q30" s="5">
        <v>1</v>
      </c>
      <c r="R30" s="6"/>
      <c r="S30" s="6"/>
      <c r="T30" s="36">
        <v>16</v>
      </c>
      <c r="U30" s="37">
        <v>6</v>
      </c>
      <c r="V30" s="33">
        <f t="shared" si="0"/>
        <v>96</v>
      </c>
      <c r="W30" s="46" t="s">
        <v>108</v>
      </c>
      <c r="X30" s="39"/>
      <c r="Y30" s="49"/>
      <c r="Z30" s="22"/>
      <c r="AA30" s="42"/>
      <c r="AB30" s="42"/>
      <c r="AC30" s="43">
        <f>0.515*0.415*0.265*U30</f>
        <v>0.33982275000000001</v>
      </c>
    </row>
    <row r="31" spans="1:29" ht="15.6" x14ac:dyDescent="0.25">
      <c r="A31" s="12"/>
      <c r="B31" s="32"/>
      <c r="C31" s="32"/>
      <c r="D31" s="33">
        <v>533184</v>
      </c>
      <c r="E31" s="32"/>
      <c r="F31" s="32"/>
      <c r="G31" s="32"/>
      <c r="H31" s="32"/>
      <c r="I31" s="32"/>
      <c r="J31" s="32"/>
      <c r="K31" s="44"/>
      <c r="L31" s="4"/>
      <c r="M31" s="5"/>
      <c r="N31" s="5"/>
      <c r="O31" s="5"/>
      <c r="P31" s="5"/>
      <c r="Q31" s="5"/>
      <c r="R31" s="6">
        <v>1</v>
      </c>
      <c r="S31" s="6"/>
      <c r="T31" s="36">
        <v>16</v>
      </c>
      <c r="U31" s="37">
        <v>6</v>
      </c>
      <c r="V31" s="33">
        <f t="shared" si="0"/>
        <v>96</v>
      </c>
      <c r="W31" s="46" t="s">
        <v>108</v>
      </c>
      <c r="X31" s="39"/>
      <c r="Y31" s="49"/>
      <c r="Z31" s="22"/>
      <c r="AA31" s="42"/>
      <c r="AB31" s="42"/>
      <c r="AC31" s="43">
        <f>0.515*0.415*0.265*U31</f>
        <v>0.33982275000000001</v>
      </c>
    </row>
    <row r="32" spans="1:29" ht="14.4" x14ac:dyDescent="0.25">
      <c r="A32" s="1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50">
        <f>SUM(U25:U31)</f>
        <v>298</v>
      </c>
      <c r="V32" s="50">
        <f>SUM(V25:V31)</f>
        <v>3500</v>
      </c>
      <c r="W32" s="46"/>
      <c r="X32" s="51"/>
      <c r="Y32" s="52"/>
      <c r="Z32" s="42"/>
      <c r="AA32" s="53">
        <f>SUM(AA25:AA31)</f>
        <v>0</v>
      </c>
      <c r="AB32" s="53">
        <f>SUM(AB25:AB31)</f>
        <v>0</v>
      </c>
      <c r="AC32" s="54">
        <f>SUM(AC25:AC31)</f>
        <v>12.534711999999999</v>
      </c>
    </row>
    <row r="33" spans="1:29" ht="15.6" x14ac:dyDescent="0.25">
      <c r="A33" s="12"/>
      <c r="B33" s="55" t="s">
        <v>110</v>
      </c>
      <c r="C33" s="56"/>
      <c r="D33" s="56"/>
      <c r="E33" s="57"/>
      <c r="F33" s="58"/>
      <c r="G33" s="58"/>
      <c r="H33" s="59"/>
      <c r="I33" s="60"/>
      <c r="J33" s="56"/>
      <c r="K33" s="56"/>
      <c r="L33" s="56"/>
      <c r="M33" s="56"/>
      <c r="N33" s="56"/>
      <c r="O33" s="57"/>
      <c r="P33" s="58"/>
      <c r="Q33" s="58"/>
      <c r="R33" s="59"/>
      <c r="S33" s="56"/>
      <c r="T33" s="56"/>
      <c r="U33" s="56">
        <f>U32</f>
        <v>298</v>
      </c>
      <c r="V33" s="56">
        <f>V32</f>
        <v>3500</v>
      </c>
      <c r="W33" s="61"/>
      <c r="X33" s="62"/>
      <c r="Y33" s="62"/>
      <c r="Z33" s="63"/>
      <c r="AA33" s="64"/>
      <c r="AB33" s="64"/>
      <c r="AC33" s="65" t="s">
        <v>111</v>
      </c>
    </row>
  </sheetData>
  <mergeCells count="41">
    <mergeCell ref="B32:T32"/>
    <mergeCell ref="A23:A33"/>
    <mergeCell ref="AA23:AA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K25:K28"/>
    <mergeCell ref="X25:X31"/>
    <mergeCell ref="Z25:Z31"/>
    <mergeCell ref="Y27:Y31"/>
    <mergeCell ref="K29:K31"/>
    <mergeCell ref="V23:V24"/>
    <mergeCell ref="W23:W24"/>
    <mergeCell ref="X23:X24"/>
    <mergeCell ref="Y23:Y24"/>
    <mergeCell ref="Z23:Z24"/>
    <mergeCell ref="J23:J24"/>
    <mergeCell ref="K23:K24"/>
    <mergeCell ref="L23:S23"/>
    <mergeCell ref="T23:T24"/>
    <mergeCell ref="U23:U24"/>
    <mergeCell ref="B23:B24"/>
    <mergeCell ref="C23:C24"/>
    <mergeCell ref="D23:D24"/>
    <mergeCell ref="E23:E24"/>
    <mergeCell ref="F23:F24"/>
    <mergeCell ref="G23:G24"/>
    <mergeCell ref="H23:H24"/>
    <mergeCell ref="I23:I24"/>
    <mergeCell ref="B2:I2"/>
    <mergeCell ref="A2:A3"/>
    <mergeCell ref="B8:I8"/>
    <mergeCell ref="A8:A16"/>
    <mergeCell ref="J2:J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2019-05-30T05:14:33Z</dcterms:modified>
</cp:coreProperties>
</file>