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6"/>
  <workbookPr filterPrivacy="1"/>
  <xr:revisionPtr revIDLastSave="0" documentId="13_ncr:1_{CC44B78A-9BF4-4A44-A461-EA7BA3C4047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Matrix" sheetId="1" r:id="rId1"/>
    <sheet name="Math" sheetId="2" r:id="rId2"/>
    <sheet name="Semat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2" i="3" l="1"/>
  <c r="AA32" i="3"/>
  <c r="U32" i="3"/>
  <c r="U33" i="3" s="1"/>
  <c r="AC31" i="3"/>
  <c r="V31" i="3"/>
  <c r="AC30" i="3"/>
  <c r="V30" i="3"/>
  <c r="AC29" i="3"/>
  <c r="V29" i="3"/>
  <c r="AC28" i="3"/>
  <c r="V28" i="3"/>
  <c r="AC27" i="3"/>
  <c r="V27" i="3"/>
  <c r="AC26" i="3"/>
  <c r="V26" i="3"/>
  <c r="AC25" i="3"/>
  <c r="V25" i="3"/>
  <c r="AC32" i="3" l="1"/>
  <c r="V32" i="3"/>
  <c r="V33" i="3" s="1"/>
  <c r="B4" i="2"/>
</calcChain>
</file>

<file path=xl/sharedStrings.xml><?xml version="1.0" encoding="utf-8"?>
<sst xmlns="http://schemas.openxmlformats.org/spreadsheetml/2006/main" count="156" uniqueCount="128">
  <si>
    <t>Input</t>
    <phoneticPr fontId="3" type="noConversion"/>
  </si>
  <si>
    <t>mxText</t>
    <phoneticPr fontId="3" type="noConversion"/>
  </si>
  <si>
    <t>r2</t>
    <phoneticPr fontId="3" type="noConversion"/>
  </si>
  <si>
    <t>c2</t>
    <phoneticPr fontId="3" type="noConversion"/>
  </si>
  <si>
    <t>C2A</t>
    <phoneticPr fontId="3" type="noConversion"/>
  </si>
  <si>
    <t>C2B</t>
    <phoneticPr fontId="3" type="noConversion"/>
  </si>
  <si>
    <t>mxTextA</t>
    <phoneticPr fontId="3" type="noConversion"/>
  </si>
  <si>
    <t>R2A</t>
    <phoneticPr fontId="3" type="noConversion"/>
  </si>
  <si>
    <t>R2B</t>
    <phoneticPr fontId="3" type="noConversion"/>
  </si>
  <si>
    <t>c3</t>
    <phoneticPr fontId="3" type="noConversion"/>
  </si>
  <si>
    <t>C3A</t>
    <phoneticPr fontId="3" type="noConversion"/>
  </si>
  <si>
    <t>C3B</t>
    <phoneticPr fontId="3" type="noConversion"/>
  </si>
  <si>
    <t>C3C</t>
    <phoneticPr fontId="3" type="noConversion"/>
  </si>
  <si>
    <t>r3</t>
    <phoneticPr fontId="3" type="noConversion"/>
  </si>
  <si>
    <t>R3A</t>
    <phoneticPr fontId="3" type="noConversion"/>
  </si>
  <si>
    <t>R3B</t>
    <phoneticPr fontId="3" type="noConversion"/>
  </si>
  <si>
    <t>R3C</t>
    <phoneticPr fontId="3" type="noConversion"/>
  </si>
  <si>
    <t>compose r3 and c2</t>
    <phoneticPr fontId="3" type="noConversion"/>
  </si>
  <si>
    <t>R3_C2A</t>
    <phoneticPr fontId="3" type="noConversion"/>
  </si>
  <si>
    <t>R3_C2C</t>
    <phoneticPr fontId="3" type="noConversion"/>
  </si>
  <si>
    <t>R3_C2D</t>
    <phoneticPr fontId="3" type="noConversion"/>
  </si>
  <si>
    <t>R3_C2B</t>
    <phoneticPr fontId="3" type="noConversion"/>
  </si>
  <si>
    <t>C2_R3A</t>
  </si>
  <si>
    <t>C2_R3D</t>
  </si>
  <si>
    <t>C2_R3B</t>
  </si>
  <si>
    <t>C2_R3C</t>
  </si>
  <si>
    <t>compose c2 and r3</t>
    <phoneticPr fontId="3" type="noConversion"/>
  </si>
  <si>
    <t>Cross_1A</t>
  </si>
  <si>
    <t>Cross_1E</t>
  </si>
  <si>
    <t>Cross_1C</t>
  </si>
  <si>
    <t>Cross_1D</t>
  </si>
  <si>
    <t>cross area 1</t>
    <phoneticPr fontId="3" type="noConversion"/>
  </si>
  <si>
    <t>cross area 2</t>
    <phoneticPr fontId="3" type="noConversion"/>
  </si>
  <si>
    <t>Cross_2A</t>
  </si>
  <si>
    <t>Cross_2B</t>
  </si>
  <si>
    <t>Cross_2E</t>
  </si>
  <si>
    <t>Cross_2C</t>
  </si>
  <si>
    <t>Cross_2D</t>
  </si>
  <si>
    <t>compose c2 and r2</t>
    <phoneticPr fontId="3" type="noConversion"/>
  </si>
  <si>
    <t>C2_R2A</t>
  </si>
  <si>
    <t>C2_R2B</t>
  </si>
  <si>
    <t>C2_R2C</t>
  </si>
  <si>
    <t>column many</t>
    <phoneticPr fontId="3" type="noConversion"/>
  </si>
  <si>
    <t>row many</t>
    <phoneticPr fontId="3" type="noConversion"/>
  </si>
  <si>
    <t>cm_skip_1</t>
    <phoneticPr fontId="3" type="noConversion"/>
  </si>
  <si>
    <t>cm_skip_2</t>
  </si>
  <si>
    <t>cm_skip_3</t>
  </si>
  <si>
    <t>cm_skip_4</t>
  </si>
  <si>
    <t>column many with skip</t>
    <phoneticPr fontId="3" type="noConversion"/>
  </si>
  <si>
    <t>mxOR</t>
    <phoneticPr fontId="3" type="noConversion"/>
  </si>
  <si>
    <t>mxOR_A</t>
    <phoneticPr fontId="3" type="noConversion"/>
  </si>
  <si>
    <t>mxOR_B</t>
    <phoneticPr fontId="3" type="noConversion"/>
  </si>
  <si>
    <t>cm_n1</t>
    <phoneticPr fontId="3" type="noConversion"/>
  </si>
  <si>
    <t>cm_n2</t>
  </si>
  <si>
    <t>cm_n3</t>
  </si>
  <si>
    <t>cm_n4</t>
  </si>
  <si>
    <t>rm_n1</t>
    <phoneticPr fontId="3" type="noConversion"/>
  </si>
  <si>
    <t>rm_n2</t>
  </si>
  <si>
    <t>rm_n3</t>
  </si>
  <si>
    <t>rm_n4</t>
  </si>
  <si>
    <t>mx until</t>
    <phoneticPr fontId="3" type="noConversion"/>
  </si>
  <si>
    <t>mx_until1</t>
    <phoneticPr fontId="3" type="noConversion"/>
  </si>
  <si>
    <t>mx_until2</t>
    <phoneticPr fontId="3" type="noConversion"/>
  </si>
  <si>
    <t>mx_until3</t>
    <phoneticPr fontId="3" type="noConversion"/>
  </si>
  <si>
    <t>mx_until4</t>
    <phoneticPr fontId="3" type="noConversion"/>
  </si>
  <si>
    <t>mx sum</t>
    <phoneticPr fontId="3" type="noConversion"/>
  </si>
  <si>
    <t>Size</t>
    <phoneticPr fontId="3" type="noConversion"/>
  </si>
  <si>
    <t>mx grouping columns header</t>
    <phoneticPr fontId="3" type="noConversion"/>
  </si>
  <si>
    <t>mx grouping columns</t>
    <phoneticPr fontId="3" type="noConversion"/>
  </si>
  <si>
    <t>compose c2 and c2</t>
    <phoneticPr fontId="3" type="noConversion"/>
  </si>
  <si>
    <t>C2_C2A</t>
    <phoneticPr fontId="3" type="noConversion"/>
  </si>
  <si>
    <t>C2_C2B</t>
    <phoneticPr fontId="3" type="noConversion"/>
  </si>
  <si>
    <t>C2_C2C</t>
    <phoneticPr fontId="3" type="noConversion"/>
  </si>
  <si>
    <t>Cross_1B</t>
    <phoneticPr fontId="3" type="noConversion"/>
  </si>
  <si>
    <t>mxMergeStarter</t>
    <phoneticPr fontId="3" type="noConversion"/>
  </si>
  <si>
    <t>Merge1</t>
    <phoneticPr fontId="3" type="noConversion"/>
  </si>
  <si>
    <t>Merge2</t>
    <phoneticPr fontId="3" type="noConversion"/>
  </si>
  <si>
    <t>column many with skip backtrack</t>
    <phoneticPr fontId="3" type="noConversion"/>
  </si>
  <si>
    <t>cm_skip_backTrack1</t>
    <phoneticPr fontId="3" type="noConversion"/>
  </si>
  <si>
    <t>cm_skip_backTrack2</t>
    <phoneticPr fontId="3" type="noConversion"/>
  </si>
  <si>
    <t>mx twoRowHeaderPivotTable</t>
    <phoneticPr fontId="3" type="noConversion"/>
  </si>
  <si>
    <r>
      <t>Cust. REF</t>
    </r>
    <r>
      <rPr>
        <b/>
        <sz val="11"/>
        <rFont val="宋体"/>
        <family val="3"/>
        <charset val="134"/>
      </rPr>
      <t xml:space="preserve">
客人货号</t>
    </r>
  </si>
  <si>
    <r>
      <t>REF ORDER</t>
    </r>
    <r>
      <rPr>
        <b/>
        <sz val="11"/>
        <rFont val="宋体"/>
        <family val="3"/>
        <charset val="134"/>
      </rPr>
      <t xml:space="preserve">  客人型号</t>
    </r>
  </si>
  <si>
    <r>
      <t>Fact. S/N</t>
    </r>
    <r>
      <rPr>
        <b/>
        <sz val="11"/>
        <rFont val="宋体"/>
        <family val="3"/>
        <charset val="134"/>
      </rPr>
      <t xml:space="preserve">
公司货号</t>
    </r>
  </si>
  <si>
    <r>
      <t>Colour</t>
    </r>
    <r>
      <rPr>
        <b/>
        <sz val="11"/>
        <rFont val="宋体"/>
        <family val="3"/>
        <charset val="134"/>
      </rPr>
      <t>颜色</t>
    </r>
  </si>
  <si>
    <t>法文颜色</t>
  </si>
  <si>
    <r>
      <t>PICTURE</t>
    </r>
    <r>
      <rPr>
        <b/>
        <sz val="11"/>
        <rFont val="宋体"/>
        <family val="3"/>
        <charset val="134"/>
      </rPr>
      <t>图片</t>
    </r>
  </si>
  <si>
    <t xml:space="preserve">
鞋面材料和颜色</t>
  </si>
  <si>
    <r>
      <t>Descrt</t>
    </r>
    <r>
      <rPr>
        <b/>
        <sz val="11"/>
        <rFont val="宋体"/>
        <family val="3"/>
        <charset val="134"/>
      </rPr>
      <t xml:space="preserve">
货品描述</t>
    </r>
  </si>
  <si>
    <t>ASST</t>
  </si>
  <si>
    <r>
      <t xml:space="preserve">Pack
</t>
    </r>
    <r>
      <rPr>
        <b/>
        <sz val="11"/>
        <rFont val="宋体"/>
        <family val="3"/>
        <charset val="134"/>
      </rPr>
      <t>对</t>
    </r>
    <r>
      <rPr>
        <b/>
        <sz val="11"/>
        <rFont val="Arial"/>
        <family val="2"/>
      </rPr>
      <t>/</t>
    </r>
    <r>
      <rPr>
        <b/>
        <sz val="11"/>
        <rFont val="宋体"/>
        <family val="3"/>
        <charset val="134"/>
      </rPr>
      <t>箱</t>
    </r>
  </si>
  <si>
    <r>
      <t>Cartons</t>
    </r>
    <r>
      <rPr>
        <b/>
        <sz val="11"/>
        <rFont val="宋体"/>
        <family val="3"/>
        <charset val="134"/>
      </rPr>
      <t xml:space="preserve">
箱数</t>
    </r>
  </si>
  <si>
    <r>
      <t xml:space="preserve">Details       </t>
    </r>
    <r>
      <rPr>
        <b/>
        <sz val="11"/>
        <rFont val="宋体"/>
        <family val="3"/>
        <charset val="134"/>
      </rPr>
      <t>箱号</t>
    </r>
  </si>
  <si>
    <t>内盒规格外径</t>
  </si>
  <si>
    <t>外箱规格</t>
  </si>
  <si>
    <t>交期</t>
  </si>
  <si>
    <t>毛重</t>
  </si>
  <si>
    <t>净重</t>
  </si>
  <si>
    <t>/</t>
  </si>
  <si>
    <t>MARINE</t>
  </si>
  <si>
    <t>蓝色布同确认样</t>
  </si>
  <si>
    <t>童鞋</t>
  </si>
  <si>
    <t>1-170</t>
  </si>
  <si>
    <t>25*12.5*10</t>
  </si>
  <si>
    <t>41.5*39*26.5</t>
  </si>
  <si>
    <t>1-98</t>
  </si>
  <si>
    <t>51.5*26.5*26.5</t>
  </si>
  <si>
    <t>1--6</t>
  </si>
  <si>
    <t>51.5*41.5*26.5</t>
  </si>
  <si>
    <t>合计：</t>
  </si>
  <si>
    <t xml:space="preserve"> </t>
  </si>
  <si>
    <t>ORDER NO.</t>
    <phoneticPr fontId="3" type="noConversion"/>
  </si>
  <si>
    <t>Pairs</t>
    <phoneticPr fontId="3" type="noConversion"/>
  </si>
  <si>
    <t>Volume</t>
    <phoneticPr fontId="3" type="noConversion"/>
  </si>
  <si>
    <t>Cross_1F</t>
    <phoneticPr fontId="3" type="noConversion"/>
  </si>
  <si>
    <t>Cross_1G</t>
    <phoneticPr fontId="3" type="noConversion"/>
  </si>
  <si>
    <t>Cross_1H</t>
    <phoneticPr fontId="3" type="noConversion"/>
  </si>
  <si>
    <t>Cross_1I</t>
    <phoneticPr fontId="3" type="noConversion"/>
  </si>
  <si>
    <t>cross area 3</t>
    <phoneticPr fontId="3" type="noConversion"/>
  </si>
  <si>
    <t>Cross_3A</t>
  </si>
  <si>
    <t>Cross_3B</t>
    <phoneticPr fontId="3" type="noConversion"/>
  </si>
  <si>
    <t>Cross_3C</t>
    <phoneticPr fontId="3" type="noConversion"/>
  </si>
  <si>
    <t>Cross_3D</t>
    <phoneticPr fontId="3" type="noConversion"/>
  </si>
  <si>
    <t>Cross_3E</t>
    <phoneticPr fontId="3" type="noConversion"/>
  </si>
  <si>
    <t>Cross_3F</t>
    <phoneticPr fontId="3" type="noConversion"/>
  </si>
  <si>
    <t>cm_skip_backTrack3</t>
    <phoneticPr fontId="3" type="noConversion"/>
  </si>
  <si>
    <t>混码</t>
    <phoneticPr fontId="3" type="noConversion"/>
  </si>
  <si>
    <t>单码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</si>
</sst>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￥&quot;#,##0.00;&quot;￥&quot;\-#,##0.00"/>
    <numFmt numFmtId="177" formatCode="&quot;￥&quot;#,##0.00;[Red]&quot;￥&quot;#,##0.00"/>
  </numFmts>
  <fonts count="22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Arial"/>
      <family val="2"/>
    </font>
    <font>
      <sz val="10"/>
      <name val="Arial"/>
      <family val="2"/>
    </font>
    <font>
      <sz val="12"/>
      <color theme="1"/>
      <name val="宋体"/>
      <family val="3"/>
      <charset val="134"/>
    </font>
    <font>
      <b/>
      <sz val="11"/>
      <color rgb="FF92D050"/>
      <name val="Arial"/>
      <family val="2"/>
      <charset val="134"/>
    </font>
    <font>
      <b/>
      <sz val="11"/>
      <color rgb="FF92D050"/>
      <name val="微软雅黑"/>
      <family val="2"/>
      <charset val="134"/>
    </font>
    <font>
      <b/>
      <sz val="11"/>
      <name val="宋体"/>
      <family val="3"/>
      <charset val="134"/>
    </font>
    <font>
      <b/>
      <sz val="11"/>
      <name val="Arial"/>
      <family val="2"/>
      <charset val="134"/>
    </font>
    <font>
      <b/>
      <sz val="11"/>
      <color rgb="FF00B0F0"/>
      <name val="Arial"/>
      <family val="2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b/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Arial"/>
      <family val="2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5" borderId="6" applyBorder="0">
      <alignment horizontal="center" vertical="center" wrapText="1"/>
    </xf>
    <xf numFmtId="0" fontId="11" fillId="6" borderId="6" applyBorder="0">
      <alignment horizontal="center" vertical="center" wrapText="1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</cellStyleXfs>
  <cellXfs count="72">
    <xf numFmtId="0" fontId="0" fillId="0" borderId="0" xfId="0"/>
    <xf numFmtId="0" fontId="2" fillId="3" borderId="0" xfId="2" applyAlignment="1"/>
    <xf numFmtId="0" fontId="1" fillId="2" borderId="0" xfId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176" fontId="15" fillId="0" borderId="10" xfId="0" applyNumberFormat="1" applyFont="1" applyBorder="1" applyAlignment="1">
      <alignment horizontal="center" vertical="center" wrapText="1"/>
    </xf>
    <xf numFmtId="177" fontId="15" fillId="0" borderId="4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14" fontId="15" fillId="0" borderId="10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77" fontId="5" fillId="0" borderId="9" xfId="0" applyNumberFormat="1" applyFont="1" applyBorder="1" applyAlignment="1">
      <alignment horizontal="center" vertical="center" wrapText="1"/>
    </xf>
    <xf numFmtId="177" fontId="4" fillId="0" borderId="9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177" fontId="19" fillId="0" borderId="0" xfId="0" applyNumberFormat="1" applyFont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 wrapText="1"/>
    </xf>
    <xf numFmtId="0" fontId="21" fillId="8" borderId="0" xfId="6" applyAlignment="1"/>
    <xf numFmtId="0" fontId="20" fillId="7" borderId="0" xfId="5" applyAlignment="1"/>
    <xf numFmtId="0" fontId="1" fillId="2" borderId="0" xfId="1" applyAlignment="1"/>
    <xf numFmtId="0" fontId="21" fillId="11" borderId="0" xfId="7" applyFill="1" applyAlignment="1"/>
    <xf numFmtId="0" fontId="21" fillId="12" borderId="0" xfId="8" applyFill="1" applyAlignment="1"/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" fillId="2" borderId="5" xfId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5" borderId="4" xfId="3" applyFont="1" applyBorder="1">
      <alignment horizontal="center" vertical="center" wrapText="1"/>
    </xf>
    <xf numFmtId="0" fontId="7" fillId="5" borderId="4" xfId="3" applyBorder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177" fontId="5" fillId="0" borderId="11" xfId="0" applyNumberFormat="1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7" fontId="15" fillId="0" borderId="6" xfId="0" applyNumberFormat="1" applyFont="1" applyBorder="1" applyAlignment="1">
      <alignment horizontal="center" vertical="center" wrapText="1"/>
    </xf>
    <xf numFmtId="177" fontId="15" fillId="0" borderId="11" xfId="0" applyNumberFormat="1" applyFont="1" applyBorder="1" applyAlignment="1">
      <alignment horizontal="center" vertical="center" wrapText="1"/>
    </xf>
    <xf numFmtId="0" fontId="11" fillId="6" borderId="6" xfId="4">
      <alignment horizontal="center" vertical="center" wrapText="1"/>
    </xf>
    <xf numFmtId="0" fontId="11" fillId="6" borderId="9" xfId="4" applyBorder="1">
      <alignment horizontal="center" vertical="center" wrapText="1"/>
    </xf>
    <xf numFmtId="176" fontId="4" fillId="0" borderId="8" xfId="0" applyNumberFormat="1" applyFont="1" applyBorder="1" applyAlignment="1">
      <alignment horizontal="center" vertical="center" wrapText="1"/>
    </xf>
    <xf numFmtId="176" fontId="4" fillId="0" borderId="10" xfId="0" applyNumberFormat="1" applyFont="1" applyBorder="1" applyAlignment="1">
      <alignment horizontal="center" vertical="center" wrapText="1"/>
    </xf>
    <xf numFmtId="177" fontId="12" fillId="0" borderId="6" xfId="0" applyNumberFormat="1" applyFont="1" applyBorder="1" applyAlignment="1">
      <alignment horizontal="center" vertical="center" wrapText="1"/>
    </xf>
    <xf numFmtId="177" fontId="14" fillId="0" borderId="9" xfId="0" applyNumberFormat="1" applyFont="1" applyBorder="1" applyAlignment="1">
      <alignment horizontal="center" vertical="center" wrapText="1"/>
    </xf>
    <xf numFmtId="177" fontId="9" fillId="0" borderId="6" xfId="0" applyNumberFormat="1" applyFont="1" applyBorder="1" applyAlignment="1">
      <alignment horizontal="center" vertical="center" wrapText="1"/>
    </xf>
    <xf numFmtId="177" fontId="4" fillId="0" borderId="9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5" borderId="6" xfId="3">
      <alignment horizontal="center" vertical="center" wrapText="1"/>
    </xf>
    <xf numFmtId="0" fontId="7" fillId="5" borderId="9" xfId="3" applyBorder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</cellXfs>
  <cellStyles count="9">
    <cellStyle name="20% - Accent1" xfId="6" builtinId="30"/>
    <cellStyle name="40% - Accent1" xfId="7" builtinId="31"/>
    <cellStyle name="60% - Accent1" xfId="8" builtinId="32"/>
    <cellStyle name="Accent1" xfId="5" builtinId="29"/>
    <cellStyle name="Border" xfId="3" xr:uid="{A8EA7BFC-615F-4690-820A-2F9D349AA9C9}"/>
    <cellStyle name="Good" xfId="1" builtinId="26"/>
    <cellStyle name="Neutral" xfId="2" builtinId="28"/>
    <cellStyle name="Normal" xfId="0" builtinId="0"/>
    <cellStyle name="Number" xfId="4" xr:uid="{2D041BF4-1455-4CE8-B095-13490AFABE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28</xdr:row>
      <xdr:rowOff>266700</xdr:rowOff>
    </xdr:from>
    <xdr:to>
      <xdr:col>7</xdr:col>
      <xdr:colOff>960120</xdr:colOff>
      <xdr:row>29</xdr:row>
      <xdr:rowOff>373380</xdr:rowOff>
    </xdr:to>
    <xdr:pic>
      <xdr:nvPicPr>
        <xdr:cNvPr id="2" name="图片 23">
          <a:extLst>
            <a:ext uri="{FF2B5EF4-FFF2-40B4-BE49-F238E27FC236}">
              <a16:creationId xmlns:a16="http://schemas.microsoft.com/office/drawing/2014/main" id="{0F6BBB00-BD7D-477D-8C34-0C3772230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6660" y="3375660"/>
          <a:ext cx="5105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opLeftCell="A46" workbookViewId="0">
      <selection activeCell="G57" sqref="G57"/>
    </sheetView>
  </sheetViews>
  <sheetFormatPr defaultRowHeight="13.8" x14ac:dyDescent="0.25"/>
  <cols>
    <col min="1" max="1" width="15" customWidth="1"/>
    <col min="2" max="5" width="12.77734375" customWidth="1"/>
  </cols>
  <sheetData>
    <row r="1" spans="1:6" x14ac:dyDescent="0.25">
      <c r="A1" s="1" t="s">
        <v>1</v>
      </c>
    </row>
    <row r="2" spans="1:6" x14ac:dyDescent="0.25">
      <c r="A2" s="2" t="s">
        <v>0</v>
      </c>
      <c r="B2" t="s">
        <v>6</v>
      </c>
    </row>
    <row r="5" spans="1:6" x14ac:dyDescent="0.25">
      <c r="A5" s="1" t="s">
        <v>74</v>
      </c>
    </row>
    <row r="6" spans="1:6" x14ac:dyDescent="0.25">
      <c r="A6" s="2" t="s">
        <v>0</v>
      </c>
      <c r="B6" s="36" t="s">
        <v>75</v>
      </c>
      <c r="C6" s="36"/>
      <c r="E6" s="36" t="s">
        <v>76</v>
      </c>
      <c r="F6" s="36"/>
    </row>
    <row r="11" spans="1:6" x14ac:dyDescent="0.25">
      <c r="A11" s="1" t="s">
        <v>49</v>
      </c>
    </row>
    <row r="12" spans="1:6" x14ac:dyDescent="0.25">
      <c r="A12" s="2" t="s">
        <v>0</v>
      </c>
      <c r="B12" t="s">
        <v>50</v>
      </c>
      <c r="C12" t="s">
        <v>51</v>
      </c>
    </row>
    <row r="15" spans="1:6" x14ac:dyDescent="0.25">
      <c r="A15" s="1" t="s">
        <v>3</v>
      </c>
    </row>
    <row r="16" spans="1:6" x14ac:dyDescent="0.25">
      <c r="A16" s="2" t="s">
        <v>0</v>
      </c>
      <c r="B16" t="s">
        <v>4</v>
      </c>
      <c r="C16" t="s">
        <v>5</v>
      </c>
    </row>
    <row r="18" spans="1:4" x14ac:dyDescent="0.25">
      <c r="A18" s="1" t="s">
        <v>9</v>
      </c>
    </row>
    <row r="19" spans="1:4" x14ac:dyDescent="0.25">
      <c r="A19" s="2" t="s">
        <v>0</v>
      </c>
      <c r="B19" t="s">
        <v>10</v>
      </c>
      <c r="C19" t="s">
        <v>11</v>
      </c>
      <c r="D19" t="s">
        <v>12</v>
      </c>
    </row>
    <row r="21" spans="1:4" x14ac:dyDescent="0.25">
      <c r="A21" s="1" t="s">
        <v>2</v>
      </c>
    </row>
    <row r="22" spans="1:4" x14ac:dyDescent="0.25">
      <c r="A22" s="37" t="s">
        <v>0</v>
      </c>
      <c r="B22" t="s">
        <v>7</v>
      </c>
    </row>
    <row r="23" spans="1:4" x14ac:dyDescent="0.25">
      <c r="A23" s="37"/>
      <c r="B23" t="s">
        <v>8</v>
      </c>
    </row>
    <row r="26" spans="1:4" x14ac:dyDescent="0.25">
      <c r="A26" s="1" t="s">
        <v>13</v>
      </c>
    </row>
    <row r="27" spans="1:4" x14ac:dyDescent="0.25">
      <c r="A27" s="37" t="s">
        <v>0</v>
      </c>
      <c r="B27" t="s">
        <v>14</v>
      </c>
    </row>
    <row r="28" spans="1:4" x14ac:dyDescent="0.25">
      <c r="A28" s="37"/>
      <c r="B28" t="s">
        <v>15</v>
      </c>
    </row>
    <row r="29" spans="1:4" x14ac:dyDescent="0.25">
      <c r="A29" s="37"/>
      <c r="B29" t="s">
        <v>16</v>
      </c>
    </row>
    <row r="31" spans="1:4" x14ac:dyDescent="0.25">
      <c r="A31" s="1" t="s">
        <v>69</v>
      </c>
    </row>
    <row r="32" spans="1:4" x14ac:dyDescent="0.25">
      <c r="A32" s="37" t="s">
        <v>0</v>
      </c>
      <c r="B32" t="s">
        <v>70</v>
      </c>
      <c r="C32" t="s">
        <v>71</v>
      </c>
      <c r="D32" t="s">
        <v>72</v>
      </c>
    </row>
    <row r="33" spans="1:3" x14ac:dyDescent="0.25">
      <c r="A33" s="37"/>
    </row>
    <row r="34" spans="1:3" x14ac:dyDescent="0.25">
      <c r="A34" s="37"/>
    </row>
    <row r="36" spans="1:3" x14ac:dyDescent="0.25">
      <c r="A36" s="1" t="s">
        <v>38</v>
      </c>
    </row>
    <row r="37" spans="1:3" x14ac:dyDescent="0.25">
      <c r="A37" s="37" t="s">
        <v>0</v>
      </c>
      <c r="B37" t="s">
        <v>39</v>
      </c>
      <c r="C37" t="s">
        <v>40</v>
      </c>
    </row>
    <row r="38" spans="1:3" x14ac:dyDescent="0.25">
      <c r="A38" s="37"/>
      <c r="C38" t="s">
        <v>41</v>
      </c>
    </row>
    <row r="39" spans="1:3" x14ac:dyDescent="0.25">
      <c r="A39" s="37"/>
    </row>
    <row r="41" spans="1:3" x14ac:dyDescent="0.25">
      <c r="A41" s="1" t="s">
        <v>17</v>
      </c>
    </row>
    <row r="42" spans="1:3" x14ac:dyDescent="0.25">
      <c r="A42" s="37" t="s">
        <v>0</v>
      </c>
      <c r="B42" t="s">
        <v>18</v>
      </c>
      <c r="C42" t="s">
        <v>21</v>
      </c>
    </row>
    <row r="43" spans="1:3" x14ac:dyDescent="0.25">
      <c r="A43" s="37"/>
      <c r="B43" t="s">
        <v>19</v>
      </c>
    </row>
    <row r="44" spans="1:3" x14ac:dyDescent="0.25">
      <c r="A44" s="37"/>
      <c r="B44" t="s">
        <v>20</v>
      </c>
    </row>
    <row r="47" spans="1:3" x14ac:dyDescent="0.25">
      <c r="A47" s="1" t="s">
        <v>26</v>
      </c>
    </row>
    <row r="48" spans="1:3" x14ac:dyDescent="0.25">
      <c r="A48" s="37" t="s">
        <v>0</v>
      </c>
      <c r="B48" t="s">
        <v>22</v>
      </c>
      <c r="C48" t="s">
        <v>23</v>
      </c>
    </row>
    <row r="49" spans="1:4" x14ac:dyDescent="0.25">
      <c r="A49" s="37"/>
      <c r="B49" t="s">
        <v>24</v>
      </c>
    </row>
    <row r="50" spans="1:4" x14ac:dyDescent="0.25">
      <c r="A50" s="37"/>
      <c r="B50" t="s">
        <v>25</v>
      </c>
    </row>
    <row r="52" spans="1:4" x14ac:dyDescent="0.25">
      <c r="A52" s="1" t="s">
        <v>31</v>
      </c>
    </row>
    <row r="53" spans="1:4" x14ac:dyDescent="0.25">
      <c r="A53" s="37" t="s">
        <v>0</v>
      </c>
      <c r="B53" s="31" t="s">
        <v>27</v>
      </c>
      <c r="C53" s="31" t="s">
        <v>73</v>
      </c>
      <c r="D53" s="34" t="s">
        <v>28</v>
      </c>
    </row>
    <row r="54" spans="1:4" x14ac:dyDescent="0.25">
      <c r="A54" s="37"/>
      <c r="B54" s="35" t="s">
        <v>114</v>
      </c>
      <c r="C54" s="31" t="s">
        <v>29</v>
      </c>
      <c r="D54" s="31" t="s">
        <v>30</v>
      </c>
    </row>
    <row r="55" spans="1:4" x14ac:dyDescent="0.25">
      <c r="A55" s="37"/>
      <c r="B55" s="35" t="s">
        <v>115</v>
      </c>
      <c r="C55" s="35" t="s">
        <v>116</v>
      </c>
    </row>
    <row r="56" spans="1:4" x14ac:dyDescent="0.25">
      <c r="A56" s="37"/>
      <c r="B56" s="32" t="s">
        <v>117</v>
      </c>
    </row>
    <row r="58" spans="1:4" x14ac:dyDescent="0.25">
      <c r="A58" s="1" t="s">
        <v>32</v>
      </c>
    </row>
    <row r="59" spans="1:4" x14ac:dyDescent="0.25">
      <c r="A59" s="37" t="s">
        <v>0</v>
      </c>
      <c r="B59" t="s">
        <v>33</v>
      </c>
      <c r="C59" t="s">
        <v>34</v>
      </c>
    </row>
    <row r="60" spans="1:4" x14ac:dyDescent="0.25">
      <c r="A60" s="37"/>
      <c r="C60" t="s">
        <v>36</v>
      </c>
    </row>
    <row r="61" spans="1:4" x14ac:dyDescent="0.25">
      <c r="A61" s="37"/>
      <c r="C61" t="s">
        <v>37</v>
      </c>
      <c r="D61" t="s">
        <v>35</v>
      </c>
    </row>
    <row r="64" spans="1:4" x14ac:dyDescent="0.25">
      <c r="A64" s="1" t="s">
        <v>118</v>
      </c>
    </row>
    <row r="65" spans="1:5" x14ac:dyDescent="0.25">
      <c r="A65" s="2" t="s">
        <v>0</v>
      </c>
      <c r="B65" t="s">
        <v>119</v>
      </c>
    </row>
    <row r="66" spans="1:5" x14ac:dyDescent="0.25">
      <c r="A66" s="2"/>
      <c r="B66" t="s">
        <v>120</v>
      </c>
      <c r="C66" t="s">
        <v>121</v>
      </c>
      <c r="D66" t="s">
        <v>124</v>
      </c>
    </row>
    <row r="67" spans="1:5" x14ac:dyDescent="0.25">
      <c r="A67" s="2"/>
      <c r="C67" t="s">
        <v>122</v>
      </c>
      <c r="D67" t="s">
        <v>123</v>
      </c>
    </row>
    <row r="68" spans="1:5" x14ac:dyDescent="0.25">
      <c r="A68" s="33"/>
    </row>
    <row r="71" spans="1:5" x14ac:dyDescent="0.25">
      <c r="A71" s="1" t="s">
        <v>42</v>
      </c>
    </row>
    <row r="72" spans="1:5" x14ac:dyDescent="0.25">
      <c r="A72" s="37" t="s">
        <v>0</v>
      </c>
      <c r="B72" t="s">
        <v>52</v>
      </c>
      <c r="C72" t="s">
        <v>53</v>
      </c>
      <c r="D72" t="s">
        <v>54</v>
      </c>
      <c r="E72" t="s">
        <v>55</v>
      </c>
    </row>
    <row r="73" spans="1:5" x14ac:dyDescent="0.25">
      <c r="A73" s="37"/>
    </row>
    <row r="74" spans="1:5" x14ac:dyDescent="0.25">
      <c r="A74" s="37"/>
    </row>
    <row r="78" spans="1:5" x14ac:dyDescent="0.25">
      <c r="A78" s="1" t="s">
        <v>43</v>
      </c>
    </row>
    <row r="79" spans="1:5" x14ac:dyDescent="0.25">
      <c r="A79" s="37" t="s">
        <v>0</v>
      </c>
      <c r="B79" t="s">
        <v>56</v>
      </c>
    </row>
    <row r="80" spans="1:5" x14ac:dyDescent="0.25">
      <c r="A80" s="37"/>
      <c r="B80" t="s">
        <v>57</v>
      </c>
    </row>
    <row r="81" spans="1:8" x14ac:dyDescent="0.25">
      <c r="A81" s="37"/>
      <c r="B81" t="s">
        <v>58</v>
      </c>
    </row>
    <row r="82" spans="1:8" x14ac:dyDescent="0.25">
      <c r="A82" s="37"/>
      <c r="B82" t="s">
        <v>59</v>
      </c>
    </row>
    <row r="86" spans="1:8" x14ac:dyDescent="0.25">
      <c r="A86" s="1" t="s">
        <v>48</v>
      </c>
    </row>
    <row r="87" spans="1:8" x14ac:dyDescent="0.25">
      <c r="A87" s="37" t="s">
        <v>0</v>
      </c>
      <c r="B87" t="s">
        <v>44</v>
      </c>
      <c r="D87" t="s">
        <v>45</v>
      </c>
      <c r="E87" t="s">
        <v>46</v>
      </c>
      <c r="H87" t="s">
        <v>47</v>
      </c>
    </row>
    <row r="88" spans="1:8" x14ac:dyDescent="0.25">
      <c r="A88" s="37"/>
    </row>
    <row r="89" spans="1:8" x14ac:dyDescent="0.25">
      <c r="A89" s="37"/>
    </row>
    <row r="92" spans="1:8" x14ac:dyDescent="0.25">
      <c r="A92" s="1" t="s">
        <v>77</v>
      </c>
    </row>
    <row r="93" spans="1:8" x14ac:dyDescent="0.25">
      <c r="A93" s="37" t="s">
        <v>0</v>
      </c>
      <c r="B93" t="s">
        <v>78</v>
      </c>
      <c r="C93" t="s">
        <v>79</v>
      </c>
      <c r="D93" t="s">
        <v>125</v>
      </c>
    </row>
    <row r="94" spans="1:8" x14ac:dyDescent="0.25">
      <c r="A94" s="37"/>
    </row>
    <row r="95" spans="1:8" x14ac:dyDescent="0.25">
      <c r="A95" s="37"/>
    </row>
    <row r="100" spans="1:8" x14ac:dyDescent="0.25">
      <c r="A100" s="1" t="s">
        <v>60</v>
      </c>
    </row>
    <row r="101" spans="1:8" x14ac:dyDescent="0.25">
      <c r="A101" s="37" t="s">
        <v>0</v>
      </c>
      <c r="B101" t="s">
        <v>61</v>
      </c>
      <c r="D101" t="s">
        <v>62</v>
      </c>
      <c r="E101" t="s">
        <v>63</v>
      </c>
      <c r="H101" t="s">
        <v>64</v>
      </c>
    </row>
    <row r="102" spans="1:8" x14ac:dyDescent="0.25">
      <c r="A102" s="37"/>
    </row>
    <row r="103" spans="1:8" x14ac:dyDescent="0.25">
      <c r="A103" s="37"/>
    </row>
  </sheetData>
  <mergeCells count="15">
    <mergeCell ref="B6:C6"/>
    <mergeCell ref="E6:F6"/>
    <mergeCell ref="A93:A95"/>
    <mergeCell ref="A101:A103"/>
    <mergeCell ref="A22:A23"/>
    <mergeCell ref="A27:A29"/>
    <mergeCell ref="A42:A44"/>
    <mergeCell ref="A48:A50"/>
    <mergeCell ref="A72:A74"/>
    <mergeCell ref="A79:A82"/>
    <mergeCell ref="A87:A89"/>
    <mergeCell ref="A59:A61"/>
    <mergeCell ref="A37:A39"/>
    <mergeCell ref="A32:A34"/>
    <mergeCell ref="A53:A56"/>
  </mergeCells>
  <phoneticPr fontId="3" type="noConversion"/>
  <pageMargins left="0.7" right="0.7" top="0.75" bottom="0.75" header="0.3" footer="0.3"/>
  <pageSetup paperSize="13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277E-1E9C-4949-8C4C-5EFD188DCF86}">
  <dimension ref="A1:B4"/>
  <sheetViews>
    <sheetView workbookViewId="0"/>
  </sheetViews>
  <sheetFormatPr defaultRowHeight="13.8" x14ac:dyDescent="0.25"/>
  <sheetData>
    <row r="1" spans="1:2" x14ac:dyDescent="0.25">
      <c r="A1" s="1" t="s">
        <v>65</v>
      </c>
    </row>
    <row r="2" spans="1:2" x14ac:dyDescent="0.25">
      <c r="A2" s="37" t="s">
        <v>0</v>
      </c>
      <c r="B2">
        <v>1</v>
      </c>
    </row>
    <row r="3" spans="1:2" x14ac:dyDescent="0.25">
      <c r="A3" s="37"/>
      <c r="B3">
        <v>2</v>
      </c>
    </row>
    <row r="4" spans="1:2" x14ac:dyDescent="0.25">
      <c r="A4" s="37"/>
      <c r="B4">
        <f>SUM(B2:B3)</f>
        <v>3</v>
      </c>
    </row>
  </sheetData>
  <mergeCells count="1">
    <mergeCell ref="A2:A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0B11-AE46-4148-92BB-2515463F524D}">
  <dimension ref="A1:AC33"/>
  <sheetViews>
    <sheetView tabSelected="1" topLeftCell="A10" workbookViewId="0">
      <selection activeCell="K27" sqref="K27:K31"/>
    </sheetView>
  </sheetViews>
  <sheetFormatPr defaultRowHeight="13.8" x14ac:dyDescent="0.25"/>
  <sheetData>
    <row r="1" spans="1:10" x14ac:dyDescent="0.25">
      <c r="A1" s="1" t="s">
        <v>67</v>
      </c>
    </row>
    <row r="2" spans="1:10" x14ac:dyDescent="0.25">
      <c r="A2" s="39" t="s">
        <v>0</v>
      </c>
      <c r="B2" s="63" t="s">
        <v>66</v>
      </c>
      <c r="C2" s="64"/>
      <c r="D2" s="64"/>
      <c r="E2" s="64"/>
      <c r="F2" s="64"/>
      <c r="G2" s="64"/>
      <c r="H2" s="64"/>
      <c r="I2" s="65"/>
      <c r="J2" s="70"/>
    </row>
    <row r="3" spans="1:10" x14ac:dyDescent="0.25">
      <c r="A3" s="39"/>
      <c r="B3" s="3">
        <v>28</v>
      </c>
      <c r="C3" s="3">
        <v>29</v>
      </c>
      <c r="D3" s="3">
        <v>30</v>
      </c>
      <c r="E3" s="3">
        <v>31</v>
      </c>
      <c r="F3" s="3">
        <v>32</v>
      </c>
      <c r="G3" s="3">
        <v>33</v>
      </c>
      <c r="H3" s="3">
        <v>34</v>
      </c>
      <c r="I3" s="3">
        <v>35</v>
      </c>
      <c r="J3" s="70"/>
    </row>
    <row r="7" spans="1:10" x14ac:dyDescent="0.25">
      <c r="A7" s="1" t="s">
        <v>68</v>
      </c>
    </row>
    <row r="8" spans="1:10" x14ac:dyDescent="0.25">
      <c r="A8" s="39" t="s">
        <v>0</v>
      </c>
      <c r="B8" s="63" t="s">
        <v>66</v>
      </c>
      <c r="C8" s="64"/>
      <c r="D8" s="64"/>
      <c r="E8" s="64"/>
      <c r="F8" s="64"/>
      <c r="G8" s="64"/>
      <c r="H8" s="64"/>
      <c r="I8" s="65"/>
    </row>
    <row r="9" spans="1:10" x14ac:dyDescent="0.25">
      <c r="A9" s="39"/>
      <c r="B9" s="3">
        <v>28</v>
      </c>
      <c r="C9" s="3">
        <v>29</v>
      </c>
      <c r="D9" s="3">
        <v>30</v>
      </c>
      <c r="E9" s="3">
        <v>31</v>
      </c>
      <c r="F9" s="3">
        <v>32</v>
      </c>
      <c r="G9" s="3">
        <v>33</v>
      </c>
      <c r="H9" s="3">
        <v>34</v>
      </c>
      <c r="I9" s="3">
        <v>35</v>
      </c>
    </row>
    <row r="10" spans="1:10" ht="15.6" x14ac:dyDescent="0.25">
      <c r="A10" s="39"/>
      <c r="B10" s="4">
        <v>1</v>
      </c>
      <c r="C10" s="5">
        <v>2</v>
      </c>
      <c r="D10" s="5">
        <v>2</v>
      </c>
      <c r="E10" s="5">
        <v>2</v>
      </c>
      <c r="F10" s="5">
        <v>2</v>
      </c>
      <c r="G10" s="5">
        <v>2</v>
      </c>
      <c r="H10" s="5">
        <v>1</v>
      </c>
      <c r="I10" s="5">
        <v>1</v>
      </c>
    </row>
    <row r="11" spans="1:10" ht="15.6" x14ac:dyDescent="0.25">
      <c r="A11" s="39"/>
      <c r="B11" s="4">
        <v>1</v>
      </c>
      <c r="C11" s="5">
        <v>1</v>
      </c>
      <c r="D11" s="5">
        <v>1</v>
      </c>
      <c r="E11" s="5">
        <v>2</v>
      </c>
      <c r="F11" s="5">
        <v>2</v>
      </c>
      <c r="G11" s="5">
        <v>1</v>
      </c>
      <c r="H11" s="5">
        <v>1</v>
      </c>
      <c r="I11" s="5">
        <v>1</v>
      </c>
    </row>
    <row r="12" spans="1:10" ht="15.6" x14ac:dyDescent="0.25">
      <c r="A12" s="39"/>
      <c r="B12" s="4"/>
      <c r="C12" s="5"/>
      <c r="D12" s="4">
        <v>1</v>
      </c>
      <c r="E12" s="5"/>
      <c r="F12" s="4"/>
      <c r="G12" s="5"/>
      <c r="H12" s="4"/>
      <c r="I12" s="5"/>
    </row>
    <row r="13" spans="1:10" ht="15.6" x14ac:dyDescent="0.25">
      <c r="A13" s="39"/>
      <c r="B13" s="4"/>
      <c r="C13" s="5"/>
      <c r="D13" s="4"/>
      <c r="E13" s="5">
        <v>1</v>
      </c>
      <c r="F13" s="4"/>
      <c r="G13" s="5"/>
      <c r="H13" s="4"/>
      <c r="I13" s="5"/>
    </row>
    <row r="14" spans="1:10" ht="15.6" x14ac:dyDescent="0.25">
      <c r="A14" s="39"/>
      <c r="B14" s="4"/>
      <c r="C14" s="5"/>
      <c r="D14" s="5"/>
      <c r="E14" s="5"/>
      <c r="F14" s="5">
        <v>1</v>
      </c>
      <c r="G14" s="5"/>
      <c r="H14" s="6"/>
      <c r="I14" s="6"/>
    </row>
    <row r="15" spans="1:10" ht="15.6" x14ac:dyDescent="0.25">
      <c r="A15" s="39"/>
      <c r="B15" s="4"/>
      <c r="C15" s="5"/>
      <c r="D15" s="5"/>
      <c r="E15" s="5"/>
      <c r="F15" s="5"/>
      <c r="G15" s="5">
        <v>1</v>
      </c>
      <c r="H15" s="6"/>
      <c r="I15" s="6"/>
    </row>
    <row r="16" spans="1:10" ht="15.6" x14ac:dyDescent="0.25">
      <c r="A16" s="39"/>
      <c r="B16" s="4"/>
      <c r="C16" s="5"/>
      <c r="D16" s="5"/>
      <c r="E16" s="5"/>
      <c r="F16" s="5"/>
      <c r="G16" s="5"/>
      <c r="H16" s="6">
        <v>1</v>
      </c>
      <c r="I16" s="6"/>
    </row>
    <row r="21" spans="1:29" x14ac:dyDescent="0.25">
      <c r="A21" s="1" t="s">
        <v>80</v>
      </c>
    </row>
    <row r="23" spans="1:29" x14ac:dyDescent="0.25">
      <c r="A23" s="39" t="s">
        <v>0</v>
      </c>
      <c r="B23" s="66" t="s">
        <v>111</v>
      </c>
      <c r="C23" s="61" t="s">
        <v>81</v>
      </c>
      <c r="D23" s="68" t="s">
        <v>82</v>
      </c>
      <c r="E23" s="61" t="s">
        <v>83</v>
      </c>
      <c r="F23" s="61" t="s">
        <v>84</v>
      </c>
      <c r="G23" s="71" t="s">
        <v>85</v>
      </c>
      <c r="H23" s="61" t="s">
        <v>86</v>
      </c>
      <c r="I23" s="71" t="s">
        <v>87</v>
      </c>
      <c r="J23" s="61" t="s">
        <v>88</v>
      </c>
      <c r="K23" s="61" t="s">
        <v>89</v>
      </c>
      <c r="L23" s="63"/>
      <c r="M23" s="64"/>
      <c r="N23" s="64"/>
      <c r="O23" s="64"/>
      <c r="P23" s="64"/>
      <c r="Q23" s="64"/>
      <c r="R23" s="64"/>
      <c r="S23" s="65"/>
      <c r="T23" s="61" t="s">
        <v>90</v>
      </c>
      <c r="U23" s="61" t="s">
        <v>91</v>
      </c>
      <c r="V23" s="53" t="s">
        <v>112</v>
      </c>
      <c r="W23" s="55" t="s">
        <v>92</v>
      </c>
      <c r="X23" s="57" t="s">
        <v>93</v>
      </c>
      <c r="Y23" s="59" t="s">
        <v>94</v>
      </c>
      <c r="Z23" s="50" t="s">
        <v>95</v>
      </c>
      <c r="AA23" s="40" t="s">
        <v>96</v>
      </c>
      <c r="AB23" s="40" t="s">
        <v>97</v>
      </c>
      <c r="AC23" s="41" t="s">
        <v>113</v>
      </c>
    </row>
    <row r="24" spans="1:29" x14ac:dyDescent="0.25">
      <c r="A24" s="39"/>
      <c r="B24" s="67"/>
      <c r="C24" s="62"/>
      <c r="D24" s="69"/>
      <c r="E24" s="62"/>
      <c r="F24" s="62"/>
      <c r="G24" s="62"/>
      <c r="H24" s="62"/>
      <c r="I24" s="62"/>
      <c r="J24" s="62"/>
      <c r="K24" s="62"/>
      <c r="L24" s="3">
        <v>28</v>
      </c>
      <c r="M24" s="3">
        <v>29</v>
      </c>
      <c r="N24" s="3">
        <v>30</v>
      </c>
      <c r="O24" s="3">
        <v>31</v>
      </c>
      <c r="P24" s="3">
        <v>32</v>
      </c>
      <c r="Q24" s="3">
        <v>33</v>
      </c>
      <c r="R24" s="3">
        <v>34</v>
      </c>
      <c r="S24" s="3">
        <v>35</v>
      </c>
      <c r="T24" s="62"/>
      <c r="U24" s="62"/>
      <c r="V24" s="54"/>
      <c r="W24" s="56"/>
      <c r="X24" s="58"/>
      <c r="Y24" s="60"/>
      <c r="Z24" s="50"/>
      <c r="AA24" s="40"/>
      <c r="AB24" s="40"/>
      <c r="AC24" s="42"/>
    </row>
    <row r="25" spans="1:29" ht="27.6" x14ac:dyDescent="0.25">
      <c r="A25" s="39"/>
      <c r="B25" s="38">
        <v>16501</v>
      </c>
      <c r="C25" s="38">
        <v>91338035</v>
      </c>
      <c r="D25" s="7">
        <v>532325</v>
      </c>
      <c r="E25" s="38" t="s">
        <v>98</v>
      </c>
      <c r="F25" s="43" t="s">
        <v>99</v>
      </c>
      <c r="G25" s="38" t="s">
        <v>99</v>
      </c>
      <c r="H25" s="38"/>
      <c r="I25" s="43" t="s">
        <v>100</v>
      </c>
      <c r="J25" s="43" t="s">
        <v>101</v>
      </c>
      <c r="K25" s="44" t="s">
        <v>126</v>
      </c>
      <c r="L25" s="4">
        <v>1</v>
      </c>
      <c r="M25" s="5">
        <v>1</v>
      </c>
      <c r="N25" s="5">
        <v>2</v>
      </c>
      <c r="O25" s="5">
        <v>2</v>
      </c>
      <c r="P25" s="5">
        <v>2</v>
      </c>
      <c r="Q25" s="5">
        <v>2</v>
      </c>
      <c r="R25" s="5">
        <v>1</v>
      </c>
      <c r="S25" s="5">
        <v>1</v>
      </c>
      <c r="T25" s="8">
        <v>12</v>
      </c>
      <c r="U25" s="9">
        <v>170</v>
      </c>
      <c r="V25" s="7">
        <f>T25*U25</f>
        <v>2040</v>
      </c>
      <c r="W25" s="10" t="s">
        <v>102</v>
      </c>
      <c r="X25" s="47" t="s">
        <v>103</v>
      </c>
      <c r="Y25" s="11" t="s">
        <v>104</v>
      </c>
      <c r="Z25" s="48">
        <v>43171</v>
      </c>
      <c r="AA25" s="12"/>
      <c r="AB25" s="12"/>
      <c r="AC25" s="13">
        <f>0.415*0.39*0.265*U25</f>
        <v>7.2913424999999998</v>
      </c>
    </row>
    <row r="26" spans="1:29" ht="27.6" x14ac:dyDescent="0.25">
      <c r="A26" s="39"/>
      <c r="B26" s="38"/>
      <c r="C26" s="38"/>
      <c r="D26" s="7">
        <v>532326</v>
      </c>
      <c r="E26" s="38"/>
      <c r="F26" s="38"/>
      <c r="G26" s="38"/>
      <c r="H26" s="38"/>
      <c r="I26" s="38"/>
      <c r="J26" s="38"/>
      <c r="K26" s="45"/>
      <c r="L26" s="4">
        <v>1</v>
      </c>
      <c r="M26" s="5">
        <v>1</v>
      </c>
      <c r="N26" s="5">
        <v>1</v>
      </c>
      <c r="O26" s="5">
        <v>2</v>
      </c>
      <c r="P26" s="5">
        <v>2</v>
      </c>
      <c r="Q26" s="5">
        <v>1</v>
      </c>
      <c r="R26" s="5">
        <v>1</v>
      </c>
      <c r="S26" s="5">
        <v>1</v>
      </c>
      <c r="T26" s="8">
        <v>10</v>
      </c>
      <c r="U26" s="9">
        <v>98</v>
      </c>
      <c r="V26" s="7">
        <f t="shared" ref="V26:V31" si="0">T26*U26</f>
        <v>980</v>
      </c>
      <c r="W26" s="10" t="s">
        <v>105</v>
      </c>
      <c r="X26" s="47"/>
      <c r="Y26" s="11" t="s">
        <v>106</v>
      </c>
      <c r="Z26" s="49"/>
      <c r="AA26" s="12"/>
      <c r="AB26" s="12"/>
      <c r="AC26" s="13">
        <f>0.515*0.265*0.265*U26</f>
        <v>3.5442557500000005</v>
      </c>
    </row>
    <row r="27" spans="1:29" ht="15.6" x14ac:dyDescent="0.25">
      <c r="A27" s="39"/>
      <c r="B27" s="38"/>
      <c r="C27" s="38"/>
      <c r="D27" s="7">
        <v>533180</v>
      </c>
      <c r="E27" s="38"/>
      <c r="F27" s="38"/>
      <c r="G27" s="38"/>
      <c r="H27" s="38"/>
      <c r="I27" s="38"/>
      <c r="J27" s="38"/>
      <c r="K27" s="45" t="s">
        <v>127</v>
      </c>
      <c r="L27" s="4"/>
      <c r="M27" s="5"/>
      <c r="N27" s="4">
        <v>1</v>
      </c>
      <c r="O27" s="5"/>
      <c r="P27" s="4"/>
      <c r="Q27" s="5"/>
      <c r="R27" s="4"/>
      <c r="S27" s="5"/>
      <c r="T27" s="8">
        <v>16</v>
      </c>
      <c r="U27" s="9">
        <v>6</v>
      </c>
      <c r="V27" s="7">
        <f t="shared" si="0"/>
        <v>96</v>
      </c>
      <c r="W27" s="14" t="s">
        <v>107</v>
      </c>
      <c r="X27" s="47"/>
      <c r="Y27" s="51" t="s">
        <v>108</v>
      </c>
      <c r="Z27" s="49"/>
      <c r="AA27" s="12"/>
      <c r="AB27" s="12"/>
      <c r="AC27" s="13">
        <f>0.515*0.415*0.265*U27</f>
        <v>0.33982275000000001</v>
      </c>
    </row>
    <row r="28" spans="1:29" ht="15.6" x14ac:dyDescent="0.25">
      <c r="A28" s="39"/>
      <c r="B28" s="38"/>
      <c r="C28" s="38"/>
      <c r="D28" s="7">
        <v>533181</v>
      </c>
      <c r="E28" s="38"/>
      <c r="F28" s="38"/>
      <c r="G28" s="38"/>
      <c r="H28" s="38"/>
      <c r="I28" s="38"/>
      <c r="J28" s="38"/>
      <c r="K28" s="45"/>
      <c r="L28" s="4"/>
      <c r="M28" s="5"/>
      <c r="N28" s="4"/>
      <c r="O28" s="5">
        <v>1</v>
      </c>
      <c r="P28" s="4"/>
      <c r="Q28" s="5"/>
      <c r="R28" s="4"/>
      <c r="S28" s="5"/>
      <c r="T28" s="8">
        <v>16</v>
      </c>
      <c r="U28" s="9">
        <v>6</v>
      </c>
      <c r="V28" s="7">
        <f t="shared" si="0"/>
        <v>96</v>
      </c>
      <c r="W28" s="14" t="s">
        <v>107</v>
      </c>
      <c r="X28" s="47"/>
      <c r="Y28" s="52"/>
      <c r="Z28" s="49"/>
      <c r="AA28" s="12"/>
      <c r="AB28" s="12"/>
      <c r="AC28" s="13">
        <f>0.515*0.415*0.265*U28</f>
        <v>0.33982275000000001</v>
      </c>
    </row>
    <row r="29" spans="1:29" ht="15.6" x14ac:dyDescent="0.25">
      <c r="A29" s="39"/>
      <c r="B29" s="38"/>
      <c r="C29" s="38"/>
      <c r="D29" s="7">
        <v>533182</v>
      </c>
      <c r="E29" s="38"/>
      <c r="F29" s="38"/>
      <c r="G29" s="38"/>
      <c r="H29" s="38"/>
      <c r="I29" s="38"/>
      <c r="J29" s="38"/>
      <c r="K29" s="45"/>
      <c r="L29" s="4"/>
      <c r="M29" s="5"/>
      <c r="N29" s="5"/>
      <c r="O29" s="5"/>
      <c r="P29" s="5">
        <v>1</v>
      </c>
      <c r="Q29" s="5"/>
      <c r="R29" s="6"/>
      <c r="S29" s="6"/>
      <c r="T29" s="8">
        <v>16</v>
      </c>
      <c r="U29" s="9">
        <v>6</v>
      </c>
      <c r="V29" s="7">
        <f t="shared" si="0"/>
        <v>96</v>
      </c>
      <c r="W29" s="14" t="s">
        <v>107</v>
      </c>
      <c r="X29" s="47"/>
      <c r="Y29" s="52"/>
      <c r="Z29" s="50"/>
      <c r="AA29" s="12"/>
      <c r="AB29" s="12"/>
      <c r="AC29" s="13">
        <f>0.515*0.415*0.265*U29</f>
        <v>0.33982275000000001</v>
      </c>
    </row>
    <row r="30" spans="1:29" ht="15.6" x14ac:dyDescent="0.25">
      <c r="A30" s="39"/>
      <c r="B30" s="38"/>
      <c r="C30" s="38"/>
      <c r="D30" s="7">
        <v>533183</v>
      </c>
      <c r="E30" s="38"/>
      <c r="F30" s="38"/>
      <c r="G30" s="38"/>
      <c r="H30" s="38"/>
      <c r="I30" s="38"/>
      <c r="J30" s="38"/>
      <c r="K30" s="45"/>
      <c r="L30" s="4"/>
      <c r="M30" s="5"/>
      <c r="N30" s="5"/>
      <c r="O30" s="5"/>
      <c r="P30" s="5"/>
      <c r="Q30" s="5">
        <v>1</v>
      </c>
      <c r="R30" s="6"/>
      <c r="S30" s="6"/>
      <c r="T30" s="8">
        <v>16</v>
      </c>
      <c r="U30" s="9">
        <v>6</v>
      </c>
      <c r="V30" s="7">
        <f t="shared" si="0"/>
        <v>96</v>
      </c>
      <c r="W30" s="14" t="s">
        <v>107</v>
      </c>
      <c r="X30" s="47"/>
      <c r="Y30" s="52"/>
      <c r="Z30" s="50"/>
      <c r="AA30" s="12"/>
      <c r="AB30" s="12"/>
      <c r="AC30" s="13">
        <f>0.515*0.415*0.265*U30</f>
        <v>0.33982275000000001</v>
      </c>
    </row>
    <row r="31" spans="1:29" ht="15.6" x14ac:dyDescent="0.25">
      <c r="A31" s="39"/>
      <c r="B31" s="38"/>
      <c r="C31" s="38"/>
      <c r="D31" s="7">
        <v>533184</v>
      </c>
      <c r="E31" s="38"/>
      <c r="F31" s="38"/>
      <c r="G31" s="38"/>
      <c r="H31" s="38"/>
      <c r="I31" s="38"/>
      <c r="J31" s="38"/>
      <c r="K31" s="46"/>
      <c r="L31" s="4"/>
      <c r="M31" s="5"/>
      <c r="N31" s="5"/>
      <c r="O31" s="5"/>
      <c r="P31" s="5"/>
      <c r="Q31" s="5"/>
      <c r="R31" s="6">
        <v>1</v>
      </c>
      <c r="S31" s="6"/>
      <c r="T31" s="8">
        <v>16</v>
      </c>
      <c r="U31" s="9">
        <v>6</v>
      </c>
      <c r="V31" s="7">
        <f t="shared" si="0"/>
        <v>96</v>
      </c>
      <c r="W31" s="14" t="s">
        <v>107</v>
      </c>
      <c r="X31" s="47"/>
      <c r="Y31" s="52"/>
      <c r="Z31" s="50"/>
      <c r="AA31" s="12"/>
      <c r="AB31" s="12"/>
      <c r="AC31" s="13">
        <f>0.515*0.415*0.265*U31</f>
        <v>0.33982275000000001</v>
      </c>
    </row>
    <row r="32" spans="1:29" ht="14.4" x14ac:dyDescent="0.25">
      <c r="A32" s="39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15">
        <f>SUM(U25:U31)</f>
        <v>298</v>
      </c>
      <c r="V32" s="15">
        <f>SUM(V25:V31)</f>
        <v>3500</v>
      </c>
      <c r="W32" s="14"/>
      <c r="X32" s="16"/>
      <c r="Y32" s="17"/>
      <c r="Z32" s="12"/>
      <c r="AA32" s="18">
        <f>SUM(AA25:AA31)</f>
        <v>0</v>
      </c>
      <c r="AB32" s="18">
        <f>SUM(AB25:AB31)</f>
        <v>0</v>
      </c>
      <c r="AC32" s="19">
        <f>SUM(AC25:AC31)</f>
        <v>12.534711999999999</v>
      </c>
    </row>
    <row r="33" spans="1:29" ht="15.6" x14ac:dyDescent="0.25">
      <c r="A33" s="39"/>
      <c r="B33" s="20" t="s">
        <v>109</v>
      </c>
      <c r="C33" s="21"/>
      <c r="D33" s="21"/>
      <c r="E33" s="22"/>
      <c r="F33" s="23"/>
      <c r="G33" s="23"/>
      <c r="H33" s="24"/>
      <c r="I33" s="25"/>
      <c r="J33" s="21"/>
      <c r="K33" s="21"/>
      <c r="L33" s="21"/>
      <c r="M33" s="21"/>
      <c r="N33" s="21"/>
      <c r="O33" s="22"/>
      <c r="P33" s="23"/>
      <c r="Q33" s="23"/>
      <c r="R33" s="24"/>
      <c r="S33" s="21"/>
      <c r="T33" s="21"/>
      <c r="U33" s="21">
        <f>U32</f>
        <v>298</v>
      </c>
      <c r="V33" s="21">
        <f>V32</f>
        <v>3500</v>
      </c>
      <c r="W33" s="26"/>
      <c r="X33" s="27"/>
      <c r="Y33" s="27"/>
      <c r="Z33" s="28"/>
      <c r="AA33" s="29"/>
      <c r="AB33" s="29"/>
      <c r="AC33" s="30" t="s">
        <v>110</v>
      </c>
    </row>
  </sheetData>
  <mergeCells count="41">
    <mergeCell ref="J2:J3"/>
    <mergeCell ref="G23:G24"/>
    <mergeCell ref="H23:H24"/>
    <mergeCell ref="I23:I24"/>
    <mergeCell ref="B2:I2"/>
    <mergeCell ref="A2:A3"/>
    <mergeCell ref="B8:I8"/>
    <mergeCell ref="A8:A16"/>
    <mergeCell ref="B23:B24"/>
    <mergeCell ref="C23:C24"/>
    <mergeCell ref="D23:D24"/>
    <mergeCell ref="E23:E24"/>
    <mergeCell ref="F23:F24"/>
    <mergeCell ref="Z23:Z24"/>
    <mergeCell ref="J23:J24"/>
    <mergeCell ref="K23:K24"/>
    <mergeCell ref="L23:S23"/>
    <mergeCell ref="T23:T24"/>
    <mergeCell ref="U23:U24"/>
    <mergeCell ref="Y27:Y31"/>
    <mergeCell ref="V23:V24"/>
    <mergeCell ref="W23:W24"/>
    <mergeCell ref="X23:X24"/>
    <mergeCell ref="Y23:Y24"/>
    <mergeCell ref="K25:K26"/>
    <mergeCell ref="K27:K31"/>
    <mergeCell ref="B32:T32"/>
    <mergeCell ref="A23:A33"/>
    <mergeCell ref="AA23:AA24"/>
    <mergeCell ref="AB23:AB24"/>
    <mergeCell ref="AC23:AC24"/>
    <mergeCell ref="B25:B31"/>
    <mergeCell ref="C25:C31"/>
    <mergeCell ref="E25:E31"/>
    <mergeCell ref="F25:F31"/>
    <mergeCell ref="G25:G31"/>
    <mergeCell ref="H25:H31"/>
    <mergeCell ref="I25:I31"/>
    <mergeCell ref="J25:J31"/>
    <mergeCell ref="X25:X31"/>
    <mergeCell ref="Z25:Z31"/>
  </mergeCells>
  <phoneticPr fontId="3" type="noConversion"/>
  <pageMargins left="0.7" right="0.7" top="0.75" bottom="0.75" header="0.3" footer="0.3"/>
  <pageSetup paperSize="136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Math</vt:lpstr>
      <vt:lpstr>Sematics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2020-06-16T05:51:34Z</dcterms:modified>
</cp:coreProperties>
</file>