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sCode\Workspace\ExcelProcesser\tests\ExcelProcesser.Tests\resources\real world samples\"/>
    </mc:Choice>
  </mc:AlternateContent>
  <xr:revisionPtr revIDLastSave="0" documentId="8_{36B569A4-5F28-42F3-93AB-E58AAE4C19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ING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L12" i="1"/>
  <c r="U11" i="1"/>
  <c r="T11" i="1"/>
  <c r="S11" i="1"/>
  <c r="X11" i="1" s="1"/>
  <c r="W11" i="1" s="1"/>
  <c r="R11" i="1"/>
  <c r="P11" i="1"/>
  <c r="O11" i="1"/>
  <c r="Q11" i="1" s="1"/>
  <c r="M11" i="1"/>
  <c r="K11" i="1"/>
  <c r="D11" i="1"/>
  <c r="C11" i="1"/>
  <c r="B11" i="1"/>
  <c r="U10" i="1"/>
  <c r="T10" i="1"/>
  <c r="S10" i="1"/>
  <c r="X10" i="1" s="1"/>
  <c r="W10" i="1" s="1"/>
  <c r="P10" i="1"/>
  <c r="R10" i="1" s="1"/>
  <c r="O10" i="1"/>
  <c r="Q10" i="1" s="1"/>
  <c r="M10" i="1"/>
  <c r="J10" i="1"/>
  <c r="D10" i="1"/>
  <c r="C10" i="1"/>
  <c r="B10" i="1"/>
  <c r="U9" i="1"/>
  <c r="T9" i="1"/>
  <c r="S9" i="1"/>
  <c r="X9" i="1" s="1"/>
  <c r="W9" i="1" s="1"/>
  <c r="P9" i="1"/>
  <c r="R9" i="1" s="1"/>
  <c r="O9" i="1"/>
  <c r="Q9" i="1" s="1"/>
  <c r="M9" i="1"/>
  <c r="I9" i="1"/>
  <c r="D9" i="1"/>
  <c r="C9" i="1"/>
  <c r="B9" i="1"/>
  <c r="X8" i="1"/>
  <c r="W8" i="1" s="1"/>
  <c r="U8" i="1"/>
  <c r="T8" i="1"/>
  <c r="S8" i="1"/>
  <c r="P8" i="1"/>
  <c r="R8" i="1" s="1"/>
  <c r="O8" i="1"/>
  <c r="Q8" i="1" s="1"/>
  <c r="M8" i="1"/>
  <c r="H8" i="1"/>
  <c r="D8" i="1"/>
  <c r="C8" i="1"/>
  <c r="B8" i="1"/>
  <c r="U7" i="1"/>
  <c r="X7" i="1" s="1"/>
  <c r="W7" i="1" s="1"/>
  <c r="T7" i="1"/>
  <c r="S7" i="1"/>
  <c r="P7" i="1"/>
  <c r="R7" i="1" s="1"/>
  <c r="O7" i="1"/>
  <c r="Q7" i="1" s="1"/>
  <c r="M7" i="1"/>
  <c r="G7" i="1"/>
  <c r="D7" i="1"/>
  <c r="C7" i="1"/>
  <c r="B7" i="1"/>
  <c r="X6" i="1"/>
  <c r="W6" i="1" s="1"/>
  <c r="R6" i="1"/>
  <c r="Q6" i="1"/>
  <c r="F6" i="1"/>
  <c r="D6" i="1"/>
  <c r="R12" i="1" l="1"/>
  <c r="Q12" i="1"/>
  <c r="W12" i="1"/>
</calcChain>
</file>

<file path=xl/sharedStrings.xml><?xml version="1.0" encoding="utf-8"?>
<sst xmlns="http://schemas.openxmlformats.org/spreadsheetml/2006/main" count="28" uniqueCount="23">
  <si>
    <t>PACKING LIST</t>
  </si>
  <si>
    <t>ORDER NO:</t>
  </si>
  <si>
    <t>HS CODE:6404199000</t>
  </si>
  <si>
    <t xml:space="preserve">BRAND: </t>
  </si>
  <si>
    <t>Loxion Kulca</t>
  </si>
  <si>
    <t>Product No</t>
  </si>
  <si>
    <t>Client Item No</t>
  </si>
  <si>
    <t>Client Order No/PO</t>
  </si>
  <si>
    <r>
      <rPr>
        <b/>
        <sz val="10"/>
        <rFont val="Calibri"/>
        <family val="2"/>
      </rPr>
      <t xml:space="preserve"> Size Assortment Per Carton
</t>
    </r>
    <r>
      <rPr>
        <b/>
        <sz val="10"/>
        <rFont val="宋体"/>
        <family val="3"/>
        <charset val="134"/>
      </rPr>
      <t>尺码分配</t>
    </r>
  </si>
  <si>
    <r>
      <rPr>
        <b/>
        <sz val="10"/>
        <rFont val="Calibri"/>
        <family val="2"/>
      </rPr>
      <t xml:space="preserve">TTL CTNS
</t>
    </r>
    <r>
      <rPr>
        <b/>
        <sz val="10"/>
        <rFont val="宋体"/>
        <family val="3"/>
        <charset val="134"/>
      </rPr>
      <t>总箱数</t>
    </r>
  </si>
  <si>
    <r>
      <rPr>
        <b/>
        <sz val="10"/>
        <rFont val="Calibri"/>
        <family val="2"/>
      </rPr>
      <t xml:space="preserve">PCS/CTN
</t>
    </r>
    <r>
      <rPr>
        <b/>
        <sz val="10"/>
        <rFont val="宋体"/>
        <family val="3"/>
        <charset val="134"/>
      </rPr>
      <t>双</t>
    </r>
    <r>
      <rPr>
        <b/>
        <sz val="10"/>
        <rFont val="Calibri"/>
        <family val="2"/>
      </rPr>
      <t>/</t>
    </r>
    <r>
      <rPr>
        <b/>
        <sz val="10"/>
        <rFont val="宋体"/>
        <family val="3"/>
        <charset val="134"/>
      </rPr>
      <t>箱</t>
    </r>
  </si>
  <si>
    <r>
      <rPr>
        <b/>
        <sz val="10"/>
        <rFont val="Calibri"/>
        <family val="2"/>
      </rPr>
      <t xml:space="preserve">TTL QTY
</t>
    </r>
    <r>
      <rPr>
        <b/>
        <sz val="10"/>
        <rFont val="宋体"/>
        <family val="3"/>
        <charset val="134"/>
      </rPr>
      <t>总双数</t>
    </r>
  </si>
  <si>
    <r>
      <rPr>
        <b/>
        <sz val="10"/>
        <rFont val="Calibri"/>
        <family val="2"/>
      </rPr>
      <t xml:space="preserve">N.W./CTN
</t>
    </r>
    <r>
      <rPr>
        <b/>
        <sz val="10"/>
        <rFont val="宋体"/>
        <family val="3"/>
        <charset val="134"/>
      </rPr>
      <t>净重</t>
    </r>
    <r>
      <rPr>
        <b/>
        <sz val="10"/>
        <rFont val="Calibri"/>
        <family val="2"/>
      </rPr>
      <t>/</t>
    </r>
    <r>
      <rPr>
        <b/>
        <sz val="10"/>
        <rFont val="宋体"/>
        <family val="3"/>
        <charset val="134"/>
      </rPr>
      <t>箱</t>
    </r>
  </si>
  <si>
    <r>
      <rPr>
        <b/>
        <sz val="10"/>
        <rFont val="Calibri"/>
        <family val="2"/>
      </rPr>
      <t xml:space="preserve">G.W./CTN
</t>
    </r>
    <r>
      <rPr>
        <b/>
        <sz val="9"/>
        <rFont val="宋体"/>
        <family val="3"/>
        <charset val="134"/>
      </rPr>
      <t>毛重</t>
    </r>
    <r>
      <rPr>
        <b/>
        <sz val="10"/>
        <rFont val="Calibri"/>
        <family val="2"/>
      </rPr>
      <t>/</t>
    </r>
    <r>
      <rPr>
        <b/>
        <sz val="10"/>
        <rFont val="宋体"/>
        <family val="3"/>
        <charset val="134"/>
      </rPr>
      <t>箱</t>
    </r>
  </si>
  <si>
    <r>
      <rPr>
        <b/>
        <sz val="10"/>
        <rFont val="Calibri"/>
        <family val="2"/>
      </rPr>
      <t xml:space="preserve">TTL N.W.
</t>
    </r>
    <r>
      <rPr>
        <b/>
        <sz val="10"/>
        <rFont val="宋体"/>
        <family val="3"/>
        <charset val="134"/>
      </rPr>
      <t>总净重</t>
    </r>
    <r>
      <rPr>
        <b/>
        <sz val="10"/>
        <rFont val="Calibri"/>
        <family val="2"/>
      </rPr>
      <t>KGS</t>
    </r>
  </si>
  <si>
    <r>
      <rPr>
        <b/>
        <sz val="10"/>
        <rFont val="Calibri"/>
        <family val="2"/>
      </rPr>
      <t xml:space="preserve">TTL G.W.
</t>
    </r>
    <r>
      <rPr>
        <b/>
        <sz val="10"/>
        <rFont val="宋体"/>
        <family val="3"/>
        <charset val="134"/>
      </rPr>
      <t>总毛重</t>
    </r>
    <r>
      <rPr>
        <b/>
        <sz val="10"/>
        <rFont val="Calibri"/>
        <family val="2"/>
      </rPr>
      <t>KGS</t>
    </r>
  </si>
  <si>
    <r>
      <rPr>
        <b/>
        <sz val="10"/>
        <rFont val="Calibri"/>
        <family val="2"/>
      </rPr>
      <t xml:space="preserve">CTN MEAS.
</t>
    </r>
    <r>
      <rPr>
        <b/>
        <sz val="10"/>
        <rFont val="宋体"/>
        <family val="3"/>
        <charset val="134"/>
      </rPr>
      <t>箱规</t>
    </r>
    <r>
      <rPr>
        <b/>
        <sz val="10"/>
        <rFont val="Calibri"/>
        <family val="2"/>
      </rPr>
      <t xml:space="preserve">                                      L x W x H                           </t>
    </r>
  </si>
  <si>
    <t>LOXION KULCA CANVAS LACE</t>
  </si>
  <si>
    <t>RF107142a</t>
  </si>
  <si>
    <t>POST</t>
  </si>
  <si>
    <r>
      <t xml:space="preserve">Discription
</t>
    </r>
    <r>
      <rPr>
        <b/>
        <sz val="10"/>
        <rFont val="宋体"/>
        <family val="3"/>
        <charset val="134"/>
      </rPr>
      <t>产品描述</t>
    </r>
    <phoneticPr fontId="13" type="noConversion"/>
  </si>
  <si>
    <r>
      <t xml:space="preserve">VOLUME
</t>
    </r>
    <r>
      <rPr>
        <b/>
        <sz val="10"/>
        <rFont val="宋体"/>
        <family val="3"/>
        <charset val="134"/>
      </rPr>
      <t>总体积</t>
    </r>
    <phoneticPr fontId="13" type="noConversion"/>
  </si>
  <si>
    <t>TOTAL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</si>
</sst>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.00_ "/>
  </numFmts>
  <fonts count="14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2"/>
      <name val="Calibri"/>
      <family val="2"/>
    </font>
    <font>
      <b/>
      <sz val="10"/>
      <name val="Calibri"/>
      <family val="2"/>
    </font>
    <font>
      <b/>
      <sz val="12"/>
      <color rgb="FFC00000"/>
      <name val="Calibri"/>
      <family val="2"/>
    </font>
    <font>
      <b/>
      <sz val="11"/>
      <name val="Calibri"/>
      <family val="2"/>
    </font>
    <font>
      <sz val="8"/>
      <color rgb="FF000000"/>
      <name val="Verdana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2"/>
      <name val="Calibri"/>
      <family val="2"/>
    </font>
    <font>
      <sz val="8"/>
      <color theme="0"/>
      <name val="Verdana"/>
      <family val="2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6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76" fontId="4" fillId="2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8" fillId="0" borderId="8" xfId="0" applyFont="1" applyBorder="1">
      <alignment vertical="center"/>
    </xf>
    <xf numFmtId="177" fontId="7" fillId="0" borderId="8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/>
    </xf>
    <xf numFmtId="176" fontId="9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178" fontId="9" fillId="0" borderId="8" xfId="0" applyNumberFormat="1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8" fontId="7" fillId="0" borderId="8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showGridLines="0" tabSelected="1" topLeftCell="A4" zoomScale="120" zoomScaleNormal="120" workbookViewId="0">
      <selection activeCell="W5" sqref="A5:W5"/>
    </sheetView>
  </sheetViews>
  <sheetFormatPr defaultColWidth="9" defaultRowHeight="15.6" x14ac:dyDescent="0.25"/>
  <cols>
    <col min="1" max="3" width="11.69921875" customWidth="1"/>
    <col min="4" max="4" width="17.09765625" customWidth="1"/>
    <col min="5" max="5" width="12.09765625" customWidth="1"/>
    <col min="6" max="11" width="4.3984375" customWidth="1"/>
    <col min="12" max="12" width="7.69921875" customWidth="1"/>
    <col min="13" max="13" width="7.8984375" customWidth="1"/>
    <col min="14" max="14" width="8" customWidth="1"/>
    <col min="15" max="15" width="7.296875" customWidth="1"/>
    <col min="16" max="16" width="7.69921875" customWidth="1"/>
    <col min="17" max="17" width="9" customWidth="1"/>
    <col min="18" max="18" width="11" customWidth="1"/>
    <col min="19" max="21" width="5.59765625" customWidth="1"/>
    <col min="22" max="22" width="7" hidden="1"/>
    <col min="23" max="23" width="9.59765625" customWidth="1"/>
    <col min="24" max="24" width="2.19921875" customWidth="1"/>
  </cols>
  <sheetData>
    <row r="1" spans="1:24" ht="58.0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4" ht="33" customHeight="1" x14ac:dyDescent="0.2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4" ht="25.0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53" t="s">
        <v>1</v>
      </c>
      <c r="N3" s="53"/>
      <c r="O3" s="54">
        <v>174594</v>
      </c>
      <c r="P3" s="55"/>
      <c r="Q3" s="55"/>
      <c r="R3" s="55"/>
      <c r="S3" s="1"/>
      <c r="T3" s="1"/>
      <c r="U3" s="1"/>
      <c r="V3" s="1"/>
      <c r="W3" s="25"/>
    </row>
    <row r="4" spans="1:24" ht="25.05" customHeight="1" x14ac:dyDescent="0.25">
      <c r="A4" s="40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3" t="s">
        <v>3</v>
      </c>
      <c r="N4" s="44"/>
      <c r="O4" s="1" t="s">
        <v>4</v>
      </c>
      <c r="P4" s="1"/>
      <c r="Q4" s="1"/>
      <c r="R4" s="1"/>
      <c r="S4" s="1"/>
      <c r="T4" s="1"/>
      <c r="U4" s="1"/>
      <c r="V4" s="1"/>
      <c r="W4" s="25"/>
    </row>
    <row r="5" spans="1:24" ht="53.4" x14ac:dyDescent="0.25">
      <c r="A5" s="2" t="s">
        <v>20</v>
      </c>
      <c r="B5" s="3" t="s">
        <v>5</v>
      </c>
      <c r="C5" s="3" t="s">
        <v>6</v>
      </c>
      <c r="D5" s="3" t="s">
        <v>7</v>
      </c>
      <c r="E5" s="3" t="s">
        <v>8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45" t="s">
        <v>16</v>
      </c>
      <c r="T5" s="45"/>
      <c r="U5" s="45"/>
      <c r="V5" s="26"/>
      <c r="W5" s="27" t="s">
        <v>21</v>
      </c>
    </row>
    <row r="6" spans="1:24" ht="25.05" customHeight="1" x14ac:dyDescent="0.25">
      <c r="A6" s="46" t="s">
        <v>17</v>
      </c>
      <c r="B6" s="5" t="s">
        <v>18</v>
      </c>
      <c r="C6" s="5">
        <v>132552</v>
      </c>
      <c r="D6" s="5">
        <f>O3</f>
        <v>174594</v>
      </c>
      <c r="E6" s="6" t="s">
        <v>19</v>
      </c>
      <c r="F6" s="7">
        <f>M6</f>
        <v>10</v>
      </c>
      <c r="G6" s="7"/>
      <c r="H6" s="7"/>
      <c r="I6" s="7"/>
      <c r="J6" s="7"/>
      <c r="K6" s="15"/>
      <c r="L6" s="16">
        <v>23</v>
      </c>
      <c r="M6" s="17">
        <v>10</v>
      </c>
      <c r="N6" s="18">
        <v>225</v>
      </c>
      <c r="O6" s="19">
        <v>8.4</v>
      </c>
      <c r="P6" s="19">
        <v>10.4</v>
      </c>
      <c r="Q6" s="18">
        <f t="shared" ref="Q6:Q11" si="0">L6*O6</f>
        <v>193.20000000000002</v>
      </c>
      <c r="R6" s="28">
        <f t="shared" ref="R6:R11" si="1">L6*P6</f>
        <v>239.20000000000002</v>
      </c>
      <c r="S6" s="19">
        <v>56.5</v>
      </c>
      <c r="T6" s="29">
        <v>39.5</v>
      </c>
      <c r="U6" s="30">
        <v>33.5</v>
      </c>
      <c r="V6" s="31"/>
      <c r="W6" s="32">
        <f t="shared" ref="W6:W11" si="2">X6/1000000</f>
        <v>1.7195633749999999</v>
      </c>
      <c r="X6" s="33">
        <f t="shared" ref="X6:X11" si="3">S6*T6*U6*L6</f>
        <v>1719563.375</v>
      </c>
    </row>
    <row r="7" spans="1:24" ht="25.05" customHeight="1" x14ac:dyDescent="0.25">
      <c r="A7" s="46"/>
      <c r="B7" s="5" t="str">
        <f>B6</f>
        <v>RF107142a</v>
      </c>
      <c r="C7" s="5">
        <f>C6</f>
        <v>132552</v>
      </c>
      <c r="D7" s="5">
        <f>O3</f>
        <v>174594</v>
      </c>
      <c r="E7" s="6" t="s">
        <v>19</v>
      </c>
      <c r="F7" s="8"/>
      <c r="G7" s="8">
        <f>M7</f>
        <v>10</v>
      </c>
      <c r="H7" s="8"/>
      <c r="I7" s="8"/>
      <c r="J7" s="8"/>
      <c r="K7" s="8"/>
      <c r="L7" s="20">
        <v>39</v>
      </c>
      <c r="M7" s="21">
        <f t="shared" ref="M7:P7" si="4">M6</f>
        <v>10</v>
      </c>
      <c r="N7" s="22">
        <v>390</v>
      </c>
      <c r="O7" s="23">
        <f t="shared" si="4"/>
        <v>8.4</v>
      </c>
      <c r="P7" s="23">
        <f t="shared" si="4"/>
        <v>10.4</v>
      </c>
      <c r="Q7" s="23">
        <f t="shared" si="0"/>
        <v>327.60000000000002</v>
      </c>
      <c r="R7" s="34">
        <f t="shared" si="1"/>
        <v>405.6</v>
      </c>
      <c r="S7" s="7">
        <f t="shared" ref="S7:U7" si="5">S6</f>
        <v>56.5</v>
      </c>
      <c r="T7" s="35">
        <f t="shared" si="5"/>
        <v>39.5</v>
      </c>
      <c r="U7" s="36">
        <f t="shared" si="5"/>
        <v>33.5</v>
      </c>
      <c r="V7" s="31"/>
      <c r="W7" s="32">
        <f t="shared" si="2"/>
        <v>2.9157813749999999</v>
      </c>
      <c r="X7" s="33">
        <f t="shared" si="3"/>
        <v>2915781.375</v>
      </c>
    </row>
    <row r="8" spans="1:24" ht="25.05" customHeight="1" x14ac:dyDescent="0.25">
      <c r="A8" s="46"/>
      <c r="B8" s="5" t="str">
        <f>B6</f>
        <v>RF107142a</v>
      </c>
      <c r="C8" s="5">
        <f>C6</f>
        <v>132552</v>
      </c>
      <c r="D8" s="5">
        <f>O3</f>
        <v>174594</v>
      </c>
      <c r="E8" s="6" t="s">
        <v>19</v>
      </c>
      <c r="F8" s="9"/>
      <c r="G8" s="9"/>
      <c r="H8" s="9">
        <f>M8</f>
        <v>10</v>
      </c>
      <c r="I8" s="9"/>
      <c r="J8" s="9"/>
      <c r="K8" s="9"/>
      <c r="L8" s="16">
        <v>42</v>
      </c>
      <c r="M8" s="21">
        <f t="shared" ref="M8:P8" si="6">M6</f>
        <v>10</v>
      </c>
      <c r="N8" s="22">
        <v>420</v>
      </c>
      <c r="O8" s="7">
        <f t="shared" si="6"/>
        <v>8.4</v>
      </c>
      <c r="P8" s="7">
        <f t="shared" si="6"/>
        <v>10.4</v>
      </c>
      <c r="Q8" s="7">
        <f t="shared" si="0"/>
        <v>352.8</v>
      </c>
      <c r="R8" s="37">
        <f t="shared" si="1"/>
        <v>436.8</v>
      </c>
      <c r="S8" s="7">
        <f t="shared" ref="S8:U8" si="7">S6</f>
        <v>56.5</v>
      </c>
      <c r="T8" s="35">
        <f t="shared" si="7"/>
        <v>39.5</v>
      </c>
      <c r="U8" s="36">
        <f t="shared" si="7"/>
        <v>33.5</v>
      </c>
      <c r="V8" s="31"/>
      <c r="W8" s="32">
        <f t="shared" si="2"/>
        <v>3.1400722499999998</v>
      </c>
      <c r="X8" s="33">
        <f t="shared" si="3"/>
        <v>3140072.25</v>
      </c>
    </row>
    <row r="9" spans="1:24" ht="25.05" customHeight="1" x14ac:dyDescent="0.25">
      <c r="A9" s="46"/>
      <c r="B9" s="5" t="str">
        <f>B6</f>
        <v>RF107142a</v>
      </c>
      <c r="C9" s="5">
        <f>C6</f>
        <v>132552</v>
      </c>
      <c r="D9" s="5">
        <f>O3</f>
        <v>174594</v>
      </c>
      <c r="E9" s="6" t="s">
        <v>19</v>
      </c>
      <c r="F9" s="9"/>
      <c r="G9" s="9"/>
      <c r="H9" s="9"/>
      <c r="I9" s="9">
        <f>M9</f>
        <v>10</v>
      </c>
      <c r="J9" s="9"/>
      <c r="K9" s="9"/>
      <c r="L9" s="16">
        <v>26</v>
      </c>
      <c r="M9" s="21">
        <f t="shared" ref="M9:P9" si="8">M6</f>
        <v>10</v>
      </c>
      <c r="N9" s="22">
        <v>255</v>
      </c>
      <c r="O9" s="7">
        <f t="shared" si="8"/>
        <v>8.4</v>
      </c>
      <c r="P9" s="7">
        <f t="shared" si="8"/>
        <v>10.4</v>
      </c>
      <c r="Q9" s="7">
        <f t="shared" si="0"/>
        <v>218.4</v>
      </c>
      <c r="R9" s="37">
        <f t="shared" si="1"/>
        <v>270.40000000000003</v>
      </c>
      <c r="S9" s="7">
        <f t="shared" ref="S9:U9" si="9">S6</f>
        <v>56.5</v>
      </c>
      <c r="T9" s="35">
        <f t="shared" si="9"/>
        <v>39.5</v>
      </c>
      <c r="U9" s="36">
        <f t="shared" si="9"/>
        <v>33.5</v>
      </c>
      <c r="V9" s="31"/>
      <c r="W9" s="32">
        <f t="shared" si="2"/>
        <v>1.94385425</v>
      </c>
      <c r="X9" s="33">
        <f t="shared" si="3"/>
        <v>1943854.25</v>
      </c>
    </row>
    <row r="10" spans="1:24" ht="25.05" customHeight="1" x14ac:dyDescent="0.25">
      <c r="A10" s="46"/>
      <c r="B10" s="5" t="str">
        <f>B6</f>
        <v>RF107142a</v>
      </c>
      <c r="C10" s="5">
        <f>C6</f>
        <v>132552</v>
      </c>
      <c r="D10" s="5">
        <f>O3</f>
        <v>174594</v>
      </c>
      <c r="E10" s="6" t="s">
        <v>19</v>
      </c>
      <c r="F10" s="9"/>
      <c r="G10" s="9"/>
      <c r="H10" s="9"/>
      <c r="I10" s="9"/>
      <c r="J10" s="9">
        <f>M10</f>
        <v>10</v>
      </c>
      <c r="K10" s="9"/>
      <c r="L10" s="16">
        <v>14</v>
      </c>
      <c r="M10" s="21">
        <f t="shared" ref="M10:P10" si="10">M6</f>
        <v>10</v>
      </c>
      <c r="N10" s="22">
        <v>135</v>
      </c>
      <c r="O10" s="7">
        <f t="shared" si="10"/>
        <v>8.4</v>
      </c>
      <c r="P10" s="7">
        <f t="shared" si="10"/>
        <v>10.4</v>
      </c>
      <c r="Q10" s="7">
        <f t="shared" si="0"/>
        <v>117.60000000000001</v>
      </c>
      <c r="R10" s="37">
        <f t="shared" si="1"/>
        <v>145.6</v>
      </c>
      <c r="S10" s="7">
        <f t="shared" ref="S10:U10" si="11">S6</f>
        <v>56.5</v>
      </c>
      <c r="T10" s="35">
        <f t="shared" si="11"/>
        <v>39.5</v>
      </c>
      <c r="U10" s="36">
        <f t="shared" si="11"/>
        <v>33.5</v>
      </c>
      <c r="V10" s="31"/>
      <c r="W10" s="32">
        <f t="shared" si="2"/>
        <v>1.04669075</v>
      </c>
      <c r="X10" s="33">
        <f t="shared" si="3"/>
        <v>1046690.75</v>
      </c>
    </row>
    <row r="11" spans="1:24" ht="25.05" customHeight="1" x14ac:dyDescent="0.25">
      <c r="A11" s="46"/>
      <c r="B11" s="5" t="str">
        <f>B6</f>
        <v>RF107142a</v>
      </c>
      <c r="C11" s="5">
        <f>C6</f>
        <v>132552</v>
      </c>
      <c r="D11" s="5">
        <f>O3</f>
        <v>174594</v>
      </c>
      <c r="E11" s="6" t="s">
        <v>19</v>
      </c>
      <c r="F11" s="9"/>
      <c r="G11" s="9"/>
      <c r="H11" s="9"/>
      <c r="I11" s="9"/>
      <c r="J11" s="9"/>
      <c r="K11" s="9">
        <f>M11</f>
        <v>10</v>
      </c>
      <c r="L11" s="16">
        <v>8</v>
      </c>
      <c r="M11" s="21">
        <f t="shared" ref="M11:P11" si="12">M6</f>
        <v>10</v>
      </c>
      <c r="N11" s="22">
        <v>75</v>
      </c>
      <c r="O11" s="7">
        <f t="shared" si="12"/>
        <v>8.4</v>
      </c>
      <c r="P11" s="7">
        <f t="shared" si="12"/>
        <v>10.4</v>
      </c>
      <c r="Q11" s="7">
        <f t="shared" si="0"/>
        <v>67.2</v>
      </c>
      <c r="R11" s="37">
        <f t="shared" si="1"/>
        <v>83.2</v>
      </c>
      <c r="S11" s="7">
        <f t="shared" ref="S11:U11" si="13">S6</f>
        <v>56.5</v>
      </c>
      <c r="T11" s="35">
        <f t="shared" si="13"/>
        <v>39.5</v>
      </c>
      <c r="U11" s="36">
        <f t="shared" si="13"/>
        <v>33.5</v>
      </c>
      <c r="V11" s="31"/>
      <c r="W11" s="32">
        <f t="shared" si="2"/>
        <v>0.598109</v>
      </c>
      <c r="X11" s="33">
        <f t="shared" si="3"/>
        <v>598109</v>
      </c>
    </row>
    <row r="12" spans="1:24" ht="36" customHeight="1" x14ac:dyDescent="0.25">
      <c r="A12" s="10" t="s">
        <v>22</v>
      </c>
      <c r="B12" s="11"/>
      <c r="C12" s="12"/>
      <c r="D12" s="11"/>
      <c r="E12" s="13"/>
      <c r="F12" s="14"/>
      <c r="G12" s="14"/>
      <c r="H12" s="14"/>
      <c r="I12" s="14"/>
      <c r="J12" s="14"/>
      <c r="K12" s="14"/>
      <c r="L12" s="24">
        <f>SUM(L6:L11)</f>
        <v>152</v>
      </c>
      <c r="M12" s="24"/>
      <c r="N12" s="24">
        <f>SUM(N6:N11)</f>
        <v>1500</v>
      </c>
      <c r="O12" s="24"/>
      <c r="P12" s="24"/>
      <c r="Q12" s="24">
        <f>SUM(Q6:Q11)</f>
        <v>1276.8000000000002</v>
      </c>
      <c r="R12" s="24">
        <f>SUM(R6:R11)</f>
        <v>1580.8000000000002</v>
      </c>
      <c r="S12" s="24"/>
      <c r="T12" s="38"/>
      <c r="U12" s="38"/>
      <c r="V12" s="24"/>
      <c r="W12" s="39">
        <f>SUM(W6:W11)</f>
        <v>11.364070999999999</v>
      </c>
    </row>
  </sheetData>
  <mergeCells count="9">
    <mergeCell ref="A4:L4"/>
    <mergeCell ref="M4:N4"/>
    <mergeCell ref="S5:U5"/>
    <mergeCell ref="A6:A11"/>
    <mergeCell ref="A1:W1"/>
    <mergeCell ref="A2:W2"/>
    <mergeCell ref="A3:L3"/>
    <mergeCell ref="M3:N3"/>
    <mergeCell ref="O3:R3"/>
  </mergeCells>
  <phoneticPr fontId="13" type="noConversion"/>
  <pageMargins left="0.59027777777777801" right="0.39305555555555599" top="0.74791666666666701" bottom="0.31458333333333299" header="0.118055555555556" footer="0.31458333333333299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甲甲</cp:lastModifiedBy>
  <dcterms:created xsi:type="dcterms:W3CDTF">2021-07-13T05:43:00Z</dcterms:created>
  <dcterms:modified xsi:type="dcterms:W3CDTF">2022-07-22T21:55:08Z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1E1ECBEF390F42FE9C3EA8FD86B86AEA</vt:lpwstr>
  </property>
</Properties>
</file>