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64011"/>
  <bookViews>
    <workbookView xWindow="0" yWindow="0" windowWidth="22260" windowHeight="12648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" i="1" l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N2" i="1" l="1"/>
  <c r="Q2" i="1" s="1"/>
  <c r="N3" i="1"/>
  <c r="Q3" i="1" s="1"/>
  <c r="N4" i="1"/>
  <c r="Q4" i="1" s="1"/>
  <c r="N5" i="1"/>
  <c r="Q5" i="1" s="1"/>
  <c r="N6" i="1"/>
  <c r="Q6" i="1" s="1"/>
  <c r="N7" i="1"/>
  <c r="Q7" i="1" s="1"/>
  <c r="N8" i="1"/>
  <c r="Q8" i="1" s="1"/>
  <c r="N9" i="1"/>
  <c r="Q9" i="1" s="1"/>
  <c r="N10" i="1"/>
  <c r="Q10" i="1" s="1"/>
  <c r="N11" i="1"/>
  <c r="Q11" i="1" s="1"/>
  <c r="N12" i="1"/>
  <c r="O12" i="1" s="1"/>
  <c r="N13" i="1"/>
  <c r="O13" i="1" s="1"/>
  <c r="N14" i="1"/>
  <c r="O14" i="1" s="1"/>
  <c r="N15" i="1"/>
  <c r="O15" i="1" s="1"/>
  <c r="N16" i="1"/>
  <c r="O16" i="1" s="1"/>
  <c r="N17" i="1"/>
  <c r="O17" i="1" s="1"/>
  <c r="N18" i="1"/>
  <c r="Q18" i="1" s="1"/>
  <c r="N19" i="1"/>
  <c r="Q19" i="1" s="1"/>
  <c r="N20" i="1"/>
  <c r="Q20" i="1" s="1"/>
  <c r="N21" i="1"/>
  <c r="Q21" i="1" s="1"/>
  <c r="N22" i="1"/>
  <c r="Q22" i="1" s="1"/>
  <c r="N23" i="1"/>
  <c r="Q23" i="1" s="1"/>
  <c r="N24" i="1"/>
  <c r="Q24" i="1" s="1"/>
  <c r="N25" i="1"/>
  <c r="Q25" i="1" s="1"/>
  <c r="N26" i="1"/>
  <c r="Q26" i="1" s="1"/>
  <c r="N27" i="1"/>
  <c r="Q27" i="1" s="1"/>
  <c r="N28" i="1"/>
  <c r="O28" i="1" s="1"/>
  <c r="N29" i="1"/>
  <c r="O29" i="1" s="1"/>
  <c r="N30" i="1"/>
  <c r="O30" i="1" s="1"/>
  <c r="N31" i="1"/>
  <c r="O31" i="1" s="1"/>
  <c r="N32" i="1"/>
  <c r="O32" i="1" s="1"/>
  <c r="N33" i="1"/>
  <c r="O33" i="1" s="1"/>
  <c r="N34" i="1"/>
  <c r="Q34" i="1" s="1"/>
  <c r="N35" i="1"/>
  <c r="Q35" i="1" s="1"/>
  <c r="N36" i="1"/>
  <c r="Q36" i="1" s="1"/>
  <c r="N37" i="1"/>
  <c r="Q37" i="1" s="1"/>
  <c r="N38" i="1"/>
  <c r="Q38" i="1" s="1"/>
  <c r="N39" i="1"/>
  <c r="Q39" i="1" s="1"/>
  <c r="N40" i="1"/>
  <c r="Q40" i="1" s="1"/>
  <c r="N41" i="1"/>
  <c r="Q41" i="1" s="1"/>
  <c r="N42" i="1"/>
  <c r="Q42" i="1" s="1"/>
  <c r="N43" i="1"/>
  <c r="Q43" i="1" s="1"/>
  <c r="N44" i="1"/>
  <c r="O44" i="1" s="1"/>
  <c r="N45" i="1"/>
  <c r="O45" i="1" s="1"/>
  <c r="N46" i="1"/>
  <c r="O46" i="1" s="1"/>
  <c r="N47" i="1"/>
  <c r="O47" i="1" s="1"/>
  <c r="N48" i="1"/>
  <c r="O48" i="1" s="1"/>
  <c r="N49" i="1"/>
  <c r="O49" i="1" s="1"/>
  <c r="N50" i="1"/>
  <c r="Q50" i="1" s="1"/>
  <c r="N51" i="1"/>
  <c r="Q51" i="1" s="1"/>
  <c r="N52" i="1"/>
  <c r="Q52" i="1" s="1"/>
  <c r="N53" i="1"/>
  <c r="Q53" i="1" s="1"/>
  <c r="N54" i="1"/>
  <c r="Q54" i="1" s="1"/>
  <c r="N55" i="1"/>
  <c r="Q55" i="1" s="1"/>
  <c r="N56" i="1"/>
  <c r="Q56" i="1" s="1"/>
  <c r="N57" i="1"/>
  <c r="Q57" i="1" s="1"/>
  <c r="N58" i="1"/>
  <c r="Q58" i="1" s="1"/>
  <c r="N59" i="1"/>
  <c r="Q59" i="1" s="1"/>
  <c r="N60" i="1"/>
  <c r="O60" i="1" s="1"/>
  <c r="N61" i="1"/>
  <c r="O61" i="1" s="1"/>
  <c r="N62" i="1"/>
  <c r="O62" i="1" s="1"/>
  <c r="N63" i="1"/>
  <c r="O63" i="1" s="1"/>
  <c r="N64" i="1"/>
  <c r="O64" i="1" s="1"/>
  <c r="N65" i="1"/>
  <c r="O65" i="1" s="1"/>
  <c r="N66" i="1"/>
  <c r="Q66" i="1" s="1"/>
  <c r="N67" i="1"/>
  <c r="Q67" i="1" s="1"/>
  <c r="N68" i="1"/>
  <c r="Q68" i="1" s="1"/>
  <c r="N69" i="1"/>
  <c r="Q69" i="1" s="1"/>
  <c r="N70" i="1"/>
  <c r="Q70" i="1" s="1"/>
  <c r="N71" i="1"/>
  <c r="Q71" i="1" s="1"/>
  <c r="N72" i="1"/>
  <c r="Q72" i="1" s="1"/>
  <c r="N73" i="1"/>
  <c r="Q73" i="1" s="1"/>
  <c r="N74" i="1"/>
  <c r="Q74" i="1" s="1"/>
  <c r="N75" i="1"/>
  <c r="Q75" i="1" s="1"/>
  <c r="N76" i="1"/>
  <c r="O76" i="1" s="1"/>
  <c r="N77" i="1"/>
  <c r="O77" i="1" s="1"/>
  <c r="N78" i="1"/>
  <c r="O78" i="1" s="1"/>
  <c r="N79" i="1"/>
  <c r="O79" i="1" s="1"/>
  <c r="N80" i="1"/>
  <c r="O80" i="1" s="1"/>
  <c r="N81" i="1"/>
  <c r="O81" i="1" s="1"/>
  <c r="N82" i="1"/>
  <c r="Q82" i="1" s="1"/>
  <c r="N83" i="1"/>
  <c r="Q83" i="1" s="1"/>
  <c r="N84" i="1"/>
  <c r="Q84" i="1" s="1"/>
  <c r="N85" i="1"/>
  <c r="Q85" i="1" s="1"/>
  <c r="N86" i="1"/>
  <c r="Q86" i="1" s="1"/>
  <c r="N87" i="1"/>
  <c r="Q87" i="1" s="1"/>
  <c r="N88" i="1"/>
  <c r="Q88" i="1" s="1"/>
  <c r="N89" i="1"/>
  <c r="Q89" i="1" s="1"/>
  <c r="N90" i="1"/>
  <c r="Q90" i="1" s="1"/>
  <c r="N91" i="1"/>
  <c r="Q91" i="1" s="1"/>
  <c r="N92" i="1"/>
  <c r="O92" i="1" s="1"/>
  <c r="N93" i="1"/>
  <c r="P93" i="1" s="1"/>
  <c r="N94" i="1"/>
  <c r="P94" i="1" s="1"/>
  <c r="N95" i="1"/>
  <c r="O95" i="1" s="1"/>
  <c r="N96" i="1"/>
  <c r="O96" i="1" s="1"/>
  <c r="N97" i="1"/>
  <c r="O97" i="1" s="1"/>
  <c r="N98" i="1"/>
  <c r="Q98" i="1" s="1"/>
  <c r="N99" i="1"/>
  <c r="Q99" i="1" s="1"/>
  <c r="N100" i="1"/>
  <c r="Q100" i="1" s="1"/>
  <c r="N101" i="1"/>
  <c r="Q101" i="1" s="1"/>
  <c r="N102" i="1"/>
  <c r="Q102" i="1" s="1"/>
  <c r="N103" i="1"/>
  <c r="Q103" i="1" s="1"/>
  <c r="N104" i="1"/>
  <c r="Q104" i="1" s="1"/>
  <c r="N105" i="1"/>
  <c r="Q105" i="1" s="1"/>
  <c r="N106" i="1"/>
  <c r="Q106" i="1" s="1"/>
  <c r="N107" i="1"/>
  <c r="Q107" i="1" s="1"/>
  <c r="N108" i="1"/>
  <c r="O108" i="1" s="1"/>
  <c r="N109" i="1"/>
  <c r="O109" i="1" s="1"/>
  <c r="N110" i="1"/>
  <c r="O110" i="1" s="1"/>
  <c r="N111" i="1"/>
  <c r="O111" i="1" s="1"/>
  <c r="N112" i="1"/>
  <c r="O112" i="1" s="1"/>
  <c r="N113" i="1"/>
  <c r="O113" i="1" s="1"/>
  <c r="N114" i="1"/>
  <c r="Q114" i="1" s="1"/>
  <c r="N115" i="1"/>
  <c r="Q115" i="1" s="1"/>
  <c r="N116" i="1"/>
  <c r="Q116" i="1" s="1"/>
  <c r="N117" i="1"/>
  <c r="Q117" i="1" s="1"/>
  <c r="N118" i="1"/>
  <c r="Q118" i="1" s="1"/>
  <c r="N119" i="1"/>
  <c r="Q119" i="1" s="1"/>
  <c r="N120" i="1"/>
  <c r="Q120" i="1" s="1"/>
  <c r="N121" i="1"/>
  <c r="Q121" i="1" s="1"/>
  <c r="N122" i="1"/>
  <c r="Q122" i="1" s="1"/>
  <c r="N123" i="1"/>
  <c r="Q123" i="1" s="1"/>
  <c r="N124" i="1"/>
  <c r="O124" i="1" s="1"/>
  <c r="N125" i="1"/>
  <c r="O125" i="1" s="1"/>
  <c r="N126" i="1"/>
  <c r="O126" i="1" s="1"/>
  <c r="N127" i="1"/>
  <c r="O127" i="1" s="1"/>
  <c r="N128" i="1"/>
  <c r="O128" i="1" s="1"/>
  <c r="N129" i="1"/>
  <c r="O129" i="1" s="1"/>
  <c r="N130" i="1"/>
  <c r="Q130" i="1" s="1"/>
  <c r="N131" i="1"/>
  <c r="Q131" i="1" s="1"/>
  <c r="N132" i="1"/>
  <c r="Q132" i="1" s="1"/>
  <c r="N133" i="1"/>
  <c r="Q133" i="1" s="1"/>
  <c r="N134" i="1"/>
  <c r="Q134" i="1" s="1"/>
  <c r="N135" i="1"/>
  <c r="Q135" i="1" s="1"/>
  <c r="N136" i="1"/>
  <c r="Q136" i="1" s="1"/>
  <c r="N137" i="1"/>
  <c r="Q137" i="1" s="1"/>
  <c r="N138" i="1"/>
  <c r="Q138" i="1" s="1"/>
  <c r="N139" i="1"/>
  <c r="Q139" i="1" s="1"/>
  <c r="N140" i="1"/>
  <c r="O140" i="1" s="1"/>
  <c r="N141" i="1"/>
  <c r="O141" i="1" s="1"/>
  <c r="N142" i="1"/>
  <c r="O142" i="1" s="1"/>
  <c r="N143" i="1"/>
  <c r="O143" i="1" s="1"/>
  <c r="N144" i="1"/>
  <c r="O144" i="1" s="1"/>
  <c r="N145" i="1"/>
  <c r="O145" i="1" s="1"/>
  <c r="N146" i="1"/>
  <c r="Q146" i="1" s="1"/>
  <c r="N147" i="1"/>
  <c r="Q147" i="1" s="1"/>
  <c r="N148" i="1"/>
  <c r="Q148" i="1" s="1"/>
  <c r="N149" i="1"/>
  <c r="Q149" i="1" s="1"/>
  <c r="N150" i="1"/>
  <c r="Q150" i="1" s="1"/>
  <c r="N151" i="1"/>
  <c r="Q151" i="1" s="1"/>
  <c r="N152" i="1"/>
  <c r="Q152" i="1" s="1"/>
  <c r="N153" i="1"/>
  <c r="Q153" i="1" s="1"/>
  <c r="N154" i="1"/>
  <c r="Q154" i="1" s="1"/>
  <c r="N155" i="1"/>
  <c r="Q155" i="1" s="1"/>
  <c r="N156" i="1"/>
  <c r="O156" i="1" s="1"/>
  <c r="N157" i="1"/>
  <c r="O157" i="1" s="1"/>
  <c r="N158" i="1"/>
  <c r="O158" i="1" s="1"/>
  <c r="N159" i="1"/>
  <c r="O159" i="1" s="1"/>
  <c r="N160" i="1"/>
  <c r="O160" i="1" s="1"/>
  <c r="N161" i="1"/>
  <c r="O161" i="1" s="1"/>
  <c r="N162" i="1"/>
  <c r="Q162" i="1" s="1"/>
  <c r="N163" i="1"/>
  <c r="Q163" i="1" s="1"/>
  <c r="P78" i="1" l="1"/>
  <c r="Q97" i="1"/>
  <c r="Q81" i="1"/>
  <c r="Q65" i="1"/>
  <c r="Q64" i="1"/>
  <c r="Q49" i="1"/>
  <c r="Q48" i="1"/>
  <c r="Q33" i="1"/>
  <c r="Q32" i="1"/>
  <c r="Q17" i="1"/>
  <c r="Q16" i="1"/>
  <c r="Q160" i="1"/>
  <c r="Q144" i="1"/>
  <c r="P157" i="1"/>
  <c r="P63" i="1"/>
  <c r="Q159" i="1"/>
  <c r="Q143" i="1"/>
  <c r="Q127" i="1"/>
  <c r="Q111" i="1"/>
  <c r="Q95" i="1"/>
  <c r="Q79" i="1"/>
  <c r="Q63" i="1"/>
  <c r="Q47" i="1"/>
  <c r="Q31" i="1"/>
  <c r="Q15" i="1"/>
  <c r="P77" i="1"/>
  <c r="Q128" i="1"/>
  <c r="P143" i="1"/>
  <c r="P62" i="1"/>
  <c r="Q158" i="1"/>
  <c r="Q142" i="1"/>
  <c r="Q126" i="1"/>
  <c r="Q110" i="1"/>
  <c r="Q94" i="1"/>
  <c r="Q78" i="1"/>
  <c r="Q62" i="1"/>
  <c r="Q46" i="1"/>
  <c r="Q30" i="1"/>
  <c r="Q14" i="1"/>
  <c r="Q145" i="1"/>
  <c r="P142" i="1"/>
  <c r="P61" i="1"/>
  <c r="Q157" i="1"/>
  <c r="Q141" i="1"/>
  <c r="Q125" i="1"/>
  <c r="Q109" i="1"/>
  <c r="Q93" i="1"/>
  <c r="Q77" i="1"/>
  <c r="Q61" i="1"/>
  <c r="Q45" i="1"/>
  <c r="Q29" i="1"/>
  <c r="Q13" i="1"/>
  <c r="P141" i="1"/>
  <c r="P47" i="1"/>
  <c r="Q156" i="1"/>
  <c r="Q140" i="1"/>
  <c r="Q124" i="1"/>
  <c r="Q108" i="1"/>
  <c r="Q92" i="1"/>
  <c r="Q76" i="1"/>
  <c r="Q60" i="1"/>
  <c r="Q44" i="1"/>
  <c r="Q28" i="1"/>
  <c r="Q12" i="1"/>
  <c r="Q161" i="1"/>
  <c r="Q113" i="1"/>
  <c r="P127" i="1"/>
  <c r="P46" i="1"/>
  <c r="P158" i="1"/>
  <c r="Q96" i="1"/>
  <c r="P126" i="1"/>
  <c r="P45" i="1"/>
  <c r="Q80" i="1"/>
  <c r="P125" i="1"/>
  <c r="P31" i="1"/>
  <c r="P159" i="1"/>
  <c r="Q129" i="1"/>
  <c r="P111" i="1"/>
  <c r="P30" i="1"/>
  <c r="Q112" i="1"/>
  <c r="P110" i="1"/>
  <c r="P29" i="1"/>
  <c r="O94" i="1"/>
  <c r="P109" i="1"/>
  <c r="P15" i="1"/>
  <c r="O93" i="1"/>
  <c r="P95" i="1"/>
  <c r="P14" i="1"/>
  <c r="P13" i="1"/>
  <c r="P79" i="1"/>
  <c r="P156" i="1"/>
  <c r="P140" i="1"/>
  <c r="P124" i="1"/>
  <c r="P108" i="1"/>
  <c r="P92" i="1"/>
  <c r="P76" i="1"/>
  <c r="P60" i="1"/>
  <c r="P44" i="1"/>
  <c r="P28" i="1"/>
  <c r="P12" i="1"/>
  <c r="P155" i="1"/>
  <c r="P139" i="1"/>
  <c r="P123" i="1"/>
  <c r="P107" i="1"/>
  <c r="P91" i="1"/>
  <c r="P75" i="1"/>
  <c r="P59" i="1"/>
  <c r="P43" i="1"/>
  <c r="P27" i="1"/>
  <c r="P11" i="1"/>
  <c r="P154" i="1"/>
  <c r="P138" i="1"/>
  <c r="P122" i="1"/>
  <c r="P106" i="1"/>
  <c r="P90" i="1"/>
  <c r="P74" i="1"/>
  <c r="P58" i="1"/>
  <c r="P42" i="1"/>
  <c r="P26" i="1"/>
  <c r="P10" i="1"/>
  <c r="P153" i="1"/>
  <c r="P137" i="1"/>
  <c r="P121" i="1"/>
  <c r="P105" i="1"/>
  <c r="P89" i="1"/>
  <c r="P73" i="1"/>
  <c r="P57" i="1"/>
  <c r="P41" i="1"/>
  <c r="P25" i="1"/>
  <c r="P9" i="1"/>
  <c r="P152" i="1"/>
  <c r="P136" i="1"/>
  <c r="P120" i="1"/>
  <c r="P104" i="1"/>
  <c r="P88" i="1"/>
  <c r="P72" i="1"/>
  <c r="P56" i="1"/>
  <c r="P40" i="1"/>
  <c r="P24" i="1"/>
  <c r="P8" i="1"/>
  <c r="P151" i="1"/>
  <c r="P135" i="1"/>
  <c r="P119" i="1"/>
  <c r="P103" i="1"/>
  <c r="P87" i="1"/>
  <c r="P71" i="1"/>
  <c r="P55" i="1"/>
  <c r="P39" i="1"/>
  <c r="P23" i="1"/>
  <c r="P7" i="1"/>
  <c r="P150" i="1"/>
  <c r="P134" i="1"/>
  <c r="P118" i="1"/>
  <c r="P102" i="1"/>
  <c r="P86" i="1"/>
  <c r="P70" i="1"/>
  <c r="P54" i="1"/>
  <c r="P38" i="1"/>
  <c r="P22" i="1"/>
  <c r="P6" i="1"/>
  <c r="P149" i="1"/>
  <c r="P133" i="1"/>
  <c r="P117" i="1"/>
  <c r="P101" i="1"/>
  <c r="P85" i="1"/>
  <c r="P69" i="1"/>
  <c r="P53" i="1"/>
  <c r="P37" i="1"/>
  <c r="P21" i="1"/>
  <c r="P5" i="1"/>
  <c r="P148" i="1"/>
  <c r="P132" i="1"/>
  <c r="P116" i="1"/>
  <c r="P100" i="1"/>
  <c r="P84" i="1"/>
  <c r="P68" i="1"/>
  <c r="P52" i="1"/>
  <c r="P36" i="1"/>
  <c r="P20" i="1"/>
  <c r="P4" i="1"/>
  <c r="P163" i="1"/>
  <c r="P147" i="1"/>
  <c r="P131" i="1"/>
  <c r="P115" i="1"/>
  <c r="P99" i="1"/>
  <c r="P83" i="1"/>
  <c r="P67" i="1"/>
  <c r="P51" i="1"/>
  <c r="P35" i="1"/>
  <c r="P19" i="1"/>
  <c r="P3" i="1"/>
  <c r="P162" i="1"/>
  <c r="P146" i="1"/>
  <c r="P130" i="1"/>
  <c r="P114" i="1"/>
  <c r="P98" i="1"/>
  <c r="P82" i="1"/>
  <c r="P66" i="1"/>
  <c r="P50" i="1"/>
  <c r="P34" i="1"/>
  <c r="P18" i="1"/>
  <c r="P2" i="1"/>
  <c r="P161" i="1"/>
  <c r="P145" i="1"/>
  <c r="P129" i="1"/>
  <c r="P113" i="1"/>
  <c r="P97" i="1"/>
  <c r="P81" i="1"/>
  <c r="P65" i="1"/>
  <c r="P49" i="1"/>
  <c r="P33" i="1"/>
  <c r="P17" i="1"/>
  <c r="P160" i="1"/>
  <c r="P144" i="1"/>
  <c r="P128" i="1"/>
  <c r="P112" i="1"/>
  <c r="P96" i="1"/>
  <c r="P80" i="1"/>
  <c r="P64" i="1"/>
  <c r="P48" i="1"/>
  <c r="P32" i="1"/>
  <c r="P16" i="1"/>
  <c r="O155" i="1"/>
  <c r="O139" i="1"/>
  <c r="O123" i="1"/>
  <c r="O107" i="1"/>
  <c r="O91" i="1"/>
  <c r="O75" i="1"/>
  <c r="O59" i="1"/>
  <c r="O43" i="1"/>
  <c r="O27" i="1"/>
  <c r="O11" i="1"/>
  <c r="O154" i="1"/>
  <c r="O138" i="1"/>
  <c r="O122" i="1"/>
  <c r="O106" i="1"/>
  <c r="O90" i="1"/>
  <c r="O74" i="1"/>
  <c r="O58" i="1"/>
  <c r="O42" i="1"/>
  <c r="O26" i="1"/>
  <c r="O10" i="1"/>
  <c r="O153" i="1"/>
  <c r="O137" i="1"/>
  <c r="O121" i="1"/>
  <c r="O105" i="1"/>
  <c r="O89" i="1"/>
  <c r="O73" i="1"/>
  <c r="O57" i="1"/>
  <c r="O41" i="1"/>
  <c r="O25" i="1"/>
  <c r="O9" i="1"/>
  <c r="O152" i="1"/>
  <c r="O136" i="1"/>
  <c r="O120" i="1"/>
  <c r="O104" i="1"/>
  <c r="O88" i="1"/>
  <c r="O72" i="1"/>
  <c r="O56" i="1"/>
  <c r="O40" i="1"/>
  <c r="O24" i="1"/>
  <c r="O8" i="1"/>
  <c r="O151" i="1"/>
  <c r="O135" i="1"/>
  <c r="O119" i="1"/>
  <c r="O103" i="1"/>
  <c r="O87" i="1"/>
  <c r="O71" i="1"/>
  <c r="O55" i="1"/>
  <c r="O39" i="1"/>
  <c r="O23" i="1"/>
  <c r="O7" i="1"/>
  <c r="O150" i="1"/>
  <c r="O134" i="1"/>
  <c r="O118" i="1"/>
  <c r="O102" i="1"/>
  <c r="O86" i="1"/>
  <c r="O70" i="1"/>
  <c r="O54" i="1"/>
  <c r="O38" i="1"/>
  <c r="O22" i="1"/>
  <c r="O6" i="1"/>
  <c r="O149" i="1"/>
  <c r="O133" i="1"/>
  <c r="O117" i="1"/>
  <c r="O101" i="1"/>
  <c r="O85" i="1"/>
  <c r="O69" i="1"/>
  <c r="O53" i="1"/>
  <c r="O37" i="1"/>
  <c r="O21" i="1"/>
  <c r="O5" i="1"/>
  <c r="O148" i="1"/>
  <c r="O132" i="1"/>
  <c r="O116" i="1"/>
  <c r="O100" i="1"/>
  <c r="O84" i="1"/>
  <c r="O68" i="1"/>
  <c r="O52" i="1"/>
  <c r="O36" i="1"/>
  <c r="O20" i="1"/>
  <c r="O4" i="1"/>
  <c r="O163" i="1"/>
  <c r="O147" i="1"/>
  <c r="O131" i="1"/>
  <c r="O115" i="1"/>
  <c r="O99" i="1"/>
  <c r="O83" i="1"/>
  <c r="O67" i="1"/>
  <c r="O51" i="1"/>
  <c r="O35" i="1"/>
  <c r="O19" i="1"/>
  <c r="O3" i="1"/>
  <c r="O162" i="1"/>
  <c r="O146" i="1"/>
  <c r="O130" i="1"/>
  <c r="O114" i="1"/>
  <c r="O98" i="1"/>
  <c r="O82" i="1"/>
  <c r="O66" i="1"/>
  <c r="O50" i="1"/>
  <c r="O34" i="1"/>
  <c r="O18" i="1"/>
  <c r="O2" i="1"/>
</calcChain>
</file>

<file path=xl/sharedStrings.xml><?xml version="1.0" encoding="utf-8"?>
<sst xmlns="http://schemas.openxmlformats.org/spreadsheetml/2006/main" count="1478" uniqueCount="131">
  <si>
    <t>SHOES</t>
  </si>
  <si>
    <t>KB-22</t>
  </si>
  <si>
    <t>白色</t>
  </si>
  <si>
    <t>40</t>
  </si>
  <si>
    <t>BLA</t>
  </si>
  <si>
    <t>6000000480028</t>
  </si>
  <si>
    <t>41</t>
  </si>
  <si>
    <t>6000000480035</t>
  </si>
  <si>
    <t>42</t>
  </si>
  <si>
    <t>6000000480042</t>
  </si>
  <si>
    <t>43</t>
  </si>
  <si>
    <t>6000000480059</t>
  </si>
  <si>
    <t>44</t>
  </si>
  <si>
    <t>6000000480066</t>
  </si>
  <si>
    <t>45</t>
  </si>
  <si>
    <t>6000000480073</t>
  </si>
  <si>
    <t>灰色</t>
  </si>
  <si>
    <t>GRI</t>
  </si>
  <si>
    <t>6000000479862</t>
  </si>
  <si>
    <t>6000000479855</t>
  </si>
  <si>
    <t>6000000479848</t>
  </si>
  <si>
    <t>6000000479831</t>
  </si>
  <si>
    <t>6000000479824</t>
  </si>
  <si>
    <t>6000000479817</t>
  </si>
  <si>
    <t>红色</t>
  </si>
  <si>
    <t>ROU</t>
  </si>
  <si>
    <t>6000000479886</t>
  </si>
  <si>
    <t>6000000479893</t>
  </si>
  <si>
    <t>6000000479909</t>
  </si>
  <si>
    <t>6000000479916</t>
  </si>
  <si>
    <t>6000000479923</t>
  </si>
  <si>
    <t>6000000479930</t>
  </si>
  <si>
    <t>米色</t>
  </si>
  <si>
    <t>TAUPE</t>
  </si>
  <si>
    <t>6000000480134</t>
  </si>
  <si>
    <t>6000000480127</t>
  </si>
  <si>
    <t>6000000480141</t>
  </si>
  <si>
    <t>6000000480110</t>
  </si>
  <si>
    <t>6000000480103</t>
  </si>
  <si>
    <t>6000000480097</t>
  </si>
  <si>
    <t>绿色</t>
  </si>
  <si>
    <t>VER</t>
  </si>
  <si>
    <t>6000000479961</t>
  </si>
  <si>
    <t>6000000479954</t>
  </si>
  <si>
    <t>6000000479978</t>
  </si>
  <si>
    <t>6000000479985</t>
  </si>
  <si>
    <t>6000000479992</t>
  </si>
  <si>
    <t>6000000480004</t>
  </si>
  <si>
    <t>KB-26</t>
  </si>
  <si>
    <t>军蓝</t>
  </si>
  <si>
    <t>B/F</t>
  </si>
  <si>
    <t>6000000480165</t>
  </si>
  <si>
    <t>6000000480172</t>
  </si>
  <si>
    <t>6000000480189</t>
  </si>
  <si>
    <t>6000000480196</t>
  </si>
  <si>
    <t>6000000480202</t>
  </si>
  <si>
    <t>6000000480219</t>
  </si>
  <si>
    <t>46</t>
  </si>
  <si>
    <t>6000000492908</t>
  </si>
  <si>
    <t>6000000492915</t>
  </si>
  <si>
    <t>6000000480288</t>
  </si>
  <si>
    <t>6000000480271</t>
  </si>
  <si>
    <t>6000000480264</t>
  </si>
  <si>
    <t>6000000480257</t>
  </si>
  <si>
    <t>6000000480240</t>
  </si>
  <si>
    <t>6000000480233</t>
  </si>
  <si>
    <t>6000000480301</t>
  </si>
  <si>
    <t>6000000480318</t>
  </si>
  <si>
    <t>6000000480325</t>
  </si>
  <si>
    <t>6000000480332</t>
  </si>
  <si>
    <t>6000000480349</t>
  </si>
  <si>
    <t>6000000480356</t>
  </si>
  <si>
    <t>6000000492922</t>
  </si>
  <si>
    <t>KB-28</t>
  </si>
  <si>
    <t>6000000480370</t>
  </si>
  <si>
    <t>6000000480387</t>
  </si>
  <si>
    <t>6000000480394</t>
  </si>
  <si>
    <t>6000000480400</t>
  </si>
  <si>
    <t>6000000480417</t>
  </si>
  <si>
    <t>6000000480424</t>
  </si>
  <si>
    <t>6000000480493</t>
  </si>
  <si>
    <t>6000000480479</t>
  </si>
  <si>
    <t>6000000480486</t>
  </si>
  <si>
    <t>6000000480455</t>
  </si>
  <si>
    <t>6000000480462</t>
  </si>
  <si>
    <t>6000000480448</t>
  </si>
  <si>
    <t>灰褐色</t>
  </si>
  <si>
    <t>6000000480516</t>
  </si>
  <si>
    <t>6000000480523</t>
  </si>
  <si>
    <t>6000000480554</t>
  </si>
  <si>
    <t>6000000480547</t>
  </si>
  <si>
    <t>6000000480530</t>
  </si>
  <si>
    <t>6000000480561</t>
  </si>
  <si>
    <t>KB-33</t>
  </si>
  <si>
    <t>6000000480783</t>
  </si>
  <si>
    <t>6000000480790</t>
  </si>
  <si>
    <t>6000000480806</t>
  </si>
  <si>
    <t>6000000480813</t>
  </si>
  <si>
    <t>6000000480820</t>
  </si>
  <si>
    <t>6000000480837</t>
  </si>
  <si>
    <t>黑色</t>
  </si>
  <si>
    <t>NOI</t>
  </si>
  <si>
    <t>6000000480905</t>
  </si>
  <si>
    <t>6000000480899</t>
  </si>
  <si>
    <t>6000000480882</t>
  </si>
  <si>
    <t>6000000480875</t>
  </si>
  <si>
    <t>6000000480868</t>
  </si>
  <si>
    <t>6000000480851</t>
  </si>
  <si>
    <t>Column1</t>
  </si>
  <si>
    <t>Column3</t>
  </si>
  <si>
    <t>Column7</t>
  </si>
  <si>
    <t>COLOR</t>
  </si>
  <si>
    <t>EUR</t>
  </si>
  <si>
    <t>BARCODE</t>
  </si>
  <si>
    <t>NUMBER</t>
  </si>
  <si>
    <t>CODE</t>
  </si>
  <si>
    <t>ART</t>
  </si>
  <si>
    <t>非阿拉伯</t>
  </si>
  <si>
    <t>阿拉伯</t>
  </si>
  <si>
    <t>CHAUSSURE</t>
  </si>
  <si>
    <t>ART2</t>
  </si>
  <si>
    <t>US</t>
  </si>
  <si>
    <t>Column2</t>
  </si>
  <si>
    <t>CM0</t>
  </si>
  <si>
    <t>UK</t>
  </si>
  <si>
    <t>CM</t>
  </si>
  <si>
    <t>Column4</t>
  </si>
  <si>
    <t>ORDER</t>
  </si>
  <si>
    <t>PW18-0425A</t>
  </si>
  <si>
    <t>Template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</si>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</sst>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R163" totalsRowShown="0">
  <autoFilter ref="A1:R163"/>
  <tableColumns count="18">
    <tableColumn id="35" name="DATE" dataDxfId="0"/>
    <tableColumn id="16" name="ORDER" dataDxfId="6"/>
    <tableColumn id="1" name="Column1"/>
    <tableColumn id="2" name="ART2"/>
    <tableColumn id="3" name="Column3"/>
    <tableColumn id="4" name="NUMBER"/>
    <tableColumn id="7" name="Column7"/>
    <tableColumn id="9" name="CODE"/>
    <tableColumn id="10" name="Column4"/>
    <tableColumn id="11" name="Column2"/>
    <tableColumn id="12" name="COLOR"/>
    <tableColumn id="13" name="BARCODE"/>
    <tableColumn id="5" name="Template"/>
    <tableColumn id="8" name="EUR" dataDxfId="5">
      <calculatedColumnFormula>Table1[[#This Row],[Column2]]+0</calculatedColumnFormula>
    </tableColumn>
    <tableColumn id="6" name="CM" dataDxfId="4">
      <calculatedColumnFormula>VLOOKUP(Table1[[#This Row],[EUR]],Table2[],2,FALSE)</calculatedColumnFormula>
    </tableColumn>
    <tableColumn id="14" name="UK" dataDxfId="3">
      <calculatedColumnFormula>VLOOKUP(Table1[[#This Row],[EUR]],Table2[],3,FALSE)</calculatedColumnFormula>
    </tableColumn>
    <tableColumn id="15" name="US" dataDxfId="2">
      <calculatedColumnFormula>VLOOKUP(Table1[[#This Row],[EUR]],Table2[],4,FALSE)</calculatedColumnFormula>
    </tableColumn>
    <tableColumn id="17" name="ART" dataDxfId="1">
      <calculatedColumnFormula>Table1[[#This Row],[Column4]]&amp;" "&amp;Table1[[#This Row],[ART2]]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D9" totalsRowShown="0">
  <autoFilter ref="A1:D9"/>
  <tableColumns count="4">
    <tableColumn id="1" name="EUR"/>
    <tableColumn id="2" name="CM0"/>
    <tableColumn id="3" name="UK"/>
    <tableColumn id="4" name="U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163"/>
  <sheetViews>
    <sheetView tabSelected="1" workbookViewId="0">
      <selection activeCell="B12" sqref="B12"/>
    </sheetView>
  </sheetViews>
  <sheetFormatPr defaultRowHeight="14.4" x14ac:dyDescent="0.3"/>
  <cols>
    <col min="1" max="7" width="10.44140625" customWidth="1"/>
    <col min="8" max="11" width="11.44140625" customWidth="1"/>
  </cols>
  <sheetData>
    <row r="1" spans="1:18" x14ac:dyDescent="0.3">
      <c r="A1" t="s">
        <v>130</v>
      </c>
      <c r="B1" t="s">
        <v>127</v>
      </c>
      <c r="C1" t="s">
        <v>108</v>
      </c>
      <c r="D1" t="s">
        <v>120</v>
      </c>
      <c r="E1" t="s">
        <v>109</v>
      </c>
      <c r="F1" t="s">
        <v>114</v>
      </c>
      <c r="G1" t="s">
        <v>110</v>
      </c>
      <c r="H1" t="s">
        <v>115</v>
      </c>
      <c r="I1" t="s">
        <v>126</v>
      </c>
      <c r="J1" t="s">
        <v>122</v>
      </c>
      <c r="K1" t="s">
        <v>111</v>
      </c>
      <c r="L1" t="s">
        <v>113</v>
      </c>
      <c r="M1" t="s">
        <v>129</v>
      </c>
      <c r="N1" t="s">
        <v>112</v>
      </c>
      <c r="O1" t="s">
        <v>125</v>
      </c>
      <c r="P1" t="s">
        <v>124</v>
      </c>
      <c r="Q1" t="s">
        <v>121</v>
      </c>
      <c r="R1" t="s">
        <v>116</v>
      </c>
    </row>
    <row r="2" spans="1:18" x14ac:dyDescent="0.3">
      <c r="A2" s="2">
        <v>43253</v>
      </c>
      <c r="B2" s="1" t="s">
        <v>128</v>
      </c>
      <c r="C2" t="s">
        <v>0</v>
      </c>
      <c r="D2" t="s">
        <v>1</v>
      </c>
      <c r="E2" t="s">
        <v>2</v>
      </c>
      <c r="F2">
        <v>150</v>
      </c>
      <c r="G2">
        <v>150</v>
      </c>
      <c r="H2">
        <v>606978</v>
      </c>
      <c r="I2" t="s">
        <v>119</v>
      </c>
      <c r="J2" s="1">
        <v>40</v>
      </c>
      <c r="K2" t="s">
        <v>4</v>
      </c>
      <c r="L2" t="s">
        <v>5</v>
      </c>
      <c r="M2" t="s">
        <v>117</v>
      </c>
      <c r="N2">
        <f>Table1[[#This Row],[Column2]]+0</f>
        <v>40</v>
      </c>
      <c r="O2">
        <f>VLOOKUP(Table1[[#This Row],[EUR]],Table2[],2,FALSE)</f>
        <v>25</v>
      </c>
      <c r="P2">
        <f>VLOOKUP(Table1[[#This Row],[EUR]],Table2[],3,FALSE)</f>
        <v>6</v>
      </c>
      <c r="Q2" s="1">
        <f>VLOOKUP(Table1[[#This Row],[EUR]],Table2[],4,FALSE)</f>
        <v>7</v>
      </c>
      <c r="R2" s="1" t="str">
        <f>Table1[[#This Row],[Column4]]&amp;" "&amp;Table1[[#This Row],[ART2]]</f>
        <v>CHAUSSURE KB-22</v>
      </c>
    </row>
    <row r="3" spans="1:18" x14ac:dyDescent="0.3">
      <c r="A3" s="2">
        <v>43253</v>
      </c>
      <c r="B3" s="1" t="s">
        <v>128</v>
      </c>
      <c r="C3" t="s">
        <v>0</v>
      </c>
      <c r="D3" t="s">
        <v>1</v>
      </c>
      <c r="E3" t="s">
        <v>2</v>
      </c>
      <c r="F3">
        <v>215</v>
      </c>
      <c r="G3">
        <v>215</v>
      </c>
      <c r="H3">
        <v>606978</v>
      </c>
      <c r="I3" t="s">
        <v>119</v>
      </c>
      <c r="J3" s="1">
        <v>41</v>
      </c>
      <c r="K3" t="s">
        <v>4</v>
      </c>
      <c r="L3" t="s">
        <v>7</v>
      </c>
      <c r="M3" t="s">
        <v>117</v>
      </c>
      <c r="N3">
        <f>Table1[[#This Row],[Column2]]+0</f>
        <v>41</v>
      </c>
      <c r="O3">
        <f>VLOOKUP(Table1[[#This Row],[EUR]],Table2[],2,FALSE)</f>
        <v>26</v>
      </c>
      <c r="P3">
        <f>VLOOKUP(Table1[[#This Row],[EUR]],Table2[],3,FALSE)</f>
        <v>7</v>
      </c>
      <c r="Q3" s="1">
        <f>VLOOKUP(Table1[[#This Row],[EUR]],Table2[],4,FALSE)</f>
        <v>8</v>
      </c>
      <c r="R3" s="1" t="str">
        <f>Table1[[#This Row],[Column4]]&amp;" "&amp;Table1[[#This Row],[ART2]]</f>
        <v>CHAUSSURE KB-22</v>
      </c>
    </row>
    <row r="4" spans="1:18" x14ac:dyDescent="0.3">
      <c r="A4" s="2">
        <v>43253</v>
      </c>
      <c r="B4" s="1" t="s">
        <v>128</v>
      </c>
      <c r="C4" t="s">
        <v>0</v>
      </c>
      <c r="D4" t="s">
        <v>1</v>
      </c>
      <c r="E4" t="s">
        <v>2</v>
      </c>
      <c r="F4">
        <v>215</v>
      </c>
      <c r="G4">
        <v>215</v>
      </c>
      <c r="H4">
        <v>606978</v>
      </c>
      <c r="I4" t="s">
        <v>119</v>
      </c>
      <c r="J4" t="s">
        <v>8</v>
      </c>
      <c r="K4" t="s">
        <v>4</v>
      </c>
      <c r="L4" t="s">
        <v>9</v>
      </c>
      <c r="M4" t="s">
        <v>117</v>
      </c>
      <c r="N4">
        <f>Table1[[#This Row],[Column2]]+0</f>
        <v>42</v>
      </c>
      <c r="O4">
        <f>VLOOKUP(Table1[[#This Row],[EUR]],Table2[],2,FALSE)</f>
        <v>26.5</v>
      </c>
      <c r="P4">
        <f>VLOOKUP(Table1[[#This Row],[EUR]],Table2[],3,FALSE)</f>
        <v>7.5</v>
      </c>
      <c r="Q4" s="1">
        <f>VLOOKUP(Table1[[#This Row],[EUR]],Table2[],4,FALSE)</f>
        <v>8.5</v>
      </c>
      <c r="R4" s="1" t="str">
        <f>Table1[[#This Row],[Column4]]&amp;" "&amp;Table1[[#This Row],[ART2]]</f>
        <v>CHAUSSURE KB-22</v>
      </c>
    </row>
    <row r="5" spans="1:18" x14ac:dyDescent="0.3">
      <c r="A5" s="2">
        <v>43253</v>
      </c>
      <c r="B5" s="1" t="s">
        <v>128</v>
      </c>
      <c r="C5" t="s">
        <v>0</v>
      </c>
      <c r="D5" t="s">
        <v>1</v>
      </c>
      <c r="E5" t="s">
        <v>2</v>
      </c>
      <c r="F5">
        <v>215</v>
      </c>
      <c r="G5">
        <v>215</v>
      </c>
      <c r="H5">
        <v>606978</v>
      </c>
      <c r="I5" t="s">
        <v>119</v>
      </c>
      <c r="J5" t="s">
        <v>10</v>
      </c>
      <c r="K5" t="s">
        <v>4</v>
      </c>
      <c r="L5" t="s">
        <v>11</v>
      </c>
      <c r="M5" t="s">
        <v>117</v>
      </c>
      <c r="N5">
        <f>Table1[[#This Row],[Column2]]+0</f>
        <v>43</v>
      </c>
      <c r="O5">
        <f>VLOOKUP(Table1[[#This Row],[EUR]],Table2[],2,FALSE)</f>
        <v>27.5</v>
      </c>
      <c r="P5">
        <f>VLOOKUP(Table1[[#This Row],[EUR]],Table2[],3,FALSE)</f>
        <v>8.5</v>
      </c>
      <c r="Q5" s="1">
        <f>VLOOKUP(Table1[[#This Row],[EUR]],Table2[],4,FALSE)</f>
        <v>9.5</v>
      </c>
      <c r="R5" s="1" t="str">
        <f>Table1[[#This Row],[Column4]]&amp;" "&amp;Table1[[#This Row],[ART2]]</f>
        <v>CHAUSSURE KB-22</v>
      </c>
    </row>
    <row r="6" spans="1:18" x14ac:dyDescent="0.3">
      <c r="A6" s="2">
        <v>43253</v>
      </c>
      <c r="B6" s="1" t="s">
        <v>128</v>
      </c>
      <c r="C6" t="s">
        <v>0</v>
      </c>
      <c r="D6" t="s">
        <v>1</v>
      </c>
      <c r="E6" t="s">
        <v>2</v>
      </c>
      <c r="F6">
        <v>150</v>
      </c>
      <c r="G6">
        <v>150</v>
      </c>
      <c r="H6">
        <v>606978</v>
      </c>
      <c r="I6" t="s">
        <v>119</v>
      </c>
      <c r="J6" t="s">
        <v>12</v>
      </c>
      <c r="K6" t="s">
        <v>4</v>
      </c>
      <c r="L6" t="s">
        <v>13</v>
      </c>
      <c r="M6" t="s">
        <v>117</v>
      </c>
      <c r="N6">
        <f>Table1[[#This Row],[Column2]]+0</f>
        <v>44</v>
      </c>
      <c r="O6">
        <f>VLOOKUP(Table1[[#This Row],[EUR]],Table2[],2,FALSE)</f>
        <v>28</v>
      </c>
      <c r="P6">
        <f>VLOOKUP(Table1[[#This Row],[EUR]],Table2[],3,FALSE)</f>
        <v>9</v>
      </c>
      <c r="Q6" s="1">
        <f>VLOOKUP(Table1[[#This Row],[EUR]],Table2[],4,FALSE)</f>
        <v>10</v>
      </c>
      <c r="R6" s="1" t="str">
        <f>Table1[[#This Row],[Column4]]&amp;" "&amp;Table1[[#This Row],[ART2]]</f>
        <v>CHAUSSURE KB-22</v>
      </c>
    </row>
    <row r="7" spans="1:18" x14ac:dyDescent="0.3">
      <c r="A7" s="2">
        <v>43253</v>
      </c>
      <c r="B7" s="1" t="s">
        <v>128</v>
      </c>
      <c r="C7" t="s">
        <v>0</v>
      </c>
      <c r="D7" t="s">
        <v>1</v>
      </c>
      <c r="E7" t="s">
        <v>2</v>
      </c>
      <c r="F7">
        <v>75</v>
      </c>
      <c r="G7">
        <v>75</v>
      </c>
      <c r="H7">
        <v>606978</v>
      </c>
      <c r="I7" t="s">
        <v>119</v>
      </c>
      <c r="J7" t="s">
        <v>14</v>
      </c>
      <c r="K7" t="s">
        <v>4</v>
      </c>
      <c r="L7" t="s">
        <v>15</v>
      </c>
      <c r="M7" t="s">
        <v>117</v>
      </c>
      <c r="N7">
        <f>Table1[[#This Row],[Column2]]+0</f>
        <v>45</v>
      </c>
      <c r="O7">
        <f>VLOOKUP(Table1[[#This Row],[EUR]],Table2[],2,FALSE)</f>
        <v>29</v>
      </c>
      <c r="P7">
        <f>VLOOKUP(Table1[[#This Row],[EUR]],Table2[],3,FALSE)</f>
        <v>10</v>
      </c>
      <c r="Q7" s="1">
        <f>VLOOKUP(Table1[[#This Row],[EUR]],Table2[],4,FALSE)</f>
        <v>11</v>
      </c>
      <c r="R7" s="1" t="str">
        <f>Table1[[#This Row],[Column4]]&amp;" "&amp;Table1[[#This Row],[ART2]]</f>
        <v>CHAUSSURE KB-22</v>
      </c>
    </row>
    <row r="8" spans="1:18" x14ac:dyDescent="0.3">
      <c r="A8" s="2">
        <v>43253</v>
      </c>
      <c r="B8" s="1" t="s">
        <v>128</v>
      </c>
      <c r="C8" t="s">
        <v>0</v>
      </c>
      <c r="D8" t="s">
        <v>1</v>
      </c>
      <c r="E8" t="s">
        <v>16</v>
      </c>
      <c r="F8">
        <v>75</v>
      </c>
      <c r="G8">
        <v>75</v>
      </c>
      <c r="H8">
        <v>606978</v>
      </c>
      <c r="I8" t="s">
        <v>119</v>
      </c>
      <c r="J8" t="s">
        <v>14</v>
      </c>
      <c r="K8" t="s">
        <v>17</v>
      </c>
      <c r="L8" t="s">
        <v>18</v>
      </c>
      <c r="M8" t="s">
        <v>117</v>
      </c>
      <c r="N8">
        <f>Table1[[#This Row],[Column2]]+0</f>
        <v>45</v>
      </c>
      <c r="O8">
        <f>VLOOKUP(Table1[[#This Row],[EUR]],Table2[],2,FALSE)</f>
        <v>29</v>
      </c>
      <c r="P8">
        <f>VLOOKUP(Table1[[#This Row],[EUR]],Table2[],3,FALSE)</f>
        <v>10</v>
      </c>
      <c r="Q8" s="1">
        <f>VLOOKUP(Table1[[#This Row],[EUR]],Table2[],4,FALSE)</f>
        <v>11</v>
      </c>
      <c r="R8" s="1" t="str">
        <f>Table1[[#This Row],[Column4]]&amp;" "&amp;Table1[[#This Row],[ART2]]</f>
        <v>CHAUSSURE KB-22</v>
      </c>
    </row>
    <row r="9" spans="1:18" x14ac:dyDescent="0.3">
      <c r="A9" s="2">
        <v>43253</v>
      </c>
      <c r="B9" s="1" t="s">
        <v>128</v>
      </c>
      <c r="C9" t="s">
        <v>0</v>
      </c>
      <c r="D9" t="s">
        <v>1</v>
      </c>
      <c r="E9" t="s">
        <v>16</v>
      </c>
      <c r="F9">
        <v>150</v>
      </c>
      <c r="G9">
        <v>150</v>
      </c>
      <c r="H9">
        <v>606978</v>
      </c>
      <c r="I9" t="s">
        <v>119</v>
      </c>
      <c r="J9" t="s">
        <v>12</v>
      </c>
      <c r="K9" t="s">
        <v>17</v>
      </c>
      <c r="L9" t="s">
        <v>19</v>
      </c>
      <c r="M9" t="s">
        <v>117</v>
      </c>
      <c r="N9">
        <f>Table1[[#This Row],[Column2]]+0</f>
        <v>44</v>
      </c>
      <c r="O9">
        <f>VLOOKUP(Table1[[#This Row],[EUR]],Table2[],2,FALSE)</f>
        <v>28</v>
      </c>
      <c r="P9">
        <f>VLOOKUP(Table1[[#This Row],[EUR]],Table2[],3,FALSE)</f>
        <v>9</v>
      </c>
      <c r="Q9" s="1">
        <f>VLOOKUP(Table1[[#This Row],[EUR]],Table2[],4,FALSE)</f>
        <v>10</v>
      </c>
      <c r="R9" s="1" t="str">
        <f>Table1[[#This Row],[Column4]]&amp;" "&amp;Table1[[#This Row],[ART2]]</f>
        <v>CHAUSSURE KB-22</v>
      </c>
    </row>
    <row r="10" spans="1:18" x14ac:dyDescent="0.3">
      <c r="A10" s="2">
        <v>43253</v>
      </c>
      <c r="B10" s="1" t="s">
        <v>128</v>
      </c>
      <c r="C10" t="s">
        <v>0</v>
      </c>
      <c r="D10" t="s">
        <v>1</v>
      </c>
      <c r="E10" t="s">
        <v>16</v>
      </c>
      <c r="F10">
        <v>215</v>
      </c>
      <c r="G10">
        <v>215</v>
      </c>
      <c r="H10">
        <v>606978</v>
      </c>
      <c r="I10" t="s">
        <v>119</v>
      </c>
      <c r="J10" t="s">
        <v>10</v>
      </c>
      <c r="K10" t="s">
        <v>17</v>
      </c>
      <c r="L10" t="s">
        <v>20</v>
      </c>
      <c r="M10" t="s">
        <v>117</v>
      </c>
      <c r="N10">
        <f>Table1[[#This Row],[Column2]]+0</f>
        <v>43</v>
      </c>
      <c r="O10">
        <f>VLOOKUP(Table1[[#This Row],[EUR]],Table2[],2,FALSE)</f>
        <v>27.5</v>
      </c>
      <c r="P10">
        <f>VLOOKUP(Table1[[#This Row],[EUR]],Table2[],3,FALSE)</f>
        <v>8.5</v>
      </c>
      <c r="Q10" s="1">
        <f>VLOOKUP(Table1[[#This Row],[EUR]],Table2[],4,FALSE)</f>
        <v>9.5</v>
      </c>
      <c r="R10" s="1" t="str">
        <f>Table1[[#This Row],[Column4]]&amp;" "&amp;Table1[[#This Row],[ART2]]</f>
        <v>CHAUSSURE KB-22</v>
      </c>
    </row>
    <row r="11" spans="1:18" x14ac:dyDescent="0.3">
      <c r="A11" s="2">
        <v>43253</v>
      </c>
      <c r="B11" s="1" t="s">
        <v>128</v>
      </c>
      <c r="C11" t="s">
        <v>0</v>
      </c>
      <c r="D11" t="s">
        <v>1</v>
      </c>
      <c r="E11" t="s">
        <v>16</v>
      </c>
      <c r="F11">
        <v>215</v>
      </c>
      <c r="G11">
        <v>215</v>
      </c>
      <c r="H11">
        <v>606978</v>
      </c>
      <c r="I11" t="s">
        <v>119</v>
      </c>
      <c r="J11" t="s">
        <v>8</v>
      </c>
      <c r="K11" t="s">
        <v>17</v>
      </c>
      <c r="L11" t="s">
        <v>21</v>
      </c>
      <c r="M11" t="s">
        <v>117</v>
      </c>
      <c r="N11">
        <f>Table1[[#This Row],[Column2]]+0</f>
        <v>42</v>
      </c>
      <c r="O11">
        <f>VLOOKUP(Table1[[#This Row],[EUR]],Table2[],2,FALSE)</f>
        <v>26.5</v>
      </c>
      <c r="P11">
        <f>VLOOKUP(Table1[[#This Row],[EUR]],Table2[],3,FALSE)</f>
        <v>7.5</v>
      </c>
      <c r="Q11" s="1">
        <f>VLOOKUP(Table1[[#This Row],[EUR]],Table2[],4,FALSE)</f>
        <v>8.5</v>
      </c>
      <c r="R11" s="1" t="str">
        <f>Table1[[#This Row],[Column4]]&amp;" "&amp;Table1[[#This Row],[ART2]]</f>
        <v>CHAUSSURE KB-22</v>
      </c>
    </row>
    <row r="12" spans="1:18" x14ac:dyDescent="0.3">
      <c r="A12" s="2">
        <v>43253</v>
      </c>
      <c r="B12" s="1" t="s">
        <v>128</v>
      </c>
      <c r="C12" t="s">
        <v>0</v>
      </c>
      <c r="D12" t="s">
        <v>1</v>
      </c>
      <c r="E12" t="s">
        <v>16</v>
      </c>
      <c r="F12">
        <v>215</v>
      </c>
      <c r="G12">
        <v>215</v>
      </c>
      <c r="H12">
        <v>606978</v>
      </c>
      <c r="I12" t="s">
        <v>119</v>
      </c>
      <c r="J12" t="s">
        <v>6</v>
      </c>
      <c r="K12" t="s">
        <v>17</v>
      </c>
      <c r="L12" t="s">
        <v>22</v>
      </c>
      <c r="M12" t="s">
        <v>117</v>
      </c>
      <c r="N12">
        <f>Table1[[#This Row],[Column2]]+0</f>
        <v>41</v>
      </c>
      <c r="O12">
        <f>VLOOKUP(Table1[[#This Row],[EUR]],Table2[],2,FALSE)</f>
        <v>26</v>
      </c>
      <c r="P12">
        <f>VLOOKUP(Table1[[#This Row],[EUR]],Table2[],3,FALSE)</f>
        <v>7</v>
      </c>
      <c r="Q12" s="1">
        <f>VLOOKUP(Table1[[#This Row],[EUR]],Table2[],4,FALSE)</f>
        <v>8</v>
      </c>
      <c r="R12" s="1" t="str">
        <f>Table1[[#This Row],[Column4]]&amp;" "&amp;Table1[[#This Row],[ART2]]</f>
        <v>CHAUSSURE KB-22</v>
      </c>
    </row>
    <row r="13" spans="1:18" x14ac:dyDescent="0.3">
      <c r="A13" s="2">
        <v>43253</v>
      </c>
      <c r="B13" s="1" t="s">
        <v>128</v>
      </c>
      <c r="C13" t="s">
        <v>0</v>
      </c>
      <c r="D13" t="s">
        <v>1</v>
      </c>
      <c r="E13" t="s">
        <v>16</v>
      </c>
      <c r="F13">
        <v>150</v>
      </c>
      <c r="G13">
        <v>150</v>
      </c>
      <c r="H13">
        <v>606978</v>
      </c>
      <c r="I13" t="s">
        <v>119</v>
      </c>
      <c r="J13" t="s">
        <v>3</v>
      </c>
      <c r="K13" t="s">
        <v>17</v>
      </c>
      <c r="L13" t="s">
        <v>23</v>
      </c>
      <c r="M13" t="s">
        <v>117</v>
      </c>
      <c r="N13">
        <f>Table1[[#This Row],[Column2]]+0</f>
        <v>40</v>
      </c>
      <c r="O13">
        <f>VLOOKUP(Table1[[#This Row],[EUR]],Table2[],2,FALSE)</f>
        <v>25</v>
      </c>
      <c r="P13">
        <f>VLOOKUP(Table1[[#This Row],[EUR]],Table2[],3,FALSE)</f>
        <v>6</v>
      </c>
      <c r="Q13" s="1">
        <f>VLOOKUP(Table1[[#This Row],[EUR]],Table2[],4,FALSE)</f>
        <v>7</v>
      </c>
      <c r="R13" s="1" t="str">
        <f>Table1[[#This Row],[Column4]]&amp;" "&amp;Table1[[#This Row],[ART2]]</f>
        <v>CHAUSSURE KB-22</v>
      </c>
    </row>
    <row r="14" spans="1:18" x14ac:dyDescent="0.3">
      <c r="A14" s="2">
        <v>43253</v>
      </c>
      <c r="B14" s="1" t="s">
        <v>128</v>
      </c>
      <c r="C14" t="s">
        <v>0</v>
      </c>
      <c r="D14" t="s">
        <v>1</v>
      </c>
      <c r="E14" t="s">
        <v>24</v>
      </c>
      <c r="F14">
        <v>150</v>
      </c>
      <c r="G14">
        <v>150</v>
      </c>
      <c r="H14">
        <v>606978</v>
      </c>
      <c r="I14" t="s">
        <v>119</v>
      </c>
      <c r="J14" t="s">
        <v>3</v>
      </c>
      <c r="K14" t="s">
        <v>25</v>
      </c>
      <c r="L14" t="s">
        <v>26</v>
      </c>
      <c r="M14" t="s">
        <v>117</v>
      </c>
      <c r="N14">
        <f>Table1[[#This Row],[Column2]]+0</f>
        <v>40</v>
      </c>
      <c r="O14">
        <f>VLOOKUP(Table1[[#This Row],[EUR]],Table2[],2,FALSE)</f>
        <v>25</v>
      </c>
      <c r="P14">
        <f>VLOOKUP(Table1[[#This Row],[EUR]],Table2[],3,FALSE)</f>
        <v>6</v>
      </c>
      <c r="Q14" s="1">
        <f>VLOOKUP(Table1[[#This Row],[EUR]],Table2[],4,FALSE)</f>
        <v>7</v>
      </c>
      <c r="R14" s="1" t="str">
        <f>Table1[[#This Row],[Column4]]&amp;" "&amp;Table1[[#This Row],[ART2]]</f>
        <v>CHAUSSURE KB-22</v>
      </c>
    </row>
    <row r="15" spans="1:18" x14ac:dyDescent="0.3">
      <c r="A15" s="2">
        <v>43253</v>
      </c>
      <c r="B15" s="1" t="s">
        <v>128</v>
      </c>
      <c r="C15" t="s">
        <v>0</v>
      </c>
      <c r="D15" t="s">
        <v>1</v>
      </c>
      <c r="E15" t="s">
        <v>24</v>
      </c>
      <c r="F15">
        <v>215</v>
      </c>
      <c r="G15">
        <v>215</v>
      </c>
      <c r="H15">
        <v>606978</v>
      </c>
      <c r="I15" t="s">
        <v>119</v>
      </c>
      <c r="J15" t="s">
        <v>6</v>
      </c>
      <c r="K15" t="s">
        <v>25</v>
      </c>
      <c r="L15" t="s">
        <v>27</v>
      </c>
      <c r="M15" t="s">
        <v>117</v>
      </c>
      <c r="N15">
        <f>Table1[[#This Row],[Column2]]+0</f>
        <v>41</v>
      </c>
      <c r="O15">
        <f>VLOOKUP(Table1[[#This Row],[EUR]],Table2[],2,FALSE)</f>
        <v>26</v>
      </c>
      <c r="P15">
        <f>VLOOKUP(Table1[[#This Row],[EUR]],Table2[],3,FALSE)</f>
        <v>7</v>
      </c>
      <c r="Q15" s="1">
        <f>VLOOKUP(Table1[[#This Row],[EUR]],Table2[],4,FALSE)</f>
        <v>8</v>
      </c>
      <c r="R15" s="1" t="str">
        <f>Table1[[#This Row],[Column4]]&amp;" "&amp;Table1[[#This Row],[ART2]]</f>
        <v>CHAUSSURE KB-22</v>
      </c>
    </row>
    <row r="16" spans="1:18" x14ac:dyDescent="0.3">
      <c r="A16" s="2">
        <v>43253</v>
      </c>
      <c r="B16" s="1" t="s">
        <v>128</v>
      </c>
      <c r="C16" t="s">
        <v>0</v>
      </c>
      <c r="D16" t="s">
        <v>1</v>
      </c>
      <c r="E16" t="s">
        <v>24</v>
      </c>
      <c r="F16">
        <v>215</v>
      </c>
      <c r="G16">
        <v>215</v>
      </c>
      <c r="H16">
        <v>606978</v>
      </c>
      <c r="I16" t="s">
        <v>119</v>
      </c>
      <c r="J16" t="s">
        <v>8</v>
      </c>
      <c r="K16" t="s">
        <v>25</v>
      </c>
      <c r="L16" t="s">
        <v>28</v>
      </c>
      <c r="M16" t="s">
        <v>117</v>
      </c>
      <c r="N16">
        <f>Table1[[#This Row],[Column2]]+0</f>
        <v>42</v>
      </c>
      <c r="O16">
        <f>VLOOKUP(Table1[[#This Row],[EUR]],Table2[],2,FALSE)</f>
        <v>26.5</v>
      </c>
      <c r="P16">
        <f>VLOOKUP(Table1[[#This Row],[EUR]],Table2[],3,FALSE)</f>
        <v>7.5</v>
      </c>
      <c r="Q16" s="1">
        <f>VLOOKUP(Table1[[#This Row],[EUR]],Table2[],4,FALSE)</f>
        <v>8.5</v>
      </c>
      <c r="R16" s="1" t="str">
        <f>Table1[[#This Row],[Column4]]&amp;" "&amp;Table1[[#This Row],[ART2]]</f>
        <v>CHAUSSURE KB-22</v>
      </c>
    </row>
    <row r="17" spans="1:18" x14ac:dyDescent="0.3">
      <c r="A17" s="2">
        <v>43253</v>
      </c>
      <c r="B17" s="1" t="s">
        <v>128</v>
      </c>
      <c r="C17" t="s">
        <v>0</v>
      </c>
      <c r="D17" t="s">
        <v>1</v>
      </c>
      <c r="E17" t="s">
        <v>24</v>
      </c>
      <c r="F17">
        <v>215</v>
      </c>
      <c r="G17">
        <v>215</v>
      </c>
      <c r="H17">
        <v>606978</v>
      </c>
      <c r="I17" t="s">
        <v>119</v>
      </c>
      <c r="J17" t="s">
        <v>10</v>
      </c>
      <c r="K17" t="s">
        <v>25</v>
      </c>
      <c r="L17" t="s">
        <v>29</v>
      </c>
      <c r="M17" t="s">
        <v>117</v>
      </c>
      <c r="N17">
        <f>Table1[[#This Row],[Column2]]+0</f>
        <v>43</v>
      </c>
      <c r="O17">
        <f>VLOOKUP(Table1[[#This Row],[EUR]],Table2[],2,FALSE)</f>
        <v>27.5</v>
      </c>
      <c r="P17">
        <f>VLOOKUP(Table1[[#This Row],[EUR]],Table2[],3,FALSE)</f>
        <v>8.5</v>
      </c>
      <c r="Q17" s="1">
        <f>VLOOKUP(Table1[[#This Row],[EUR]],Table2[],4,FALSE)</f>
        <v>9.5</v>
      </c>
      <c r="R17" s="1" t="str">
        <f>Table1[[#This Row],[Column4]]&amp;" "&amp;Table1[[#This Row],[ART2]]</f>
        <v>CHAUSSURE KB-22</v>
      </c>
    </row>
    <row r="18" spans="1:18" x14ac:dyDescent="0.3">
      <c r="A18" s="2">
        <v>43253</v>
      </c>
      <c r="B18" s="1" t="s">
        <v>128</v>
      </c>
      <c r="C18" t="s">
        <v>0</v>
      </c>
      <c r="D18" t="s">
        <v>1</v>
      </c>
      <c r="E18" t="s">
        <v>24</v>
      </c>
      <c r="F18">
        <v>150</v>
      </c>
      <c r="G18">
        <v>150</v>
      </c>
      <c r="H18">
        <v>606978</v>
      </c>
      <c r="I18" t="s">
        <v>119</v>
      </c>
      <c r="J18" t="s">
        <v>12</v>
      </c>
      <c r="K18" t="s">
        <v>25</v>
      </c>
      <c r="L18" t="s">
        <v>30</v>
      </c>
      <c r="M18" t="s">
        <v>117</v>
      </c>
      <c r="N18">
        <f>Table1[[#This Row],[Column2]]+0</f>
        <v>44</v>
      </c>
      <c r="O18">
        <f>VLOOKUP(Table1[[#This Row],[EUR]],Table2[],2,FALSE)</f>
        <v>28</v>
      </c>
      <c r="P18">
        <f>VLOOKUP(Table1[[#This Row],[EUR]],Table2[],3,FALSE)</f>
        <v>9</v>
      </c>
      <c r="Q18" s="1">
        <f>VLOOKUP(Table1[[#This Row],[EUR]],Table2[],4,FALSE)</f>
        <v>10</v>
      </c>
      <c r="R18" s="1" t="str">
        <f>Table1[[#This Row],[Column4]]&amp;" "&amp;Table1[[#This Row],[ART2]]</f>
        <v>CHAUSSURE KB-22</v>
      </c>
    </row>
    <row r="19" spans="1:18" x14ac:dyDescent="0.3">
      <c r="A19" s="2">
        <v>43253</v>
      </c>
      <c r="B19" s="1" t="s">
        <v>128</v>
      </c>
      <c r="C19" t="s">
        <v>0</v>
      </c>
      <c r="D19" t="s">
        <v>1</v>
      </c>
      <c r="E19" t="s">
        <v>24</v>
      </c>
      <c r="F19">
        <v>75</v>
      </c>
      <c r="G19">
        <v>75</v>
      </c>
      <c r="H19">
        <v>606978</v>
      </c>
      <c r="I19" t="s">
        <v>119</v>
      </c>
      <c r="J19" t="s">
        <v>14</v>
      </c>
      <c r="K19" t="s">
        <v>25</v>
      </c>
      <c r="L19" t="s">
        <v>31</v>
      </c>
      <c r="M19" t="s">
        <v>117</v>
      </c>
      <c r="N19">
        <f>Table1[[#This Row],[Column2]]+0</f>
        <v>45</v>
      </c>
      <c r="O19">
        <f>VLOOKUP(Table1[[#This Row],[EUR]],Table2[],2,FALSE)</f>
        <v>29</v>
      </c>
      <c r="P19">
        <f>VLOOKUP(Table1[[#This Row],[EUR]],Table2[],3,FALSE)</f>
        <v>10</v>
      </c>
      <c r="Q19" s="1">
        <f>VLOOKUP(Table1[[#This Row],[EUR]],Table2[],4,FALSE)</f>
        <v>11</v>
      </c>
      <c r="R19" s="1" t="str">
        <f>Table1[[#This Row],[Column4]]&amp;" "&amp;Table1[[#This Row],[ART2]]</f>
        <v>CHAUSSURE KB-22</v>
      </c>
    </row>
    <row r="20" spans="1:18" x14ac:dyDescent="0.3">
      <c r="A20" s="2">
        <v>43253</v>
      </c>
      <c r="B20" s="1" t="s">
        <v>128</v>
      </c>
      <c r="C20" t="s">
        <v>0</v>
      </c>
      <c r="D20" t="s">
        <v>1</v>
      </c>
      <c r="E20" t="s">
        <v>32</v>
      </c>
      <c r="F20">
        <v>150</v>
      </c>
      <c r="G20">
        <v>150</v>
      </c>
      <c r="H20">
        <v>606978</v>
      </c>
      <c r="I20" t="s">
        <v>119</v>
      </c>
      <c r="J20" t="s">
        <v>12</v>
      </c>
      <c r="K20" t="s">
        <v>33</v>
      </c>
      <c r="L20" t="s">
        <v>34</v>
      </c>
      <c r="M20" t="s">
        <v>117</v>
      </c>
      <c r="N20">
        <f>Table1[[#This Row],[Column2]]+0</f>
        <v>44</v>
      </c>
      <c r="O20">
        <f>VLOOKUP(Table1[[#This Row],[EUR]],Table2[],2,FALSE)</f>
        <v>28</v>
      </c>
      <c r="P20">
        <f>VLOOKUP(Table1[[#This Row],[EUR]],Table2[],3,FALSE)</f>
        <v>9</v>
      </c>
      <c r="Q20" s="1">
        <f>VLOOKUP(Table1[[#This Row],[EUR]],Table2[],4,FALSE)</f>
        <v>10</v>
      </c>
      <c r="R20" s="1" t="str">
        <f>Table1[[#This Row],[Column4]]&amp;" "&amp;Table1[[#This Row],[ART2]]</f>
        <v>CHAUSSURE KB-22</v>
      </c>
    </row>
    <row r="21" spans="1:18" x14ac:dyDescent="0.3">
      <c r="A21" s="2">
        <v>43253</v>
      </c>
      <c r="B21" s="1" t="s">
        <v>128</v>
      </c>
      <c r="C21" t="s">
        <v>0</v>
      </c>
      <c r="D21" t="s">
        <v>1</v>
      </c>
      <c r="E21" t="s">
        <v>32</v>
      </c>
      <c r="F21">
        <v>215</v>
      </c>
      <c r="G21">
        <v>215</v>
      </c>
      <c r="H21">
        <v>606978</v>
      </c>
      <c r="I21" t="s">
        <v>119</v>
      </c>
      <c r="J21" t="s">
        <v>10</v>
      </c>
      <c r="K21" t="s">
        <v>33</v>
      </c>
      <c r="L21" t="s">
        <v>35</v>
      </c>
      <c r="M21" t="s">
        <v>117</v>
      </c>
      <c r="N21">
        <f>Table1[[#This Row],[Column2]]+0</f>
        <v>43</v>
      </c>
      <c r="O21">
        <f>VLOOKUP(Table1[[#This Row],[EUR]],Table2[],2,FALSE)</f>
        <v>27.5</v>
      </c>
      <c r="P21">
        <f>VLOOKUP(Table1[[#This Row],[EUR]],Table2[],3,FALSE)</f>
        <v>8.5</v>
      </c>
      <c r="Q21" s="1">
        <f>VLOOKUP(Table1[[#This Row],[EUR]],Table2[],4,FALSE)</f>
        <v>9.5</v>
      </c>
      <c r="R21" s="1" t="str">
        <f>Table1[[#This Row],[Column4]]&amp;" "&amp;Table1[[#This Row],[ART2]]</f>
        <v>CHAUSSURE KB-22</v>
      </c>
    </row>
    <row r="22" spans="1:18" x14ac:dyDescent="0.3">
      <c r="A22" s="2">
        <v>43253</v>
      </c>
      <c r="B22" s="1" t="s">
        <v>128</v>
      </c>
      <c r="C22" t="s">
        <v>0</v>
      </c>
      <c r="D22" t="s">
        <v>1</v>
      </c>
      <c r="E22" t="s">
        <v>32</v>
      </c>
      <c r="F22">
        <v>75</v>
      </c>
      <c r="G22">
        <v>75</v>
      </c>
      <c r="H22">
        <v>606978</v>
      </c>
      <c r="I22" t="s">
        <v>119</v>
      </c>
      <c r="J22" t="s">
        <v>14</v>
      </c>
      <c r="K22" t="s">
        <v>33</v>
      </c>
      <c r="L22" t="s">
        <v>36</v>
      </c>
      <c r="M22" t="s">
        <v>117</v>
      </c>
      <c r="N22">
        <f>Table1[[#This Row],[Column2]]+0</f>
        <v>45</v>
      </c>
      <c r="O22">
        <f>VLOOKUP(Table1[[#This Row],[EUR]],Table2[],2,FALSE)</f>
        <v>29</v>
      </c>
      <c r="P22">
        <f>VLOOKUP(Table1[[#This Row],[EUR]],Table2[],3,FALSE)</f>
        <v>10</v>
      </c>
      <c r="Q22" s="1">
        <f>VLOOKUP(Table1[[#This Row],[EUR]],Table2[],4,FALSE)</f>
        <v>11</v>
      </c>
      <c r="R22" s="1" t="str">
        <f>Table1[[#This Row],[Column4]]&amp;" "&amp;Table1[[#This Row],[ART2]]</f>
        <v>CHAUSSURE KB-22</v>
      </c>
    </row>
    <row r="23" spans="1:18" x14ac:dyDescent="0.3">
      <c r="A23" s="2">
        <v>43253</v>
      </c>
      <c r="B23" s="1" t="s">
        <v>128</v>
      </c>
      <c r="C23" t="s">
        <v>0</v>
      </c>
      <c r="D23" t="s">
        <v>1</v>
      </c>
      <c r="E23" t="s">
        <v>32</v>
      </c>
      <c r="F23">
        <v>215</v>
      </c>
      <c r="G23">
        <v>215</v>
      </c>
      <c r="H23">
        <v>606978</v>
      </c>
      <c r="I23" t="s">
        <v>119</v>
      </c>
      <c r="J23" t="s">
        <v>8</v>
      </c>
      <c r="K23" t="s">
        <v>33</v>
      </c>
      <c r="L23" t="s">
        <v>37</v>
      </c>
      <c r="M23" t="s">
        <v>117</v>
      </c>
      <c r="N23">
        <f>Table1[[#This Row],[Column2]]+0</f>
        <v>42</v>
      </c>
      <c r="O23">
        <f>VLOOKUP(Table1[[#This Row],[EUR]],Table2[],2,FALSE)</f>
        <v>26.5</v>
      </c>
      <c r="P23">
        <f>VLOOKUP(Table1[[#This Row],[EUR]],Table2[],3,FALSE)</f>
        <v>7.5</v>
      </c>
      <c r="Q23" s="1">
        <f>VLOOKUP(Table1[[#This Row],[EUR]],Table2[],4,FALSE)</f>
        <v>8.5</v>
      </c>
      <c r="R23" s="1" t="str">
        <f>Table1[[#This Row],[Column4]]&amp;" "&amp;Table1[[#This Row],[ART2]]</f>
        <v>CHAUSSURE KB-22</v>
      </c>
    </row>
    <row r="24" spans="1:18" x14ac:dyDescent="0.3">
      <c r="A24" s="2">
        <v>43253</v>
      </c>
      <c r="B24" s="1" t="s">
        <v>128</v>
      </c>
      <c r="C24" t="s">
        <v>0</v>
      </c>
      <c r="D24" t="s">
        <v>1</v>
      </c>
      <c r="E24" t="s">
        <v>32</v>
      </c>
      <c r="F24">
        <v>215</v>
      </c>
      <c r="G24">
        <v>215</v>
      </c>
      <c r="H24">
        <v>606978</v>
      </c>
      <c r="I24" t="s">
        <v>119</v>
      </c>
      <c r="J24" t="s">
        <v>6</v>
      </c>
      <c r="K24" t="s">
        <v>33</v>
      </c>
      <c r="L24" t="s">
        <v>38</v>
      </c>
      <c r="M24" t="s">
        <v>117</v>
      </c>
      <c r="N24">
        <f>Table1[[#This Row],[Column2]]+0</f>
        <v>41</v>
      </c>
      <c r="O24">
        <f>VLOOKUP(Table1[[#This Row],[EUR]],Table2[],2,FALSE)</f>
        <v>26</v>
      </c>
      <c r="P24">
        <f>VLOOKUP(Table1[[#This Row],[EUR]],Table2[],3,FALSE)</f>
        <v>7</v>
      </c>
      <c r="Q24" s="1">
        <f>VLOOKUP(Table1[[#This Row],[EUR]],Table2[],4,FALSE)</f>
        <v>8</v>
      </c>
      <c r="R24" s="1" t="str">
        <f>Table1[[#This Row],[Column4]]&amp;" "&amp;Table1[[#This Row],[ART2]]</f>
        <v>CHAUSSURE KB-22</v>
      </c>
    </row>
    <row r="25" spans="1:18" x14ac:dyDescent="0.3">
      <c r="A25" s="2">
        <v>43253</v>
      </c>
      <c r="B25" s="1" t="s">
        <v>128</v>
      </c>
      <c r="C25" t="s">
        <v>0</v>
      </c>
      <c r="D25" t="s">
        <v>1</v>
      </c>
      <c r="E25" t="s">
        <v>32</v>
      </c>
      <c r="F25">
        <v>150</v>
      </c>
      <c r="G25">
        <v>150</v>
      </c>
      <c r="H25">
        <v>606978</v>
      </c>
      <c r="I25" t="s">
        <v>119</v>
      </c>
      <c r="J25" t="s">
        <v>3</v>
      </c>
      <c r="K25" t="s">
        <v>33</v>
      </c>
      <c r="L25" t="s">
        <v>39</v>
      </c>
      <c r="M25" t="s">
        <v>117</v>
      </c>
      <c r="N25">
        <f>Table1[[#This Row],[Column2]]+0</f>
        <v>40</v>
      </c>
      <c r="O25">
        <f>VLOOKUP(Table1[[#This Row],[EUR]],Table2[],2,FALSE)</f>
        <v>25</v>
      </c>
      <c r="P25">
        <f>VLOOKUP(Table1[[#This Row],[EUR]],Table2[],3,FALSE)</f>
        <v>6</v>
      </c>
      <c r="Q25" s="1">
        <f>VLOOKUP(Table1[[#This Row],[EUR]],Table2[],4,FALSE)</f>
        <v>7</v>
      </c>
      <c r="R25" s="1" t="str">
        <f>Table1[[#This Row],[Column4]]&amp;" "&amp;Table1[[#This Row],[ART2]]</f>
        <v>CHAUSSURE KB-22</v>
      </c>
    </row>
    <row r="26" spans="1:18" x14ac:dyDescent="0.3">
      <c r="A26" s="2">
        <v>43253</v>
      </c>
      <c r="B26" s="1" t="s">
        <v>128</v>
      </c>
      <c r="C26" t="s">
        <v>0</v>
      </c>
      <c r="D26" t="s">
        <v>1</v>
      </c>
      <c r="E26" t="s">
        <v>40</v>
      </c>
      <c r="F26">
        <v>215</v>
      </c>
      <c r="G26">
        <v>215</v>
      </c>
      <c r="H26">
        <v>606978</v>
      </c>
      <c r="I26" t="s">
        <v>119</v>
      </c>
      <c r="J26" t="s">
        <v>6</v>
      </c>
      <c r="K26" t="s">
        <v>41</v>
      </c>
      <c r="L26" t="s">
        <v>42</v>
      </c>
      <c r="M26" t="s">
        <v>117</v>
      </c>
      <c r="N26">
        <f>Table1[[#This Row],[Column2]]+0</f>
        <v>41</v>
      </c>
      <c r="O26">
        <f>VLOOKUP(Table1[[#This Row],[EUR]],Table2[],2,FALSE)</f>
        <v>26</v>
      </c>
      <c r="P26">
        <f>VLOOKUP(Table1[[#This Row],[EUR]],Table2[],3,FALSE)</f>
        <v>7</v>
      </c>
      <c r="Q26" s="1">
        <f>VLOOKUP(Table1[[#This Row],[EUR]],Table2[],4,FALSE)</f>
        <v>8</v>
      </c>
      <c r="R26" s="1" t="str">
        <f>Table1[[#This Row],[Column4]]&amp;" "&amp;Table1[[#This Row],[ART2]]</f>
        <v>CHAUSSURE KB-22</v>
      </c>
    </row>
    <row r="27" spans="1:18" x14ac:dyDescent="0.3">
      <c r="A27" s="2">
        <v>43253</v>
      </c>
      <c r="B27" s="1" t="s">
        <v>128</v>
      </c>
      <c r="C27" t="s">
        <v>0</v>
      </c>
      <c r="D27" t="s">
        <v>1</v>
      </c>
      <c r="E27" t="s">
        <v>40</v>
      </c>
      <c r="F27">
        <v>150</v>
      </c>
      <c r="G27">
        <v>150</v>
      </c>
      <c r="H27">
        <v>606978</v>
      </c>
      <c r="I27" t="s">
        <v>119</v>
      </c>
      <c r="J27" t="s">
        <v>3</v>
      </c>
      <c r="K27" t="s">
        <v>41</v>
      </c>
      <c r="L27" t="s">
        <v>43</v>
      </c>
      <c r="M27" t="s">
        <v>117</v>
      </c>
      <c r="N27">
        <f>Table1[[#This Row],[Column2]]+0</f>
        <v>40</v>
      </c>
      <c r="O27">
        <f>VLOOKUP(Table1[[#This Row],[EUR]],Table2[],2,FALSE)</f>
        <v>25</v>
      </c>
      <c r="P27">
        <f>VLOOKUP(Table1[[#This Row],[EUR]],Table2[],3,FALSE)</f>
        <v>6</v>
      </c>
      <c r="Q27" s="1">
        <f>VLOOKUP(Table1[[#This Row],[EUR]],Table2[],4,FALSE)</f>
        <v>7</v>
      </c>
      <c r="R27" s="1" t="str">
        <f>Table1[[#This Row],[Column4]]&amp;" "&amp;Table1[[#This Row],[ART2]]</f>
        <v>CHAUSSURE KB-22</v>
      </c>
    </row>
    <row r="28" spans="1:18" x14ac:dyDescent="0.3">
      <c r="A28" s="2">
        <v>43253</v>
      </c>
      <c r="B28" s="1" t="s">
        <v>128</v>
      </c>
      <c r="C28" t="s">
        <v>0</v>
      </c>
      <c r="D28" t="s">
        <v>1</v>
      </c>
      <c r="E28" t="s">
        <v>40</v>
      </c>
      <c r="F28">
        <v>215</v>
      </c>
      <c r="G28">
        <v>215</v>
      </c>
      <c r="H28">
        <v>606978</v>
      </c>
      <c r="I28" t="s">
        <v>119</v>
      </c>
      <c r="J28" t="s">
        <v>8</v>
      </c>
      <c r="K28" t="s">
        <v>41</v>
      </c>
      <c r="L28" t="s">
        <v>44</v>
      </c>
      <c r="M28" t="s">
        <v>117</v>
      </c>
      <c r="N28">
        <f>Table1[[#This Row],[Column2]]+0</f>
        <v>42</v>
      </c>
      <c r="O28">
        <f>VLOOKUP(Table1[[#This Row],[EUR]],Table2[],2,FALSE)</f>
        <v>26.5</v>
      </c>
      <c r="P28">
        <f>VLOOKUP(Table1[[#This Row],[EUR]],Table2[],3,FALSE)</f>
        <v>7.5</v>
      </c>
      <c r="Q28" s="1">
        <f>VLOOKUP(Table1[[#This Row],[EUR]],Table2[],4,FALSE)</f>
        <v>8.5</v>
      </c>
      <c r="R28" s="1" t="str">
        <f>Table1[[#This Row],[Column4]]&amp;" "&amp;Table1[[#This Row],[ART2]]</f>
        <v>CHAUSSURE KB-22</v>
      </c>
    </row>
    <row r="29" spans="1:18" x14ac:dyDescent="0.3">
      <c r="A29" s="2">
        <v>43253</v>
      </c>
      <c r="B29" s="1" t="s">
        <v>128</v>
      </c>
      <c r="C29" t="s">
        <v>0</v>
      </c>
      <c r="D29" t="s">
        <v>1</v>
      </c>
      <c r="E29" t="s">
        <v>40</v>
      </c>
      <c r="F29">
        <v>215</v>
      </c>
      <c r="G29">
        <v>215</v>
      </c>
      <c r="H29">
        <v>606978</v>
      </c>
      <c r="I29" t="s">
        <v>119</v>
      </c>
      <c r="J29" t="s">
        <v>10</v>
      </c>
      <c r="K29" t="s">
        <v>41</v>
      </c>
      <c r="L29" t="s">
        <v>45</v>
      </c>
      <c r="M29" t="s">
        <v>117</v>
      </c>
      <c r="N29">
        <f>Table1[[#This Row],[Column2]]+0</f>
        <v>43</v>
      </c>
      <c r="O29">
        <f>VLOOKUP(Table1[[#This Row],[EUR]],Table2[],2,FALSE)</f>
        <v>27.5</v>
      </c>
      <c r="P29">
        <f>VLOOKUP(Table1[[#This Row],[EUR]],Table2[],3,FALSE)</f>
        <v>8.5</v>
      </c>
      <c r="Q29" s="1">
        <f>VLOOKUP(Table1[[#This Row],[EUR]],Table2[],4,FALSE)</f>
        <v>9.5</v>
      </c>
      <c r="R29" s="1" t="str">
        <f>Table1[[#This Row],[Column4]]&amp;" "&amp;Table1[[#This Row],[ART2]]</f>
        <v>CHAUSSURE KB-22</v>
      </c>
    </row>
    <row r="30" spans="1:18" x14ac:dyDescent="0.3">
      <c r="A30" s="2">
        <v>43253</v>
      </c>
      <c r="B30" s="1" t="s">
        <v>128</v>
      </c>
      <c r="C30" t="s">
        <v>0</v>
      </c>
      <c r="D30" t="s">
        <v>1</v>
      </c>
      <c r="E30" t="s">
        <v>40</v>
      </c>
      <c r="F30">
        <v>150</v>
      </c>
      <c r="G30">
        <v>150</v>
      </c>
      <c r="H30">
        <v>606978</v>
      </c>
      <c r="I30" t="s">
        <v>119</v>
      </c>
      <c r="J30" t="s">
        <v>12</v>
      </c>
      <c r="K30" t="s">
        <v>41</v>
      </c>
      <c r="L30" t="s">
        <v>46</v>
      </c>
      <c r="M30" t="s">
        <v>117</v>
      </c>
      <c r="N30">
        <f>Table1[[#This Row],[Column2]]+0</f>
        <v>44</v>
      </c>
      <c r="O30">
        <f>VLOOKUP(Table1[[#This Row],[EUR]],Table2[],2,FALSE)</f>
        <v>28</v>
      </c>
      <c r="P30">
        <f>VLOOKUP(Table1[[#This Row],[EUR]],Table2[],3,FALSE)</f>
        <v>9</v>
      </c>
      <c r="Q30" s="1">
        <f>VLOOKUP(Table1[[#This Row],[EUR]],Table2[],4,FALSE)</f>
        <v>10</v>
      </c>
      <c r="R30" s="1" t="str">
        <f>Table1[[#This Row],[Column4]]&amp;" "&amp;Table1[[#This Row],[ART2]]</f>
        <v>CHAUSSURE KB-22</v>
      </c>
    </row>
    <row r="31" spans="1:18" x14ac:dyDescent="0.3">
      <c r="A31" s="2">
        <v>43253</v>
      </c>
      <c r="B31" s="1" t="s">
        <v>128</v>
      </c>
      <c r="C31" t="s">
        <v>0</v>
      </c>
      <c r="D31" t="s">
        <v>1</v>
      </c>
      <c r="E31" t="s">
        <v>40</v>
      </c>
      <c r="F31">
        <v>75</v>
      </c>
      <c r="G31">
        <v>75</v>
      </c>
      <c r="H31">
        <v>606978</v>
      </c>
      <c r="I31" t="s">
        <v>119</v>
      </c>
      <c r="J31" t="s">
        <v>14</v>
      </c>
      <c r="K31" t="s">
        <v>41</v>
      </c>
      <c r="L31" t="s">
        <v>47</v>
      </c>
      <c r="M31" t="s">
        <v>117</v>
      </c>
      <c r="N31">
        <f>Table1[[#This Row],[Column2]]+0</f>
        <v>45</v>
      </c>
      <c r="O31">
        <f>VLOOKUP(Table1[[#This Row],[EUR]],Table2[],2,FALSE)</f>
        <v>29</v>
      </c>
      <c r="P31">
        <f>VLOOKUP(Table1[[#This Row],[EUR]],Table2[],3,FALSE)</f>
        <v>10</v>
      </c>
      <c r="Q31" s="1">
        <f>VLOOKUP(Table1[[#This Row],[EUR]],Table2[],4,FALSE)</f>
        <v>11</v>
      </c>
      <c r="R31" s="1" t="str">
        <f>Table1[[#This Row],[Column4]]&amp;" "&amp;Table1[[#This Row],[ART2]]</f>
        <v>CHAUSSURE KB-22</v>
      </c>
    </row>
    <row r="32" spans="1:18" x14ac:dyDescent="0.3">
      <c r="A32" s="2">
        <v>43253</v>
      </c>
      <c r="B32" s="1" t="s">
        <v>128</v>
      </c>
      <c r="C32" t="s">
        <v>0</v>
      </c>
      <c r="D32" t="s">
        <v>48</v>
      </c>
      <c r="E32" t="s">
        <v>49</v>
      </c>
      <c r="F32">
        <v>125</v>
      </c>
      <c r="G32">
        <v>125</v>
      </c>
      <c r="H32">
        <v>606979</v>
      </c>
      <c r="I32" t="s">
        <v>119</v>
      </c>
      <c r="J32" t="s">
        <v>3</v>
      </c>
      <c r="K32" t="s">
        <v>50</v>
      </c>
      <c r="L32" t="s">
        <v>51</v>
      </c>
      <c r="M32" t="s">
        <v>117</v>
      </c>
      <c r="N32">
        <f>Table1[[#This Row],[Column2]]+0</f>
        <v>40</v>
      </c>
      <c r="O32">
        <f>VLOOKUP(Table1[[#This Row],[EUR]],Table2[],2,FALSE)</f>
        <v>25</v>
      </c>
      <c r="P32">
        <f>VLOOKUP(Table1[[#This Row],[EUR]],Table2[],3,FALSE)</f>
        <v>6</v>
      </c>
      <c r="Q32" s="1">
        <f>VLOOKUP(Table1[[#This Row],[EUR]],Table2[],4,FALSE)</f>
        <v>7</v>
      </c>
      <c r="R32" s="1" t="str">
        <f>Table1[[#This Row],[Column4]]&amp;" "&amp;Table1[[#This Row],[ART2]]</f>
        <v>CHAUSSURE KB-26</v>
      </c>
    </row>
    <row r="33" spans="1:18" x14ac:dyDescent="0.3">
      <c r="A33" s="2">
        <v>43253</v>
      </c>
      <c r="B33" s="1" t="s">
        <v>128</v>
      </c>
      <c r="C33" t="s">
        <v>0</v>
      </c>
      <c r="D33" t="s">
        <v>48</v>
      </c>
      <c r="E33" t="s">
        <v>49</v>
      </c>
      <c r="F33">
        <v>190</v>
      </c>
      <c r="G33">
        <v>190</v>
      </c>
      <c r="H33">
        <v>606979</v>
      </c>
      <c r="I33" t="s">
        <v>119</v>
      </c>
      <c r="J33" t="s">
        <v>6</v>
      </c>
      <c r="K33" t="s">
        <v>50</v>
      </c>
      <c r="L33" t="s">
        <v>52</v>
      </c>
      <c r="M33" t="s">
        <v>117</v>
      </c>
      <c r="N33">
        <f>Table1[[#This Row],[Column2]]+0</f>
        <v>41</v>
      </c>
      <c r="O33">
        <f>VLOOKUP(Table1[[#This Row],[EUR]],Table2[],2,FALSE)</f>
        <v>26</v>
      </c>
      <c r="P33">
        <f>VLOOKUP(Table1[[#This Row],[EUR]],Table2[],3,FALSE)</f>
        <v>7</v>
      </c>
      <c r="Q33" s="1">
        <f>VLOOKUP(Table1[[#This Row],[EUR]],Table2[],4,FALSE)</f>
        <v>8</v>
      </c>
      <c r="R33" s="1" t="str">
        <f>Table1[[#This Row],[Column4]]&amp;" "&amp;Table1[[#This Row],[ART2]]</f>
        <v>CHAUSSURE KB-26</v>
      </c>
    </row>
    <row r="34" spans="1:18" x14ac:dyDescent="0.3">
      <c r="A34" s="2">
        <v>43253</v>
      </c>
      <c r="B34" s="1" t="s">
        <v>128</v>
      </c>
      <c r="C34" t="s">
        <v>0</v>
      </c>
      <c r="D34" t="s">
        <v>48</v>
      </c>
      <c r="E34" t="s">
        <v>49</v>
      </c>
      <c r="F34">
        <v>190</v>
      </c>
      <c r="G34">
        <v>190</v>
      </c>
      <c r="H34">
        <v>606979</v>
      </c>
      <c r="I34" t="s">
        <v>119</v>
      </c>
      <c r="J34" t="s">
        <v>8</v>
      </c>
      <c r="K34" t="s">
        <v>50</v>
      </c>
      <c r="L34" t="s">
        <v>53</v>
      </c>
      <c r="M34" t="s">
        <v>117</v>
      </c>
      <c r="N34">
        <f>Table1[[#This Row],[Column2]]+0</f>
        <v>42</v>
      </c>
      <c r="O34">
        <f>VLOOKUP(Table1[[#This Row],[EUR]],Table2[],2,FALSE)</f>
        <v>26.5</v>
      </c>
      <c r="P34">
        <f>VLOOKUP(Table1[[#This Row],[EUR]],Table2[],3,FALSE)</f>
        <v>7.5</v>
      </c>
      <c r="Q34" s="1">
        <f>VLOOKUP(Table1[[#This Row],[EUR]],Table2[],4,FALSE)</f>
        <v>8.5</v>
      </c>
      <c r="R34" s="1" t="str">
        <f>Table1[[#This Row],[Column4]]&amp;" "&amp;Table1[[#This Row],[ART2]]</f>
        <v>CHAUSSURE KB-26</v>
      </c>
    </row>
    <row r="35" spans="1:18" x14ac:dyDescent="0.3">
      <c r="A35" s="2">
        <v>43253</v>
      </c>
      <c r="B35" s="1" t="s">
        <v>128</v>
      </c>
      <c r="C35" t="s">
        <v>0</v>
      </c>
      <c r="D35" t="s">
        <v>48</v>
      </c>
      <c r="E35" t="s">
        <v>49</v>
      </c>
      <c r="F35">
        <v>190</v>
      </c>
      <c r="G35">
        <v>190</v>
      </c>
      <c r="H35">
        <v>606979</v>
      </c>
      <c r="I35" t="s">
        <v>119</v>
      </c>
      <c r="J35" t="s">
        <v>10</v>
      </c>
      <c r="K35" t="s">
        <v>50</v>
      </c>
      <c r="L35" t="s">
        <v>54</v>
      </c>
      <c r="M35" t="s">
        <v>117</v>
      </c>
      <c r="N35">
        <f>Table1[[#This Row],[Column2]]+0</f>
        <v>43</v>
      </c>
      <c r="O35">
        <f>VLOOKUP(Table1[[#This Row],[EUR]],Table2[],2,FALSE)</f>
        <v>27.5</v>
      </c>
      <c r="P35">
        <f>VLOOKUP(Table1[[#This Row],[EUR]],Table2[],3,FALSE)</f>
        <v>8.5</v>
      </c>
      <c r="Q35" s="1">
        <f>VLOOKUP(Table1[[#This Row],[EUR]],Table2[],4,FALSE)</f>
        <v>9.5</v>
      </c>
      <c r="R35" s="1" t="str">
        <f>Table1[[#This Row],[Column4]]&amp;" "&amp;Table1[[#This Row],[ART2]]</f>
        <v>CHAUSSURE KB-26</v>
      </c>
    </row>
    <row r="36" spans="1:18" x14ac:dyDescent="0.3">
      <c r="A36" s="2">
        <v>43253</v>
      </c>
      <c r="B36" s="1" t="s">
        <v>128</v>
      </c>
      <c r="C36" t="s">
        <v>0</v>
      </c>
      <c r="D36" t="s">
        <v>48</v>
      </c>
      <c r="E36" t="s">
        <v>49</v>
      </c>
      <c r="F36">
        <v>125</v>
      </c>
      <c r="G36">
        <v>125</v>
      </c>
      <c r="H36">
        <v>606979</v>
      </c>
      <c r="I36" t="s">
        <v>119</v>
      </c>
      <c r="J36" t="s">
        <v>12</v>
      </c>
      <c r="K36" t="s">
        <v>50</v>
      </c>
      <c r="L36" t="s">
        <v>55</v>
      </c>
      <c r="M36" t="s">
        <v>117</v>
      </c>
      <c r="N36">
        <f>Table1[[#This Row],[Column2]]+0</f>
        <v>44</v>
      </c>
      <c r="O36">
        <f>VLOOKUP(Table1[[#This Row],[EUR]],Table2[],2,FALSE)</f>
        <v>28</v>
      </c>
      <c r="P36">
        <f>VLOOKUP(Table1[[#This Row],[EUR]],Table2[],3,FALSE)</f>
        <v>9</v>
      </c>
      <c r="Q36" s="1">
        <f>VLOOKUP(Table1[[#This Row],[EUR]],Table2[],4,FALSE)</f>
        <v>10</v>
      </c>
      <c r="R36" s="1" t="str">
        <f>Table1[[#This Row],[Column4]]&amp;" "&amp;Table1[[#This Row],[ART2]]</f>
        <v>CHAUSSURE KB-26</v>
      </c>
    </row>
    <row r="37" spans="1:18" x14ac:dyDescent="0.3">
      <c r="A37" s="2">
        <v>43253</v>
      </c>
      <c r="B37" s="1" t="s">
        <v>128</v>
      </c>
      <c r="C37" t="s">
        <v>0</v>
      </c>
      <c r="D37" t="s">
        <v>48</v>
      </c>
      <c r="E37" t="s">
        <v>49</v>
      </c>
      <c r="F37">
        <v>125</v>
      </c>
      <c r="G37">
        <v>125</v>
      </c>
      <c r="H37">
        <v>606979</v>
      </c>
      <c r="I37" t="s">
        <v>119</v>
      </c>
      <c r="J37" t="s">
        <v>14</v>
      </c>
      <c r="K37" t="s">
        <v>50</v>
      </c>
      <c r="L37" t="s">
        <v>56</v>
      </c>
      <c r="M37" t="s">
        <v>117</v>
      </c>
      <c r="N37">
        <f>Table1[[#This Row],[Column2]]+0</f>
        <v>45</v>
      </c>
      <c r="O37">
        <f>VLOOKUP(Table1[[#This Row],[EUR]],Table2[],2,FALSE)</f>
        <v>29</v>
      </c>
      <c r="P37">
        <f>VLOOKUP(Table1[[#This Row],[EUR]],Table2[],3,FALSE)</f>
        <v>10</v>
      </c>
      <c r="Q37" s="1">
        <f>VLOOKUP(Table1[[#This Row],[EUR]],Table2[],4,FALSE)</f>
        <v>11</v>
      </c>
      <c r="R37" s="1" t="str">
        <f>Table1[[#This Row],[Column4]]&amp;" "&amp;Table1[[#This Row],[ART2]]</f>
        <v>CHAUSSURE KB-26</v>
      </c>
    </row>
    <row r="38" spans="1:18" x14ac:dyDescent="0.3">
      <c r="A38" s="2">
        <v>43253</v>
      </c>
      <c r="B38" s="1" t="s">
        <v>128</v>
      </c>
      <c r="C38" t="s">
        <v>0</v>
      </c>
      <c r="D38" t="s">
        <v>48</v>
      </c>
      <c r="E38" t="s">
        <v>49</v>
      </c>
      <c r="F38">
        <v>75</v>
      </c>
      <c r="G38">
        <v>75</v>
      </c>
      <c r="H38">
        <v>606979</v>
      </c>
      <c r="I38" t="s">
        <v>119</v>
      </c>
      <c r="J38" t="s">
        <v>57</v>
      </c>
      <c r="K38" t="s">
        <v>50</v>
      </c>
      <c r="L38" t="s">
        <v>58</v>
      </c>
      <c r="M38" t="s">
        <v>117</v>
      </c>
      <c r="N38">
        <f>Table1[[#This Row],[Column2]]+0</f>
        <v>46</v>
      </c>
      <c r="O38">
        <f>VLOOKUP(Table1[[#This Row],[EUR]],Table2[],2,FALSE)</f>
        <v>30</v>
      </c>
      <c r="P38">
        <f>VLOOKUP(Table1[[#This Row],[EUR]],Table2[],3,FALSE)</f>
        <v>11</v>
      </c>
      <c r="Q38" s="1">
        <f>VLOOKUP(Table1[[#This Row],[EUR]],Table2[],4,FALSE)</f>
        <v>12</v>
      </c>
      <c r="R38" s="1" t="str">
        <f>Table1[[#This Row],[Column4]]&amp;" "&amp;Table1[[#This Row],[ART2]]</f>
        <v>CHAUSSURE KB-26</v>
      </c>
    </row>
    <row r="39" spans="1:18" x14ac:dyDescent="0.3">
      <c r="A39" s="2">
        <v>43253</v>
      </c>
      <c r="B39" s="1" t="s">
        <v>128</v>
      </c>
      <c r="C39" t="s">
        <v>0</v>
      </c>
      <c r="D39" t="s">
        <v>48</v>
      </c>
      <c r="E39" t="s">
        <v>24</v>
      </c>
      <c r="F39">
        <v>75</v>
      </c>
      <c r="G39">
        <v>75</v>
      </c>
      <c r="H39">
        <v>606979</v>
      </c>
      <c r="I39" t="s">
        <v>119</v>
      </c>
      <c r="J39" t="s">
        <v>57</v>
      </c>
      <c r="K39" t="s">
        <v>25</v>
      </c>
      <c r="L39" t="s">
        <v>59</v>
      </c>
      <c r="M39" t="s">
        <v>117</v>
      </c>
      <c r="N39">
        <f>Table1[[#This Row],[Column2]]+0</f>
        <v>46</v>
      </c>
      <c r="O39">
        <f>VLOOKUP(Table1[[#This Row],[EUR]],Table2[],2,FALSE)</f>
        <v>30</v>
      </c>
      <c r="P39">
        <f>VLOOKUP(Table1[[#This Row],[EUR]],Table2[],3,FALSE)</f>
        <v>11</v>
      </c>
      <c r="Q39" s="1">
        <f>VLOOKUP(Table1[[#This Row],[EUR]],Table2[],4,FALSE)</f>
        <v>12</v>
      </c>
      <c r="R39" s="1" t="str">
        <f>Table1[[#This Row],[Column4]]&amp;" "&amp;Table1[[#This Row],[ART2]]</f>
        <v>CHAUSSURE KB-26</v>
      </c>
    </row>
    <row r="40" spans="1:18" x14ac:dyDescent="0.3">
      <c r="A40" s="2">
        <v>43253</v>
      </c>
      <c r="B40" s="1" t="s">
        <v>128</v>
      </c>
      <c r="C40" t="s">
        <v>0</v>
      </c>
      <c r="D40" t="s">
        <v>48</v>
      </c>
      <c r="E40" t="s">
        <v>24</v>
      </c>
      <c r="F40">
        <v>125</v>
      </c>
      <c r="G40">
        <v>125</v>
      </c>
      <c r="H40">
        <v>606979</v>
      </c>
      <c r="I40" t="s">
        <v>119</v>
      </c>
      <c r="J40" t="s">
        <v>14</v>
      </c>
      <c r="K40" t="s">
        <v>25</v>
      </c>
      <c r="L40" t="s">
        <v>60</v>
      </c>
      <c r="M40" t="s">
        <v>117</v>
      </c>
      <c r="N40">
        <f>Table1[[#This Row],[Column2]]+0</f>
        <v>45</v>
      </c>
      <c r="O40">
        <f>VLOOKUP(Table1[[#This Row],[EUR]],Table2[],2,FALSE)</f>
        <v>29</v>
      </c>
      <c r="P40">
        <f>VLOOKUP(Table1[[#This Row],[EUR]],Table2[],3,FALSE)</f>
        <v>10</v>
      </c>
      <c r="Q40" s="1">
        <f>VLOOKUP(Table1[[#This Row],[EUR]],Table2[],4,FALSE)</f>
        <v>11</v>
      </c>
      <c r="R40" s="1" t="str">
        <f>Table1[[#This Row],[Column4]]&amp;" "&amp;Table1[[#This Row],[ART2]]</f>
        <v>CHAUSSURE KB-26</v>
      </c>
    </row>
    <row r="41" spans="1:18" x14ac:dyDescent="0.3">
      <c r="A41" s="2">
        <v>43253</v>
      </c>
      <c r="B41" s="1" t="s">
        <v>128</v>
      </c>
      <c r="C41" t="s">
        <v>0</v>
      </c>
      <c r="D41" t="s">
        <v>48</v>
      </c>
      <c r="E41" t="s">
        <v>24</v>
      </c>
      <c r="F41">
        <v>125</v>
      </c>
      <c r="G41">
        <v>125</v>
      </c>
      <c r="H41">
        <v>606979</v>
      </c>
      <c r="I41" t="s">
        <v>119</v>
      </c>
      <c r="J41" t="s">
        <v>12</v>
      </c>
      <c r="K41" t="s">
        <v>25</v>
      </c>
      <c r="L41" t="s">
        <v>61</v>
      </c>
      <c r="M41" t="s">
        <v>117</v>
      </c>
      <c r="N41">
        <f>Table1[[#This Row],[Column2]]+0</f>
        <v>44</v>
      </c>
      <c r="O41">
        <f>VLOOKUP(Table1[[#This Row],[EUR]],Table2[],2,FALSE)</f>
        <v>28</v>
      </c>
      <c r="P41">
        <f>VLOOKUP(Table1[[#This Row],[EUR]],Table2[],3,FALSE)</f>
        <v>9</v>
      </c>
      <c r="Q41" s="1">
        <f>VLOOKUP(Table1[[#This Row],[EUR]],Table2[],4,FALSE)</f>
        <v>10</v>
      </c>
      <c r="R41" s="1" t="str">
        <f>Table1[[#This Row],[Column4]]&amp;" "&amp;Table1[[#This Row],[ART2]]</f>
        <v>CHAUSSURE KB-26</v>
      </c>
    </row>
    <row r="42" spans="1:18" x14ac:dyDescent="0.3">
      <c r="A42" s="2">
        <v>43253</v>
      </c>
      <c r="B42" s="1" t="s">
        <v>128</v>
      </c>
      <c r="C42" t="s">
        <v>0</v>
      </c>
      <c r="D42" t="s">
        <v>48</v>
      </c>
      <c r="E42" t="s">
        <v>24</v>
      </c>
      <c r="F42">
        <v>190</v>
      </c>
      <c r="G42">
        <v>190</v>
      </c>
      <c r="H42">
        <v>606979</v>
      </c>
      <c r="I42" t="s">
        <v>119</v>
      </c>
      <c r="J42" t="s">
        <v>10</v>
      </c>
      <c r="K42" t="s">
        <v>25</v>
      </c>
      <c r="L42" t="s">
        <v>62</v>
      </c>
      <c r="M42" t="s">
        <v>117</v>
      </c>
      <c r="N42">
        <f>Table1[[#This Row],[Column2]]+0</f>
        <v>43</v>
      </c>
      <c r="O42">
        <f>VLOOKUP(Table1[[#This Row],[EUR]],Table2[],2,FALSE)</f>
        <v>27.5</v>
      </c>
      <c r="P42">
        <f>VLOOKUP(Table1[[#This Row],[EUR]],Table2[],3,FALSE)</f>
        <v>8.5</v>
      </c>
      <c r="Q42" s="1">
        <f>VLOOKUP(Table1[[#This Row],[EUR]],Table2[],4,FALSE)</f>
        <v>9.5</v>
      </c>
      <c r="R42" s="1" t="str">
        <f>Table1[[#This Row],[Column4]]&amp;" "&amp;Table1[[#This Row],[ART2]]</f>
        <v>CHAUSSURE KB-26</v>
      </c>
    </row>
    <row r="43" spans="1:18" x14ac:dyDescent="0.3">
      <c r="A43" s="2">
        <v>43253</v>
      </c>
      <c r="B43" s="1" t="s">
        <v>128</v>
      </c>
      <c r="C43" t="s">
        <v>0</v>
      </c>
      <c r="D43" t="s">
        <v>48</v>
      </c>
      <c r="E43" t="s">
        <v>24</v>
      </c>
      <c r="F43">
        <v>190</v>
      </c>
      <c r="G43">
        <v>190</v>
      </c>
      <c r="H43">
        <v>606979</v>
      </c>
      <c r="I43" t="s">
        <v>119</v>
      </c>
      <c r="J43" t="s">
        <v>8</v>
      </c>
      <c r="K43" t="s">
        <v>25</v>
      </c>
      <c r="L43" t="s">
        <v>63</v>
      </c>
      <c r="M43" t="s">
        <v>117</v>
      </c>
      <c r="N43">
        <f>Table1[[#This Row],[Column2]]+0</f>
        <v>42</v>
      </c>
      <c r="O43">
        <f>VLOOKUP(Table1[[#This Row],[EUR]],Table2[],2,FALSE)</f>
        <v>26.5</v>
      </c>
      <c r="P43">
        <f>VLOOKUP(Table1[[#This Row],[EUR]],Table2[],3,FALSE)</f>
        <v>7.5</v>
      </c>
      <c r="Q43" s="1">
        <f>VLOOKUP(Table1[[#This Row],[EUR]],Table2[],4,FALSE)</f>
        <v>8.5</v>
      </c>
      <c r="R43" s="1" t="str">
        <f>Table1[[#This Row],[Column4]]&amp;" "&amp;Table1[[#This Row],[ART2]]</f>
        <v>CHAUSSURE KB-26</v>
      </c>
    </row>
    <row r="44" spans="1:18" x14ac:dyDescent="0.3">
      <c r="A44" s="2">
        <v>43253</v>
      </c>
      <c r="B44" s="1" t="s">
        <v>128</v>
      </c>
      <c r="C44" t="s">
        <v>0</v>
      </c>
      <c r="D44" t="s">
        <v>48</v>
      </c>
      <c r="E44" t="s">
        <v>24</v>
      </c>
      <c r="F44">
        <v>190</v>
      </c>
      <c r="G44">
        <v>190</v>
      </c>
      <c r="H44">
        <v>606979</v>
      </c>
      <c r="I44" t="s">
        <v>119</v>
      </c>
      <c r="J44" t="s">
        <v>6</v>
      </c>
      <c r="K44" t="s">
        <v>25</v>
      </c>
      <c r="L44" t="s">
        <v>64</v>
      </c>
      <c r="M44" t="s">
        <v>117</v>
      </c>
      <c r="N44">
        <f>Table1[[#This Row],[Column2]]+0</f>
        <v>41</v>
      </c>
      <c r="O44">
        <f>VLOOKUP(Table1[[#This Row],[EUR]],Table2[],2,FALSE)</f>
        <v>26</v>
      </c>
      <c r="P44">
        <f>VLOOKUP(Table1[[#This Row],[EUR]],Table2[],3,FALSE)</f>
        <v>7</v>
      </c>
      <c r="Q44" s="1">
        <f>VLOOKUP(Table1[[#This Row],[EUR]],Table2[],4,FALSE)</f>
        <v>8</v>
      </c>
      <c r="R44" s="1" t="str">
        <f>Table1[[#This Row],[Column4]]&amp;" "&amp;Table1[[#This Row],[ART2]]</f>
        <v>CHAUSSURE KB-26</v>
      </c>
    </row>
    <row r="45" spans="1:18" x14ac:dyDescent="0.3">
      <c r="A45" s="2">
        <v>43253</v>
      </c>
      <c r="B45" s="1" t="s">
        <v>128</v>
      </c>
      <c r="C45" t="s">
        <v>0</v>
      </c>
      <c r="D45" t="s">
        <v>48</v>
      </c>
      <c r="E45" t="s">
        <v>24</v>
      </c>
      <c r="F45">
        <v>125</v>
      </c>
      <c r="G45">
        <v>125</v>
      </c>
      <c r="H45">
        <v>606979</v>
      </c>
      <c r="I45" t="s">
        <v>119</v>
      </c>
      <c r="J45" t="s">
        <v>3</v>
      </c>
      <c r="K45" t="s">
        <v>25</v>
      </c>
      <c r="L45" t="s">
        <v>65</v>
      </c>
      <c r="M45" t="s">
        <v>117</v>
      </c>
      <c r="N45">
        <f>Table1[[#This Row],[Column2]]+0</f>
        <v>40</v>
      </c>
      <c r="O45">
        <f>VLOOKUP(Table1[[#This Row],[EUR]],Table2[],2,FALSE)</f>
        <v>25</v>
      </c>
      <c r="P45">
        <f>VLOOKUP(Table1[[#This Row],[EUR]],Table2[],3,FALSE)</f>
        <v>6</v>
      </c>
      <c r="Q45" s="1">
        <f>VLOOKUP(Table1[[#This Row],[EUR]],Table2[],4,FALSE)</f>
        <v>7</v>
      </c>
      <c r="R45" s="1" t="str">
        <f>Table1[[#This Row],[Column4]]&amp;" "&amp;Table1[[#This Row],[ART2]]</f>
        <v>CHAUSSURE KB-26</v>
      </c>
    </row>
    <row r="46" spans="1:18" x14ac:dyDescent="0.3">
      <c r="A46" s="2">
        <v>43253</v>
      </c>
      <c r="B46" s="1" t="s">
        <v>128</v>
      </c>
      <c r="C46" t="s">
        <v>0</v>
      </c>
      <c r="D46" t="s">
        <v>48</v>
      </c>
      <c r="E46" t="s">
        <v>40</v>
      </c>
      <c r="F46">
        <v>125</v>
      </c>
      <c r="G46">
        <v>125</v>
      </c>
      <c r="H46">
        <v>606979</v>
      </c>
      <c r="I46" t="s">
        <v>119</v>
      </c>
      <c r="J46" t="s">
        <v>3</v>
      </c>
      <c r="K46" t="s">
        <v>41</v>
      </c>
      <c r="L46" t="s">
        <v>66</v>
      </c>
      <c r="M46" t="s">
        <v>117</v>
      </c>
      <c r="N46">
        <f>Table1[[#This Row],[Column2]]+0</f>
        <v>40</v>
      </c>
      <c r="O46">
        <f>VLOOKUP(Table1[[#This Row],[EUR]],Table2[],2,FALSE)</f>
        <v>25</v>
      </c>
      <c r="P46">
        <f>VLOOKUP(Table1[[#This Row],[EUR]],Table2[],3,FALSE)</f>
        <v>6</v>
      </c>
      <c r="Q46" s="1">
        <f>VLOOKUP(Table1[[#This Row],[EUR]],Table2[],4,FALSE)</f>
        <v>7</v>
      </c>
      <c r="R46" s="1" t="str">
        <f>Table1[[#This Row],[Column4]]&amp;" "&amp;Table1[[#This Row],[ART2]]</f>
        <v>CHAUSSURE KB-26</v>
      </c>
    </row>
    <row r="47" spans="1:18" x14ac:dyDescent="0.3">
      <c r="A47" s="2">
        <v>43253</v>
      </c>
      <c r="B47" s="1" t="s">
        <v>128</v>
      </c>
      <c r="C47" t="s">
        <v>0</v>
      </c>
      <c r="D47" t="s">
        <v>48</v>
      </c>
      <c r="E47" t="s">
        <v>40</v>
      </c>
      <c r="F47">
        <v>190</v>
      </c>
      <c r="G47">
        <v>190</v>
      </c>
      <c r="H47">
        <v>606979</v>
      </c>
      <c r="I47" t="s">
        <v>119</v>
      </c>
      <c r="J47" t="s">
        <v>6</v>
      </c>
      <c r="K47" t="s">
        <v>41</v>
      </c>
      <c r="L47" t="s">
        <v>67</v>
      </c>
      <c r="M47" t="s">
        <v>117</v>
      </c>
      <c r="N47">
        <f>Table1[[#This Row],[Column2]]+0</f>
        <v>41</v>
      </c>
      <c r="O47">
        <f>VLOOKUP(Table1[[#This Row],[EUR]],Table2[],2,FALSE)</f>
        <v>26</v>
      </c>
      <c r="P47">
        <f>VLOOKUP(Table1[[#This Row],[EUR]],Table2[],3,FALSE)</f>
        <v>7</v>
      </c>
      <c r="Q47" s="1">
        <f>VLOOKUP(Table1[[#This Row],[EUR]],Table2[],4,FALSE)</f>
        <v>8</v>
      </c>
      <c r="R47" s="1" t="str">
        <f>Table1[[#This Row],[Column4]]&amp;" "&amp;Table1[[#This Row],[ART2]]</f>
        <v>CHAUSSURE KB-26</v>
      </c>
    </row>
    <row r="48" spans="1:18" x14ac:dyDescent="0.3">
      <c r="A48" s="2">
        <v>43253</v>
      </c>
      <c r="B48" s="1" t="s">
        <v>128</v>
      </c>
      <c r="C48" t="s">
        <v>0</v>
      </c>
      <c r="D48" t="s">
        <v>48</v>
      </c>
      <c r="E48" t="s">
        <v>40</v>
      </c>
      <c r="F48">
        <v>190</v>
      </c>
      <c r="G48">
        <v>190</v>
      </c>
      <c r="H48">
        <v>606979</v>
      </c>
      <c r="I48" t="s">
        <v>119</v>
      </c>
      <c r="J48" t="s">
        <v>8</v>
      </c>
      <c r="K48" t="s">
        <v>41</v>
      </c>
      <c r="L48" t="s">
        <v>68</v>
      </c>
      <c r="M48" t="s">
        <v>117</v>
      </c>
      <c r="N48">
        <f>Table1[[#This Row],[Column2]]+0</f>
        <v>42</v>
      </c>
      <c r="O48">
        <f>VLOOKUP(Table1[[#This Row],[EUR]],Table2[],2,FALSE)</f>
        <v>26.5</v>
      </c>
      <c r="P48">
        <f>VLOOKUP(Table1[[#This Row],[EUR]],Table2[],3,FALSE)</f>
        <v>7.5</v>
      </c>
      <c r="Q48" s="1">
        <f>VLOOKUP(Table1[[#This Row],[EUR]],Table2[],4,FALSE)</f>
        <v>8.5</v>
      </c>
      <c r="R48" s="1" t="str">
        <f>Table1[[#This Row],[Column4]]&amp;" "&amp;Table1[[#This Row],[ART2]]</f>
        <v>CHAUSSURE KB-26</v>
      </c>
    </row>
    <row r="49" spans="1:18" x14ac:dyDescent="0.3">
      <c r="A49" s="2">
        <v>43253</v>
      </c>
      <c r="B49" s="1" t="s">
        <v>128</v>
      </c>
      <c r="C49" t="s">
        <v>0</v>
      </c>
      <c r="D49" t="s">
        <v>48</v>
      </c>
      <c r="E49" t="s">
        <v>40</v>
      </c>
      <c r="F49">
        <v>190</v>
      </c>
      <c r="G49">
        <v>190</v>
      </c>
      <c r="H49">
        <v>606979</v>
      </c>
      <c r="I49" t="s">
        <v>119</v>
      </c>
      <c r="J49" t="s">
        <v>10</v>
      </c>
      <c r="K49" t="s">
        <v>41</v>
      </c>
      <c r="L49" t="s">
        <v>69</v>
      </c>
      <c r="M49" t="s">
        <v>117</v>
      </c>
      <c r="N49">
        <f>Table1[[#This Row],[Column2]]+0</f>
        <v>43</v>
      </c>
      <c r="O49">
        <f>VLOOKUP(Table1[[#This Row],[EUR]],Table2[],2,FALSE)</f>
        <v>27.5</v>
      </c>
      <c r="P49">
        <f>VLOOKUP(Table1[[#This Row],[EUR]],Table2[],3,FALSE)</f>
        <v>8.5</v>
      </c>
      <c r="Q49" s="1">
        <f>VLOOKUP(Table1[[#This Row],[EUR]],Table2[],4,FALSE)</f>
        <v>9.5</v>
      </c>
      <c r="R49" s="1" t="str">
        <f>Table1[[#This Row],[Column4]]&amp;" "&amp;Table1[[#This Row],[ART2]]</f>
        <v>CHAUSSURE KB-26</v>
      </c>
    </row>
    <row r="50" spans="1:18" x14ac:dyDescent="0.3">
      <c r="A50" s="2">
        <v>43253</v>
      </c>
      <c r="B50" s="1" t="s">
        <v>128</v>
      </c>
      <c r="C50" t="s">
        <v>0</v>
      </c>
      <c r="D50" t="s">
        <v>48</v>
      </c>
      <c r="E50" t="s">
        <v>40</v>
      </c>
      <c r="F50">
        <v>125</v>
      </c>
      <c r="G50">
        <v>125</v>
      </c>
      <c r="H50">
        <v>606979</v>
      </c>
      <c r="I50" t="s">
        <v>119</v>
      </c>
      <c r="J50" t="s">
        <v>12</v>
      </c>
      <c r="K50" t="s">
        <v>41</v>
      </c>
      <c r="L50" t="s">
        <v>70</v>
      </c>
      <c r="M50" t="s">
        <v>117</v>
      </c>
      <c r="N50">
        <f>Table1[[#This Row],[Column2]]+0</f>
        <v>44</v>
      </c>
      <c r="O50">
        <f>VLOOKUP(Table1[[#This Row],[EUR]],Table2[],2,FALSE)</f>
        <v>28</v>
      </c>
      <c r="P50">
        <f>VLOOKUP(Table1[[#This Row],[EUR]],Table2[],3,FALSE)</f>
        <v>9</v>
      </c>
      <c r="Q50" s="1">
        <f>VLOOKUP(Table1[[#This Row],[EUR]],Table2[],4,FALSE)</f>
        <v>10</v>
      </c>
      <c r="R50" s="1" t="str">
        <f>Table1[[#This Row],[Column4]]&amp;" "&amp;Table1[[#This Row],[ART2]]</f>
        <v>CHAUSSURE KB-26</v>
      </c>
    </row>
    <row r="51" spans="1:18" x14ac:dyDescent="0.3">
      <c r="A51" s="2">
        <v>43253</v>
      </c>
      <c r="B51" s="1" t="s">
        <v>128</v>
      </c>
      <c r="C51" t="s">
        <v>0</v>
      </c>
      <c r="D51" t="s">
        <v>48</v>
      </c>
      <c r="E51" t="s">
        <v>40</v>
      </c>
      <c r="F51">
        <v>125</v>
      </c>
      <c r="G51">
        <v>125</v>
      </c>
      <c r="H51">
        <v>606979</v>
      </c>
      <c r="I51" t="s">
        <v>119</v>
      </c>
      <c r="J51" t="s">
        <v>14</v>
      </c>
      <c r="K51" t="s">
        <v>41</v>
      </c>
      <c r="L51" t="s">
        <v>71</v>
      </c>
      <c r="M51" t="s">
        <v>117</v>
      </c>
      <c r="N51">
        <f>Table1[[#This Row],[Column2]]+0</f>
        <v>45</v>
      </c>
      <c r="O51">
        <f>VLOOKUP(Table1[[#This Row],[EUR]],Table2[],2,FALSE)</f>
        <v>29</v>
      </c>
      <c r="P51">
        <f>VLOOKUP(Table1[[#This Row],[EUR]],Table2[],3,FALSE)</f>
        <v>10</v>
      </c>
      <c r="Q51" s="1">
        <f>VLOOKUP(Table1[[#This Row],[EUR]],Table2[],4,FALSE)</f>
        <v>11</v>
      </c>
      <c r="R51" s="1" t="str">
        <f>Table1[[#This Row],[Column4]]&amp;" "&amp;Table1[[#This Row],[ART2]]</f>
        <v>CHAUSSURE KB-26</v>
      </c>
    </row>
    <row r="52" spans="1:18" x14ac:dyDescent="0.3">
      <c r="A52" s="2">
        <v>43253</v>
      </c>
      <c r="B52" s="1" t="s">
        <v>128</v>
      </c>
      <c r="C52" t="s">
        <v>0</v>
      </c>
      <c r="D52" t="s">
        <v>48</v>
      </c>
      <c r="E52" t="s">
        <v>40</v>
      </c>
      <c r="F52">
        <v>75</v>
      </c>
      <c r="G52">
        <v>75</v>
      </c>
      <c r="H52">
        <v>606979</v>
      </c>
      <c r="I52" t="s">
        <v>119</v>
      </c>
      <c r="J52" t="s">
        <v>57</v>
      </c>
      <c r="K52" t="s">
        <v>41</v>
      </c>
      <c r="L52" t="s">
        <v>72</v>
      </c>
      <c r="M52" t="s">
        <v>117</v>
      </c>
      <c r="N52">
        <f>Table1[[#This Row],[Column2]]+0</f>
        <v>46</v>
      </c>
      <c r="O52">
        <f>VLOOKUP(Table1[[#This Row],[EUR]],Table2[],2,FALSE)</f>
        <v>30</v>
      </c>
      <c r="P52">
        <f>VLOOKUP(Table1[[#This Row],[EUR]],Table2[],3,FALSE)</f>
        <v>11</v>
      </c>
      <c r="Q52" s="1">
        <f>VLOOKUP(Table1[[#This Row],[EUR]],Table2[],4,FALSE)</f>
        <v>12</v>
      </c>
      <c r="R52" s="1" t="str">
        <f>Table1[[#This Row],[Column4]]&amp;" "&amp;Table1[[#This Row],[ART2]]</f>
        <v>CHAUSSURE KB-26</v>
      </c>
    </row>
    <row r="53" spans="1:18" x14ac:dyDescent="0.3">
      <c r="A53" s="2">
        <v>43253</v>
      </c>
      <c r="B53" s="1" t="s">
        <v>128</v>
      </c>
      <c r="C53" t="s">
        <v>0</v>
      </c>
      <c r="D53" t="s">
        <v>73</v>
      </c>
      <c r="E53" t="s">
        <v>2</v>
      </c>
      <c r="F53">
        <v>150</v>
      </c>
      <c r="G53">
        <v>30</v>
      </c>
      <c r="H53">
        <v>606980</v>
      </c>
      <c r="I53" t="s">
        <v>119</v>
      </c>
      <c r="J53" t="s">
        <v>3</v>
      </c>
      <c r="K53" t="s">
        <v>4</v>
      </c>
      <c r="L53" t="s">
        <v>74</v>
      </c>
      <c r="M53" t="s">
        <v>117</v>
      </c>
      <c r="N53">
        <f>Table1[[#This Row],[Column2]]+0</f>
        <v>40</v>
      </c>
      <c r="O53">
        <f>VLOOKUP(Table1[[#This Row],[EUR]],Table2[],2,FALSE)</f>
        <v>25</v>
      </c>
      <c r="P53">
        <f>VLOOKUP(Table1[[#This Row],[EUR]],Table2[],3,FALSE)</f>
        <v>6</v>
      </c>
      <c r="Q53" s="1">
        <f>VLOOKUP(Table1[[#This Row],[EUR]],Table2[],4,FALSE)</f>
        <v>7</v>
      </c>
      <c r="R53" s="1" t="str">
        <f>Table1[[#This Row],[Column4]]&amp;" "&amp;Table1[[#This Row],[ART2]]</f>
        <v>CHAUSSURE KB-28</v>
      </c>
    </row>
    <row r="54" spans="1:18" x14ac:dyDescent="0.3">
      <c r="A54" s="2">
        <v>43253</v>
      </c>
      <c r="B54" s="1" t="s">
        <v>128</v>
      </c>
      <c r="C54" t="s">
        <v>0</v>
      </c>
      <c r="D54" t="s">
        <v>73</v>
      </c>
      <c r="E54" t="s">
        <v>2</v>
      </c>
      <c r="F54">
        <v>215</v>
      </c>
      <c r="G54">
        <v>35</v>
      </c>
      <c r="H54">
        <v>606980</v>
      </c>
      <c r="I54" t="s">
        <v>119</v>
      </c>
      <c r="J54" t="s">
        <v>6</v>
      </c>
      <c r="K54" t="s">
        <v>4</v>
      </c>
      <c r="L54" t="s">
        <v>75</v>
      </c>
      <c r="M54" t="s">
        <v>117</v>
      </c>
      <c r="N54">
        <f>Table1[[#This Row],[Column2]]+0</f>
        <v>41</v>
      </c>
      <c r="O54">
        <f>VLOOKUP(Table1[[#This Row],[EUR]],Table2[],2,FALSE)</f>
        <v>26</v>
      </c>
      <c r="P54">
        <f>VLOOKUP(Table1[[#This Row],[EUR]],Table2[],3,FALSE)</f>
        <v>7</v>
      </c>
      <c r="Q54" s="1">
        <f>VLOOKUP(Table1[[#This Row],[EUR]],Table2[],4,FALSE)</f>
        <v>8</v>
      </c>
      <c r="R54" s="1" t="str">
        <f>Table1[[#This Row],[Column4]]&amp;" "&amp;Table1[[#This Row],[ART2]]</f>
        <v>CHAUSSURE KB-28</v>
      </c>
    </row>
    <row r="55" spans="1:18" x14ac:dyDescent="0.3">
      <c r="A55" s="2">
        <v>43253</v>
      </c>
      <c r="B55" s="1" t="s">
        <v>128</v>
      </c>
      <c r="C55" t="s">
        <v>0</v>
      </c>
      <c r="D55" t="s">
        <v>73</v>
      </c>
      <c r="E55" t="s">
        <v>2</v>
      </c>
      <c r="F55">
        <v>215</v>
      </c>
      <c r="G55">
        <v>35</v>
      </c>
      <c r="H55">
        <v>606980</v>
      </c>
      <c r="I55" t="s">
        <v>119</v>
      </c>
      <c r="J55" t="s">
        <v>8</v>
      </c>
      <c r="K55" t="s">
        <v>4</v>
      </c>
      <c r="L55" t="s">
        <v>76</v>
      </c>
      <c r="M55" t="s">
        <v>117</v>
      </c>
      <c r="N55">
        <f>Table1[[#This Row],[Column2]]+0</f>
        <v>42</v>
      </c>
      <c r="O55">
        <f>VLOOKUP(Table1[[#This Row],[EUR]],Table2[],2,FALSE)</f>
        <v>26.5</v>
      </c>
      <c r="P55">
        <f>VLOOKUP(Table1[[#This Row],[EUR]],Table2[],3,FALSE)</f>
        <v>7.5</v>
      </c>
      <c r="Q55" s="1">
        <f>VLOOKUP(Table1[[#This Row],[EUR]],Table2[],4,FALSE)</f>
        <v>8.5</v>
      </c>
      <c r="R55" s="1" t="str">
        <f>Table1[[#This Row],[Column4]]&amp;" "&amp;Table1[[#This Row],[ART2]]</f>
        <v>CHAUSSURE KB-28</v>
      </c>
    </row>
    <row r="56" spans="1:18" x14ac:dyDescent="0.3">
      <c r="A56" s="2">
        <v>43253</v>
      </c>
      <c r="B56" s="1" t="s">
        <v>128</v>
      </c>
      <c r="C56" t="s">
        <v>0</v>
      </c>
      <c r="D56" t="s">
        <v>73</v>
      </c>
      <c r="E56" t="s">
        <v>2</v>
      </c>
      <c r="F56">
        <v>215</v>
      </c>
      <c r="G56">
        <v>35</v>
      </c>
      <c r="H56">
        <v>606980</v>
      </c>
      <c r="I56" t="s">
        <v>119</v>
      </c>
      <c r="J56" t="s">
        <v>10</v>
      </c>
      <c r="K56" t="s">
        <v>4</v>
      </c>
      <c r="L56" t="s">
        <v>77</v>
      </c>
      <c r="M56" t="s">
        <v>117</v>
      </c>
      <c r="N56">
        <f>Table1[[#This Row],[Column2]]+0</f>
        <v>43</v>
      </c>
      <c r="O56">
        <f>VLOOKUP(Table1[[#This Row],[EUR]],Table2[],2,FALSE)</f>
        <v>27.5</v>
      </c>
      <c r="P56">
        <f>VLOOKUP(Table1[[#This Row],[EUR]],Table2[],3,FALSE)</f>
        <v>8.5</v>
      </c>
      <c r="Q56" s="1">
        <f>VLOOKUP(Table1[[#This Row],[EUR]],Table2[],4,FALSE)</f>
        <v>9.5</v>
      </c>
      <c r="R56" s="1" t="str">
        <f>Table1[[#This Row],[Column4]]&amp;" "&amp;Table1[[#This Row],[ART2]]</f>
        <v>CHAUSSURE KB-28</v>
      </c>
    </row>
    <row r="57" spans="1:18" x14ac:dyDescent="0.3">
      <c r="A57" s="2">
        <v>43253</v>
      </c>
      <c r="B57" s="1" t="s">
        <v>128</v>
      </c>
      <c r="C57" t="s">
        <v>0</v>
      </c>
      <c r="D57" t="s">
        <v>73</v>
      </c>
      <c r="E57" t="s">
        <v>2</v>
      </c>
      <c r="F57">
        <v>150</v>
      </c>
      <c r="G57">
        <v>30</v>
      </c>
      <c r="H57">
        <v>606980</v>
      </c>
      <c r="I57" t="s">
        <v>119</v>
      </c>
      <c r="J57" t="s">
        <v>12</v>
      </c>
      <c r="K57" t="s">
        <v>4</v>
      </c>
      <c r="L57" t="s">
        <v>78</v>
      </c>
      <c r="M57" t="s">
        <v>117</v>
      </c>
      <c r="N57">
        <f>Table1[[#This Row],[Column2]]+0</f>
        <v>44</v>
      </c>
      <c r="O57">
        <f>VLOOKUP(Table1[[#This Row],[EUR]],Table2[],2,FALSE)</f>
        <v>28</v>
      </c>
      <c r="P57">
        <f>VLOOKUP(Table1[[#This Row],[EUR]],Table2[],3,FALSE)</f>
        <v>9</v>
      </c>
      <c r="Q57" s="1">
        <f>VLOOKUP(Table1[[#This Row],[EUR]],Table2[],4,FALSE)</f>
        <v>10</v>
      </c>
      <c r="R57" s="1" t="str">
        <f>Table1[[#This Row],[Column4]]&amp;" "&amp;Table1[[#This Row],[ART2]]</f>
        <v>CHAUSSURE KB-28</v>
      </c>
    </row>
    <row r="58" spans="1:18" x14ac:dyDescent="0.3">
      <c r="A58" s="2">
        <v>43253</v>
      </c>
      <c r="B58" s="1" t="s">
        <v>128</v>
      </c>
      <c r="C58" t="s">
        <v>0</v>
      </c>
      <c r="D58" t="s">
        <v>73</v>
      </c>
      <c r="E58" t="s">
        <v>2</v>
      </c>
      <c r="F58">
        <v>75</v>
      </c>
      <c r="G58">
        <v>15</v>
      </c>
      <c r="H58">
        <v>606980</v>
      </c>
      <c r="I58" t="s">
        <v>119</v>
      </c>
      <c r="J58" t="s">
        <v>14</v>
      </c>
      <c r="K58" t="s">
        <v>4</v>
      </c>
      <c r="L58" t="s">
        <v>79</v>
      </c>
      <c r="M58" t="s">
        <v>117</v>
      </c>
      <c r="N58">
        <f>Table1[[#This Row],[Column2]]+0</f>
        <v>45</v>
      </c>
      <c r="O58">
        <f>VLOOKUP(Table1[[#This Row],[EUR]],Table2[],2,FALSE)</f>
        <v>29</v>
      </c>
      <c r="P58">
        <f>VLOOKUP(Table1[[#This Row],[EUR]],Table2[],3,FALSE)</f>
        <v>10</v>
      </c>
      <c r="Q58" s="1">
        <f>VLOOKUP(Table1[[#This Row],[EUR]],Table2[],4,FALSE)</f>
        <v>11</v>
      </c>
      <c r="R58" s="1" t="str">
        <f>Table1[[#This Row],[Column4]]&amp;" "&amp;Table1[[#This Row],[ART2]]</f>
        <v>CHAUSSURE KB-28</v>
      </c>
    </row>
    <row r="59" spans="1:18" x14ac:dyDescent="0.3">
      <c r="A59" s="2">
        <v>43253</v>
      </c>
      <c r="B59" s="1" t="s">
        <v>128</v>
      </c>
      <c r="C59" t="s">
        <v>0</v>
      </c>
      <c r="D59" t="s">
        <v>73</v>
      </c>
      <c r="E59" t="s">
        <v>16</v>
      </c>
      <c r="F59">
        <v>75</v>
      </c>
      <c r="G59">
        <v>15</v>
      </c>
      <c r="H59">
        <v>606980</v>
      </c>
      <c r="I59" t="s">
        <v>119</v>
      </c>
      <c r="J59" t="s">
        <v>14</v>
      </c>
      <c r="K59" t="s">
        <v>17</v>
      </c>
      <c r="L59" t="s">
        <v>80</v>
      </c>
      <c r="M59" t="s">
        <v>117</v>
      </c>
      <c r="N59">
        <f>Table1[[#This Row],[Column2]]+0</f>
        <v>45</v>
      </c>
      <c r="O59">
        <f>VLOOKUP(Table1[[#This Row],[EUR]],Table2[],2,FALSE)</f>
        <v>29</v>
      </c>
      <c r="P59">
        <f>VLOOKUP(Table1[[#This Row],[EUR]],Table2[],3,FALSE)</f>
        <v>10</v>
      </c>
      <c r="Q59" s="1">
        <f>VLOOKUP(Table1[[#This Row],[EUR]],Table2[],4,FALSE)</f>
        <v>11</v>
      </c>
      <c r="R59" s="1" t="str">
        <f>Table1[[#This Row],[Column4]]&amp;" "&amp;Table1[[#This Row],[ART2]]</f>
        <v>CHAUSSURE KB-28</v>
      </c>
    </row>
    <row r="60" spans="1:18" x14ac:dyDescent="0.3">
      <c r="A60" s="2">
        <v>43253</v>
      </c>
      <c r="B60" s="1" t="s">
        <v>128</v>
      </c>
      <c r="C60" t="s">
        <v>0</v>
      </c>
      <c r="D60" t="s">
        <v>73</v>
      </c>
      <c r="E60" t="s">
        <v>16</v>
      </c>
      <c r="F60">
        <v>215</v>
      </c>
      <c r="G60">
        <v>35</v>
      </c>
      <c r="H60">
        <v>606980</v>
      </c>
      <c r="I60" t="s">
        <v>119</v>
      </c>
      <c r="J60" t="s">
        <v>10</v>
      </c>
      <c r="K60" t="s">
        <v>17</v>
      </c>
      <c r="L60" t="s">
        <v>81</v>
      </c>
      <c r="M60" t="s">
        <v>117</v>
      </c>
      <c r="N60">
        <f>Table1[[#This Row],[Column2]]+0</f>
        <v>43</v>
      </c>
      <c r="O60">
        <f>VLOOKUP(Table1[[#This Row],[EUR]],Table2[],2,FALSE)</f>
        <v>27.5</v>
      </c>
      <c r="P60">
        <f>VLOOKUP(Table1[[#This Row],[EUR]],Table2[],3,FALSE)</f>
        <v>8.5</v>
      </c>
      <c r="Q60" s="1">
        <f>VLOOKUP(Table1[[#This Row],[EUR]],Table2[],4,FALSE)</f>
        <v>9.5</v>
      </c>
      <c r="R60" s="1" t="str">
        <f>Table1[[#This Row],[Column4]]&amp;" "&amp;Table1[[#This Row],[ART2]]</f>
        <v>CHAUSSURE KB-28</v>
      </c>
    </row>
    <row r="61" spans="1:18" x14ac:dyDescent="0.3">
      <c r="A61" s="2">
        <v>43253</v>
      </c>
      <c r="B61" s="1" t="s">
        <v>128</v>
      </c>
      <c r="C61" t="s">
        <v>0</v>
      </c>
      <c r="D61" t="s">
        <v>73</v>
      </c>
      <c r="E61" t="s">
        <v>16</v>
      </c>
      <c r="F61">
        <v>150</v>
      </c>
      <c r="G61">
        <v>30</v>
      </c>
      <c r="H61">
        <v>606980</v>
      </c>
      <c r="I61" t="s">
        <v>119</v>
      </c>
      <c r="J61" t="s">
        <v>12</v>
      </c>
      <c r="K61" t="s">
        <v>17</v>
      </c>
      <c r="L61" t="s">
        <v>82</v>
      </c>
      <c r="M61" t="s">
        <v>117</v>
      </c>
      <c r="N61">
        <f>Table1[[#This Row],[Column2]]+0</f>
        <v>44</v>
      </c>
      <c r="O61">
        <f>VLOOKUP(Table1[[#This Row],[EUR]],Table2[],2,FALSE)</f>
        <v>28</v>
      </c>
      <c r="P61">
        <f>VLOOKUP(Table1[[#This Row],[EUR]],Table2[],3,FALSE)</f>
        <v>9</v>
      </c>
      <c r="Q61" s="1">
        <f>VLOOKUP(Table1[[#This Row],[EUR]],Table2[],4,FALSE)</f>
        <v>10</v>
      </c>
      <c r="R61" s="1" t="str">
        <f>Table1[[#This Row],[Column4]]&amp;" "&amp;Table1[[#This Row],[ART2]]</f>
        <v>CHAUSSURE KB-28</v>
      </c>
    </row>
    <row r="62" spans="1:18" x14ac:dyDescent="0.3">
      <c r="A62" s="2">
        <v>43253</v>
      </c>
      <c r="B62" s="1" t="s">
        <v>128</v>
      </c>
      <c r="C62" t="s">
        <v>0</v>
      </c>
      <c r="D62" t="s">
        <v>73</v>
      </c>
      <c r="E62" t="s">
        <v>16</v>
      </c>
      <c r="F62">
        <v>215</v>
      </c>
      <c r="G62">
        <v>35</v>
      </c>
      <c r="H62">
        <v>606980</v>
      </c>
      <c r="I62" t="s">
        <v>119</v>
      </c>
      <c r="J62" t="s">
        <v>6</v>
      </c>
      <c r="K62" t="s">
        <v>17</v>
      </c>
      <c r="L62" t="s">
        <v>83</v>
      </c>
      <c r="M62" t="s">
        <v>117</v>
      </c>
      <c r="N62">
        <f>Table1[[#This Row],[Column2]]+0</f>
        <v>41</v>
      </c>
      <c r="O62">
        <f>VLOOKUP(Table1[[#This Row],[EUR]],Table2[],2,FALSE)</f>
        <v>26</v>
      </c>
      <c r="P62">
        <f>VLOOKUP(Table1[[#This Row],[EUR]],Table2[],3,FALSE)</f>
        <v>7</v>
      </c>
      <c r="Q62" s="1">
        <f>VLOOKUP(Table1[[#This Row],[EUR]],Table2[],4,FALSE)</f>
        <v>8</v>
      </c>
      <c r="R62" s="1" t="str">
        <f>Table1[[#This Row],[Column4]]&amp;" "&amp;Table1[[#This Row],[ART2]]</f>
        <v>CHAUSSURE KB-28</v>
      </c>
    </row>
    <row r="63" spans="1:18" x14ac:dyDescent="0.3">
      <c r="A63" s="2">
        <v>43253</v>
      </c>
      <c r="B63" s="1" t="s">
        <v>128</v>
      </c>
      <c r="C63" t="s">
        <v>0</v>
      </c>
      <c r="D63" t="s">
        <v>73</v>
      </c>
      <c r="E63" t="s">
        <v>16</v>
      </c>
      <c r="F63">
        <v>215</v>
      </c>
      <c r="G63">
        <v>35</v>
      </c>
      <c r="H63">
        <v>606980</v>
      </c>
      <c r="I63" t="s">
        <v>119</v>
      </c>
      <c r="J63" t="s">
        <v>8</v>
      </c>
      <c r="K63" t="s">
        <v>17</v>
      </c>
      <c r="L63" t="s">
        <v>84</v>
      </c>
      <c r="M63" t="s">
        <v>117</v>
      </c>
      <c r="N63">
        <f>Table1[[#This Row],[Column2]]+0</f>
        <v>42</v>
      </c>
      <c r="O63">
        <f>VLOOKUP(Table1[[#This Row],[EUR]],Table2[],2,FALSE)</f>
        <v>26.5</v>
      </c>
      <c r="P63">
        <f>VLOOKUP(Table1[[#This Row],[EUR]],Table2[],3,FALSE)</f>
        <v>7.5</v>
      </c>
      <c r="Q63" s="1">
        <f>VLOOKUP(Table1[[#This Row],[EUR]],Table2[],4,FALSE)</f>
        <v>8.5</v>
      </c>
      <c r="R63" s="1" t="str">
        <f>Table1[[#This Row],[Column4]]&amp;" "&amp;Table1[[#This Row],[ART2]]</f>
        <v>CHAUSSURE KB-28</v>
      </c>
    </row>
    <row r="64" spans="1:18" x14ac:dyDescent="0.3">
      <c r="A64" s="2">
        <v>43253</v>
      </c>
      <c r="B64" s="1" t="s">
        <v>128</v>
      </c>
      <c r="C64" t="s">
        <v>0</v>
      </c>
      <c r="D64" t="s">
        <v>73</v>
      </c>
      <c r="E64" t="s">
        <v>16</v>
      </c>
      <c r="F64">
        <v>150</v>
      </c>
      <c r="G64">
        <v>30</v>
      </c>
      <c r="H64">
        <v>606980</v>
      </c>
      <c r="I64" t="s">
        <v>119</v>
      </c>
      <c r="J64" t="s">
        <v>3</v>
      </c>
      <c r="K64" t="s">
        <v>17</v>
      </c>
      <c r="L64" t="s">
        <v>85</v>
      </c>
      <c r="M64" t="s">
        <v>117</v>
      </c>
      <c r="N64">
        <f>Table1[[#This Row],[Column2]]+0</f>
        <v>40</v>
      </c>
      <c r="O64">
        <f>VLOOKUP(Table1[[#This Row],[EUR]],Table2[],2,FALSE)</f>
        <v>25</v>
      </c>
      <c r="P64">
        <f>VLOOKUP(Table1[[#This Row],[EUR]],Table2[],3,FALSE)</f>
        <v>6</v>
      </c>
      <c r="Q64" s="1">
        <f>VLOOKUP(Table1[[#This Row],[EUR]],Table2[],4,FALSE)</f>
        <v>7</v>
      </c>
      <c r="R64" s="1" t="str">
        <f>Table1[[#This Row],[Column4]]&amp;" "&amp;Table1[[#This Row],[ART2]]</f>
        <v>CHAUSSURE KB-28</v>
      </c>
    </row>
    <row r="65" spans="1:18" x14ac:dyDescent="0.3">
      <c r="A65" s="2">
        <v>43253</v>
      </c>
      <c r="B65" s="1" t="s">
        <v>128</v>
      </c>
      <c r="C65" t="s">
        <v>0</v>
      </c>
      <c r="D65" t="s">
        <v>73</v>
      </c>
      <c r="E65" t="s">
        <v>86</v>
      </c>
      <c r="F65">
        <v>150</v>
      </c>
      <c r="G65">
        <v>30</v>
      </c>
      <c r="H65">
        <v>606980</v>
      </c>
      <c r="I65" t="s">
        <v>119</v>
      </c>
      <c r="J65" t="s">
        <v>3</v>
      </c>
      <c r="K65" t="s">
        <v>33</v>
      </c>
      <c r="L65" t="s">
        <v>87</v>
      </c>
      <c r="M65" t="s">
        <v>117</v>
      </c>
      <c r="N65">
        <f>Table1[[#This Row],[Column2]]+0</f>
        <v>40</v>
      </c>
      <c r="O65">
        <f>VLOOKUP(Table1[[#This Row],[EUR]],Table2[],2,FALSE)</f>
        <v>25</v>
      </c>
      <c r="P65">
        <f>VLOOKUP(Table1[[#This Row],[EUR]],Table2[],3,FALSE)</f>
        <v>6</v>
      </c>
      <c r="Q65" s="1">
        <f>VLOOKUP(Table1[[#This Row],[EUR]],Table2[],4,FALSE)</f>
        <v>7</v>
      </c>
      <c r="R65" s="1" t="str">
        <f>Table1[[#This Row],[Column4]]&amp;" "&amp;Table1[[#This Row],[ART2]]</f>
        <v>CHAUSSURE KB-28</v>
      </c>
    </row>
    <row r="66" spans="1:18" x14ac:dyDescent="0.3">
      <c r="A66" s="2">
        <v>43253</v>
      </c>
      <c r="B66" s="1" t="s">
        <v>128</v>
      </c>
      <c r="C66" t="s">
        <v>0</v>
      </c>
      <c r="D66" t="s">
        <v>73</v>
      </c>
      <c r="E66" t="s">
        <v>86</v>
      </c>
      <c r="F66">
        <v>215</v>
      </c>
      <c r="G66">
        <v>35</v>
      </c>
      <c r="H66">
        <v>606980</v>
      </c>
      <c r="I66" t="s">
        <v>119</v>
      </c>
      <c r="J66" t="s">
        <v>6</v>
      </c>
      <c r="K66" t="s">
        <v>33</v>
      </c>
      <c r="L66" t="s">
        <v>88</v>
      </c>
      <c r="M66" t="s">
        <v>117</v>
      </c>
      <c r="N66">
        <f>Table1[[#This Row],[Column2]]+0</f>
        <v>41</v>
      </c>
      <c r="O66">
        <f>VLOOKUP(Table1[[#This Row],[EUR]],Table2[],2,FALSE)</f>
        <v>26</v>
      </c>
      <c r="P66">
        <f>VLOOKUP(Table1[[#This Row],[EUR]],Table2[],3,FALSE)</f>
        <v>7</v>
      </c>
      <c r="Q66" s="1">
        <f>VLOOKUP(Table1[[#This Row],[EUR]],Table2[],4,FALSE)</f>
        <v>8</v>
      </c>
      <c r="R66" s="1" t="str">
        <f>Table1[[#This Row],[Column4]]&amp;" "&amp;Table1[[#This Row],[ART2]]</f>
        <v>CHAUSSURE KB-28</v>
      </c>
    </row>
    <row r="67" spans="1:18" x14ac:dyDescent="0.3">
      <c r="A67" s="2">
        <v>43253</v>
      </c>
      <c r="B67" s="1" t="s">
        <v>128</v>
      </c>
      <c r="C67" t="s">
        <v>0</v>
      </c>
      <c r="D67" t="s">
        <v>73</v>
      </c>
      <c r="E67" t="s">
        <v>86</v>
      </c>
      <c r="F67">
        <v>150</v>
      </c>
      <c r="G67">
        <v>30</v>
      </c>
      <c r="H67">
        <v>606980</v>
      </c>
      <c r="I67" t="s">
        <v>119</v>
      </c>
      <c r="J67" t="s">
        <v>12</v>
      </c>
      <c r="K67" t="s">
        <v>33</v>
      </c>
      <c r="L67" t="s">
        <v>89</v>
      </c>
      <c r="M67" t="s">
        <v>117</v>
      </c>
      <c r="N67">
        <f>Table1[[#This Row],[Column2]]+0</f>
        <v>44</v>
      </c>
      <c r="O67">
        <f>VLOOKUP(Table1[[#This Row],[EUR]],Table2[],2,FALSE)</f>
        <v>28</v>
      </c>
      <c r="P67">
        <f>VLOOKUP(Table1[[#This Row],[EUR]],Table2[],3,FALSE)</f>
        <v>9</v>
      </c>
      <c r="Q67" s="1">
        <f>VLOOKUP(Table1[[#This Row],[EUR]],Table2[],4,FALSE)</f>
        <v>10</v>
      </c>
      <c r="R67" s="1" t="str">
        <f>Table1[[#This Row],[Column4]]&amp;" "&amp;Table1[[#This Row],[ART2]]</f>
        <v>CHAUSSURE KB-28</v>
      </c>
    </row>
    <row r="68" spans="1:18" x14ac:dyDescent="0.3">
      <c r="A68" s="2">
        <v>43253</v>
      </c>
      <c r="B68" s="1" t="s">
        <v>128</v>
      </c>
      <c r="C68" t="s">
        <v>0</v>
      </c>
      <c r="D68" t="s">
        <v>73</v>
      </c>
      <c r="E68" t="s">
        <v>86</v>
      </c>
      <c r="F68">
        <v>215</v>
      </c>
      <c r="G68">
        <v>35</v>
      </c>
      <c r="H68">
        <v>606980</v>
      </c>
      <c r="I68" t="s">
        <v>119</v>
      </c>
      <c r="J68" t="s">
        <v>10</v>
      </c>
      <c r="K68" t="s">
        <v>33</v>
      </c>
      <c r="L68" t="s">
        <v>90</v>
      </c>
      <c r="M68" t="s">
        <v>117</v>
      </c>
      <c r="N68">
        <f>Table1[[#This Row],[Column2]]+0</f>
        <v>43</v>
      </c>
      <c r="O68">
        <f>VLOOKUP(Table1[[#This Row],[EUR]],Table2[],2,FALSE)</f>
        <v>27.5</v>
      </c>
      <c r="P68">
        <f>VLOOKUP(Table1[[#This Row],[EUR]],Table2[],3,FALSE)</f>
        <v>8.5</v>
      </c>
      <c r="Q68" s="1">
        <f>VLOOKUP(Table1[[#This Row],[EUR]],Table2[],4,FALSE)</f>
        <v>9.5</v>
      </c>
      <c r="R68" s="1" t="str">
        <f>Table1[[#This Row],[Column4]]&amp;" "&amp;Table1[[#This Row],[ART2]]</f>
        <v>CHAUSSURE KB-28</v>
      </c>
    </row>
    <row r="69" spans="1:18" x14ac:dyDescent="0.3">
      <c r="A69" s="2">
        <v>43253</v>
      </c>
      <c r="B69" s="1" t="s">
        <v>128</v>
      </c>
      <c r="C69" t="s">
        <v>0</v>
      </c>
      <c r="D69" t="s">
        <v>73</v>
      </c>
      <c r="E69" t="s">
        <v>86</v>
      </c>
      <c r="F69">
        <v>215</v>
      </c>
      <c r="G69">
        <v>35</v>
      </c>
      <c r="H69">
        <v>606980</v>
      </c>
      <c r="I69" t="s">
        <v>119</v>
      </c>
      <c r="J69" t="s">
        <v>8</v>
      </c>
      <c r="K69" t="s">
        <v>33</v>
      </c>
      <c r="L69" t="s">
        <v>91</v>
      </c>
      <c r="M69" t="s">
        <v>117</v>
      </c>
      <c r="N69">
        <f>Table1[[#This Row],[Column2]]+0</f>
        <v>42</v>
      </c>
      <c r="O69">
        <f>VLOOKUP(Table1[[#This Row],[EUR]],Table2[],2,FALSE)</f>
        <v>26.5</v>
      </c>
      <c r="P69">
        <f>VLOOKUP(Table1[[#This Row],[EUR]],Table2[],3,FALSE)</f>
        <v>7.5</v>
      </c>
      <c r="Q69" s="1">
        <f>VLOOKUP(Table1[[#This Row],[EUR]],Table2[],4,FALSE)</f>
        <v>8.5</v>
      </c>
      <c r="R69" s="1" t="str">
        <f>Table1[[#This Row],[Column4]]&amp;" "&amp;Table1[[#This Row],[ART2]]</f>
        <v>CHAUSSURE KB-28</v>
      </c>
    </row>
    <row r="70" spans="1:18" x14ac:dyDescent="0.3">
      <c r="A70" s="2">
        <v>43253</v>
      </c>
      <c r="B70" s="1" t="s">
        <v>128</v>
      </c>
      <c r="C70" t="s">
        <v>0</v>
      </c>
      <c r="D70" t="s">
        <v>73</v>
      </c>
      <c r="E70" t="s">
        <v>86</v>
      </c>
      <c r="F70">
        <v>75</v>
      </c>
      <c r="G70">
        <v>15</v>
      </c>
      <c r="H70">
        <v>606980</v>
      </c>
      <c r="I70" t="s">
        <v>119</v>
      </c>
      <c r="J70" t="s">
        <v>14</v>
      </c>
      <c r="K70" t="s">
        <v>33</v>
      </c>
      <c r="L70" t="s">
        <v>92</v>
      </c>
      <c r="M70" t="s">
        <v>117</v>
      </c>
      <c r="N70">
        <f>Table1[[#This Row],[Column2]]+0</f>
        <v>45</v>
      </c>
      <c r="O70">
        <f>VLOOKUP(Table1[[#This Row],[EUR]],Table2[],2,FALSE)</f>
        <v>29</v>
      </c>
      <c r="P70">
        <f>VLOOKUP(Table1[[#This Row],[EUR]],Table2[],3,FALSE)</f>
        <v>10</v>
      </c>
      <c r="Q70" s="1">
        <f>VLOOKUP(Table1[[#This Row],[EUR]],Table2[],4,FALSE)</f>
        <v>11</v>
      </c>
      <c r="R70" s="1" t="str">
        <f>Table1[[#This Row],[Column4]]&amp;" "&amp;Table1[[#This Row],[ART2]]</f>
        <v>CHAUSSURE KB-28</v>
      </c>
    </row>
    <row r="71" spans="1:18" x14ac:dyDescent="0.3">
      <c r="A71" s="2">
        <v>43253</v>
      </c>
      <c r="B71" s="1" t="s">
        <v>128</v>
      </c>
      <c r="C71" t="s">
        <v>0</v>
      </c>
      <c r="D71" t="s">
        <v>93</v>
      </c>
      <c r="E71" t="s">
        <v>49</v>
      </c>
      <c r="F71">
        <v>150</v>
      </c>
      <c r="G71">
        <v>30</v>
      </c>
      <c r="H71">
        <v>606981</v>
      </c>
      <c r="I71" t="s">
        <v>119</v>
      </c>
      <c r="J71" t="s">
        <v>3</v>
      </c>
      <c r="K71" t="s">
        <v>50</v>
      </c>
      <c r="L71" t="s">
        <v>94</v>
      </c>
      <c r="M71" t="s">
        <v>117</v>
      </c>
      <c r="N71">
        <f>Table1[[#This Row],[Column2]]+0</f>
        <v>40</v>
      </c>
      <c r="O71">
        <f>VLOOKUP(Table1[[#This Row],[EUR]],Table2[],2,FALSE)</f>
        <v>25</v>
      </c>
      <c r="P71">
        <f>VLOOKUP(Table1[[#This Row],[EUR]],Table2[],3,FALSE)</f>
        <v>6</v>
      </c>
      <c r="Q71" s="1">
        <f>VLOOKUP(Table1[[#This Row],[EUR]],Table2[],4,FALSE)</f>
        <v>7</v>
      </c>
      <c r="R71" s="1" t="str">
        <f>Table1[[#This Row],[Column4]]&amp;" "&amp;Table1[[#This Row],[ART2]]</f>
        <v>CHAUSSURE KB-33</v>
      </c>
    </row>
    <row r="72" spans="1:18" x14ac:dyDescent="0.3">
      <c r="A72" s="2">
        <v>43253</v>
      </c>
      <c r="B72" s="1" t="s">
        <v>128</v>
      </c>
      <c r="C72" t="s">
        <v>0</v>
      </c>
      <c r="D72" t="s">
        <v>93</v>
      </c>
      <c r="E72" t="s">
        <v>49</v>
      </c>
      <c r="F72">
        <v>215</v>
      </c>
      <c r="G72">
        <v>35</v>
      </c>
      <c r="H72">
        <v>606981</v>
      </c>
      <c r="I72" t="s">
        <v>119</v>
      </c>
      <c r="J72" t="s">
        <v>6</v>
      </c>
      <c r="K72" t="s">
        <v>50</v>
      </c>
      <c r="L72" t="s">
        <v>95</v>
      </c>
      <c r="M72" t="s">
        <v>117</v>
      </c>
      <c r="N72">
        <f>Table1[[#This Row],[Column2]]+0</f>
        <v>41</v>
      </c>
      <c r="O72">
        <f>VLOOKUP(Table1[[#This Row],[EUR]],Table2[],2,FALSE)</f>
        <v>26</v>
      </c>
      <c r="P72">
        <f>VLOOKUP(Table1[[#This Row],[EUR]],Table2[],3,FALSE)</f>
        <v>7</v>
      </c>
      <c r="Q72" s="1">
        <f>VLOOKUP(Table1[[#This Row],[EUR]],Table2[],4,FALSE)</f>
        <v>8</v>
      </c>
      <c r="R72" s="1" t="str">
        <f>Table1[[#This Row],[Column4]]&amp;" "&amp;Table1[[#This Row],[ART2]]</f>
        <v>CHAUSSURE KB-33</v>
      </c>
    </row>
    <row r="73" spans="1:18" x14ac:dyDescent="0.3">
      <c r="A73" s="2">
        <v>43253</v>
      </c>
      <c r="B73" s="1" t="s">
        <v>128</v>
      </c>
      <c r="C73" t="s">
        <v>0</v>
      </c>
      <c r="D73" t="s">
        <v>93</v>
      </c>
      <c r="E73" t="s">
        <v>49</v>
      </c>
      <c r="F73">
        <v>215</v>
      </c>
      <c r="G73">
        <v>35</v>
      </c>
      <c r="H73">
        <v>606981</v>
      </c>
      <c r="I73" t="s">
        <v>119</v>
      </c>
      <c r="J73" t="s">
        <v>8</v>
      </c>
      <c r="K73" t="s">
        <v>50</v>
      </c>
      <c r="L73" t="s">
        <v>96</v>
      </c>
      <c r="M73" t="s">
        <v>117</v>
      </c>
      <c r="N73">
        <f>Table1[[#This Row],[Column2]]+0</f>
        <v>42</v>
      </c>
      <c r="O73">
        <f>VLOOKUP(Table1[[#This Row],[EUR]],Table2[],2,FALSE)</f>
        <v>26.5</v>
      </c>
      <c r="P73">
        <f>VLOOKUP(Table1[[#This Row],[EUR]],Table2[],3,FALSE)</f>
        <v>7.5</v>
      </c>
      <c r="Q73" s="1">
        <f>VLOOKUP(Table1[[#This Row],[EUR]],Table2[],4,FALSE)</f>
        <v>8.5</v>
      </c>
      <c r="R73" s="1" t="str">
        <f>Table1[[#This Row],[Column4]]&amp;" "&amp;Table1[[#This Row],[ART2]]</f>
        <v>CHAUSSURE KB-33</v>
      </c>
    </row>
    <row r="74" spans="1:18" x14ac:dyDescent="0.3">
      <c r="A74" s="2">
        <v>43253</v>
      </c>
      <c r="B74" s="1" t="s">
        <v>128</v>
      </c>
      <c r="C74" t="s">
        <v>0</v>
      </c>
      <c r="D74" t="s">
        <v>93</v>
      </c>
      <c r="E74" t="s">
        <v>49</v>
      </c>
      <c r="F74">
        <v>215</v>
      </c>
      <c r="G74">
        <v>35</v>
      </c>
      <c r="H74">
        <v>606981</v>
      </c>
      <c r="I74" t="s">
        <v>119</v>
      </c>
      <c r="J74" t="s">
        <v>10</v>
      </c>
      <c r="K74" t="s">
        <v>50</v>
      </c>
      <c r="L74" t="s">
        <v>97</v>
      </c>
      <c r="M74" t="s">
        <v>117</v>
      </c>
      <c r="N74">
        <f>Table1[[#This Row],[Column2]]+0</f>
        <v>43</v>
      </c>
      <c r="O74">
        <f>VLOOKUP(Table1[[#This Row],[EUR]],Table2[],2,FALSE)</f>
        <v>27.5</v>
      </c>
      <c r="P74">
        <f>VLOOKUP(Table1[[#This Row],[EUR]],Table2[],3,FALSE)</f>
        <v>8.5</v>
      </c>
      <c r="Q74" s="1">
        <f>VLOOKUP(Table1[[#This Row],[EUR]],Table2[],4,FALSE)</f>
        <v>9.5</v>
      </c>
      <c r="R74" s="1" t="str">
        <f>Table1[[#This Row],[Column4]]&amp;" "&amp;Table1[[#This Row],[ART2]]</f>
        <v>CHAUSSURE KB-33</v>
      </c>
    </row>
    <row r="75" spans="1:18" x14ac:dyDescent="0.3">
      <c r="A75" s="2">
        <v>43253</v>
      </c>
      <c r="B75" s="1" t="s">
        <v>128</v>
      </c>
      <c r="C75" t="s">
        <v>0</v>
      </c>
      <c r="D75" t="s">
        <v>93</v>
      </c>
      <c r="E75" t="s">
        <v>49</v>
      </c>
      <c r="F75">
        <v>150</v>
      </c>
      <c r="G75">
        <v>30</v>
      </c>
      <c r="H75">
        <v>606981</v>
      </c>
      <c r="I75" t="s">
        <v>119</v>
      </c>
      <c r="J75" t="s">
        <v>12</v>
      </c>
      <c r="K75" t="s">
        <v>50</v>
      </c>
      <c r="L75" t="s">
        <v>98</v>
      </c>
      <c r="M75" t="s">
        <v>117</v>
      </c>
      <c r="N75">
        <f>Table1[[#This Row],[Column2]]+0</f>
        <v>44</v>
      </c>
      <c r="O75">
        <f>VLOOKUP(Table1[[#This Row],[EUR]],Table2[],2,FALSE)</f>
        <v>28</v>
      </c>
      <c r="P75">
        <f>VLOOKUP(Table1[[#This Row],[EUR]],Table2[],3,FALSE)</f>
        <v>9</v>
      </c>
      <c r="Q75" s="1">
        <f>VLOOKUP(Table1[[#This Row],[EUR]],Table2[],4,FALSE)</f>
        <v>10</v>
      </c>
      <c r="R75" s="1" t="str">
        <f>Table1[[#This Row],[Column4]]&amp;" "&amp;Table1[[#This Row],[ART2]]</f>
        <v>CHAUSSURE KB-33</v>
      </c>
    </row>
    <row r="76" spans="1:18" x14ac:dyDescent="0.3">
      <c r="A76" s="2">
        <v>43253</v>
      </c>
      <c r="B76" s="1" t="s">
        <v>128</v>
      </c>
      <c r="C76" t="s">
        <v>0</v>
      </c>
      <c r="D76" t="s">
        <v>93</v>
      </c>
      <c r="E76" t="s">
        <v>49</v>
      </c>
      <c r="F76">
        <v>75</v>
      </c>
      <c r="G76">
        <v>15</v>
      </c>
      <c r="H76">
        <v>606981</v>
      </c>
      <c r="I76" t="s">
        <v>119</v>
      </c>
      <c r="J76" t="s">
        <v>14</v>
      </c>
      <c r="K76" t="s">
        <v>50</v>
      </c>
      <c r="L76" t="s">
        <v>99</v>
      </c>
      <c r="M76" t="s">
        <v>117</v>
      </c>
      <c r="N76">
        <f>Table1[[#This Row],[Column2]]+0</f>
        <v>45</v>
      </c>
      <c r="O76">
        <f>VLOOKUP(Table1[[#This Row],[EUR]],Table2[],2,FALSE)</f>
        <v>29</v>
      </c>
      <c r="P76">
        <f>VLOOKUP(Table1[[#This Row],[EUR]],Table2[],3,FALSE)</f>
        <v>10</v>
      </c>
      <c r="Q76" s="1">
        <f>VLOOKUP(Table1[[#This Row],[EUR]],Table2[],4,FALSE)</f>
        <v>11</v>
      </c>
      <c r="R76" s="1" t="str">
        <f>Table1[[#This Row],[Column4]]&amp;" "&amp;Table1[[#This Row],[ART2]]</f>
        <v>CHAUSSURE KB-33</v>
      </c>
    </row>
    <row r="77" spans="1:18" x14ac:dyDescent="0.3">
      <c r="A77" s="2">
        <v>43253</v>
      </c>
      <c r="B77" s="1" t="s">
        <v>128</v>
      </c>
      <c r="C77" t="s">
        <v>0</v>
      </c>
      <c r="D77" t="s">
        <v>93</v>
      </c>
      <c r="E77" t="s">
        <v>100</v>
      </c>
      <c r="F77">
        <v>75</v>
      </c>
      <c r="G77">
        <v>15</v>
      </c>
      <c r="H77">
        <v>606981</v>
      </c>
      <c r="I77" t="s">
        <v>119</v>
      </c>
      <c r="J77" t="s">
        <v>14</v>
      </c>
      <c r="K77" t="s">
        <v>101</v>
      </c>
      <c r="L77" t="s">
        <v>102</v>
      </c>
      <c r="M77" t="s">
        <v>117</v>
      </c>
      <c r="N77">
        <f>Table1[[#This Row],[Column2]]+0</f>
        <v>45</v>
      </c>
      <c r="O77">
        <f>VLOOKUP(Table1[[#This Row],[EUR]],Table2[],2,FALSE)</f>
        <v>29</v>
      </c>
      <c r="P77">
        <f>VLOOKUP(Table1[[#This Row],[EUR]],Table2[],3,FALSE)</f>
        <v>10</v>
      </c>
      <c r="Q77" s="1">
        <f>VLOOKUP(Table1[[#This Row],[EUR]],Table2[],4,FALSE)</f>
        <v>11</v>
      </c>
      <c r="R77" s="1" t="str">
        <f>Table1[[#This Row],[Column4]]&amp;" "&amp;Table1[[#This Row],[ART2]]</f>
        <v>CHAUSSURE KB-33</v>
      </c>
    </row>
    <row r="78" spans="1:18" x14ac:dyDescent="0.3">
      <c r="A78" s="2">
        <v>43253</v>
      </c>
      <c r="B78" s="1" t="s">
        <v>128</v>
      </c>
      <c r="C78" t="s">
        <v>0</v>
      </c>
      <c r="D78" t="s">
        <v>93</v>
      </c>
      <c r="E78" t="s">
        <v>100</v>
      </c>
      <c r="F78">
        <v>150</v>
      </c>
      <c r="G78">
        <v>30</v>
      </c>
      <c r="H78">
        <v>606981</v>
      </c>
      <c r="I78" t="s">
        <v>119</v>
      </c>
      <c r="J78" t="s">
        <v>12</v>
      </c>
      <c r="K78" t="s">
        <v>101</v>
      </c>
      <c r="L78" t="s">
        <v>103</v>
      </c>
      <c r="M78" t="s">
        <v>117</v>
      </c>
      <c r="N78">
        <f>Table1[[#This Row],[Column2]]+0</f>
        <v>44</v>
      </c>
      <c r="O78">
        <f>VLOOKUP(Table1[[#This Row],[EUR]],Table2[],2,FALSE)</f>
        <v>28</v>
      </c>
      <c r="P78">
        <f>VLOOKUP(Table1[[#This Row],[EUR]],Table2[],3,FALSE)</f>
        <v>9</v>
      </c>
      <c r="Q78" s="1">
        <f>VLOOKUP(Table1[[#This Row],[EUR]],Table2[],4,FALSE)</f>
        <v>10</v>
      </c>
      <c r="R78" s="1" t="str">
        <f>Table1[[#This Row],[Column4]]&amp;" "&amp;Table1[[#This Row],[ART2]]</f>
        <v>CHAUSSURE KB-33</v>
      </c>
    </row>
    <row r="79" spans="1:18" x14ac:dyDescent="0.3">
      <c r="A79" s="2">
        <v>43253</v>
      </c>
      <c r="B79" s="1" t="s">
        <v>128</v>
      </c>
      <c r="C79" t="s">
        <v>0</v>
      </c>
      <c r="D79" t="s">
        <v>93</v>
      </c>
      <c r="E79" t="s">
        <v>100</v>
      </c>
      <c r="F79">
        <v>215</v>
      </c>
      <c r="G79">
        <v>35</v>
      </c>
      <c r="H79">
        <v>606981</v>
      </c>
      <c r="I79" t="s">
        <v>119</v>
      </c>
      <c r="J79" t="s">
        <v>10</v>
      </c>
      <c r="K79" t="s">
        <v>101</v>
      </c>
      <c r="L79" t="s">
        <v>104</v>
      </c>
      <c r="M79" t="s">
        <v>117</v>
      </c>
      <c r="N79">
        <f>Table1[[#This Row],[Column2]]+0</f>
        <v>43</v>
      </c>
      <c r="O79">
        <f>VLOOKUP(Table1[[#This Row],[EUR]],Table2[],2,FALSE)</f>
        <v>27.5</v>
      </c>
      <c r="P79">
        <f>VLOOKUP(Table1[[#This Row],[EUR]],Table2[],3,FALSE)</f>
        <v>8.5</v>
      </c>
      <c r="Q79" s="1">
        <f>VLOOKUP(Table1[[#This Row],[EUR]],Table2[],4,FALSE)</f>
        <v>9.5</v>
      </c>
      <c r="R79" s="1" t="str">
        <f>Table1[[#This Row],[Column4]]&amp;" "&amp;Table1[[#This Row],[ART2]]</f>
        <v>CHAUSSURE KB-33</v>
      </c>
    </row>
    <row r="80" spans="1:18" x14ac:dyDescent="0.3">
      <c r="A80" s="2">
        <v>43253</v>
      </c>
      <c r="B80" s="1" t="s">
        <v>128</v>
      </c>
      <c r="C80" t="s">
        <v>0</v>
      </c>
      <c r="D80" t="s">
        <v>93</v>
      </c>
      <c r="E80" t="s">
        <v>100</v>
      </c>
      <c r="F80">
        <v>215</v>
      </c>
      <c r="G80">
        <v>35</v>
      </c>
      <c r="H80">
        <v>606981</v>
      </c>
      <c r="I80" t="s">
        <v>119</v>
      </c>
      <c r="J80" t="s">
        <v>8</v>
      </c>
      <c r="K80" t="s">
        <v>101</v>
      </c>
      <c r="L80" t="s">
        <v>105</v>
      </c>
      <c r="M80" t="s">
        <v>117</v>
      </c>
      <c r="N80">
        <f>Table1[[#This Row],[Column2]]+0</f>
        <v>42</v>
      </c>
      <c r="O80">
        <f>VLOOKUP(Table1[[#This Row],[EUR]],Table2[],2,FALSE)</f>
        <v>26.5</v>
      </c>
      <c r="P80">
        <f>VLOOKUP(Table1[[#This Row],[EUR]],Table2[],3,FALSE)</f>
        <v>7.5</v>
      </c>
      <c r="Q80" s="1">
        <f>VLOOKUP(Table1[[#This Row],[EUR]],Table2[],4,FALSE)</f>
        <v>8.5</v>
      </c>
      <c r="R80" s="1" t="str">
        <f>Table1[[#This Row],[Column4]]&amp;" "&amp;Table1[[#This Row],[ART2]]</f>
        <v>CHAUSSURE KB-33</v>
      </c>
    </row>
    <row r="81" spans="1:18" x14ac:dyDescent="0.3">
      <c r="A81" s="2">
        <v>43253</v>
      </c>
      <c r="B81" s="1" t="s">
        <v>128</v>
      </c>
      <c r="C81" t="s">
        <v>0</v>
      </c>
      <c r="D81" t="s">
        <v>93</v>
      </c>
      <c r="E81" t="s">
        <v>100</v>
      </c>
      <c r="F81">
        <v>215</v>
      </c>
      <c r="G81">
        <v>35</v>
      </c>
      <c r="H81">
        <v>606981</v>
      </c>
      <c r="I81" t="s">
        <v>119</v>
      </c>
      <c r="J81" t="s">
        <v>6</v>
      </c>
      <c r="K81" t="s">
        <v>101</v>
      </c>
      <c r="L81" t="s">
        <v>106</v>
      </c>
      <c r="M81" t="s">
        <v>117</v>
      </c>
      <c r="N81">
        <f>Table1[[#This Row],[Column2]]+0</f>
        <v>41</v>
      </c>
      <c r="O81">
        <f>VLOOKUP(Table1[[#This Row],[EUR]],Table2[],2,FALSE)</f>
        <v>26</v>
      </c>
      <c r="P81">
        <f>VLOOKUP(Table1[[#This Row],[EUR]],Table2[],3,FALSE)</f>
        <v>7</v>
      </c>
      <c r="Q81" s="1">
        <f>VLOOKUP(Table1[[#This Row],[EUR]],Table2[],4,FALSE)</f>
        <v>8</v>
      </c>
      <c r="R81" s="1" t="str">
        <f>Table1[[#This Row],[Column4]]&amp;" "&amp;Table1[[#This Row],[ART2]]</f>
        <v>CHAUSSURE KB-33</v>
      </c>
    </row>
    <row r="82" spans="1:18" x14ac:dyDescent="0.3">
      <c r="A82" s="2">
        <v>43253</v>
      </c>
      <c r="B82" s="1" t="s">
        <v>128</v>
      </c>
      <c r="C82" t="s">
        <v>0</v>
      </c>
      <c r="D82" t="s">
        <v>93</v>
      </c>
      <c r="E82" t="s">
        <v>100</v>
      </c>
      <c r="F82">
        <v>150</v>
      </c>
      <c r="G82">
        <v>30</v>
      </c>
      <c r="H82">
        <v>606981</v>
      </c>
      <c r="I82" t="s">
        <v>119</v>
      </c>
      <c r="J82" t="s">
        <v>3</v>
      </c>
      <c r="K82" t="s">
        <v>101</v>
      </c>
      <c r="L82" t="s">
        <v>107</v>
      </c>
      <c r="M82" t="s">
        <v>117</v>
      </c>
      <c r="N82">
        <f>Table1[[#This Row],[Column2]]+0</f>
        <v>40</v>
      </c>
      <c r="O82">
        <f>VLOOKUP(Table1[[#This Row],[EUR]],Table2[],2,FALSE)</f>
        <v>25</v>
      </c>
      <c r="P82">
        <f>VLOOKUP(Table1[[#This Row],[EUR]],Table2[],3,FALSE)</f>
        <v>6</v>
      </c>
      <c r="Q82" s="1">
        <f>VLOOKUP(Table1[[#This Row],[EUR]],Table2[],4,FALSE)</f>
        <v>7</v>
      </c>
      <c r="R82" s="1" t="str">
        <f>Table1[[#This Row],[Column4]]&amp;" "&amp;Table1[[#This Row],[ART2]]</f>
        <v>CHAUSSURE KB-33</v>
      </c>
    </row>
    <row r="83" spans="1:18" x14ac:dyDescent="0.3">
      <c r="A83" s="2">
        <v>43253</v>
      </c>
      <c r="B83" s="1" t="s">
        <v>128</v>
      </c>
      <c r="C83" t="s">
        <v>0</v>
      </c>
      <c r="D83" t="s">
        <v>1</v>
      </c>
      <c r="E83" t="s">
        <v>2</v>
      </c>
      <c r="F83">
        <v>30</v>
      </c>
      <c r="G83">
        <v>30</v>
      </c>
      <c r="H83">
        <v>606978</v>
      </c>
      <c r="I83" t="s">
        <v>119</v>
      </c>
      <c r="J83" t="s">
        <v>3</v>
      </c>
      <c r="K83" t="s">
        <v>4</v>
      </c>
      <c r="L83" t="s">
        <v>5</v>
      </c>
      <c r="M83" t="s">
        <v>118</v>
      </c>
      <c r="N83">
        <f>Table1[[#This Row],[Column2]]+0</f>
        <v>40</v>
      </c>
      <c r="O83">
        <f>VLOOKUP(Table1[[#This Row],[EUR]],Table2[],2,FALSE)</f>
        <v>25</v>
      </c>
      <c r="P83">
        <f>VLOOKUP(Table1[[#This Row],[EUR]],Table2[],3,FALSE)</f>
        <v>6</v>
      </c>
      <c r="Q83" s="1">
        <f>VLOOKUP(Table1[[#This Row],[EUR]],Table2[],4,FALSE)</f>
        <v>7</v>
      </c>
      <c r="R83" s="1" t="str">
        <f>Table1[[#This Row],[Column4]]&amp;" "&amp;Table1[[#This Row],[ART2]]</f>
        <v>CHAUSSURE KB-22</v>
      </c>
    </row>
    <row r="84" spans="1:18" x14ac:dyDescent="0.3">
      <c r="A84" s="2">
        <v>43253</v>
      </c>
      <c r="B84" s="1" t="s">
        <v>128</v>
      </c>
      <c r="C84" t="s">
        <v>0</v>
      </c>
      <c r="D84" t="s">
        <v>1</v>
      </c>
      <c r="E84" t="s">
        <v>2</v>
      </c>
      <c r="F84">
        <v>35</v>
      </c>
      <c r="G84">
        <v>35</v>
      </c>
      <c r="H84">
        <v>606978</v>
      </c>
      <c r="I84" t="s">
        <v>119</v>
      </c>
      <c r="J84" t="s">
        <v>6</v>
      </c>
      <c r="K84" t="s">
        <v>4</v>
      </c>
      <c r="L84" t="s">
        <v>7</v>
      </c>
      <c r="M84" t="s">
        <v>118</v>
      </c>
      <c r="N84">
        <f>Table1[[#This Row],[Column2]]+0</f>
        <v>41</v>
      </c>
      <c r="O84">
        <f>VLOOKUP(Table1[[#This Row],[EUR]],Table2[],2,FALSE)</f>
        <v>26</v>
      </c>
      <c r="P84">
        <f>VLOOKUP(Table1[[#This Row],[EUR]],Table2[],3,FALSE)</f>
        <v>7</v>
      </c>
      <c r="Q84" s="1">
        <f>VLOOKUP(Table1[[#This Row],[EUR]],Table2[],4,FALSE)</f>
        <v>8</v>
      </c>
      <c r="R84" s="1" t="str">
        <f>Table1[[#This Row],[Column4]]&amp;" "&amp;Table1[[#This Row],[ART2]]</f>
        <v>CHAUSSURE KB-22</v>
      </c>
    </row>
    <row r="85" spans="1:18" x14ac:dyDescent="0.3">
      <c r="A85" s="2">
        <v>43253</v>
      </c>
      <c r="B85" s="1" t="s">
        <v>128</v>
      </c>
      <c r="C85" t="s">
        <v>0</v>
      </c>
      <c r="D85" t="s">
        <v>1</v>
      </c>
      <c r="E85" t="s">
        <v>2</v>
      </c>
      <c r="F85">
        <v>35</v>
      </c>
      <c r="G85">
        <v>35</v>
      </c>
      <c r="H85">
        <v>606978</v>
      </c>
      <c r="I85" t="s">
        <v>119</v>
      </c>
      <c r="J85" t="s">
        <v>8</v>
      </c>
      <c r="K85" t="s">
        <v>4</v>
      </c>
      <c r="L85" t="s">
        <v>9</v>
      </c>
      <c r="M85" t="s">
        <v>118</v>
      </c>
      <c r="N85">
        <f>Table1[[#This Row],[Column2]]+0</f>
        <v>42</v>
      </c>
      <c r="O85">
        <f>VLOOKUP(Table1[[#This Row],[EUR]],Table2[],2,FALSE)</f>
        <v>26.5</v>
      </c>
      <c r="P85">
        <f>VLOOKUP(Table1[[#This Row],[EUR]],Table2[],3,FALSE)</f>
        <v>7.5</v>
      </c>
      <c r="Q85" s="1">
        <f>VLOOKUP(Table1[[#This Row],[EUR]],Table2[],4,FALSE)</f>
        <v>8.5</v>
      </c>
      <c r="R85" s="1" t="str">
        <f>Table1[[#This Row],[Column4]]&amp;" "&amp;Table1[[#This Row],[ART2]]</f>
        <v>CHAUSSURE KB-22</v>
      </c>
    </row>
    <row r="86" spans="1:18" x14ac:dyDescent="0.3">
      <c r="A86" s="2">
        <v>43253</v>
      </c>
      <c r="B86" s="1" t="s">
        <v>128</v>
      </c>
      <c r="C86" t="s">
        <v>0</v>
      </c>
      <c r="D86" t="s">
        <v>1</v>
      </c>
      <c r="E86" t="s">
        <v>2</v>
      </c>
      <c r="F86">
        <v>35</v>
      </c>
      <c r="G86">
        <v>35</v>
      </c>
      <c r="H86">
        <v>606978</v>
      </c>
      <c r="I86" t="s">
        <v>119</v>
      </c>
      <c r="J86" t="s">
        <v>10</v>
      </c>
      <c r="K86" t="s">
        <v>4</v>
      </c>
      <c r="L86" t="s">
        <v>11</v>
      </c>
      <c r="M86" t="s">
        <v>118</v>
      </c>
      <c r="N86">
        <f>Table1[[#This Row],[Column2]]+0</f>
        <v>43</v>
      </c>
      <c r="O86">
        <f>VLOOKUP(Table1[[#This Row],[EUR]],Table2[],2,FALSE)</f>
        <v>27.5</v>
      </c>
      <c r="P86">
        <f>VLOOKUP(Table1[[#This Row],[EUR]],Table2[],3,FALSE)</f>
        <v>8.5</v>
      </c>
      <c r="Q86" s="1">
        <f>VLOOKUP(Table1[[#This Row],[EUR]],Table2[],4,FALSE)</f>
        <v>9.5</v>
      </c>
      <c r="R86" s="1" t="str">
        <f>Table1[[#This Row],[Column4]]&amp;" "&amp;Table1[[#This Row],[ART2]]</f>
        <v>CHAUSSURE KB-22</v>
      </c>
    </row>
    <row r="87" spans="1:18" x14ac:dyDescent="0.3">
      <c r="A87" s="2">
        <v>43253</v>
      </c>
      <c r="B87" s="1" t="s">
        <v>128</v>
      </c>
      <c r="C87" t="s">
        <v>0</v>
      </c>
      <c r="D87" t="s">
        <v>1</v>
      </c>
      <c r="E87" t="s">
        <v>2</v>
      </c>
      <c r="F87">
        <v>30</v>
      </c>
      <c r="G87">
        <v>30</v>
      </c>
      <c r="H87">
        <v>606978</v>
      </c>
      <c r="I87" t="s">
        <v>119</v>
      </c>
      <c r="J87" t="s">
        <v>12</v>
      </c>
      <c r="K87" t="s">
        <v>4</v>
      </c>
      <c r="L87" t="s">
        <v>13</v>
      </c>
      <c r="M87" t="s">
        <v>118</v>
      </c>
      <c r="N87">
        <f>Table1[[#This Row],[Column2]]+0</f>
        <v>44</v>
      </c>
      <c r="O87">
        <f>VLOOKUP(Table1[[#This Row],[EUR]],Table2[],2,FALSE)</f>
        <v>28</v>
      </c>
      <c r="P87">
        <f>VLOOKUP(Table1[[#This Row],[EUR]],Table2[],3,FALSE)</f>
        <v>9</v>
      </c>
      <c r="Q87" s="1">
        <f>VLOOKUP(Table1[[#This Row],[EUR]],Table2[],4,FALSE)</f>
        <v>10</v>
      </c>
      <c r="R87" s="1" t="str">
        <f>Table1[[#This Row],[Column4]]&amp;" "&amp;Table1[[#This Row],[ART2]]</f>
        <v>CHAUSSURE KB-22</v>
      </c>
    </row>
    <row r="88" spans="1:18" x14ac:dyDescent="0.3">
      <c r="A88" s="2">
        <v>43253</v>
      </c>
      <c r="B88" s="1" t="s">
        <v>128</v>
      </c>
      <c r="C88" t="s">
        <v>0</v>
      </c>
      <c r="D88" t="s">
        <v>1</v>
      </c>
      <c r="E88" t="s">
        <v>2</v>
      </c>
      <c r="F88">
        <v>15</v>
      </c>
      <c r="G88">
        <v>15</v>
      </c>
      <c r="H88">
        <v>606978</v>
      </c>
      <c r="I88" t="s">
        <v>119</v>
      </c>
      <c r="J88" t="s">
        <v>14</v>
      </c>
      <c r="K88" t="s">
        <v>4</v>
      </c>
      <c r="L88" t="s">
        <v>15</v>
      </c>
      <c r="M88" t="s">
        <v>118</v>
      </c>
      <c r="N88">
        <f>Table1[[#This Row],[Column2]]+0</f>
        <v>45</v>
      </c>
      <c r="O88">
        <f>VLOOKUP(Table1[[#This Row],[EUR]],Table2[],2,FALSE)</f>
        <v>29</v>
      </c>
      <c r="P88">
        <f>VLOOKUP(Table1[[#This Row],[EUR]],Table2[],3,FALSE)</f>
        <v>10</v>
      </c>
      <c r="Q88" s="1">
        <f>VLOOKUP(Table1[[#This Row],[EUR]],Table2[],4,FALSE)</f>
        <v>11</v>
      </c>
      <c r="R88" s="1" t="str">
        <f>Table1[[#This Row],[Column4]]&amp;" "&amp;Table1[[#This Row],[ART2]]</f>
        <v>CHAUSSURE KB-22</v>
      </c>
    </row>
    <row r="89" spans="1:18" x14ac:dyDescent="0.3">
      <c r="A89" s="2">
        <v>43253</v>
      </c>
      <c r="B89" s="1" t="s">
        <v>128</v>
      </c>
      <c r="C89" t="s">
        <v>0</v>
      </c>
      <c r="D89" t="s">
        <v>1</v>
      </c>
      <c r="E89" t="s">
        <v>16</v>
      </c>
      <c r="F89">
        <v>15</v>
      </c>
      <c r="G89">
        <v>15</v>
      </c>
      <c r="H89">
        <v>606978</v>
      </c>
      <c r="I89" t="s">
        <v>119</v>
      </c>
      <c r="J89" t="s">
        <v>14</v>
      </c>
      <c r="K89" t="s">
        <v>17</v>
      </c>
      <c r="L89" t="s">
        <v>18</v>
      </c>
      <c r="M89" t="s">
        <v>118</v>
      </c>
      <c r="N89">
        <f>Table1[[#This Row],[Column2]]+0</f>
        <v>45</v>
      </c>
      <c r="O89">
        <f>VLOOKUP(Table1[[#This Row],[EUR]],Table2[],2,FALSE)</f>
        <v>29</v>
      </c>
      <c r="P89">
        <f>VLOOKUP(Table1[[#This Row],[EUR]],Table2[],3,FALSE)</f>
        <v>10</v>
      </c>
      <c r="Q89" s="1">
        <f>VLOOKUP(Table1[[#This Row],[EUR]],Table2[],4,FALSE)</f>
        <v>11</v>
      </c>
      <c r="R89" s="1" t="str">
        <f>Table1[[#This Row],[Column4]]&amp;" "&amp;Table1[[#This Row],[ART2]]</f>
        <v>CHAUSSURE KB-22</v>
      </c>
    </row>
    <row r="90" spans="1:18" x14ac:dyDescent="0.3">
      <c r="A90" s="2">
        <v>43253</v>
      </c>
      <c r="B90" s="1" t="s">
        <v>128</v>
      </c>
      <c r="C90" t="s">
        <v>0</v>
      </c>
      <c r="D90" t="s">
        <v>1</v>
      </c>
      <c r="E90" t="s">
        <v>16</v>
      </c>
      <c r="F90">
        <v>30</v>
      </c>
      <c r="G90">
        <v>30</v>
      </c>
      <c r="H90">
        <v>606978</v>
      </c>
      <c r="I90" t="s">
        <v>119</v>
      </c>
      <c r="J90" t="s">
        <v>12</v>
      </c>
      <c r="K90" t="s">
        <v>17</v>
      </c>
      <c r="L90" t="s">
        <v>19</v>
      </c>
      <c r="M90" t="s">
        <v>118</v>
      </c>
      <c r="N90">
        <f>Table1[[#This Row],[Column2]]+0</f>
        <v>44</v>
      </c>
      <c r="O90">
        <f>VLOOKUP(Table1[[#This Row],[EUR]],Table2[],2,FALSE)</f>
        <v>28</v>
      </c>
      <c r="P90">
        <f>VLOOKUP(Table1[[#This Row],[EUR]],Table2[],3,FALSE)</f>
        <v>9</v>
      </c>
      <c r="Q90" s="1">
        <f>VLOOKUP(Table1[[#This Row],[EUR]],Table2[],4,FALSE)</f>
        <v>10</v>
      </c>
      <c r="R90" s="1" t="str">
        <f>Table1[[#This Row],[Column4]]&amp;" "&amp;Table1[[#This Row],[ART2]]</f>
        <v>CHAUSSURE KB-22</v>
      </c>
    </row>
    <row r="91" spans="1:18" x14ac:dyDescent="0.3">
      <c r="A91" s="2">
        <v>43253</v>
      </c>
      <c r="B91" s="1" t="s">
        <v>128</v>
      </c>
      <c r="C91" t="s">
        <v>0</v>
      </c>
      <c r="D91" t="s">
        <v>1</v>
      </c>
      <c r="E91" t="s">
        <v>16</v>
      </c>
      <c r="F91">
        <v>35</v>
      </c>
      <c r="G91">
        <v>35</v>
      </c>
      <c r="H91">
        <v>606978</v>
      </c>
      <c r="I91" t="s">
        <v>119</v>
      </c>
      <c r="J91" t="s">
        <v>10</v>
      </c>
      <c r="K91" t="s">
        <v>17</v>
      </c>
      <c r="L91" t="s">
        <v>20</v>
      </c>
      <c r="M91" t="s">
        <v>118</v>
      </c>
      <c r="N91">
        <f>Table1[[#This Row],[Column2]]+0</f>
        <v>43</v>
      </c>
      <c r="O91">
        <f>VLOOKUP(Table1[[#This Row],[EUR]],Table2[],2,FALSE)</f>
        <v>27.5</v>
      </c>
      <c r="P91">
        <f>VLOOKUP(Table1[[#This Row],[EUR]],Table2[],3,FALSE)</f>
        <v>8.5</v>
      </c>
      <c r="Q91" s="1">
        <f>VLOOKUP(Table1[[#This Row],[EUR]],Table2[],4,FALSE)</f>
        <v>9.5</v>
      </c>
      <c r="R91" s="1" t="str">
        <f>Table1[[#This Row],[Column4]]&amp;" "&amp;Table1[[#This Row],[ART2]]</f>
        <v>CHAUSSURE KB-22</v>
      </c>
    </row>
    <row r="92" spans="1:18" x14ac:dyDescent="0.3">
      <c r="A92" s="2">
        <v>43253</v>
      </c>
      <c r="B92" s="1" t="s">
        <v>128</v>
      </c>
      <c r="C92" t="s">
        <v>0</v>
      </c>
      <c r="D92" t="s">
        <v>1</v>
      </c>
      <c r="E92" t="s">
        <v>16</v>
      </c>
      <c r="F92">
        <v>35</v>
      </c>
      <c r="G92">
        <v>35</v>
      </c>
      <c r="H92">
        <v>606978</v>
      </c>
      <c r="I92" t="s">
        <v>119</v>
      </c>
      <c r="J92" t="s">
        <v>8</v>
      </c>
      <c r="K92" t="s">
        <v>17</v>
      </c>
      <c r="L92" t="s">
        <v>21</v>
      </c>
      <c r="M92" t="s">
        <v>118</v>
      </c>
      <c r="N92">
        <f>Table1[[#This Row],[Column2]]+0</f>
        <v>42</v>
      </c>
      <c r="O92">
        <f>VLOOKUP(Table1[[#This Row],[EUR]],Table2[],2,FALSE)</f>
        <v>26.5</v>
      </c>
      <c r="P92">
        <f>VLOOKUP(Table1[[#This Row],[EUR]],Table2[],3,FALSE)</f>
        <v>7.5</v>
      </c>
      <c r="Q92" s="1">
        <f>VLOOKUP(Table1[[#This Row],[EUR]],Table2[],4,FALSE)</f>
        <v>8.5</v>
      </c>
      <c r="R92" s="1" t="str">
        <f>Table1[[#This Row],[Column4]]&amp;" "&amp;Table1[[#This Row],[ART2]]</f>
        <v>CHAUSSURE KB-22</v>
      </c>
    </row>
    <row r="93" spans="1:18" x14ac:dyDescent="0.3">
      <c r="A93" s="2">
        <v>43253</v>
      </c>
      <c r="B93" s="1" t="s">
        <v>128</v>
      </c>
      <c r="C93" t="s">
        <v>0</v>
      </c>
      <c r="D93" t="s">
        <v>1</v>
      </c>
      <c r="E93" t="s">
        <v>16</v>
      </c>
      <c r="F93">
        <v>35</v>
      </c>
      <c r="G93">
        <v>35</v>
      </c>
      <c r="H93">
        <v>606978</v>
      </c>
      <c r="I93" t="s">
        <v>119</v>
      </c>
      <c r="J93" t="s">
        <v>6</v>
      </c>
      <c r="K93" t="s">
        <v>17</v>
      </c>
      <c r="L93" t="s">
        <v>22</v>
      </c>
      <c r="M93" t="s">
        <v>118</v>
      </c>
      <c r="N93">
        <f>Table1[[#This Row],[Column2]]+0</f>
        <v>41</v>
      </c>
      <c r="O93">
        <f>VLOOKUP(Table1[[#This Row],[EUR]],Table2[],2,FALSE)</f>
        <v>26</v>
      </c>
      <c r="P93">
        <f>VLOOKUP(Table1[[#This Row],[EUR]],Table2[],3,FALSE)</f>
        <v>7</v>
      </c>
      <c r="Q93" s="1">
        <f>VLOOKUP(Table1[[#This Row],[EUR]],Table2[],4,FALSE)</f>
        <v>8</v>
      </c>
      <c r="R93" s="1" t="str">
        <f>Table1[[#This Row],[Column4]]&amp;" "&amp;Table1[[#This Row],[ART2]]</f>
        <v>CHAUSSURE KB-22</v>
      </c>
    </row>
    <row r="94" spans="1:18" x14ac:dyDescent="0.3">
      <c r="A94" s="2">
        <v>43253</v>
      </c>
      <c r="B94" s="1" t="s">
        <v>128</v>
      </c>
      <c r="C94" t="s">
        <v>0</v>
      </c>
      <c r="D94" t="s">
        <v>1</v>
      </c>
      <c r="E94" t="s">
        <v>16</v>
      </c>
      <c r="F94">
        <v>30</v>
      </c>
      <c r="G94">
        <v>30</v>
      </c>
      <c r="H94">
        <v>606978</v>
      </c>
      <c r="I94" t="s">
        <v>119</v>
      </c>
      <c r="J94" t="s">
        <v>3</v>
      </c>
      <c r="K94" t="s">
        <v>17</v>
      </c>
      <c r="L94" t="s">
        <v>23</v>
      </c>
      <c r="M94" t="s">
        <v>118</v>
      </c>
      <c r="N94">
        <f>Table1[[#This Row],[Column2]]+0</f>
        <v>40</v>
      </c>
      <c r="O94">
        <f>VLOOKUP(Table1[[#This Row],[EUR]],Table2[],2,FALSE)</f>
        <v>25</v>
      </c>
      <c r="P94">
        <f>VLOOKUP(Table1[[#This Row],[EUR]],Table2[],3,FALSE)</f>
        <v>6</v>
      </c>
      <c r="Q94" s="1">
        <f>VLOOKUP(Table1[[#This Row],[EUR]],Table2[],4,FALSE)</f>
        <v>7</v>
      </c>
      <c r="R94" s="1" t="str">
        <f>Table1[[#This Row],[Column4]]&amp;" "&amp;Table1[[#This Row],[ART2]]</f>
        <v>CHAUSSURE KB-22</v>
      </c>
    </row>
    <row r="95" spans="1:18" x14ac:dyDescent="0.3">
      <c r="A95" s="2">
        <v>43253</v>
      </c>
      <c r="B95" s="1" t="s">
        <v>128</v>
      </c>
      <c r="C95" t="s">
        <v>0</v>
      </c>
      <c r="D95" t="s">
        <v>1</v>
      </c>
      <c r="E95" t="s">
        <v>24</v>
      </c>
      <c r="F95">
        <v>30</v>
      </c>
      <c r="G95">
        <v>30</v>
      </c>
      <c r="H95">
        <v>606978</v>
      </c>
      <c r="I95" t="s">
        <v>119</v>
      </c>
      <c r="J95" t="s">
        <v>3</v>
      </c>
      <c r="K95" t="s">
        <v>25</v>
      </c>
      <c r="L95" t="s">
        <v>26</v>
      </c>
      <c r="M95" t="s">
        <v>118</v>
      </c>
      <c r="N95">
        <f>Table1[[#This Row],[Column2]]+0</f>
        <v>40</v>
      </c>
      <c r="O95">
        <f>VLOOKUP(Table1[[#This Row],[EUR]],Table2[],2,FALSE)</f>
        <v>25</v>
      </c>
      <c r="P95">
        <f>VLOOKUP(Table1[[#This Row],[EUR]],Table2[],3,FALSE)</f>
        <v>6</v>
      </c>
      <c r="Q95" s="1">
        <f>VLOOKUP(Table1[[#This Row],[EUR]],Table2[],4,FALSE)</f>
        <v>7</v>
      </c>
      <c r="R95" s="1" t="str">
        <f>Table1[[#This Row],[Column4]]&amp;" "&amp;Table1[[#This Row],[ART2]]</f>
        <v>CHAUSSURE KB-22</v>
      </c>
    </row>
    <row r="96" spans="1:18" x14ac:dyDescent="0.3">
      <c r="A96" s="2">
        <v>43253</v>
      </c>
      <c r="B96" s="1" t="s">
        <v>128</v>
      </c>
      <c r="C96" t="s">
        <v>0</v>
      </c>
      <c r="D96" t="s">
        <v>1</v>
      </c>
      <c r="E96" t="s">
        <v>24</v>
      </c>
      <c r="F96">
        <v>35</v>
      </c>
      <c r="G96">
        <v>35</v>
      </c>
      <c r="H96">
        <v>606978</v>
      </c>
      <c r="I96" t="s">
        <v>119</v>
      </c>
      <c r="J96" t="s">
        <v>6</v>
      </c>
      <c r="K96" t="s">
        <v>25</v>
      </c>
      <c r="L96" t="s">
        <v>27</v>
      </c>
      <c r="M96" t="s">
        <v>118</v>
      </c>
      <c r="N96">
        <f>Table1[[#This Row],[Column2]]+0</f>
        <v>41</v>
      </c>
      <c r="O96">
        <f>VLOOKUP(Table1[[#This Row],[EUR]],Table2[],2,FALSE)</f>
        <v>26</v>
      </c>
      <c r="P96">
        <f>VLOOKUP(Table1[[#This Row],[EUR]],Table2[],3,FALSE)</f>
        <v>7</v>
      </c>
      <c r="Q96" s="1">
        <f>VLOOKUP(Table1[[#This Row],[EUR]],Table2[],4,FALSE)</f>
        <v>8</v>
      </c>
      <c r="R96" s="1" t="str">
        <f>Table1[[#This Row],[Column4]]&amp;" "&amp;Table1[[#This Row],[ART2]]</f>
        <v>CHAUSSURE KB-22</v>
      </c>
    </row>
    <row r="97" spans="1:18" x14ac:dyDescent="0.3">
      <c r="A97" s="2">
        <v>43253</v>
      </c>
      <c r="B97" s="1" t="s">
        <v>128</v>
      </c>
      <c r="C97" t="s">
        <v>0</v>
      </c>
      <c r="D97" t="s">
        <v>1</v>
      </c>
      <c r="E97" t="s">
        <v>24</v>
      </c>
      <c r="F97">
        <v>35</v>
      </c>
      <c r="G97">
        <v>35</v>
      </c>
      <c r="H97">
        <v>606978</v>
      </c>
      <c r="I97" t="s">
        <v>119</v>
      </c>
      <c r="J97" t="s">
        <v>8</v>
      </c>
      <c r="K97" t="s">
        <v>25</v>
      </c>
      <c r="L97" t="s">
        <v>28</v>
      </c>
      <c r="M97" t="s">
        <v>118</v>
      </c>
      <c r="N97">
        <f>Table1[[#This Row],[Column2]]+0</f>
        <v>42</v>
      </c>
      <c r="O97">
        <f>VLOOKUP(Table1[[#This Row],[EUR]],Table2[],2,FALSE)</f>
        <v>26.5</v>
      </c>
      <c r="P97">
        <f>VLOOKUP(Table1[[#This Row],[EUR]],Table2[],3,FALSE)</f>
        <v>7.5</v>
      </c>
      <c r="Q97" s="1">
        <f>VLOOKUP(Table1[[#This Row],[EUR]],Table2[],4,FALSE)</f>
        <v>8.5</v>
      </c>
      <c r="R97" s="1" t="str">
        <f>Table1[[#This Row],[Column4]]&amp;" "&amp;Table1[[#This Row],[ART2]]</f>
        <v>CHAUSSURE KB-22</v>
      </c>
    </row>
    <row r="98" spans="1:18" x14ac:dyDescent="0.3">
      <c r="A98" s="2">
        <v>43253</v>
      </c>
      <c r="B98" s="1" t="s">
        <v>128</v>
      </c>
      <c r="C98" t="s">
        <v>0</v>
      </c>
      <c r="D98" t="s">
        <v>1</v>
      </c>
      <c r="E98" t="s">
        <v>24</v>
      </c>
      <c r="F98">
        <v>35</v>
      </c>
      <c r="G98">
        <v>35</v>
      </c>
      <c r="H98">
        <v>606978</v>
      </c>
      <c r="I98" t="s">
        <v>119</v>
      </c>
      <c r="J98" t="s">
        <v>10</v>
      </c>
      <c r="K98" t="s">
        <v>25</v>
      </c>
      <c r="L98" t="s">
        <v>29</v>
      </c>
      <c r="M98" t="s">
        <v>118</v>
      </c>
      <c r="N98">
        <f>Table1[[#This Row],[Column2]]+0</f>
        <v>43</v>
      </c>
      <c r="O98">
        <f>VLOOKUP(Table1[[#This Row],[EUR]],Table2[],2,FALSE)</f>
        <v>27.5</v>
      </c>
      <c r="P98">
        <f>VLOOKUP(Table1[[#This Row],[EUR]],Table2[],3,FALSE)</f>
        <v>8.5</v>
      </c>
      <c r="Q98" s="1">
        <f>VLOOKUP(Table1[[#This Row],[EUR]],Table2[],4,FALSE)</f>
        <v>9.5</v>
      </c>
      <c r="R98" s="1" t="str">
        <f>Table1[[#This Row],[Column4]]&amp;" "&amp;Table1[[#This Row],[ART2]]</f>
        <v>CHAUSSURE KB-22</v>
      </c>
    </row>
    <row r="99" spans="1:18" x14ac:dyDescent="0.3">
      <c r="A99" s="2">
        <v>43253</v>
      </c>
      <c r="B99" s="1" t="s">
        <v>128</v>
      </c>
      <c r="C99" t="s">
        <v>0</v>
      </c>
      <c r="D99" t="s">
        <v>1</v>
      </c>
      <c r="E99" t="s">
        <v>24</v>
      </c>
      <c r="F99">
        <v>30</v>
      </c>
      <c r="G99">
        <v>30</v>
      </c>
      <c r="H99">
        <v>606978</v>
      </c>
      <c r="I99" t="s">
        <v>119</v>
      </c>
      <c r="J99" t="s">
        <v>12</v>
      </c>
      <c r="K99" t="s">
        <v>25</v>
      </c>
      <c r="L99" t="s">
        <v>30</v>
      </c>
      <c r="M99" t="s">
        <v>118</v>
      </c>
      <c r="N99">
        <f>Table1[[#This Row],[Column2]]+0</f>
        <v>44</v>
      </c>
      <c r="O99">
        <f>VLOOKUP(Table1[[#This Row],[EUR]],Table2[],2,FALSE)</f>
        <v>28</v>
      </c>
      <c r="P99">
        <f>VLOOKUP(Table1[[#This Row],[EUR]],Table2[],3,FALSE)</f>
        <v>9</v>
      </c>
      <c r="Q99" s="1">
        <f>VLOOKUP(Table1[[#This Row],[EUR]],Table2[],4,FALSE)</f>
        <v>10</v>
      </c>
      <c r="R99" s="1" t="str">
        <f>Table1[[#This Row],[Column4]]&amp;" "&amp;Table1[[#This Row],[ART2]]</f>
        <v>CHAUSSURE KB-22</v>
      </c>
    </row>
    <row r="100" spans="1:18" x14ac:dyDescent="0.3">
      <c r="A100" s="2">
        <v>43253</v>
      </c>
      <c r="B100" s="1" t="s">
        <v>128</v>
      </c>
      <c r="C100" t="s">
        <v>0</v>
      </c>
      <c r="D100" t="s">
        <v>1</v>
      </c>
      <c r="E100" t="s">
        <v>24</v>
      </c>
      <c r="F100">
        <v>15</v>
      </c>
      <c r="G100">
        <v>15</v>
      </c>
      <c r="H100">
        <v>606978</v>
      </c>
      <c r="I100" t="s">
        <v>119</v>
      </c>
      <c r="J100" t="s">
        <v>14</v>
      </c>
      <c r="K100" t="s">
        <v>25</v>
      </c>
      <c r="L100" t="s">
        <v>31</v>
      </c>
      <c r="M100" t="s">
        <v>118</v>
      </c>
      <c r="N100">
        <f>Table1[[#This Row],[Column2]]+0</f>
        <v>45</v>
      </c>
      <c r="O100">
        <f>VLOOKUP(Table1[[#This Row],[EUR]],Table2[],2,FALSE)</f>
        <v>29</v>
      </c>
      <c r="P100">
        <f>VLOOKUP(Table1[[#This Row],[EUR]],Table2[],3,FALSE)</f>
        <v>10</v>
      </c>
      <c r="Q100" s="1">
        <f>VLOOKUP(Table1[[#This Row],[EUR]],Table2[],4,FALSE)</f>
        <v>11</v>
      </c>
      <c r="R100" s="1" t="str">
        <f>Table1[[#This Row],[Column4]]&amp;" "&amp;Table1[[#This Row],[ART2]]</f>
        <v>CHAUSSURE KB-22</v>
      </c>
    </row>
    <row r="101" spans="1:18" x14ac:dyDescent="0.3">
      <c r="A101" s="2">
        <v>43253</v>
      </c>
      <c r="B101" s="1" t="s">
        <v>128</v>
      </c>
      <c r="C101" t="s">
        <v>0</v>
      </c>
      <c r="D101" t="s">
        <v>1</v>
      </c>
      <c r="E101" t="s">
        <v>32</v>
      </c>
      <c r="F101">
        <v>30</v>
      </c>
      <c r="G101">
        <v>30</v>
      </c>
      <c r="H101">
        <v>606978</v>
      </c>
      <c r="I101" t="s">
        <v>119</v>
      </c>
      <c r="J101" t="s">
        <v>12</v>
      </c>
      <c r="K101" t="s">
        <v>33</v>
      </c>
      <c r="L101" t="s">
        <v>34</v>
      </c>
      <c r="M101" t="s">
        <v>118</v>
      </c>
      <c r="N101">
        <f>Table1[[#This Row],[Column2]]+0</f>
        <v>44</v>
      </c>
      <c r="O101">
        <f>VLOOKUP(Table1[[#This Row],[EUR]],Table2[],2,FALSE)</f>
        <v>28</v>
      </c>
      <c r="P101">
        <f>VLOOKUP(Table1[[#This Row],[EUR]],Table2[],3,FALSE)</f>
        <v>9</v>
      </c>
      <c r="Q101" s="1">
        <f>VLOOKUP(Table1[[#This Row],[EUR]],Table2[],4,FALSE)</f>
        <v>10</v>
      </c>
      <c r="R101" s="1" t="str">
        <f>Table1[[#This Row],[Column4]]&amp;" "&amp;Table1[[#This Row],[ART2]]</f>
        <v>CHAUSSURE KB-22</v>
      </c>
    </row>
    <row r="102" spans="1:18" x14ac:dyDescent="0.3">
      <c r="A102" s="2">
        <v>43253</v>
      </c>
      <c r="B102" s="1" t="s">
        <v>128</v>
      </c>
      <c r="C102" t="s">
        <v>0</v>
      </c>
      <c r="D102" t="s">
        <v>1</v>
      </c>
      <c r="E102" t="s">
        <v>32</v>
      </c>
      <c r="F102">
        <v>35</v>
      </c>
      <c r="G102">
        <v>35</v>
      </c>
      <c r="H102">
        <v>606978</v>
      </c>
      <c r="I102" t="s">
        <v>119</v>
      </c>
      <c r="J102" t="s">
        <v>10</v>
      </c>
      <c r="K102" t="s">
        <v>33</v>
      </c>
      <c r="L102" t="s">
        <v>35</v>
      </c>
      <c r="M102" t="s">
        <v>118</v>
      </c>
      <c r="N102">
        <f>Table1[[#This Row],[Column2]]+0</f>
        <v>43</v>
      </c>
      <c r="O102">
        <f>VLOOKUP(Table1[[#This Row],[EUR]],Table2[],2,FALSE)</f>
        <v>27.5</v>
      </c>
      <c r="P102">
        <f>VLOOKUP(Table1[[#This Row],[EUR]],Table2[],3,FALSE)</f>
        <v>8.5</v>
      </c>
      <c r="Q102" s="1">
        <f>VLOOKUP(Table1[[#This Row],[EUR]],Table2[],4,FALSE)</f>
        <v>9.5</v>
      </c>
      <c r="R102" s="1" t="str">
        <f>Table1[[#This Row],[Column4]]&amp;" "&amp;Table1[[#This Row],[ART2]]</f>
        <v>CHAUSSURE KB-22</v>
      </c>
    </row>
    <row r="103" spans="1:18" x14ac:dyDescent="0.3">
      <c r="A103" s="2">
        <v>43253</v>
      </c>
      <c r="B103" s="1" t="s">
        <v>128</v>
      </c>
      <c r="C103" t="s">
        <v>0</v>
      </c>
      <c r="D103" t="s">
        <v>1</v>
      </c>
      <c r="E103" t="s">
        <v>32</v>
      </c>
      <c r="F103">
        <v>15</v>
      </c>
      <c r="G103">
        <v>15</v>
      </c>
      <c r="H103">
        <v>606978</v>
      </c>
      <c r="I103" t="s">
        <v>119</v>
      </c>
      <c r="J103" t="s">
        <v>14</v>
      </c>
      <c r="K103" t="s">
        <v>33</v>
      </c>
      <c r="L103" t="s">
        <v>36</v>
      </c>
      <c r="M103" t="s">
        <v>118</v>
      </c>
      <c r="N103">
        <f>Table1[[#This Row],[Column2]]+0</f>
        <v>45</v>
      </c>
      <c r="O103">
        <f>VLOOKUP(Table1[[#This Row],[EUR]],Table2[],2,FALSE)</f>
        <v>29</v>
      </c>
      <c r="P103">
        <f>VLOOKUP(Table1[[#This Row],[EUR]],Table2[],3,FALSE)</f>
        <v>10</v>
      </c>
      <c r="Q103" s="1">
        <f>VLOOKUP(Table1[[#This Row],[EUR]],Table2[],4,FALSE)</f>
        <v>11</v>
      </c>
      <c r="R103" s="1" t="str">
        <f>Table1[[#This Row],[Column4]]&amp;" "&amp;Table1[[#This Row],[ART2]]</f>
        <v>CHAUSSURE KB-22</v>
      </c>
    </row>
    <row r="104" spans="1:18" x14ac:dyDescent="0.3">
      <c r="A104" s="2">
        <v>43253</v>
      </c>
      <c r="B104" s="1" t="s">
        <v>128</v>
      </c>
      <c r="C104" t="s">
        <v>0</v>
      </c>
      <c r="D104" t="s">
        <v>1</v>
      </c>
      <c r="E104" t="s">
        <v>32</v>
      </c>
      <c r="F104">
        <v>35</v>
      </c>
      <c r="G104">
        <v>35</v>
      </c>
      <c r="H104">
        <v>606978</v>
      </c>
      <c r="I104" t="s">
        <v>119</v>
      </c>
      <c r="J104" t="s">
        <v>8</v>
      </c>
      <c r="K104" t="s">
        <v>33</v>
      </c>
      <c r="L104" t="s">
        <v>37</v>
      </c>
      <c r="M104" t="s">
        <v>118</v>
      </c>
      <c r="N104">
        <f>Table1[[#This Row],[Column2]]+0</f>
        <v>42</v>
      </c>
      <c r="O104">
        <f>VLOOKUP(Table1[[#This Row],[EUR]],Table2[],2,FALSE)</f>
        <v>26.5</v>
      </c>
      <c r="P104">
        <f>VLOOKUP(Table1[[#This Row],[EUR]],Table2[],3,FALSE)</f>
        <v>7.5</v>
      </c>
      <c r="Q104" s="1">
        <f>VLOOKUP(Table1[[#This Row],[EUR]],Table2[],4,FALSE)</f>
        <v>8.5</v>
      </c>
      <c r="R104" s="1" t="str">
        <f>Table1[[#This Row],[Column4]]&amp;" "&amp;Table1[[#This Row],[ART2]]</f>
        <v>CHAUSSURE KB-22</v>
      </c>
    </row>
    <row r="105" spans="1:18" x14ac:dyDescent="0.3">
      <c r="A105" s="2">
        <v>43253</v>
      </c>
      <c r="B105" s="1" t="s">
        <v>128</v>
      </c>
      <c r="C105" t="s">
        <v>0</v>
      </c>
      <c r="D105" t="s">
        <v>1</v>
      </c>
      <c r="E105" t="s">
        <v>32</v>
      </c>
      <c r="F105">
        <v>35</v>
      </c>
      <c r="G105">
        <v>35</v>
      </c>
      <c r="H105">
        <v>606978</v>
      </c>
      <c r="I105" t="s">
        <v>119</v>
      </c>
      <c r="J105" t="s">
        <v>6</v>
      </c>
      <c r="K105" t="s">
        <v>33</v>
      </c>
      <c r="L105" t="s">
        <v>38</v>
      </c>
      <c r="M105" t="s">
        <v>118</v>
      </c>
      <c r="N105">
        <f>Table1[[#This Row],[Column2]]+0</f>
        <v>41</v>
      </c>
      <c r="O105">
        <f>VLOOKUP(Table1[[#This Row],[EUR]],Table2[],2,FALSE)</f>
        <v>26</v>
      </c>
      <c r="P105">
        <f>VLOOKUP(Table1[[#This Row],[EUR]],Table2[],3,FALSE)</f>
        <v>7</v>
      </c>
      <c r="Q105" s="1">
        <f>VLOOKUP(Table1[[#This Row],[EUR]],Table2[],4,FALSE)</f>
        <v>8</v>
      </c>
      <c r="R105" s="1" t="str">
        <f>Table1[[#This Row],[Column4]]&amp;" "&amp;Table1[[#This Row],[ART2]]</f>
        <v>CHAUSSURE KB-22</v>
      </c>
    </row>
    <row r="106" spans="1:18" x14ac:dyDescent="0.3">
      <c r="A106" s="2">
        <v>43253</v>
      </c>
      <c r="B106" s="1" t="s">
        <v>128</v>
      </c>
      <c r="C106" t="s">
        <v>0</v>
      </c>
      <c r="D106" t="s">
        <v>1</v>
      </c>
      <c r="E106" t="s">
        <v>32</v>
      </c>
      <c r="F106">
        <v>30</v>
      </c>
      <c r="G106">
        <v>30</v>
      </c>
      <c r="H106">
        <v>606978</v>
      </c>
      <c r="I106" t="s">
        <v>119</v>
      </c>
      <c r="J106" t="s">
        <v>3</v>
      </c>
      <c r="K106" t="s">
        <v>33</v>
      </c>
      <c r="L106" t="s">
        <v>39</v>
      </c>
      <c r="M106" t="s">
        <v>118</v>
      </c>
      <c r="N106">
        <f>Table1[[#This Row],[Column2]]+0</f>
        <v>40</v>
      </c>
      <c r="O106">
        <f>VLOOKUP(Table1[[#This Row],[EUR]],Table2[],2,FALSE)</f>
        <v>25</v>
      </c>
      <c r="P106">
        <f>VLOOKUP(Table1[[#This Row],[EUR]],Table2[],3,FALSE)</f>
        <v>6</v>
      </c>
      <c r="Q106" s="1">
        <f>VLOOKUP(Table1[[#This Row],[EUR]],Table2[],4,FALSE)</f>
        <v>7</v>
      </c>
      <c r="R106" s="1" t="str">
        <f>Table1[[#This Row],[Column4]]&amp;" "&amp;Table1[[#This Row],[ART2]]</f>
        <v>CHAUSSURE KB-22</v>
      </c>
    </row>
    <row r="107" spans="1:18" x14ac:dyDescent="0.3">
      <c r="A107" s="2">
        <v>43253</v>
      </c>
      <c r="B107" s="1" t="s">
        <v>128</v>
      </c>
      <c r="C107" t="s">
        <v>0</v>
      </c>
      <c r="D107" t="s">
        <v>1</v>
      </c>
      <c r="E107" t="s">
        <v>40</v>
      </c>
      <c r="F107">
        <v>35</v>
      </c>
      <c r="G107">
        <v>35</v>
      </c>
      <c r="H107">
        <v>606978</v>
      </c>
      <c r="I107" t="s">
        <v>119</v>
      </c>
      <c r="J107" t="s">
        <v>6</v>
      </c>
      <c r="K107" t="s">
        <v>41</v>
      </c>
      <c r="L107" t="s">
        <v>42</v>
      </c>
      <c r="M107" t="s">
        <v>118</v>
      </c>
      <c r="N107">
        <f>Table1[[#This Row],[Column2]]+0</f>
        <v>41</v>
      </c>
      <c r="O107">
        <f>VLOOKUP(Table1[[#This Row],[EUR]],Table2[],2,FALSE)</f>
        <v>26</v>
      </c>
      <c r="P107">
        <f>VLOOKUP(Table1[[#This Row],[EUR]],Table2[],3,FALSE)</f>
        <v>7</v>
      </c>
      <c r="Q107" s="1">
        <f>VLOOKUP(Table1[[#This Row],[EUR]],Table2[],4,FALSE)</f>
        <v>8</v>
      </c>
      <c r="R107" s="1" t="str">
        <f>Table1[[#This Row],[Column4]]&amp;" "&amp;Table1[[#This Row],[ART2]]</f>
        <v>CHAUSSURE KB-22</v>
      </c>
    </row>
    <row r="108" spans="1:18" x14ac:dyDescent="0.3">
      <c r="A108" s="2">
        <v>43253</v>
      </c>
      <c r="B108" s="1" t="s">
        <v>128</v>
      </c>
      <c r="C108" t="s">
        <v>0</v>
      </c>
      <c r="D108" t="s">
        <v>1</v>
      </c>
      <c r="E108" t="s">
        <v>40</v>
      </c>
      <c r="F108">
        <v>30</v>
      </c>
      <c r="G108">
        <v>30</v>
      </c>
      <c r="H108">
        <v>606978</v>
      </c>
      <c r="I108" t="s">
        <v>119</v>
      </c>
      <c r="J108" t="s">
        <v>3</v>
      </c>
      <c r="K108" t="s">
        <v>41</v>
      </c>
      <c r="L108" t="s">
        <v>43</v>
      </c>
      <c r="M108" t="s">
        <v>118</v>
      </c>
      <c r="N108">
        <f>Table1[[#This Row],[Column2]]+0</f>
        <v>40</v>
      </c>
      <c r="O108">
        <f>VLOOKUP(Table1[[#This Row],[EUR]],Table2[],2,FALSE)</f>
        <v>25</v>
      </c>
      <c r="P108">
        <f>VLOOKUP(Table1[[#This Row],[EUR]],Table2[],3,FALSE)</f>
        <v>6</v>
      </c>
      <c r="Q108" s="1">
        <f>VLOOKUP(Table1[[#This Row],[EUR]],Table2[],4,FALSE)</f>
        <v>7</v>
      </c>
      <c r="R108" s="1" t="str">
        <f>Table1[[#This Row],[Column4]]&amp;" "&amp;Table1[[#This Row],[ART2]]</f>
        <v>CHAUSSURE KB-22</v>
      </c>
    </row>
    <row r="109" spans="1:18" x14ac:dyDescent="0.3">
      <c r="A109" s="2">
        <v>43253</v>
      </c>
      <c r="B109" s="1" t="s">
        <v>128</v>
      </c>
      <c r="C109" t="s">
        <v>0</v>
      </c>
      <c r="D109" t="s">
        <v>1</v>
      </c>
      <c r="E109" t="s">
        <v>40</v>
      </c>
      <c r="F109">
        <v>35</v>
      </c>
      <c r="G109">
        <v>35</v>
      </c>
      <c r="H109">
        <v>606978</v>
      </c>
      <c r="I109" t="s">
        <v>119</v>
      </c>
      <c r="J109" t="s">
        <v>8</v>
      </c>
      <c r="K109" t="s">
        <v>41</v>
      </c>
      <c r="L109" t="s">
        <v>44</v>
      </c>
      <c r="M109" t="s">
        <v>118</v>
      </c>
      <c r="N109">
        <f>Table1[[#This Row],[Column2]]+0</f>
        <v>42</v>
      </c>
      <c r="O109">
        <f>VLOOKUP(Table1[[#This Row],[EUR]],Table2[],2,FALSE)</f>
        <v>26.5</v>
      </c>
      <c r="P109">
        <f>VLOOKUP(Table1[[#This Row],[EUR]],Table2[],3,FALSE)</f>
        <v>7.5</v>
      </c>
      <c r="Q109" s="1">
        <f>VLOOKUP(Table1[[#This Row],[EUR]],Table2[],4,FALSE)</f>
        <v>8.5</v>
      </c>
      <c r="R109" s="1" t="str">
        <f>Table1[[#This Row],[Column4]]&amp;" "&amp;Table1[[#This Row],[ART2]]</f>
        <v>CHAUSSURE KB-22</v>
      </c>
    </row>
    <row r="110" spans="1:18" x14ac:dyDescent="0.3">
      <c r="A110" s="2">
        <v>43253</v>
      </c>
      <c r="B110" s="1" t="s">
        <v>128</v>
      </c>
      <c r="C110" t="s">
        <v>0</v>
      </c>
      <c r="D110" t="s">
        <v>1</v>
      </c>
      <c r="E110" t="s">
        <v>40</v>
      </c>
      <c r="F110">
        <v>35</v>
      </c>
      <c r="G110">
        <v>35</v>
      </c>
      <c r="H110">
        <v>606978</v>
      </c>
      <c r="I110" t="s">
        <v>119</v>
      </c>
      <c r="J110" t="s">
        <v>10</v>
      </c>
      <c r="K110" t="s">
        <v>41</v>
      </c>
      <c r="L110" t="s">
        <v>45</v>
      </c>
      <c r="M110" t="s">
        <v>118</v>
      </c>
      <c r="N110">
        <f>Table1[[#This Row],[Column2]]+0</f>
        <v>43</v>
      </c>
      <c r="O110">
        <f>VLOOKUP(Table1[[#This Row],[EUR]],Table2[],2,FALSE)</f>
        <v>27.5</v>
      </c>
      <c r="P110">
        <f>VLOOKUP(Table1[[#This Row],[EUR]],Table2[],3,FALSE)</f>
        <v>8.5</v>
      </c>
      <c r="Q110" s="1">
        <f>VLOOKUP(Table1[[#This Row],[EUR]],Table2[],4,FALSE)</f>
        <v>9.5</v>
      </c>
      <c r="R110" s="1" t="str">
        <f>Table1[[#This Row],[Column4]]&amp;" "&amp;Table1[[#This Row],[ART2]]</f>
        <v>CHAUSSURE KB-22</v>
      </c>
    </row>
    <row r="111" spans="1:18" x14ac:dyDescent="0.3">
      <c r="A111" s="2">
        <v>43253</v>
      </c>
      <c r="B111" s="1" t="s">
        <v>128</v>
      </c>
      <c r="C111" t="s">
        <v>0</v>
      </c>
      <c r="D111" t="s">
        <v>1</v>
      </c>
      <c r="E111" t="s">
        <v>40</v>
      </c>
      <c r="F111">
        <v>30</v>
      </c>
      <c r="G111">
        <v>30</v>
      </c>
      <c r="H111">
        <v>606978</v>
      </c>
      <c r="I111" t="s">
        <v>119</v>
      </c>
      <c r="J111" t="s">
        <v>12</v>
      </c>
      <c r="K111" t="s">
        <v>41</v>
      </c>
      <c r="L111" t="s">
        <v>46</v>
      </c>
      <c r="M111" t="s">
        <v>118</v>
      </c>
      <c r="N111">
        <f>Table1[[#This Row],[Column2]]+0</f>
        <v>44</v>
      </c>
      <c r="O111">
        <f>VLOOKUP(Table1[[#This Row],[EUR]],Table2[],2,FALSE)</f>
        <v>28</v>
      </c>
      <c r="P111">
        <f>VLOOKUP(Table1[[#This Row],[EUR]],Table2[],3,FALSE)</f>
        <v>9</v>
      </c>
      <c r="Q111" s="1">
        <f>VLOOKUP(Table1[[#This Row],[EUR]],Table2[],4,FALSE)</f>
        <v>10</v>
      </c>
      <c r="R111" s="1" t="str">
        <f>Table1[[#This Row],[Column4]]&amp;" "&amp;Table1[[#This Row],[ART2]]</f>
        <v>CHAUSSURE KB-22</v>
      </c>
    </row>
    <row r="112" spans="1:18" x14ac:dyDescent="0.3">
      <c r="A112" s="2">
        <v>43253</v>
      </c>
      <c r="B112" s="1" t="s">
        <v>128</v>
      </c>
      <c r="C112" t="s">
        <v>0</v>
      </c>
      <c r="D112" t="s">
        <v>1</v>
      </c>
      <c r="E112" t="s">
        <v>40</v>
      </c>
      <c r="F112">
        <v>15</v>
      </c>
      <c r="G112">
        <v>15</v>
      </c>
      <c r="H112">
        <v>606978</v>
      </c>
      <c r="I112" t="s">
        <v>119</v>
      </c>
      <c r="J112" t="s">
        <v>14</v>
      </c>
      <c r="K112" t="s">
        <v>41</v>
      </c>
      <c r="L112" t="s">
        <v>47</v>
      </c>
      <c r="M112" t="s">
        <v>118</v>
      </c>
      <c r="N112">
        <f>Table1[[#This Row],[Column2]]+0</f>
        <v>45</v>
      </c>
      <c r="O112">
        <f>VLOOKUP(Table1[[#This Row],[EUR]],Table2[],2,FALSE)</f>
        <v>29</v>
      </c>
      <c r="P112">
        <f>VLOOKUP(Table1[[#This Row],[EUR]],Table2[],3,FALSE)</f>
        <v>10</v>
      </c>
      <c r="Q112" s="1">
        <f>VLOOKUP(Table1[[#This Row],[EUR]],Table2[],4,FALSE)</f>
        <v>11</v>
      </c>
      <c r="R112" s="1" t="str">
        <f>Table1[[#This Row],[Column4]]&amp;" "&amp;Table1[[#This Row],[ART2]]</f>
        <v>CHAUSSURE KB-22</v>
      </c>
    </row>
    <row r="113" spans="1:18" x14ac:dyDescent="0.3">
      <c r="A113" s="2">
        <v>43253</v>
      </c>
      <c r="B113" s="1" t="s">
        <v>128</v>
      </c>
      <c r="C113" t="s">
        <v>0</v>
      </c>
      <c r="D113" t="s">
        <v>48</v>
      </c>
      <c r="E113" t="s">
        <v>49</v>
      </c>
      <c r="F113">
        <v>20</v>
      </c>
      <c r="G113">
        <v>20</v>
      </c>
      <c r="H113">
        <v>606979</v>
      </c>
      <c r="I113" t="s">
        <v>119</v>
      </c>
      <c r="J113" t="s">
        <v>3</v>
      </c>
      <c r="K113" t="s">
        <v>50</v>
      </c>
      <c r="L113" t="s">
        <v>51</v>
      </c>
      <c r="M113" t="s">
        <v>118</v>
      </c>
      <c r="N113">
        <f>Table1[[#This Row],[Column2]]+0</f>
        <v>40</v>
      </c>
      <c r="O113">
        <f>VLOOKUP(Table1[[#This Row],[EUR]],Table2[],2,FALSE)</f>
        <v>25</v>
      </c>
      <c r="P113">
        <f>VLOOKUP(Table1[[#This Row],[EUR]],Table2[],3,FALSE)</f>
        <v>6</v>
      </c>
      <c r="Q113" s="1">
        <f>VLOOKUP(Table1[[#This Row],[EUR]],Table2[],4,FALSE)</f>
        <v>7</v>
      </c>
      <c r="R113" s="1" t="str">
        <f>Table1[[#This Row],[Column4]]&amp;" "&amp;Table1[[#This Row],[ART2]]</f>
        <v>CHAUSSURE KB-26</v>
      </c>
    </row>
    <row r="114" spans="1:18" x14ac:dyDescent="0.3">
      <c r="A114" s="2">
        <v>43253</v>
      </c>
      <c r="B114" s="1" t="s">
        <v>128</v>
      </c>
      <c r="C114" t="s">
        <v>0</v>
      </c>
      <c r="D114" t="s">
        <v>48</v>
      </c>
      <c r="E114" t="s">
        <v>49</v>
      </c>
      <c r="F114">
        <v>35</v>
      </c>
      <c r="G114">
        <v>35</v>
      </c>
      <c r="H114">
        <v>606979</v>
      </c>
      <c r="I114" t="s">
        <v>119</v>
      </c>
      <c r="J114" t="s">
        <v>6</v>
      </c>
      <c r="K114" t="s">
        <v>50</v>
      </c>
      <c r="L114" t="s">
        <v>52</v>
      </c>
      <c r="M114" t="s">
        <v>118</v>
      </c>
      <c r="N114">
        <f>Table1[[#This Row],[Column2]]+0</f>
        <v>41</v>
      </c>
      <c r="O114">
        <f>VLOOKUP(Table1[[#This Row],[EUR]],Table2[],2,FALSE)</f>
        <v>26</v>
      </c>
      <c r="P114">
        <f>VLOOKUP(Table1[[#This Row],[EUR]],Table2[],3,FALSE)</f>
        <v>7</v>
      </c>
      <c r="Q114" s="1">
        <f>VLOOKUP(Table1[[#This Row],[EUR]],Table2[],4,FALSE)</f>
        <v>8</v>
      </c>
      <c r="R114" s="1" t="str">
        <f>Table1[[#This Row],[Column4]]&amp;" "&amp;Table1[[#This Row],[ART2]]</f>
        <v>CHAUSSURE KB-26</v>
      </c>
    </row>
    <row r="115" spans="1:18" x14ac:dyDescent="0.3">
      <c r="A115" s="2">
        <v>43253</v>
      </c>
      <c r="B115" s="1" t="s">
        <v>128</v>
      </c>
      <c r="C115" t="s">
        <v>0</v>
      </c>
      <c r="D115" t="s">
        <v>48</v>
      </c>
      <c r="E115" t="s">
        <v>49</v>
      </c>
      <c r="F115">
        <v>35</v>
      </c>
      <c r="G115">
        <v>35</v>
      </c>
      <c r="H115">
        <v>606979</v>
      </c>
      <c r="I115" t="s">
        <v>119</v>
      </c>
      <c r="J115" t="s">
        <v>8</v>
      </c>
      <c r="K115" t="s">
        <v>50</v>
      </c>
      <c r="L115" t="s">
        <v>53</v>
      </c>
      <c r="M115" t="s">
        <v>118</v>
      </c>
      <c r="N115">
        <f>Table1[[#This Row],[Column2]]+0</f>
        <v>42</v>
      </c>
      <c r="O115">
        <f>VLOOKUP(Table1[[#This Row],[EUR]],Table2[],2,FALSE)</f>
        <v>26.5</v>
      </c>
      <c r="P115">
        <f>VLOOKUP(Table1[[#This Row],[EUR]],Table2[],3,FALSE)</f>
        <v>7.5</v>
      </c>
      <c r="Q115" s="1">
        <f>VLOOKUP(Table1[[#This Row],[EUR]],Table2[],4,FALSE)</f>
        <v>8.5</v>
      </c>
      <c r="R115" s="1" t="str">
        <f>Table1[[#This Row],[Column4]]&amp;" "&amp;Table1[[#This Row],[ART2]]</f>
        <v>CHAUSSURE KB-26</v>
      </c>
    </row>
    <row r="116" spans="1:18" x14ac:dyDescent="0.3">
      <c r="A116" s="2">
        <v>43253</v>
      </c>
      <c r="B116" s="1" t="s">
        <v>128</v>
      </c>
      <c r="C116" t="s">
        <v>0</v>
      </c>
      <c r="D116" t="s">
        <v>48</v>
      </c>
      <c r="E116" t="s">
        <v>49</v>
      </c>
      <c r="F116">
        <v>35</v>
      </c>
      <c r="G116">
        <v>35</v>
      </c>
      <c r="H116">
        <v>606979</v>
      </c>
      <c r="I116" t="s">
        <v>119</v>
      </c>
      <c r="J116" t="s">
        <v>10</v>
      </c>
      <c r="K116" t="s">
        <v>50</v>
      </c>
      <c r="L116" t="s">
        <v>54</v>
      </c>
      <c r="M116" t="s">
        <v>118</v>
      </c>
      <c r="N116">
        <f>Table1[[#This Row],[Column2]]+0</f>
        <v>43</v>
      </c>
      <c r="O116">
        <f>VLOOKUP(Table1[[#This Row],[EUR]],Table2[],2,FALSE)</f>
        <v>27.5</v>
      </c>
      <c r="P116">
        <f>VLOOKUP(Table1[[#This Row],[EUR]],Table2[],3,FALSE)</f>
        <v>8.5</v>
      </c>
      <c r="Q116" s="1">
        <f>VLOOKUP(Table1[[#This Row],[EUR]],Table2[],4,FALSE)</f>
        <v>9.5</v>
      </c>
      <c r="R116" s="1" t="str">
        <f>Table1[[#This Row],[Column4]]&amp;" "&amp;Table1[[#This Row],[ART2]]</f>
        <v>CHAUSSURE KB-26</v>
      </c>
    </row>
    <row r="117" spans="1:18" x14ac:dyDescent="0.3">
      <c r="A117" s="2">
        <v>43253</v>
      </c>
      <c r="B117" s="1" t="s">
        <v>128</v>
      </c>
      <c r="C117" t="s">
        <v>0</v>
      </c>
      <c r="D117" t="s">
        <v>48</v>
      </c>
      <c r="E117" t="s">
        <v>49</v>
      </c>
      <c r="F117">
        <v>20</v>
      </c>
      <c r="G117">
        <v>20</v>
      </c>
      <c r="H117">
        <v>606979</v>
      </c>
      <c r="I117" t="s">
        <v>119</v>
      </c>
      <c r="J117" t="s">
        <v>12</v>
      </c>
      <c r="K117" t="s">
        <v>50</v>
      </c>
      <c r="L117" t="s">
        <v>55</v>
      </c>
      <c r="M117" t="s">
        <v>118</v>
      </c>
      <c r="N117">
        <f>Table1[[#This Row],[Column2]]+0</f>
        <v>44</v>
      </c>
      <c r="O117">
        <f>VLOOKUP(Table1[[#This Row],[EUR]],Table2[],2,FALSE)</f>
        <v>28</v>
      </c>
      <c r="P117">
        <f>VLOOKUP(Table1[[#This Row],[EUR]],Table2[],3,FALSE)</f>
        <v>9</v>
      </c>
      <c r="Q117" s="1">
        <f>VLOOKUP(Table1[[#This Row],[EUR]],Table2[],4,FALSE)</f>
        <v>10</v>
      </c>
      <c r="R117" s="1" t="str">
        <f>Table1[[#This Row],[Column4]]&amp;" "&amp;Table1[[#This Row],[ART2]]</f>
        <v>CHAUSSURE KB-26</v>
      </c>
    </row>
    <row r="118" spans="1:18" x14ac:dyDescent="0.3">
      <c r="A118" s="2">
        <v>43253</v>
      </c>
      <c r="B118" s="1" t="s">
        <v>128</v>
      </c>
      <c r="C118" t="s">
        <v>0</v>
      </c>
      <c r="D118" t="s">
        <v>48</v>
      </c>
      <c r="E118" t="s">
        <v>49</v>
      </c>
      <c r="F118">
        <v>20</v>
      </c>
      <c r="G118">
        <v>20</v>
      </c>
      <c r="H118">
        <v>606979</v>
      </c>
      <c r="I118" t="s">
        <v>119</v>
      </c>
      <c r="J118" t="s">
        <v>14</v>
      </c>
      <c r="K118" t="s">
        <v>50</v>
      </c>
      <c r="L118" t="s">
        <v>56</v>
      </c>
      <c r="M118" t="s">
        <v>118</v>
      </c>
      <c r="N118">
        <f>Table1[[#This Row],[Column2]]+0</f>
        <v>45</v>
      </c>
      <c r="O118">
        <f>VLOOKUP(Table1[[#This Row],[EUR]],Table2[],2,FALSE)</f>
        <v>29</v>
      </c>
      <c r="P118">
        <f>VLOOKUP(Table1[[#This Row],[EUR]],Table2[],3,FALSE)</f>
        <v>10</v>
      </c>
      <c r="Q118" s="1">
        <f>VLOOKUP(Table1[[#This Row],[EUR]],Table2[],4,FALSE)</f>
        <v>11</v>
      </c>
      <c r="R118" s="1" t="str">
        <f>Table1[[#This Row],[Column4]]&amp;" "&amp;Table1[[#This Row],[ART2]]</f>
        <v>CHAUSSURE KB-26</v>
      </c>
    </row>
    <row r="119" spans="1:18" x14ac:dyDescent="0.3">
      <c r="A119" s="2">
        <v>43253</v>
      </c>
      <c r="B119" s="1" t="s">
        <v>128</v>
      </c>
      <c r="C119" t="s">
        <v>0</v>
      </c>
      <c r="D119" t="s">
        <v>48</v>
      </c>
      <c r="E119" t="s">
        <v>49</v>
      </c>
      <c r="F119">
        <v>15</v>
      </c>
      <c r="G119">
        <v>15</v>
      </c>
      <c r="H119">
        <v>606979</v>
      </c>
      <c r="I119" t="s">
        <v>119</v>
      </c>
      <c r="J119" t="s">
        <v>57</v>
      </c>
      <c r="K119" t="s">
        <v>50</v>
      </c>
      <c r="L119" t="s">
        <v>58</v>
      </c>
      <c r="M119" t="s">
        <v>118</v>
      </c>
      <c r="N119">
        <f>Table1[[#This Row],[Column2]]+0</f>
        <v>46</v>
      </c>
      <c r="O119">
        <f>VLOOKUP(Table1[[#This Row],[EUR]],Table2[],2,FALSE)</f>
        <v>30</v>
      </c>
      <c r="P119">
        <f>VLOOKUP(Table1[[#This Row],[EUR]],Table2[],3,FALSE)</f>
        <v>11</v>
      </c>
      <c r="Q119" s="1">
        <f>VLOOKUP(Table1[[#This Row],[EUR]],Table2[],4,FALSE)</f>
        <v>12</v>
      </c>
      <c r="R119" s="1" t="str">
        <f>Table1[[#This Row],[Column4]]&amp;" "&amp;Table1[[#This Row],[ART2]]</f>
        <v>CHAUSSURE KB-26</v>
      </c>
    </row>
    <row r="120" spans="1:18" x14ac:dyDescent="0.3">
      <c r="A120" s="2">
        <v>43253</v>
      </c>
      <c r="B120" s="1" t="s">
        <v>128</v>
      </c>
      <c r="C120" t="s">
        <v>0</v>
      </c>
      <c r="D120" t="s">
        <v>48</v>
      </c>
      <c r="E120" t="s">
        <v>24</v>
      </c>
      <c r="F120">
        <v>15</v>
      </c>
      <c r="G120">
        <v>15</v>
      </c>
      <c r="H120">
        <v>606979</v>
      </c>
      <c r="I120" t="s">
        <v>119</v>
      </c>
      <c r="J120" t="s">
        <v>57</v>
      </c>
      <c r="K120" t="s">
        <v>25</v>
      </c>
      <c r="L120" t="s">
        <v>59</v>
      </c>
      <c r="M120" t="s">
        <v>118</v>
      </c>
      <c r="N120">
        <f>Table1[[#This Row],[Column2]]+0</f>
        <v>46</v>
      </c>
      <c r="O120">
        <f>VLOOKUP(Table1[[#This Row],[EUR]],Table2[],2,FALSE)</f>
        <v>30</v>
      </c>
      <c r="P120">
        <f>VLOOKUP(Table1[[#This Row],[EUR]],Table2[],3,FALSE)</f>
        <v>11</v>
      </c>
      <c r="Q120" s="1">
        <f>VLOOKUP(Table1[[#This Row],[EUR]],Table2[],4,FALSE)</f>
        <v>12</v>
      </c>
      <c r="R120" s="1" t="str">
        <f>Table1[[#This Row],[Column4]]&amp;" "&amp;Table1[[#This Row],[ART2]]</f>
        <v>CHAUSSURE KB-26</v>
      </c>
    </row>
    <row r="121" spans="1:18" x14ac:dyDescent="0.3">
      <c r="A121" s="2">
        <v>43253</v>
      </c>
      <c r="B121" s="1" t="s">
        <v>128</v>
      </c>
      <c r="C121" t="s">
        <v>0</v>
      </c>
      <c r="D121" t="s">
        <v>48</v>
      </c>
      <c r="E121" t="s">
        <v>24</v>
      </c>
      <c r="F121">
        <v>20</v>
      </c>
      <c r="G121">
        <v>20</v>
      </c>
      <c r="H121">
        <v>606979</v>
      </c>
      <c r="I121" t="s">
        <v>119</v>
      </c>
      <c r="J121" t="s">
        <v>14</v>
      </c>
      <c r="K121" t="s">
        <v>25</v>
      </c>
      <c r="L121" t="s">
        <v>60</v>
      </c>
      <c r="M121" t="s">
        <v>118</v>
      </c>
      <c r="N121">
        <f>Table1[[#This Row],[Column2]]+0</f>
        <v>45</v>
      </c>
      <c r="O121">
        <f>VLOOKUP(Table1[[#This Row],[EUR]],Table2[],2,FALSE)</f>
        <v>29</v>
      </c>
      <c r="P121">
        <f>VLOOKUP(Table1[[#This Row],[EUR]],Table2[],3,FALSE)</f>
        <v>10</v>
      </c>
      <c r="Q121" s="1">
        <f>VLOOKUP(Table1[[#This Row],[EUR]],Table2[],4,FALSE)</f>
        <v>11</v>
      </c>
      <c r="R121" s="1" t="str">
        <f>Table1[[#This Row],[Column4]]&amp;" "&amp;Table1[[#This Row],[ART2]]</f>
        <v>CHAUSSURE KB-26</v>
      </c>
    </row>
    <row r="122" spans="1:18" x14ac:dyDescent="0.3">
      <c r="A122" s="2">
        <v>43253</v>
      </c>
      <c r="B122" s="1" t="s">
        <v>128</v>
      </c>
      <c r="C122" t="s">
        <v>0</v>
      </c>
      <c r="D122" t="s">
        <v>48</v>
      </c>
      <c r="E122" t="s">
        <v>24</v>
      </c>
      <c r="F122">
        <v>20</v>
      </c>
      <c r="G122">
        <v>20</v>
      </c>
      <c r="H122">
        <v>606979</v>
      </c>
      <c r="I122" t="s">
        <v>119</v>
      </c>
      <c r="J122" t="s">
        <v>12</v>
      </c>
      <c r="K122" t="s">
        <v>25</v>
      </c>
      <c r="L122" t="s">
        <v>61</v>
      </c>
      <c r="M122" t="s">
        <v>118</v>
      </c>
      <c r="N122">
        <f>Table1[[#This Row],[Column2]]+0</f>
        <v>44</v>
      </c>
      <c r="O122">
        <f>VLOOKUP(Table1[[#This Row],[EUR]],Table2[],2,FALSE)</f>
        <v>28</v>
      </c>
      <c r="P122">
        <f>VLOOKUP(Table1[[#This Row],[EUR]],Table2[],3,FALSE)</f>
        <v>9</v>
      </c>
      <c r="Q122" s="1">
        <f>VLOOKUP(Table1[[#This Row],[EUR]],Table2[],4,FALSE)</f>
        <v>10</v>
      </c>
      <c r="R122" s="1" t="str">
        <f>Table1[[#This Row],[Column4]]&amp;" "&amp;Table1[[#This Row],[ART2]]</f>
        <v>CHAUSSURE KB-26</v>
      </c>
    </row>
    <row r="123" spans="1:18" x14ac:dyDescent="0.3">
      <c r="A123" s="2">
        <v>43253</v>
      </c>
      <c r="B123" s="1" t="s">
        <v>128</v>
      </c>
      <c r="C123" t="s">
        <v>0</v>
      </c>
      <c r="D123" t="s">
        <v>48</v>
      </c>
      <c r="E123" t="s">
        <v>24</v>
      </c>
      <c r="F123">
        <v>35</v>
      </c>
      <c r="G123">
        <v>35</v>
      </c>
      <c r="H123">
        <v>606979</v>
      </c>
      <c r="I123" t="s">
        <v>119</v>
      </c>
      <c r="J123" t="s">
        <v>10</v>
      </c>
      <c r="K123" t="s">
        <v>25</v>
      </c>
      <c r="L123" t="s">
        <v>62</v>
      </c>
      <c r="M123" t="s">
        <v>118</v>
      </c>
      <c r="N123">
        <f>Table1[[#This Row],[Column2]]+0</f>
        <v>43</v>
      </c>
      <c r="O123">
        <f>VLOOKUP(Table1[[#This Row],[EUR]],Table2[],2,FALSE)</f>
        <v>27.5</v>
      </c>
      <c r="P123">
        <f>VLOOKUP(Table1[[#This Row],[EUR]],Table2[],3,FALSE)</f>
        <v>8.5</v>
      </c>
      <c r="Q123" s="1">
        <f>VLOOKUP(Table1[[#This Row],[EUR]],Table2[],4,FALSE)</f>
        <v>9.5</v>
      </c>
      <c r="R123" s="1" t="str">
        <f>Table1[[#This Row],[Column4]]&amp;" "&amp;Table1[[#This Row],[ART2]]</f>
        <v>CHAUSSURE KB-26</v>
      </c>
    </row>
    <row r="124" spans="1:18" x14ac:dyDescent="0.3">
      <c r="A124" s="2">
        <v>43253</v>
      </c>
      <c r="B124" s="1" t="s">
        <v>128</v>
      </c>
      <c r="C124" t="s">
        <v>0</v>
      </c>
      <c r="D124" t="s">
        <v>48</v>
      </c>
      <c r="E124" t="s">
        <v>24</v>
      </c>
      <c r="F124">
        <v>35</v>
      </c>
      <c r="G124">
        <v>35</v>
      </c>
      <c r="H124">
        <v>606979</v>
      </c>
      <c r="I124" t="s">
        <v>119</v>
      </c>
      <c r="J124" t="s">
        <v>8</v>
      </c>
      <c r="K124" t="s">
        <v>25</v>
      </c>
      <c r="L124" t="s">
        <v>63</v>
      </c>
      <c r="M124" t="s">
        <v>118</v>
      </c>
      <c r="N124">
        <f>Table1[[#This Row],[Column2]]+0</f>
        <v>42</v>
      </c>
      <c r="O124">
        <f>VLOOKUP(Table1[[#This Row],[EUR]],Table2[],2,FALSE)</f>
        <v>26.5</v>
      </c>
      <c r="P124">
        <f>VLOOKUP(Table1[[#This Row],[EUR]],Table2[],3,FALSE)</f>
        <v>7.5</v>
      </c>
      <c r="Q124" s="1">
        <f>VLOOKUP(Table1[[#This Row],[EUR]],Table2[],4,FALSE)</f>
        <v>8.5</v>
      </c>
      <c r="R124" s="1" t="str">
        <f>Table1[[#This Row],[Column4]]&amp;" "&amp;Table1[[#This Row],[ART2]]</f>
        <v>CHAUSSURE KB-26</v>
      </c>
    </row>
    <row r="125" spans="1:18" x14ac:dyDescent="0.3">
      <c r="A125" s="2">
        <v>43253</v>
      </c>
      <c r="B125" s="1" t="s">
        <v>128</v>
      </c>
      <c r="C125" t="s">
        <v>0</v>
      </c>
      <c r="D125" t="s">
        <v>48</v>
      </c>
      <c r="E125" t="s">
        <v>24</v>
      </c>
      <c r="F125">
        <v>35</v>
      </c>
      <c r="G125">
        <v>35</v>
      </c>
      <c r="H125">
        <v>606979</v>
      </c>
      <c r="I125" t="s">
        <v>119</v>
      </c>
      <c r="J125" t="s">
        <v>6</v>
      </c>
      <c r="K125" t="s">
        <v>25</v>
      </c>
      <c r="L125" t="s">
        <v>64</v>
      </c>
      <c r="M125" t="s">
        <v>118</v>
      </c>
      <c r="N125">
        <f>Table1[[#This Row],[Column2]]+0</f>
        <v>41</v>
      </c>
      <c r="O125">
        <f>VLOOKUP(Table1[[#This Row],[EUR]],Table2[],2,FALSE)</f>
        <v>26</v>
      </c>
      <c r="P125">
        <f>VLOOKUP(Table1[[#This Row],[EUR]],Table2[],3,FALSE)</f>
        <v>7</v>
      </c>
      <c r="Q125" s="1">
        <f>VLOOKUP(Table1[[#This Row],[EUR]],Table2[],4,FALSE)</f>
        <v>8</v>
      </c>
      <c r="R125" s="1" t="str">
        <f>Table1[[#This Row],[Column4]]&amp;" "&amp;Table1[[#This Row],[ART2]]</f>
        <v>CHAUSSURE KB-26</v>
      </c>
    </row>
    <row r="126" spans="1:18" x14ac:dyDescent="0.3">
      <c r="A126" s="2">
        <v>43253</v>
      </c>
      <c r="B126" s="1" t="s">
        <v>128</v>
      </c>
      <c r="C126" t="s">
        <v>0</v>
      </c>
      <c r="D126" t="s">
        <v>48</v>
      </c>
      <c r="E126" t="s">
        <v>24</v>
      </c>
      <c r="F126">
        <v>20</v>
      </c>
      <c r="G126">
        <v>20</v>
      </c>
      <c r="H126">
        <v>606979</v>
      </c>
      <c r="I126" t="s">
        <v>119</v>
      </c>
      <c r="J126" t="s">
        <v>3</v>
      </c>
      <c r="K126" t="s">
        <v>25</v>
      </c>
      <c r="L126" t="s">
        <v>65</v>
      </c>
      <c r="M126" t="s">
        <v>118</v>
      </c>
      <c r="N126">
        <f>Table1[[#This Row],[Column2]]+0</f>
        <v>40</v>
      </c>
      <c r="O126">
        <f>VLOOKUP(Table1[[#This Row],[EUR]],Table2[],2,FALSE)</f>
        <v>25</v>
      </c>
      <c r="P126">
        <f>VLOOKUP(Table1[[#This Row],[EUR]],Table2[],3,FALSE)</f>
        <v>6</v>
      </c>
      <c r="Q126" s="1">
        <f>VLOOKUP(Table1[[#This Row],[EUR]],Table2[],4,FALSE)</f>
        <v>7</v>
      </c>
      <c r="R126" s="1" t="str">
        <f>Table1[[#This Row],[Column4]]&amp;" "&amp;Table1[[#This Row],[ART2]]</f>
        <v>CHAUSSURE KB-26</v>
      </c>
    </row>
    <row r="127" spans="1:18" x14ac:dyDescent="0.3">
      <c r="A127" s="2">
        <v>43253</v>
      </c>
      <c r="B127" s="1" t="s">
        <v>128</v>
      </c>
      <c r="C127" t="s">
        <v>0</v>
      </c>
      <c r="D127" t="s">
        <v>48</v>
      </c>
      <c r="E127" t="s">
        <v>40</v>
      </c>
      <c r="F127">
        <v>20</v>
      </c>
      <c r="G127">
        <v>20</v>
      </c>
      <c r="H127">
        <v>606979</v>
      </c>
      <c r="I127" t="s">
        <v>119</v>
      </c>
      <c r="J127" t="s">
        <v>3</v>
      </c>
      <c r="K127" t="s">
        <v>41</v>
      </c>
      <c r="L127" t="s">
        <v>66</v>
      </c>
      <c r="M127" t="s">
        <v>118</v>
      </c>
      <c r="N127">
        <f>Table1[[#This Row],[Column2]]+0</f>
        <v>40</v>
      </c>
      <c r="O127">
        <f>VLOOKUP(Table1[[#This Row],[EUR]],Table2[],2,FALSE)</f>
        <v>25</v>
      </c>
      <c r="P127">
        <f>VLOOKUP(Table1[[#This Row],[EUR]],Table2[],3,FALSE)</f>
        <v>6</v>
      </c>
      <c r="Q127" s="1">
        <f>VLOOKUP(Table1[[#This Row],[EUR]],Table2[],4,FALSE)</f>
        <v>7</v>
      </c>
      <c r="R127" s="1" t="str">
        <f>Table1[[#This Row],[Column4]]&amp;" "&amp;Table1[[#This Row],[ART2]]</f>
        <v>CHAUSSURE KB-26</v>
      </c>
    </row>
    <row r="128" spans="1:18" x14ac:dyDescent="0.3">
      <c r="A128" s="2">
        <v>43253</v>
      </c>
      <c r="B128" s="1" t="s">
        <v>128</v>
      </c>
      <c r="C128" t="s">
        <v>0</v>
      </c>
      <c r="D128" t="s">
        <v>48</v>
      </c>
      <c r="E128" t="s">
        <v>40</v>
      </c>
      <c r="F128">
        <v>35</v>
      </c>
      <c r="G128">
        <v>35</v>
      </c>
      <c r="H128">
        <v>606979</v>
      </c>
      <c r="I128" t="s">
        <v>119</v>
      </c>
      <c r="J128" t="s">
        <v>6</v>
      </c>
      <c r="K128" t="s">
        <v>41</v>
      </c>
      <c r="L128" t="s">
        <v>67</v>
      </c>
      <c r="M128" t="s">
        <v>118</v>
      </c>
      <c r="N128">
        <f>Table1[[#This Row],[Column2]]+0</f>
        <v>41</v>
      </c>
      <c r="O128">
        <f>VLOOKUP(Table1[[#This Row],[EUR]],Table2[],2,FALSE)</f>
        <v>26</v>
      </c>
      <c r="P128">
        <f>VLOOKUP(Table1[[#This Row],[EUR]],Table2[],3,FALSE)</f>
        <v>7</v>
      </c>
      <c r="Q128" s="1">
        <f>VLOOKUP(Table1[[#This Row],[EUR]],Table2[],4,FALSE)</f>
        <v>8</v>
      </c>
      <c r="R128" s="1" t="str">
        <f>Table1[[#This Row],[Column4]]&amp;" "&amp;Table1[[#This Row],[ART2]]</f>
        <v>CHAUSSURE KB-26</v>
      </c>
    </row>
    <row r="129" spans="1:18" x14ac:dyDescent="0.3">
      <c r="A129" s="2">
        <v>43253</v>
      </c>
      <c r="B129" s="1" t="s">
        <v>128</v>
      </c>
      <c r="C129" t="s">
        <v>0</v>
      </c>
      <c r="D129" t="s">
        <v>48</v>
      </c>
      <c r="E129" t="s">
        <v>40</v>
      </c>
      <c r="F129">
        <v>35</v>
      </c>
      <c r="G129">
        <v>35</v>
      </c>
      <c r="H129">
        <v>606979</v>
      </c>
      <c r="I129" t="s">
        <v>119</v>
      </c>
      <c r="J129" t="s">
        <v>8</v>
      </c>
      <c r="K129" t="s">
        <v>41</v>
      </c>
      <c r="L129" t="s">
        <v>68</v>
      </c>
      <c r="M129" t="s">
        <v>118</v>
      </c>
      <c r="N129">
        <f>Table1[[#This Row],[Column2]]+0</f>
        <v>42</v>
      </c>
      <c r="O129">
        <f>VLOOKUP(Table1[[#This Row],[EUR]],Table2[],2,FALSE)</f>
        <v>26.5</v>
      </c>
      <c r="P129">
        <f>VLOOKUP(Table1[[#This Row],[EUR]],Table2[],3,FALSE)</f>
        <v>7.5</v>
      </c>
      <c r="Q129" s="1">
        <f>VLOOKUP(Table1[[#This Row],[EUR]],Table2[],4,FALSE)</f>
        <v>8.5</v>
      </c>
      <c r="R129" s="1" t="str">
        <f>Table1[[#This Row],[Column4]]&amp;" "&amp;Table1[[#This Row],[ART2]]</f>
        <v>CHAUSSURE KB-26</v>
      </c>
    </row>
    <row r="130" spans="1:18" x14ac:dyDescent="0.3">
      <c r="A130" s="2">
        <v>43253</v>
      </c>
      <c r="B130" s="1" t="s">
        <v>128</v>
      </c>
      <c r="C130" t="s">
        <v>0</v>
      </c>
      <c r="D130" t="s">
        <v>48</v>
      </c>
      <c r="E130" t="s">
        <v>40</v>
      </c>
      <c r="F130">
        <v>35</v>
      </c>
      <c r="G130">
        <v>35</v>
      </c>
      <c r="H130">
        <v>606979</v>
      </c>
      <c r="I130" t="s">
        <v>119</v>
      </c>
      <c r="J130" t="s">
        <v>10</v>
      </c>
      <c r="K130" t="s">
        <v>41</v>
      </c>
      <c r="L130" t="s">
        <v>69</v>
      </c>
      <c r="M130" t="s">
        <v>118</v>
      </c>
      <c r="N130">
        <f>Table1[[#This Row],[Column2]]+0</f>
        <v>43</v>
      </c>
      <c r="O130">
        <f>VLOOKUP(Table1[[#This Row],[EUR]],Table2[],2,FALSE)</f>
        <v>27.5</v>
      </c>
      <c r="P130">
        <f>VLOOKUP(Table1[[#This Row],[EUR]],Table2[],3,FALSE)</f>
        <v>8.5</v>
      </c>
      <c r="Q130" s="1">
        <f>VLOOKUP(Table1[[#This Row],[EUR]],Table2[],4,FALSE)</f>
        <v>9.5</v>
      </c>
      <c r="R130" s="1" t="str">
        <f>Table1[[#This Row],[Column4]]&amp;" "&amp;Table1[[#This Row],[ART2]]</f>
        <v>CHAUSSURE KB-26</v>
      </c>
    </row>
    <row r="131" spans="1:18" x14ac:dyDescent="0.3">
      <c r="A131" s="2">
        <v>43253</v>
      </c>
      <c r="B131" s="1" t="s">
        <v>128</v>
      </c>
      <c r="C131" t="s">
        <v>0</v>
      </c>
      <c r="D131" t="s">
        <v>48</v>
      </c>
      <c r="E131" t="s">
        <v>40</v>
      </c>
      <c r="F131">
        <v>20</v>
      </c>
      <c r="G131">
        <v>20</v>
      </c>
      <c r="H131">
        <v>606979</v>
      </c>
      <c r="I131" t="s">
        <v>119</v>
      </c>
      <c r="J131" t="s">
        <v>12</v>
      </c>
      <c r="K131" t="s">
        <v>41</v>
      </c>
      <c r="L131" t="s">
        <v>70</v>
      </c>
      <c r="M131" t="s">
        <v>118</v>
      </c>
      <c r="N131">
        <f>Table1[[#This Row],[Column2]]+0</f>
        <v>44</v>
      </c>
      <c r="O131">
        <f>VLOOKUP(Table1[[#This Row],[EUR]],Table2[],2,FALSE)</f>
        <v>28</v>
      </c>
      <c r="P131">
        <f>VLOOKUP(Table1[[#This Row],[EUR]],Table2[],3,FALSE)</f>
        <v>9</v>
      </c>
      <c r="Q131" s="1">
        <f>VLOOKUP(Table1[[#This Row],[EUR]],Table2[],4,FALSE)</f>
        <v>10</v>
      </c>
      <c r="R131" s="1" t="str">
        <f>Table1[[#This Row],[Column4]]&amp;" "&amp;Table1[[#This Row],[ART2]]</f>
        <v>CHAUSSURE KB-26</v>
      </c>
    </row>
    <row r="132" spans="1:18" x14ac:dyDescent="0.3">
      <c r="A132" s="2">
        <v>43253</v>
      </c>
      <c r="B132" s="1" t="s">
        <v>128</v>
      </c>
      <c r="C132" t="s">
        <v>0</v>
      </c>
      <c r="D132" t="s">
        <v>48</v>
      </c>
      <c r="E132" t="s">
        <v>40</v>
      </c>
      <c r="F132">
        <v>20</v>
      </c>
      <c r="G132">
        <v>20</v>
      </c>
      <c r="H132">
        <v>606979</v>
      </c>
      <c r="I132" t="s">
        <v>119</v>
      </c>
      <c r="J132" t="s">
        <v>14</v>
      </c>
      <c r="K132" t="s">
        <v>41</v>
      </c>
      <c r="L132" t="s">
        <v>71</v>
      </c>
      <c r="M132" t="s">
        <v>118</v>
      </c>
      <c r="N132">
        <f>Table1[[#This Row],[Column2]]+0</f>
        <v>45</v>
      </c>
      <c r="O132">
        <f>VLOOKUP(Table1[[#This Row],[EUR]],Table2[],2,FALSE)</f>
        <v>29</v>
      </c>
      <c r="P132">
        <f>VLOOKUP(Table1[[#This Row],[EUR]],Table2[],3,FALSE)</f>
        <v>10</v>
      </c>
      <c r="Q132" s="1">
        <f>VLOOKUP(Table1[[#This Row],[EUR]],Table2[],4,FALSE)</f>
        <v>11</v>
      </c>
      <c r="R132" s="1" t="str">
        <f>Table1[[#This Row],[Column4]]&amp;" "&amp;Table1[[#This Row],[ART2]]</f>
        <v>CHAUSSURE KB-26</v>
      </c>
    </row>
    <row r="133" spans="1:18" x14ac:dyDescent="0.3">
      <c r="A133" s="2">
        <v>43253</v>
      </c>
      <c r="B133" s="1" t="s">
        <v>128</v>
      </c>
      <c r="C133" t="s">
        <v>0</v>
      </c>
      <c r="D133" t="s">
        <v>48</v>
      </c>
      <c r="E133" t="s">
        <v>40</v>
      </c>
      <c r="F133">
        <v>15</v>
      </c>
      <c r="G133">
        <v>15</v>
      </c>
      <c r="H133">
        <v>606979</v>
      </c>
      <c r="I133" t="s">
        <v>119</v>
      </c>
      <c r="J133" t="s">
        <v>57</v>
      </c>
      <c r="K133" t="s">
        <v>41</v>
      </c>
      <c r="L133" t="s">
        <v>72</v>
      </c>
      <c r="M133" t="s">
        <v>118</v>
      </c>
      <c r="N133">
        <f>Table1[[#This Row],[Column2]]+0</f>
        <v>46</v>
      </c>
      <c r="O133">
        <f>VLOOKUP(Table1[[#This Row],[EUR]],Table2[],2,FALSE)</f>
        <v>30</v>
      </c>
      <c r="P133">
        <f>VLOOKUP(Table1[[#This Row],[EUR]],Table2[],3,FALSE)</f>
        <v>11</v>
      </c>
      <c r="Q133" s="1">
        <f>VLOOKUP(Table1[[#This Row],[EUR]],Table2[],4,FALSE)</f>
        <v>12</v>
      </c>
      <c r="R133" s="1" t="str">
        <f>Table1[[#This Row],[Column4]]&amp;" "&amp;Table1[[#This Row],[ART2]]</f>
        <v>CHAUSSURE KB-26</v>
      </c>
    </row>
    <row r="134" spans="1:18" x14ac:dyDescent="0.3">
      <c r="A134" s="2">
        <v>43253</v>
      </c>
      <c r="B134" s="1" t="s">
        <v>128</v>
      </c>
      <c r="C134" t="s">
        <v>0</v>
      </c>
      <c r="D134" t="s">
        <v>73</v>
      </c>
      <c r="E134" t="s">
        <v>2</v>
      </c>
      <c r="F134">
        <v>30</v>
      </c>
      <c r="G134">
        <v>30</v>
      </c>
      <c r="H134">
        <v>606980</v>
      </c>
      <c r="I134" t="s">
        <v>119</v>
      </c>
      <c r="J134" t="s">
        <v>3</v>
      </c>
      <c r="K134" t="s">
        <v>4</v>
      </c>
      <c r="L134" t="s">
        <v>74</v>
      </c>
      <c r="M134" t="s">
        <v>118</v>
      </c>
      <c r="N134">
        <f>Table1[[#This Row],[Column2]]+0</f>
        <v>40</v>
      </c>
      <c r="O134">
        <f>VLOOKUP(Table1[[#This Row],[EUR]],Table2[],2,FALSE)</f>
        <v>25</v>
      </c>
      <c r="P134">
        <f>VLOOKUP(Table1[[#This Row],[EUR]],Table2[],3,FALSE)</f>
        <v>6</v>
      </c>
      <c r="Q134" s="1">
        <f>VLOOKUP(Table1[[#This Row],[EUR]],Table2[],4,FALSE)</f>
        <v>7</v>
      </c>
      <c r="R134" s="1" t="str">
        <f>Table1[[#This Row],[Column4]]&amp;" "&amp;Table1[[#This Row],[ART2]]</f>
        <v>CHAUSSURE KB-28</v>
      </c>
    </row>
    <row r="135" spans="1:18" x14ac:dyDescent="0.3">
      <c r="A135" s="2">
        <v>43253</v>
      </c>
      <c r="B135" s="1" t="s">
        <v>128</v>
      </c>
      <c r="C135" t="s">
        <v>0</v>
      </c>
      <c r="D135" t="s">
        <v>73</v>
      </c>
      <c r="E135" t="s">
        <v>2</v>
      </c>
      <c r="F135">
        <v>35</v>
      </c>
      <c r="G135">
        <v>35</v>
      </c>
      <c r="H135">
        <v>606980</v>
      </c>
      <c r="I135" t="s">
        <v>119</v>
      </c>
      <c r="J135" t="s">
        <v>6</v>
      </c>
      <c r="K135" t="s">
        <v>4</v>
      </c>
      <c r="L135" t="s">
        <v>75</v>
      </c>
      <c r="M135" t="s">
        <v>118</v>
      </c>
      <c r="N135">
        <f>Table1[[#This Row],[Column2]]+0</f>
        <v>41</v>
      </c>
      <c r="O135">
        <f>VLOOKUP(Table1[[#This Row],[EUR]],Table2[],2,FALSE)</f>
        <v>26</v>
      </c>
      <c r="P135">
        <f>VLOOKUP(Table1[[#This Row],[EUR]],Table2[],3,FALSE)</f>
        <v>7</v>
      </c>
      <c r="Q135" s="1">
        <f>VLOOKUP(Table1[[#This Row],[EUR]],Table2[],4,FALSE)</f>
        <v>8</v>
      </c>
      <c r="R135" s="1" t="str">
        <f>Table1[[#This Row],[Column4]]&amp;" "&amp;Table1[[#This Row],[ART2]]</f>
        <v>CHAUSSURE KB-28</v>
      </c>
    </row>
    <row r="136" spans="1:18" x14ac:dyDescent="0.3">
      <c r="A136" s="2">
        <v>43253</v>
      </c>
      <c r="B136" s="1" t="s">
        <v>128</v>
      </c>
      <c r="C136" t="s">
        <v>0</v>
      </c>
      <c r="D136" t="s">
        <v>73</v>
      </c>
      <c r="E136" t="s">
        <v>2</v>
      </c>
      <c r="F136">
        <v>35</v>
      </c>
      <c r="G136">
        <v>35</v>
      </c>
      <c r="H136">
        <v>606980</v>
      </c>
      <c r="I136" t="s">
        <v>119</v>
      </c>
      <c r="J136" t="s">
        <v>8</v>
      </c>
      <c r="K136" t="s">
        <v>4</v>
      </c>
      <c r="L136" t="s">
        <v>76</v>
      </c>
      <c r="M136" t="s">
        <v>118</v>
      </c>
      <c r="N136">
        <f>Table1[[#This Row],[Column2]]+0</f>
        <v>42</v>
      </c>
      <c r="O136">
        <f>VLOOKUP(Table1[[#This Row],[EUR]],Table2[],2,FALSE)</f>
        <v>26.5</v>
      </c>
      <c r="P136">
        <f>VLOOKUP(Table1[[#This Row],[EUR]],Table2[],3,FALSE)</f>
        <v>7.5</v>
      </c>
      <c r="Q136" s="1">
        <f>VLOOKUP(Table1[[#This Row],[EUR]],Table2[],4,FALSE)</f>
        <v>8.5</v>
      </c>
      <c r="R136" s="1" t="str">
        <f>Table1[[#This Row],[Column4]]&amp;" "&amp;Table1[[#This Row],[ART2]]</f>
        <v>CHAUSSURE KB-28</v>
      </c>
    </row>
    <row r="137" spans="1:18" x14ac:dyDescent="0.3">
      <c r="A137" s="2">
        <v>43253</v>
      </c>
      <c r="B137" s="1" t="s">
        <v>128</v>
      </c>
      <c r="C137" t="s">
        <v>0</v>
      </c>
      <c r="D137" t="s">
        <v>73</v>
      </c>
      <c r="E137" t="s">
        <v>2</v>
      </c>
      <c r="F137">
        <v>35</v>
      </c>
      <c r="G137">
        <v>35</v>
      </c>
      <c r="H137">
        <v>606980</v>
      </c>
      <c r="I137" t="s">
        <v>119</v>
      </c>
      <c r="J137" t="s">
        <v>10</v>
      </c>
      <c r="K137" t="s">
        <v>4</v>
      </c>
      <c r="L137" t="s">
        <v>77</v>
      </c>
      <c r="M137" t="s">
        <v>118</v>
      </c>
      <c r="N137">
        <f>Table1[[#This Row],[Column2]]+0</f>
        <v>43</v>
      </c>
      <c r="O137">
        <f>VLOOKUP(Table1[[#This Row],[EUR]],Table2[],2,FALSE)</f>
        <v>27.5</v>
      </c>
      <c r="P137">
        <f>VLOOKUP(Table1[[#This Row],[EUR]],Table2[],3,FALSE)</f>
        <v>8.5</v>
      </c>
      <c r="Q137" s="1">
        <f>VLOOKUP(Table1[[#This Row],[EUR]],Table2[],4,FALSE)</f>
        <v>9.5</v>
      </c>
      <c r="R137" s="1" t="str">
        <f>Table1[[#This Row],[Column4]]&amp;" "&amp;Table1[[#This Row],[ART2]]</f>
        <v>CHAUSSURE KB-28</v>
      </c>
    </row>
    <row r="138" spans="1:18" x14ac:dyDescent="0.3">
      <c r="A138" s="2">
        <v>43253</v>
      </c>
      <c r="B138" s="1" t="s">
        <v>128</v>
      </c>
      <c r="C138" t="s">
        <v>0</v>
      </c>
      <c r="D138" t="s">
        <v>73</v>
      </c>
      <c r="E138" t="s">
        <v>2</v>
      </c>
      <c r="F138">
        <v>30</v>
      </c>
      <c r="G138">
        <v>30</v>
      </c>
      <c r="H138">
        <v>606980</v>
      </c>
      <c r="I138" t="s">
        <v>119</v>
      </c>
      <c r="J138" t="s">
        <v>12</v>
      </c>
      <c r="K138" t="s">
        <v>4</v>
      </c>
      <c r="L138" t="s">
        <v>78</v>
      </c>
      <c r="M138" t="s">
        <v>118</v>
      </c>
      <c r="N138">
        <f>Table1[[#This Row],[Column2]]+0</f>
        <v>44</v>
      </c>
      <c r="O138">
        <f>VLOOKUP(Table1[[#This Row],[EUR]],Table2[],2,FALSE)</f>
        <v>28</v>
      </c>
      <c r="P138">
        <f>VLOOKUP(Table1[[#This Row],[EUR]],Table2[],3,FALSE)</f>
        <v>9</v>
      </c>
      <c r="Q138" s="1">
        <f>VLOOKUP(Table1[[#This Row],[EUR]],Table2[],4,FALSE)</f>
        <v>10</v>
      </c>
      <c r="R138" s="1" t="str">
        <f>Table1[[#This Row],[Column4]]&amp;" "&amp;Table1[[#This Row],[ART2]]</f>
        <v>CHAUSSURE KB-28</v>
      </c>
    </row>
    <row r="139" spans="1:18" x14ac:dyDescent="0.3">
      <c r="A139" s="2">
        <v>43253</v>
      </c>
      <c r="B139" s="1" t="s">
        <v>128</v>
      </c>
      <c r="C139" t="s">
        <v>0</v>
      </c>
      <c r="D139" t="s">
        <v>73</v>
      </c>
      <c r="E139" t="s">
        <v>2</v>
      </c>
      <c r="F139">
        <v>15</v>
      </c>
      <c r="G139">
        <v>15</v>
      </c>
      <c r="H139">
        <v>606980</v>
      </c>
      <c r="I139" t="s">
        <v>119</v>
      </c>
      <c r="J139" t="s">
        <v>14</v>
      </c>
      <c r="K139" t="s">
        <v>4</v>
      </c>
      <c r="L139" t="s">
        <v>79</v>
      </c>
      <c r="M139" t="s">
        <v>118</v>
      </c>
      <c r="N139">
        <f>Table1[[#This Row],[Column2]]+0</f>
        <v>45</v>
      </c>
      <c r="O139">
        <f>VLOOKUP(Table1[[#This Row],[EUR]],Table2[],2,FALSE)</f>
        <v>29</v>
      </c>
      <c r="P139">
        <f>VLOOKUP(Table1[[#This Row],[EUR]],Table2[],3,FALSE)</f>
        <v>10</v>
      </c>
      <c r="Q139" s="1">
        <f>VLOOKUP(Table1[[#This Row],[EUR]],Table2[],4,FALSE)</f>
        <v>11</v>
      </c>
      <c r="R139" s="1" t="str">
        <f>Table1[[#This Row],[Column4]]&amp;" "&amp;Table1[[#This Row],[ART2]]</f>
        <v>CHAUSSURE KB-28</v>
      </c>
    </row>
    <row r="140" spans="1:18" x14ac:dyDescent="0.3">
      <c r="A140" s="2">
        <v>43253</v>
      </c>
      <c r="B140" s="1" t="s">
        <v>128</v>
      </c>
      <c r="C140" t="s">
        <v>0</v>
      </c>
      <c r="D140" t="s">
        <v>73</v>
      </c>
      <c r="E140" t="s">
        <v>16</v>
      </c>
      <c r="F140">
        <v>15</v>
      </c>
      <c r="G140">
        <v>15</v>
      </c>
      <c r="H140">
        <v>606980</v>
      </c>
      <c r="I140" t="s">
        <v>119</v>
      </c>
      <c r="J140" t="s">
        <v>14</v>
      </c>
      <c r="K140" t="s">
        <v>17</v>
      </c>
      <c r="L140" t="s">
        <v>80</v>
      </c>
      <c r="M140" t="s">
        <v>118</v>
      </c>
      <c r="N140">
        <f>Table1[[#This Row],[Column2]]+0</f>
        <v>45</v>
      </c>
      <c r="O140">
        <f>VLOOKUP(Table1[[#This Row],[EUR]],Table2[],2,FALSE)</f>
        <v>29</v>
      </c>
      <c r="P140">
        <f>VLOOKUP(Table1[[#This Row],[EUR]],Table2[],3,FALSE)</f>
        <v>10</v>
      </c>
      <c r="Q140" s="1">
        <f>VLOOKUP(Table1[[#This Row],[EUR]],Table2[],4,FALSE)</f>
        <v>11</v>
      </c>
      <c r="R140" s="1" t="str">
        <f>Table1[[#This Row],[Column4]]&amp;" "&amp;Table1[[#This Row],[ART2]]</f>
        <v>CHAUSSURE KB-28</v>
      </c>
    </row>
    <row r="141" spans="1:18" x14ac:dyDescent="0.3">
      <c r="A141" s="2">
        <v>43253</v>
      </c>
      <c r="B141" s="1" t="s">
        <v>128</v>
      </c>
      <c r="C141" t="s">
        <v>0</v>
      </c>
      <c r="D141" t="s">
        <v>73</v>
      </c>
      <c r="E141" t="s">
        <v>16</v>
      </c>
      <c r="F141">
        <v>35</v>
      </c>
      <c r="G141">
        <v>35</v>
      </c>
      <c r="H141">
        <v>606980</v>
      </c>
      <c r="I141" t="s">
        <v>119</v>
      </c>
      <c r="J141" t="s">
        <v>10</v>
      </c>
      <c r="K141" t="s">
        <v>17</v>
      </c>
      <c r="L141" t="s">
        <v>81</v>
      </c>
      <c r="M141" t="s">
        <v>118</v>
      </c>
      <c r="N141">
        <f>Table1[[#This Row],[Column2]]+0</f>
        <v>43</v>
      </c>
      <c r="O141">
        <f>VLOOKUP(Table1[[#This Row],[EUR]],Table2[],2,FALSE)</f>
        <v>27.5</v>
      </c>
      <c r="P141">
        <f>VLOOKUP(Table1[[#This Row],[EUR]],Table2[],3,FALSE)</f>
        <v>8.5</v>
      </c>
      <c r="Q141" s="1">
        <f>VLOOKUP(Table1[[#This Row],[EUR]],Table2[],4,FALSE)</f>
        <v>9.5</v>
      </c>
      <c r="R141" s="1" t="str">
        <f>Table1[[#This Row],[Column4]]&amp;" "&amp;Table1[[#This Row],[ART2]]</f>
        <v>CHAUSSURE KB-28</v>
      </c>
    </row>
    <row r="142" spans="1:18" x14ac:dyDescent="0.3">
      <c r="A142" s="2">
        <v>43253</v>
      </c>
      <c r="B142" s="1" t="s">
        <v>128</v>
      </c>
      <c r="C142" t="s">
        <v>0</v>
      </c>
      <c r="D142" t="s">
        <v>73</v>
      </c>
      <c r="E142" t="s">
        <v>16</v>
      </c>
      <c r="F142">
        <v>30</v>
      </c>
      <c r="G142">
        <v>30</v>
      </c>
      <c r="H142">
        <v>606980</v>
      </c>
      <c r="I142" t="s">
        <v>119</v>
      </c>
      <c r="J142" t="s">
        <v>12</v>
      </c>
      <c r="K142" t="s">
        <v>17</v>
      </c>
      <c r="L142" t="s">
        <v>82</v>
      </c>
      <c r="M142" t="s">
        <v>118</v>
      </c>
      <c r="N142">
        <f>Table1[[#This Row],[Column2]]+0</f>
        <v>44</v>
      </c>
      <c r="O142">
        <f>VLOOKUP(Table1[[#This Row],[EUR]],Table2[],2,FALSE)</f>
        <v>28</v>
      </c>
      <c r="P142">
        <f>VLOOKUP(Table1[[#This Row],[EUR]],Table2[],3,FALSE)</f>
        <v>9</v>
      </c>
      <c r="Q142" s="1">
        <f>VLOOKUP(Table1[[#This Row],[EUR]],Table2[],4,FALSE)</f>
        <v>10</v>
      </c>
      <c r="R142" s="1" t="str">
        <f>Table1[[#This Row],[Column4]]&amp;" "&amp;Table1[[#This Row],[ART2]]</f>
        <v>CHAUSSURE KB-28</v>
      </c>
    </row>
    <row r="143" spans="1:18" x14ac:dyDescent="0.3">
      <c r="A143" s="2">
        <v>43253</v>
      </c>
      <c r="B143" s="1" t="s">
        <v>128</v>
      </c>
      <c r="C143" t="s">
        <v>0</v>
      </c>
      <c r="D143" t="s">
        <v>73</v>
      </c>
      <c r="E143" t="s">
        <v>16</v>
      </c>
      <c r="F143">
        <v>35</v>
      </c>
      <c r="G143">
        <v>35</v>
      </c>
      <c r="H143">
        <v>606980</v>
      </c>
      <c r="I143" t="s">
        <v>119</v>
      </c>
      <c r="J143" t="s">
        <v>6</v>
      </c>
      <c r="K143" t="s">
        <v>17</v>
      </c>
      <c r="L143" t="s">
        <v>83</v>
      </c>
      <c r="M143" t="s">
        <v>118</v>
      </c>
      <c r="N143">
        <f>Table1[[#This Row],[Column2]]+0</f>
        <v>41</v>
      </c>
      <c r="O143">
        <f>VLOOKUP(Table1[[#This Row],[EUR]],Table2[],2,FALSE)</f>
        <v>26</v>
      </c>
      <c r="P143">
        <f>VLOOKUP(Table1[[#This Row],[EUR]],Table2[],3,FALSE)</f>
        <v>7</v>
      </c>
      <c r="Q143" s="1">
        <f>VLOOKUP(Table1[[#This Row],[EUR]],Table2[],4,FALSE)</f>
        <v>8</v>
      </c>
      <c r="R143" s="1" t="str">
        <f>Table1[[#This Row],[Column4]]&amp;" "&amp;Table1[[#This Row],[ART2]]</f>
        <v>CHAUSSURE KB-28</v>
      </c>
    </row>
    <row r="144" spans="1:18" x14ac:dyDescent="0.3">
      <c r="A144" s="2">
        <v>43253</v>
      </c>
      <c r="B144" s="1" t="s">
        <v>128</v>
      </c>
      <c r="C144" t="s">
        <v>0</v>
      </c>
      <c r="D144" t="s">
        <v>73</v>
      </c>
      <c r="E144" t="s">
        <v>16</v>
      </c>
      <c r="F144">
        <v>35</v>
      </c>
      <c r="G144">
        <v>35</v>
      </c>
      <c r="H144">
        <v>606980</v>
      </c>
      <c r="I144" t="s">
        <v>119</v>
      </c>
      <c r="J144" t="s">
        <v>8</v>
      </c>
      <c r="K144" t="s">
        <v>17</v>
      </c>
      <c r="L144" t="s">
        <v>84</v>
      </c>
      <c r="M144" t="s">
        <v>118</v>
      </c>
      <c r="N144">
        <f>Table1[[#This Row],[Column2]]+0</f>
        <v>42</v>
      </c>
      <c r="O144">
        <f>VLOOKUP(Table1[[#This Row],[EUR]],Table2[],2,FALSE)</f>
        <v>26.5</v>
      </c>
      <c r="P144">
        <f>VLOOKUP(Table1[[#This Row],[EUR]],Table2[],3,FALSE)</f>
        <v>7.5</v>
      </c>
      <c r="Q144" s="1">
        <f>VLOOKUP(Table1[[#This Row],[EUR]],Table2[],4,FALSE)</f>
        <v>8.5</v>
      </c>
      <c r="R144" s="1" t="str">
        <f>Table1[[#This Row],[Column4]]&amp;" "&amp;Table1[[#This Row],[ART2]]</f>
        <v>CHAUSSURE KB-28</v>
      </c>
    </row>
    <row r="145" spans="1:18" x14ac:dyDescent="0.3">
      <c r="A145" s="2">
        <v>43253</v>
      </c>
      <c r="B145" s="1" t="s">
        <v>128</v>
      </c>
      <c r="C145" t="s">
        <v>0</v>
      </c>
      <c r="D145" t="s">
        <v>73</v>
      </c>
      <c r="E145" t="s">
        <v>16</v>
      </c>
      <c r="F145">
        <v>30</v>
      </c>
      <c r="G145">
        <v>30</v>
      </c>
      <c r="H145">
        <v>606980</v>
      </c>
      <c r="I145" t="s">
        <v>119</v>
      </c>
      <c r="J145" t="s">
        <v>3</v>
      </c>
      <c r="K145" t="s">
        <v>17</v>
      </c>
      <c r="L145" t="s">
        <v>85</v>
      </c>
      <c r="M145" t="s">
        <v>118</v>
      </c>
      <c r="N145">
        <f>Table1[[#This Row],[Column2]]+0</f>
        <v>40</v>
      </c>
      <c r="O145">
        <f>VLOOKUP(Table1[[#This Row],[EUR]],Table2[],2,FALSE)</f>
        <v>25</v>
      </c>
      <c r="P145">
        <f>VLOOKUP(Table1[[#This Row],[EUR]],Table2[],3,FALSE)</f>
        <v>6</v>
      </c>
      <c r="Q145" s="1">
        <f>VLOOKUP(Table1[[#This Row],[EUR]],Table2[],4,FALSE)</f>
        <v>7</v>
      </c>
      <c r="R145" s="1" t="str">
        <f>Table1[[#This Row],[Column4]]&amp;" "&amp;Table1[[#This Row],[ART2]]</f>
        <v>CHAUSSURE KB-28</v>
      </c>
    </row>
    <row r="146" spans="1:18" x14ac:dyDescent="0.3">
      <c r="A146" s="2">
        <v>43253</v>
      </c>
      <c r="B146" s="1" t="s">
        <v>128</v>
      </c>
      <c r="C146" t="s">
        <v>0</v>
      </c>
      <c r="D146" t="s">
        <v>73</v>
      </c>
      <c r="E146" t="s">
        <v>86</v>
      </c>
      <c r="F146">
        <v>30</v>
      </c>
      <c r="G146">
        <v>30</v>
      </c>
      <c r="H146">
        <v>606980</v>
      </c>
      <c r="I146" t="s">
        <v>119</v>
      </c>
      <c r="J146" t="s">
        <v>3</v>
      </c>
      <c r="K146" t="s">
        <v>33</v>
      </c>
      <c r="L146" t="s">
        <v>87</v>
      </c>
      <c r="M146" t="s">
        <v>118</v>
      </c>
      <c r="N146">
        <f>Table1[[#This Row],[Column2]]+0</f>
        <v>40</v>
      </c>
      <c r="O146">
        <f>VLOOKUP(Table1[[#This Row],[EUR]],Table2[],2,FALSE)</f>
        <v>25</v>
      </c>
      <c r="P146">
        <f>VLOOKUP(Table1[[#This Row],[EUR]],Table2[],3,FALSE)</f>
        <v>6</v>
      </c>
      <c r="Q146" s="1">
        <f>VLOOKUP(Table1[[#This Row],[EUR]],Table2[],4,FALSE)</f>
        <v>7</v>
      </c>
      <c r="R146" s="1" t="str">
        <f>Table1[[#This Row],[Column4]]&amp;" "&amp;Table1[[#This Row],[ART2]]</f>
        <v>CHAUSSURE KB-28</v>
      </c>
    </row>
    <row r="147" spans="1:18" x14ac:dyDescent="0.3">
      <c r="A147" s="2">
        <v>43253</v>
      </c>
      <c r="B147" s="1" t="s">
        <v>128</v>
      </c>
      <c r="C147" t="s">
        <v>0</v>
      </c>
      <c r="D147" t="s">
        <v>73</v>
      </c>
      <c r="E147" t="s">
        <v>86</v>
      </c>
      <c r="F147">
        <v>35</v>
      </c>
      <c r="G147">
        <v>35</v>
      </c>
      <c r="H147">
        <v>606980</v>
      </c>
      <c r="I147" t="s">
        <v>119</v>
      </c>
      <c r="J147" t="s">
        <v>6</v>
      </c>
      <c r="K147" t="s">
        <v>33</v>
      </c>
      <c r="L147" t="s">
        <v>88</v>
      </c>
      <c r="M147" t="s">
        <v>118</v>
      </c>
      <c r="N147">
        <f>Table1[[#This Row],[Column2]]+0</f>
        <v>41</v>
      </c>
      <c r="O147">
        <f>VLOOKUP(Table1[[#This Row],[EUR]],Table2[],2,FALSE)</f>
        <v>26</v>
      </c>
      <c r="P147">
        <f>VLOOKUP(Table1[[#This Row],[EUR]],Table2[],3,FALSE)</f>
        <v>7</v>
      </c>
      <c r="Q147" s="1">
        <f>VLOOKUP(Table1[[#This Row],[EUR]],Table2[],4,FALSE)</f>
        <v>8</v>
      </c>
      <c r="R147" s="1" t="str">
        <f>Table1[[#This Row],[Column4]]&amp;" "&amp;Table1[[#This Row],[ART2]]</f>
        <v>CHAUSSURE KB-28</v>
      </c>
    </row>
    <row r="148" spans="1:18" x14ac:dyDescent="0.3">
      <c r="A148" s="2">
        <v>43253</v>
      </c>
      <c r="B148" s="1" t="s">
        <v>128</v>
      </c>
      <c r="C148" t="s">
        <v>0</v>
      </c>
      <c r="D148" t="s">
        <v>73</v>
      </c>
      <c r="E148" t="s">
        <v>86</v>
      </c>
      <c r="F148">
        <v>30</v>
      </c>
      <c r="G148">
        <v>30</v>
      </c>
      <c r="H148">
        <v>606980</v>
      </c>
      <c r="I148" t="s">
        <v>119</v>
      </c>
      <c r="J148" t="s">
        <v>12</v>
      </c>
      <c r="K148" t="s">
        <v>33</v>
      </c>
      <c r="L148" t="s">
        <v>89</v>
      </c>
      <c r="M148" t="s">
        <v>118</v>
      </c>
      <c r="N148">
        <f>Table1[[#This Row],[Column2]]+0</f>
        <v>44</v>
      </c>
      <c r="O148">
        <f>VLOOKUP(Table1[[#This Row],[EUR]],Table2[],2,FALSE)</f>
        <v>28</v>
      </c>
      <c r="P148">
        <f>VLOOKUP(Table1[[#This Row],[EUR]],Table2[],3,FALSE)</f>
        <v>9</v>
      </c>
      <c r="Q148" s="1">
        <f>VLOOKUP(Table1[[#This Row],[EUR]],Table2[],4,FALSE)</f>
        <v>10</v>
      </c>
      <c r="R148" s="1" t="str">
        <f>Table1[[#This Row],[Column4]]&amp;" "&amp;Table1[[#This Row],[ART2]]</f>
        <v>CHAUSSURE KB-28</v>
      </c>
    </row>
    <row r="149" spans="1:18" x14ac:dyDescent="0.3">
      <c r="A149" s="2">
        <v>43253</v>
      </c>
      <c r="B149" s="1" t="s">
        <v>128</v>
      </c>
      <c r="C149" t="s">
        <v>0</v>
      </c>
      <c r="D149" t="s">
        <v>73</v>
      </c>
      <c r="E149" t="s">
        <v>86</v>
      </c>
      <c r="F149">
        <v>35</v>
      </c>
      <c r="G149">
        <v>35</v>
      </c>
      <c r="H149">
        <v>606980</v>
      </c>
      <c r="I149" t="s">
        <v>119</v>
      </c>
      <c r="J149" t="s">
        <v>10</v>
      </c>
      <c r="K149" t="s">
        <v>33</v>
      </c>
      <c r="L149" t="s">
        <v>90</v>
      </c>
      <c r="M149" t="s">
        <v>118</v>
      </c>
      <c r="N149">
        <f>Table1[[#This Row],[Column2]]+0</f>
        <v>43</v>
      </c>
      <c r="O149">
        <f>VLOOKUP(Table1[[#This Row],[EUR]],Table2[],2,FALSE)</f>
        <v>27.5</v>
      </c>
      <c r="P149">
        <f>VLOOKUP(Table1[[#This Row],[EUR]],Table2[],3,FALSE)</f>
        <v>8.5</v>
      </c>
      <c r="Q149" s="1">
        <f>VLOOKUP(Table1[[#This Row],[EUR]],Table2[],4,FALSE)</f>
        <v>9.5</v>
      </c>
      <c r="R149" s="1" t="str">
        <f>Table1[[#This Row],[Column4]]&amp;" "&amp;Table1[[#This Row],[ART2]]</f>
        <v>CHAUSSURE KB-28</v>
      </c>
    </row>
    <row r="150" spans="1:18" x14ac:dyDescent="0.3">
      <c r="A150" s="2">
        <v>43253</v>
      </c>
      <c r="B150" s="1" t="s">
        <v>128</v>
      </c>
      <c r="C150" t="s">
        <v>0</v>
      </c>
      <c r="D150" t="s">
        <v>73</v>
      </c>
      <c r="E150" t="s">
        <v>86</v>
      </c>
      <c r="F150">
        <v>35</v>
      </c>
      <c r="G150">
        <v>35</v>
      </c>
      <c r="H150">
        <v>606980</v>
      </c>
      <c r="I150" t="s">
        <v>119</v>
      </c>
      <c r="J150" t="s">
        <v>8</v>
      </c>
      <c r="K150" t="s">
        <v>33</v>
      </c>
      <c r="L150" t="s">
        <v>91</v>
      </c>
      <c r="M150" t="s">
        <v>118</v>
      </c>
      <c r="N150">
        <f>Table1[[#This Row],[Column2]]+0</f>
        <v>42</v>
      </c>
      <c r="O150">
        <f>VLOOKUP(Table1[[#This Row],[EUR]],Table2[],2,FALSE)</f>
        <v>26.5</v>
      </c>
      <c r="P150">
        <f>VLOOKUP(Table1[[#This Row],[EUR]],Table2[],3,FALSE)</f>
        <v>7.5</v>
      </c>
      <c r="Q150" s="1">
        <f>VLOOKUP(Table1[[#This Row],[EUR]],Table2[],4,FALSE)</f>
        <v>8.5</v>
      </c>
      <c r="R150" s="1" t="str">
        <f>Table1[[#This Row],[Column4]]&amp;" "&amp;Table1[[#This Row],[ART2]]</f>
        <v>CHAUSSURE KB-28</v>
      </c>
    </row>
    <row r="151" spans="1:18" x14ac:dyDescent="0.3">
      <c r="A151" s="2">
        <v>43253</v>
      </c>
      <c r="B151" s="1" t="s">
        <v>128</v>
      </c>
      <c r="C151" t="s">
        <v>0</v>
      </c>
      <c r="D151" t="s">
        <v>73</v>
      </c>
      <c r="E151" t="s">
        <v>86</v>
      </c>
      <c r="F151">
        <v>15</v>
      </c>
      <c r="G151">
        <v>15</v>
      </c>
      <c r="H151">
        <v>606980</v>
      </c>
      <c r="I151" t="s">
        <v>119</v>
      </c>
      <c r="J151" t="s">
        <v>14</v>
      </c>
      <c r="K151" t="s">
        <v>33</v>
      </c>
      <c r="L151" t="s">
        <v>92</v>
      </c>
      <c r="M151" t="s">
        <v>118</v>
      </c>
      <c r="N151">
        <f>Table1[[#This Row],[Column2]]+0</f>
        <v>45</v>
      </c>
      <c r="O151">
        <f>VLOOKUP(Table1[[#This Row],[EUR]],Table2[],2,FALSE)</f>
        <v>29</v>
      </c>
      <c r="P151">
        <f>VLOOKUP(Table1[[#This Row],[EUR]],Table2[],3,FALSE)</f>
        <v>10</v>
      </c>
      <c r="Q151" s="1">
        <f>VLOOKUP(Table1[[#This Row],[EUR]],Table2[],4,FALSE)</f>
        <v>11</v>
      </c>
      <c r="R151" s="1" t="str">
        <f>Table1[[#This Row],[Column4]]&amp;" "&amp;Table1[[#This Row],[ART2]]</f>
        <v>CHAUSSURE KB-28</v>
      </c>
    </row>
    <row r="152" spans="1:18" x14ac:dyDescent="0.3">
      <c r="A152" s="2">
        <v>43253</v>
      </c>
      <c r="B152" s="1" t="s">
        <v>128</v>
      </c>
      <c r="C152" t="s">
        <v>0</v>
      </c>
      <c r="D152" t="s">
        <v>93</v>
      </c>
      <c r="E152" t="s">
        <v>49</v>
      </c>
      <c r="F152">
        <v>30</v>
      </c>
      <c r="G152">
        <v>30</v>
      </c>
      <c r="H152">
        <v>606981</v>
      </c>
      <c r="I152" t="s">
        <v>119</v>
      </c>
      <c r="J152" t="s">
        <v>3</v>
      </c>
      <c r="K152" t="s">
        <v>50</v>
      </c>
      <c r="L152" t="s">
        <v>94</v>
      </c>
      <c r="M152" t="s">
        <v>118</v>
      </c>
      <c r="N152">
        <f>Table1[[#This Row],[Column2]]+0</f>
        <v>40</v>
      </c>
      <c r="O152">
        <f>VLOOKUP(Table1[[#This Row],[EUR]],Table2[],2,FALSE)</f>
        <v>25</v>
      </c>
      <c r="P152">
        <f>VLOOKUP(Table1[[#This Row],[EUR]],Table2[],3,FALSE)</f>
        <v>6</v>
      </c>
      <c r="Q152" s="1">
        <f>VLOOKUP(Table1[[#This Row],[EUR]],Table2[],4,FALSE)</f>
        <v>7</v>
      </c>
      <c r="R152" s="1" t="str">
        <f>Table1[[#This Row],[Column4]]&amp;" "&amp;Table1[[#This Row],[ART2]]</f>
        <v>CHAUSSURE KB-33</v>
      </c>
    </row>
    <row r="153" spans="1:18" x14ac:dyDescent="0.3">
      <c r="A153" s="2">
        <v>43253</v>
      </c>
      <c r="B153" s="1" t="s">
        <v>128</v>
      </c>
      <c r="C153" t="s">
        <v>0</v>
      </c>
      <c r="D153" t="s">
        <v>93</v>
      </c>
      <c r="E153" t="s">
        <v>49</v>
      </c>
      <c r="F153">
        <v>35</v>
      </c>
      <c r="G153">
        <v>35</v>
      </c>
      <c r="H153">
        <v>606981</v>
      </c>
      <c r="I153" t="s">
        <v>119</v>
      </c>
      <c r="J153" t="s">
        <v>6</v>
      </c>
      <c r="K153" t="s">
        <v>50</v>
      </c>
      <c r="L153" t="s">
        <v>95</v>
      </c>
      <c r="M153" t="s">
        <v>118</v>
      </c>
      <c r="N153">
        <f>Table1[[#This Row],[Column2]]+0</f>
        <v>41</v>
      </c>
      <c r="O153">
        <f>VLOOKUP(Table1[[#This Row],[EUR]],Table2[],2,FALSE)</f>
        <v>26</v>
      </c>
      <c r="P153">
        <f>VLOOKUP(Table1[[#This Row],[EUR]],Table2[],3,FALSE)</f>
        <v>7</v>
      </c>
      <c r="Q153" s="1">
        <f>VLOOKUP(Table1[[#This Row],[EUR]],Table2[],4,FALSE)</f>
        <v>8</v>
      </c>
      <c r="R153" s="1" t="str">
        <f>Table1[[#This Row],[Column4]]&amp;" "&amp;Table1[[#This Row],[ART2]]</f>
        <v>CHAUSSURE KB-33</v>
      </c>
    </row>
    <row r="154" spans="1:18" x14ac:dyDescent="0.3">
      <c r="A154" s="2">
        <v>43253</v>
      </c>
      <c r="B154" s="1" t="s">
        <v>128</v>
      </c>
      <c r="C154" t="s">
        <v>0</v>
      </c>
      <c r="D154" t="s">
        <v>93</v>
      </c>
      <c r="E154" t="s">
        <v>49</v>
      </c>
      <c r="F154">
        <v>35</v>
      </c>
      <c r="G154">
        <v>35</v>
      </c>
      <c r="H154">
        <v>606981</v>
      </c>
      <c r="I154" t="s">
        <v>119</v>
      </c>
      <c r="J154" t="s">
        <v>8</v>
      </c>
      <c r="K154" t="s">
        <v>50</v>
      </c>
      <c r="L154" t="s">
        <v>96</v>
      </c>
      <c r="M154" t="s">
        <v>118</v>
      </c>
      <c r="N154">
        <f>Table1[[#This Row],[Column2]]+0</f>
        <v>42</v>
      </c>
      <c r="O154">
        <f>VLOOKUP(Table1[[#This Row],[EUR]],Table2[],2,FALSE)</f>
        <v>26.5</v>
      </c>
      <c r="P154">
        <f>VLOOKUP(Table1[[#This Row],[EUR]],Table2[],3,FALSE)</f>
        <v>7.5</v>
      </c>
      <c r="Q154" s="1">
        <f>VLOOKUP(Table1[[#This Row],[EUR]],Table2[],4,FALSE)</f>
        <v>8.5</v>
      </c>
      <c r="R154" s="1" t="str">
        <f>Table1[[#This Row],[Column4]]&amp;" "&amp;Table1[[#This Row],[ART2]]</f>
        <v>CHAUSSURE KB-33</v>
      </c>
    </row>
    <row r="155" spans="1:18" x14ac:dyDescent="0.3">
      <c r="A155" s="2">
        <v>43253</v>
      </c>
      <c r="B155" s="1" t="s">
        <v>128</v>
      </c>
      <c r="C155" t="s">
        <v>0</v>
      </c>
      <c r="D155" t="s">
        <v>93</v>
      </c>
      <c r="E155" t="s">
        <v>49</v>
      </c>
      <c r="F155">
        <v>35</v>
      </c>
      <c r="G155">
        <v>35</v>
      </c>
      <c r="H155">
        <v>606981</v>
      </c>
      <c r="I155" t="s">
        <v>119</v>
      </c>
      <c r="J155" t="s">
        <v>10</v>
      </c>
      <c r="K155" t="s">
        <v>50</v>
      </c>
      <c r="L155" t="s">
        <v>97</v>
      </c>
      <c r="M155" t="s">
        <v>118</v>
      </c>
      <c r="N155">
        <f>Table1[[#This Row],[Column2]]+0</f>
        <v>43</v>
      </c>
      <c r="O155">
        <f>VLOOKUP(Table1[[#This Row],[EUR]],Table2[],2,FALSE)</f>
        <v>27.5</v>
      </c>
      <c r="P155">
        <f>VLOOKUP(Table1[[#This Row],[EUR]],Table2[],3,FALSE)</f>
        <v>8.5</v>
      </c>
      <c r="Q155" s="1">
        <f>VLOOKUP(Table1[[#This Row],[EUR]],Table2[],4,FALSE)</f>
        <v>9.5</v>
      </c>
      <c r="R155" s="1" t="str">
        <f>Table1[[#This Row],[Column4]]&amp;" "&amp;Table1[[#This Row],[ART2]]</f>
        <v>CHAUSSURE KB-33</v>
      </c>
    </row>
    <row r="156" spans="1:18" x14ac:dyDescent="0.3">
      <c r="A156" s="2">
        <v>43253</v>
      </c>
      <c r="B156" s="1" t="s">
        <v>128</v>
      </c>
      <c r="C156" t="s">
        <v>0</v>
      </c>
      <c r="D156" t="s">
        <v>93</v>
      </c>
      <c r="E156" t="s">
        <v>49</v>
      </c>
      <c r="F156">
        <v>30</v>
      </c>
      <c r="G156">
        <v>30</v>
      </c>
      <c r="H156">
        <v>606981</v>
      </c>
      <c r="I156" t="s">
        <v>119</v>
      </c>
      <c r="J156" t="s">
        <v>12</v>
      </c>
      <c r="K156" t="s">
        <v>50</v>
      </c>
      <c r="L156" t="s">
        <v>98</v>
      </c>
      <c r="M156" t="s">
        <v>118</v>
      </c>
      <c r="N156">
        <f>Table1[[#This Row],[Column2]]+0</f>
        <v>44</v>
      </c>
      <c r="O156">
        <f>VLOOKUP(Table1[[#This Row],[EUR]],Table2[],2,FALSE)</f>
        <v>28</v>
      </c>
      <c r="P156">
        <f>VLOOKUP(Table1[[#This Row],[EUR]],Table2[],3,FALSE)</f>
        <v>9</v>
      </c>
      <c r="Q156" s="1">
        <f>VLOOKUP(Table1[[#This Row],[EUR]],Table2[],4,FALSE)</f>
        <v>10</v>
      </c>
      <c r="R156" s="1" t="str">
        <f>Table1[[#This Row],[Column4]]&amp;" "&amp;Table1[[#This Row],[ART2]]</f>
        <v>CHAUSSURE KB-33</v>
      </c>
    </row>
    <row r="157" spans="1:18" x14ac:dyDescent="0.3">
      <c r="A157" s="2">
        <v>43253</v>
      </c>
      <c r="B157" s="1" t="s">
        <v>128</v>
      </c>
      <c r="C157" t="s">
        <v>0</v>
      </c>
      <c r="D157" t="s">
        <v>93</v>
      </c>
      <c r="E157" t="s">
        <v>49</v>
      </c>
      <c r="F157">
        <v>15</v>
      </c>
      <c r="G157">
        <v>15</v>
      </c>
      <c r="H157">
        <v>606981</v>
      </c>
      <c r="I157" t="s">
        <v>119</v>
      </c>
      <c r="J157" t="s">
        <v>14</v>
      </c>
      <c r="K157" t="s">
        <v>50</v>
      </c>
      <c r="L157" t="s">
        <v>99</v>
      </c>
      <c r="M157" t="s">
        <v>118</v>
      </c>
      <c r="N157">
        <f>Table1[[#This Row],[Column2]]+0</f>
        <v>45</v>
      </c>
      <c r="O157">
        <f>VLOOKUP(Table1[[#This Row],[EUR]],Table2[],2,FALSE)</f>
        <v>29</v>
      </c>
      <c r="P157">
        <f>VLOOKUP(Table1[[#This Row],[EUR]],Table2[],3,FALSE)</f>
        <v>10</v>
      </c>
      <c r="Q157" s="1">
        <f>VLOOKUP(Table1[[#This Row],[EUR]],Table2[],4,FALSE)</f>
        <v>11</v>
      </c>
      <c r="R157" s="1" t="str">
        <f>Table1[[#This Row],[Column4]]&amp;" "&amp;Table1[[#This Row],[ART2]]</f>
        <v>CHAUSSURE KB-33</v>
      </c>
    </row>
    <row r="158" spans="1:18" x14ac:dyDescent="0.3">
      <c r="A158" s="2">
        <v>43253</v>
      </c>
      <c r="B158" s="1" t="s">
        <v>128</v>
      </c>
      <c r="C158" t="s">
        <v>0</v>
      </c>
      <c r="D158" t="s">
        <v>93</v>
      </c>
      <c r="E158" t="s">
        <v>100</v>
      </c>
      <c r="F158">
        <v>15</v>
      </c>
      <c r="G158">
        <v>15</v>
      </c>
      <c r="H158">
        <v>606981</v>
      </c>
      <c r="I158" t="s">
        <v>119</v>
      </c>
      <c r="J158" t="s">
        <v>14</v>
      </c>
      <c r="K158" t="s">
        <v>101</v>
      </c>
      <c r="L158" t="s">
        <v>102</v>
      </c>
      <c r="M158" t="s">
        <v>118</v>
      </c>
      <c r="N158">
        <f>Table1[[#This Row],[Column2]]+0</f>
        <v>45</v>
      </c>
      <c r="O158">
        <f>VLOOKUP(Table1[[#This Row],[EUR]],Table2[],2,FALSE)</f>
        <v>29</v>
      </c>
      <c r="P158">
        <f>VLOOKUP(Table1[[#This Row],[EUR]],Table2[],3,FALSE)</f>
        <v>10</v>
      </c>
      <c r="Q158" s="1">
        <f>VLOOKUP(Table1[[#This Row],[EUR]],Table2[],4,FALSE)</f>
        <v>11</v>
      </c>
      <c r="R158" s="1" t="str">
        <f>Table1[[#This Row],[Column4]]&amp;" "&amp;Table1[[#This Row],[ART2]]</f>
        <v>CHAUSSURE KB-33</v>
      </c>
    </row>
    <row r="159" spans="1:18" x14ac:dyDescent="0.3">
      <c r="A159" s="2">
        <v>43253</v>
      </c>
      <c r="B159" s="1" t="s">
        <v>128</v>
      </c>
      <c r="C159" t="s">
        <v>0</v>
      </c>
      <c r="D159" t="s">
        <v>93</v>
      </c>
      <c r="E159" t="s">
        <v>100</v>
      </c>
      <c r="F159">
        <v>30</v>
      </c>
      <c r="G159">
        <v>30</v>
      </c>
      <c r="H159">
        <v>606981</v>
      </c>
      <c r="I159" t="s">
        <v>119</v>
      </c>
      <c r="J159" t="s">
        <v>12</v>
      </c>
      <c r="K159" t="s">
        <v>101</v>
      </c>
      <c r="L159" t="s">
        <v>103</v>
      </c>
      <c r="M159" t="s">
        <v>118</v>
      </c>
      <c r="N159">
        <f>Table1[[#This Row],[Column2]]+0</f>
        <v>44</v>
      </c>
      <c r="O159">
        <f>VLOOKUP(Table1[[#This Row],[EUR]],Table2[],2,FALSE)</f>
        <v>28</v>
      </c>
      <c r="P159">
        <f>VLOOKUP(Table1[[#This Row],[EUR]],Table2[],3,FALSE)</f>
        <v>9</v>
      </c>
      <c r="Q159" s="1">
        <f>VLOOKUP(Table1[[#This Row],[EUR]],Table2[],4,FALSE)</f>
        <v>10</v>
      </c>
      <c r="R159" s="1" t="str">
        <f>Table1[[#This Row],[Column4]]&amp;" "&amp;Table1[[#This Row],[ART2]]</f>
        <v>CHAUSSURE KB-33</v>
      </c>
    </row>
    <row r="160" spans="1:18" x14ac:dyDescent="0.3">
      <c r="A160" s="2">
        <v>43253</v>
      </c>
      <c r="B160" s="1" t="s">
        <v>128</v>
      </c>
      <c r="C160" t="s">
        <v>0</v>
      </c>
      <c r="D160" t="s">
        <v>93</v>
      </c>
      <c r="E160" t="s">
        <v>100</v>
      </c>
      <c r="F160">
        <v>35</v>
      </c>
      <c r="G160">
        <v>35</v>
      </c>
      <c r="H160">
        <v>606981</v>
      </c>
      <c r="I160" t="s">
        <v>119</v>
      </c>
      <c r="J160" t="s">
        <v>10</v>
      </c>
      <c r="K160" t="s">
        <v>101</v>
      </c>
      <c r="L160" t="s">
        <v>104</v>
      </c>
      <c r="M160" t="s">
        <v>118</v>
      </c>
      <c r="N160">
        <f>Table1[[#This Row],[Column2]]+0</f>
        <v>43</v>
      </c>
      <c r="O160">
        <f>VLOOKUP(Table1[[#This Row],[EUR]],Table2[],2,FALSE)</f>
        <v>27.5</v>
      </c>
      <c r="P160">
        <f>VLOOKUP(Table1[[#This Row],[EUR]],Table2[],3,FALSE)</f>
        <v>8.5</v>
      </c>
      <c r="Q160" s="1">
        <f>VLOOKUP(Table1[[#This Row],[EUR]],Table2[],4,FALSE)</f>
        <v>9.5</v>
      </c>
      <c r="R160" s="1" t="str">
        <f>Table1[[#This Row],[Column4]]&amp;" "&amp;Table1[[#This Row],[ART2]]</f>
        <v>CHAUSSURE KB-33</v>
      </c>
    </row>
    <row r="161" spans="1:18" x14ac:dyDescent="0.3">
      <c r="A161" s="2">
        <v>43253</v>
      </c>
      <c r="B161" s="1" t="s">
        <v>128</v>
      </c>
      <c r="C161" t="s">
        <v>0</v>
      </c>
      <c r="D161" t="s">
        <v>93</v>
      </c>
      <c r="E161" t="s">
        <v>100</v>
      </c>
      <c r="F161">
        <v>35</v>
      </c>
      <c r="G161">
        <v>35</v>
      </c>
      <c r="H161">
        <v>606981</v>
      </c>
      <c r="I161" t="s">
        <v>119</v>
      </c>
      <c r="J161" t="s">
        <v>8</v>
      </c>
      <c r="K161" t="s">
        <v>101</v>
      </c>
      <c r="L161" t="s">
        <v>105</v>
      </c>
      <c r="M161" t="s">
        <v>118</v>
      </c>
      <c r="N161">
        <f>Table1[[#This Row],[Column2]]+0</f>
        <v>42</v>
      </c>
      <c r="O161">
        <f>VLOOKUP(Table1[[#This Row],[EUR]],Table2[],2,FALSE)</f>
        <v>26.5</v>
      </c>
      <c r="P161">
        <f>VLOOKUP(Table1[[#This Row],[EUR]],Table2[],3,FALSE)</f>
        <v>7.5</v>
      </c>
      <c r="Q161" s="1">
        <f>VLOOKUP(Table1[[#This Row],[EUR]],Table2[],4,FALSE)</f>
        <v>8.5</v>
      </c>
      <c r="R161" s="1" t="str">
        <f>Table1[[#This Row],[Column4]]&amp;" "&amp;Table1[[#This Row],[ART2]]</f>
        <v>CHAUSSURE KB-33</v>
      </c>
    </row>
    <row r="162" spans="1:18" x14ac:dyDescent="0.3">
      <c r="A162" s="2">
        <v>43253</v>
      </c>
      <c r="B162" s="1" t="s">
        <v>128</v>
      </c>
      <c r="C162" t="s">
        <v>0</v>
      </c>
      <c r="D162" t="s">
        <v>93</v>
      </c>
      <c r="E162" t="s">
        <v>100</v>
      </c>
      <c r="F162">
        <v>35</v>
      </c>
      <c r="G162">
        <v>35</v>
      </c>
      <c r="H162">
        <v>606981</v>
      </c>
      <c r="I162" t="s">
        <v>119</v>
      </c>
      <c r="J162" t="s">
        <v>6</v>
      </c>
      <c r="K162" t="s">
        <v>101</v>
      </c>
      <c r="L162" t="s">
        <v>106</v>
      </c>
      <c r="M162" t="s">
        <v>118</v>
      </c>
      <c r="N162">
        <f>Table1[[#This Row],[Column2]]+0</f>
        <v>41</v>
      </c>
      <c r="O162">
        <f>VLOOKUP(Table1[[#This Row],[EUR]],Table2[],2,FALSE)</f>
        <v>26</v>
      </c>
      <c r="P162">
        <f>VLOOKUP(Table1[[#This Row],[EUR]],Table2[],3,FALSE)</f>
        <v>7</v>
      </c>
      <c r="Q162" s="1">
        <f>VLOOKUP(Table1[[#This Row],[EUR]],Table2[],4,FALSE)</f>
        <v>8</v>
      </c>
      <c r="R162" s="1" t="str">
        <f>Table1[[#This Row],[Column4]]&amp;" "&amp;Table1[[#This Row],[ART2]]</f>
        <v>CHAUSSURE KB-33</v>
      </c>
    </row>
    <row r="163" spans="1:18" x14ac:dyDescent="0.3">
      <c r="A163" s="2">
        <v>43253</v>
      </c>
      <c r="B163" s="1" t="s">
        <v>128</v>
      </c>
      <c r="C163" t="s">
        <v>0</v>
      </c>
      <c r="D163" t="s">
        <v>93</v>
      </c>
      <c r="E163" t="s">
        <v>100</v>
      </c>
      <c r="F163">
        <v>30</v>
      </c>
      <c r="G163">
        <v>30</v>
      </c>
      <c r="H163">
        <v>606981</v>
      </c>
      <c r="I163" t="s">
        <v>119</v>
      </c>
      <c r="J163" t="s">
        <v>3</v>
      </c>
      <c r="K163" t="s">
        <v>101</v>
      </c>
      <c r="L163" t="s">
        <v>107</v>
      </c>
      <c r="M163" t="s">
        <v>118</v>
      </c>
      <c r="N163">
        <f>Table1[[#This Row],[Column2]]+0</f>
        <v>40</v>
      </c>
      <c r="O163">
        <f>VLOOKUP(Table1[[#This Row],[EUR]],Table2[],2,FALSE)</f>
        <v>25</v>
      </c>
      <c r="P163">
        <f>VLOOKUP(Table1[[#This Row],[EUR]],Table2[],3,FALSE)</f>
        <v>6</v>
      </c>
      <c r="Q163" s="1">
        <f>VLOOKUP(Table1[[#This Row],[EUR]],Table2[],4,FALSE)</f>
        <v>7</v>
      </c>
      <c r="R163" s="1" t="str">
        <f>Table1[[#This Row],[Column4]]&amp;" "&amp;Table1[[#This Row],[ART2]]</f>
        <v>CHAUSSURE KB-33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9"/>
  <sheetViews>
    <sheetView workbookViewId="0">
      <selection activeCell="D10" sqref="D10"/>
    </sheetView>
  </sheetViews>
  <sheetFormatPr defaultRowHeight="14.4" x14ac:dyDescent="0.3"/>
  <cols>
    <col min="1" max="4" width="10.44140625" customWidth="1"/>
  </cols>
  <sheetData>
    <row r="1" spans="1:4" x14ac:dyDescent="0.3">
      <c r="A1" t="s">
        <v>112</v>
      </c>
      <c r="B1" t="s">
        <v>123</v>
      </c>
      <c r="C1" t="s">
        <v>124</v>
      </c>
      <c r="D1" t="s">
        <v>121</v>
      </c>
    </row>
    <row r="2" spans="1:4" x14ac:dyDescent="0.3">
      <c r="A2">
        <v>39</v>
      </c>
      <c r="B2">
        <v>24.5</v>
      </c>
      <c r="C2">
        <v>5.5</v>
      </c>
      <c r="D2">
        <v>6.5</v>
      </c>
    </row>
    <row r="3" spans="1:4" x14ac:dyDescent="0.3">
      <c r="A3">
        <v>40</v>
      </c>
      <c r="B3">
        <v>25</v>
      </c>
      <c r="C3">
        <v>6</v>
      </c>
      <c r="D3">
        <v>7</v>
      </c>
    </row>
    <row r="4" spans="1:4" x14ac:dyDescent="0.3">
      <c r="A4">
        <v>41</v>
      </c>
      <c r="B4">
        <v>26</v>
      </c>
      <c r="C4">
        <v>7</v>
      </c>
      <c r="D4">
        <v>8</v>
      </c>
    </row>
    <row r="5" spans="1:4" x14ac:dyDescent="0.3">
      <c r="A5">
        <v>42</v>
      </c>
      <c r="B5">
        <v>26.5</v>
      </c>
      <c r="C5">
        <v>7.5</v>
      </c>
      <c r="D5">
        <v>8.5</v>
      </c>
    </row>
    <row r="6" spans="1:4" x14ac:dyDescent="0.3">
      <c r="A6">
        <v>43</v>
      </c>
      <c r="B6">
        <v>27.5</v>
      </c>
      <c r="C6">
        <v>8.5</v>
      </c>
      <c r="D6">
        <v>9.5</v>
      </c>
    </row>
    <row r="7" spans="1:4" x14ac:dyDescent="0.3">
      <c r="A7">
        <v>44</v>
      </c>
      <c r="B7">
        <v>28</v>
      </c>
      <c r="C7">
        <v>9</v>
      </c>
      <c r="D7">
        <v>10</v>
      </c>
    </row>
    <row r="8" spans="1:4" x14ac:dyDescent="0.3">
      <c r="A8">
        <v>45</v>
      </c>
      <c r="B8">
        <v>29</v>
      </c>
      <c r="C8">
        <v>10</v>
      </c>
      <c r="D8">
        <v>11</v>
      </c>
    </row>
    <row r="9" spans="1:4" x14ac:dyDescent="0.3">
      <c r="A9">
        <v>46</v>
      </c>
      <c r="B9">
        <v>30</v>
      </c>
      <c r="C9">
        <v>11</v>
      </c>
      <c r="D9">
        <v>12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2018-06-02T03:02:46Z</dcterms:modified>
</cp:coreProperties>
</file>