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FCEA2DBE-48F4-0F49-8550-396C2CAFA47B}" xr6:coauthVersionLast="46" xr6:coauthVersionMax="46" xr10:uidLastSave="{00000000-0000-0000-0000-000000000000}"/>
  <bookViews>
    <workbookView xWindow="0" yWindow="500" windowWidth="25580" windowHeight="283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B65" i="1"/>
  <c r="A65" i="1"/>
  <c r="C61" i="1"/>
  <c r="B61" i="1"/>
  <c r="A61" i="1"/>
  <c r="C57" i="1"/>
  <c r="B57" i="1"/>
  <c r="A57" i="1"/>
  <c r="C53" i="1"/>
  <c r="B53" i="1"/>
  <c r="A53" i="1"/>
  <c r="C49" i="1"/>
  <c r="B49" i="1"/>
  <c r="A49" i="1"/>
  <c r="C45" i="1"/>
  <c r="B45" i="1"/>
  <c r="A45" i="1"/>
  <c r="C41" i="1"/>
  <c r="B41" i="1"/>
  <c r="A41" i="1"/>
  <c r="C37" i="1"/>
  <c r="B37" i="1"/>
  <c r="A37" i="1"/>
  <c r="C33" i="1"/>
  <c r="B33" i="1"/>
  <c r="A33" i="1"/>
  <c r="C29" i="1"/>
  <c r="B29" i="1"/>
  <c r="A29" i="1"/>
  <c r="C25" i="1"/>
  <c r="B25" i="1"/>
  <c r="A25" i="1"/>
  <c r="C21" i="1"/>
  <c r="B21" i="1"/>
  <c r="A21" i="1"/>
  <c r="E67" i="1"/>
  <c r="E66" i="1"/>
  <c r="E64" i="1"/>
  <c r="E65" i="1" s="1"/>
  <c r="E55" i="1"/>
  <c r="E63" i="1"/>
  <c r="E62" i="1"/>
  <c r="E60" i="1"/>
  <c r="E61" i="1" s="1"/>
  <c r="E56" i="1"/>
  <c r="E57" i="1" s="1"/>
  <c r="E58" i="1"/>
  <c r="E52" i="1"/>
  <c r="E53" i="1" s="1"/>
  <c r="E54" i="1"/>
  <c r="E59" i="1"/>
  <c r="E51" i="1"/>
  <c r="E50" i="1"/>
  <c r="E48" i="1"/>
  <c r="E49" i="1" s="1"/>
  <c r="E44" i="1"/>
  <c r="E45" i="1" s="1"/>
  <c r="E47" i="1"/>
  <c r="E46" i="1"/>
  <c r="E43" i="1"/>
  <c r="E42" i="1"/>
  <c r="E40" i="1"/>
  <c r="E41" i="1" s="1"/>
  <c r="E39" i="1"/>
  <c r="E38" i="1"/>
  <c r="E36" i="1"/>
  <c r="E37" i="1" s="1"/>
  <c r="E31" i="1"/>
  <c r="E35" i="1"/>
  <c r="E34" i="1"/>
  <c r="E32" i="1"/>
  <c r="E33" i="1" s="1"/>
  <c r="E30" i="1"/>
  <c r="E28" i="1"/>
  <c r="E29" i="1" s="1"/>
  <c r="E27" i="1"/>
  <c r="E23" i="1"/>
  <c r="E26" i="1"/>
  <c r="E22" i="1"/>
  <c r="E24" i="1"/>
  <c r="E25" i="1" s="1"/>
  <c r="E20" i="1"/>
  <c r="E21" i="1" s="1"/>
  <c r="E16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</commentList>
</comments>
</file>

<file path=xl/sharedStrings.xml><?xml version="1.0" encoding="utf-8"?>
<sst xmlns="http://schemas.openxmlformats.org/spreadsheetml/2006/main" count="176" uniqueCount="21">
  <si>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</si>
  <si>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</si>
  <si>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</si>
  <si>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</si>
  <si>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</si>
  <si>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</si>
  <si>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</si>
  <si>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</si>
  <si>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</si>
  <si>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</si>
  <si>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</si>
  <si>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</si>
  <si>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</si>
  <si>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</si>
  <si>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F1ref</t>
  </si>
  <si>
    <t>F3ref</t>
  </si>
  <si>
    <t>F2ref</t>
  </si>
  <si>
    <t>Age_lower</t>
  </si>
  <si>
    <t>Age_upper</t>
  </si>
  <si>
    <t>maxhzformant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</si>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</sst>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E73"/>
  <sheetViews>
    <sheetView tabSelected="1" zoomScale="207" zoomScaleNormal="207" workbookViewId="0">
      <selection activeCell="A16" sqref="A16:XFD16"/>
    </sheetView>
  </sheetViews>
  <sheetFormatPr baseColWidth="10" defaultRowHeight="16" x14ac:dyDescent="0.2"/>
  <cols>
    <col min="5" max="5" width="12.1640625" style="1" bestFit="1" customWidth="1"/>
  </cols>
  <sheetData>
    <row r="1" spans="1:5" x14ac:dyDescent="0.2">
      <c r="A1" t="s">
        <v>0</v>
      </c>
      <c r="B1" t="s">
        <v>17</v>
      </c>
      <c r="C1" t="s">
        <v>18</v>
      </c>
      <c r="D1" t="s">
        <v>2</v>
      </c>
      <c r="E1" s="1" t="s">
        <v>20</v>
      </c>
    </row>
    <row r="2" spans="1:5" x14ac:dyDescent="0.2">
      <c r="A2" t="s">
        <v>1</v>
      </c>
      <c r="B2" t="s">
        <v>7</v>
      </c>
      <c r="C2" t="s">
        <v>7</v>
      </c>
      <c r="D2" t="s">
        <v>3</v>
      </c>
      <c r="E2" s="1" t="s">
        <v>4</v>
      </c>
    </row>
    <row r="3" spans="1:5" x14ac:dyDescent="0.2">
      <c r="A3" t="s">
        <v>5</v>
      </c>
      <c r="B3" t="s">
        <v>7</v>
      </c>
      <c r="C3" t="s">
        <v>7</v>
      </c>
      <c r="D3" t="s">
        <v>3</v>
      </c>
      <c r="E3" s="1" t="s">
        <v>6</v>
      </c>
    </row>
    <row r="4" spans="1:5" x14ac:dyDescent="0.2">
      <c r="A4" t="s">
        <v>7</v>
      </c>
      <c r="B4" t="s">
        <v>7</v>
      </c>
      <c r="C4" t="s">
        <v>7</v>
      </c>
      <c r="D4" t="s">
        <v>3</v>
      </c>
      <c r="E4" s="1" t="s">
        <v>8</v>
      </c>
    </row>
    <row r="5" spans="1:5" x14ac:dyDescent="0.2">
      <c r="A5" t="s">
        <v>1</v>
      </c>
      <c r="B5" t="s">
        <v>7</v>
      </c>
      <c r="C5" t="s">
        <v>7</v>
      </c>
      <c r="D5" t="s">
        <v>9</v>
      </c>
      <c r="E5" s="1">
        <v>400</v>
      </c>
    </row>
    <row r="6" spans="1:5" x14ac:dyDescent="0.2">
      <c r="A6" t="s">
        <v>5</v>
      </c>
      <c r="B6" t="s">
        <v>7</v>
      </c>
      <c r="C6" t="s">
        <v>7</v>
      </c>
      <c r="D6" t="s">
        <v>9</v>
      </c>
      <c r="E6" s="1">
        <v>640</v>
      </c>
    </row>
    <row r="7" spans="1:5" x14ac:dyDescent="0.2">
      <c r="A7" t="s">
        <v>7</v>
      </c>
      <c r="B7" t="s">
        <v>7</v>
      </c>
      <c r="C7" t="s">
        <v>7</v>
      </c>
      <c r="D7" t="s">
        <v>9</v>
      </c>
      <c r="E7" s="1">
        <v>600</v>
      </c>
    </row>
    <row r="8" spans="1:5" x14ac:dyDescent="0.2">
      <c r="A8" t="s">
        <v>1</v>
      </c>
      <c r="B8" t="s">
        <v>7</v>
      </c>
      <c r="C8" t="s">
        <v>7</v>
      </c>
      <c r="D8" t="s">
        <v>10</v>
      </c>
      <c r="E8" s="1">
        <v>50</v>
      </c>
    </row>
    <row r="9" spans="1:5" x14ac:dyDescent="0.2">
      <c r="A9" t="s">
        <v>5</v>
      </c>
      <c r="B9" t="s">
        <v>7</v>
      </c>
      <c r="C9" t="s">
        <v>7</v>
      </c>
      <c r="D9" t="s">
        <v>10</v>
      </c>
      <c r="E9" s="1">
        <v>80</v>
      </c>
    </row>
    <row r="10" spans="1:5" x14ac:dyDescent="0.2">
      <c r="A10" t="s">
        <v>7</v>
      </c>
      <c r="B10" t="s">
        <v>7</v>
      </c>
      <c r="C10" t="s">
        <v>7</v>
      </c>
      <c r="D10" t="s">
        <v>10</v>
      </c>
      <c r="E10" s="1">
        <v>50</v>
      </c>
    </row>
    <row r="11" spans="1:5" x14ac:dyDescent="0.2">
      <c r="A11" t="s">
        <v>1</v>
      </c>
      <c r="B11" t="s">
        <v>7</v>
      </c>
      <c r="C11" t="s">
        <v>7</v>
      </c>
      <c r="D11" t="s">
        <v>11</v>
      </c>
      <c r="E11" s="1">
        <v>5</v>
      </c>
    </row>
    <row r="12" spans="1:5" x14ac:dyDescent="0.2">
      <c r="A12" t="s">
        <v>5</v>
      </c>
      <c r="B12" t="s">
        <v>7</v>
      </c>
      <c r="C12" t="s">
        <v>7</v>
      </c>
      <c r="D12" t="s">
        <v>11</v>
      </c>
      <c r="E12" s="1">
        <v>5</v>
      </c>
    </row>
    <row r="13" spans="1:5" x14ac:dyDescent="0.2">
      <c r="A13" t="s">
        <v>7</v>
      </c>
      <c r="B13" t="s">
        <v>7</v>
      </c>
      <c r="C13" t="s">
        <v>7</v>
      </c>
      <c r="D13" t="s">
        <v>11</v>
      </c>
      <c r="E13" s="1">
        <v>5</v>
      </c>
    </row>
    <row r="14" spans="1:5" x14ac:dyDescent="0.2">
      <c r="A14" t="s">
        <v>1</v>
      </c>
      <c r="B14" t="s">
        <v>7</v>
      </c>
      <c r="C14" t="s">
        <v>7</v>
      </c>
      <c r="D14" t="s">
        <v>12</v>
      </c>
      <c r="E14" s="1">
        <v>500</v>
      </c>
    </row>
    <row r="15" spans="1:5" x14ac:dyDescent="0.2">
      <c r="A15" t="s">
        <v>5</v>
      </c>
      <c r="B15" t="s">
        <v>7</v>
      </c>
      <c r="C15" t="s">
        <v>7</v>
      </c>
      <c r="D15" t="s">
        <v>12</v>
      </c>
      <c r="E15" s="1">
        <v>560</v>
      </c>
    </row>
    <row r="16" spans="1:5" x14ac:dyDescent="0.2">
      <c r="A16" t="s">
        <v>1</v>
      </c>
      <c r="B16" t="s">
        <v>7</v>
      </c>
      <c r="C16" t="s">
        <v>7</v>
      </c>
      <c r="D16" t="s">
        <v>13</v>
      </c>
      <c r="E16" s="1">
        <f>ROUND(1/E8*1.1*1000,0)</f>
        <v>22</v>
      </c>
    </row>
    <row r="17" spans="1:5" x14ac:dyDescent="0.2">
      <c r="A17" t="s">
        <v>5</v>
      </c>
      <c r="B17" t="s">
        <v>7</v>
      </c>
      <c r="C17" t="s">
        <v>7</v>
      </c>
      <c r="D17" t="s">
        <v>13</v>
      </c>
      <c r="E17" s="1">
        <f>ROUND(1/E9*1.1*1000,0)</f>
        <v>14</v>
      </c>
    </row>
    <row r="18" spans="1:5" x14ac:dyDescent="0.2">
      <c r="A18" t="s">
        <v>1</v>
      </c>
      <c r="B18" t="s">
        <v>7</v>
      </c>
      <c r="C18" t="s">
        <v>7</v>
      </c>
      <c r="D18" t="s">
        <v>19</v>
      </c>
      <c r="E18" s="1">
        <v>5000</v>
      </c>
    </row>
    <row r="19" spans="1:5" x14ac:dyDescent="0.2">
      <c r="A19" t="s">
        <v>5</v>
      </c>
      <c r="B19" t="s">
        <v>7</v>
      </c>
      <c r="C19" t="s">
        <v>7</v>
      </c>
      <c r="D19" t="s">
        <v>19</v>
      </c>
      <c r="E19" s="1">
        <v>5500</v>
      </c>
    </row>
    <row r="20" spans="1:5" x14ac:dyDescent="0.2">
      <c r="A20" t="s">
        <v>1</v>
      </c>
      <c r="B20">
        <v>4</v>
      </c>
      <c r="C20">
        <v>6</v>
      </c>
      <c r="D20" t="s">
        <v>14</v>
      </c>
      <c r="E20" s="1">
        <f>(1200-480)/2 + 480</f>
        <v>840</v>
      </c>
    </row>
    <row r="21" spans="1:5" x14ac:dyDescent="0.2">
      <c r="A21" t="str">
        <f>A20</f>
        <v>Male</v>
      </c>
      <c r="B21">
        <f>B20</f>
        <v>4</v>
      </c>
      <c r="C21">
        <f>C20</f>
        <v>6</v>
      </c>
      <c r="D21" t="s">
        <v>12</v>
      </c>
      <c r="E21" s="1">
        <f>E20</f>
        <v>840</v>
      </c>
    </row>
    <row r="22" spans="1:5" x14ac:dyDescent="0.2">
      <c r="A22" t="s">
        <v>1</v>
      </c>
      <c r="B22">
        <v>4</v>
      </c>
      <c r="C22">
        <v>6</v>
      </c>
      <c r="D22" t="s">
        <v>16</v>
      </c>
      <c r="E22" s="1">
        <f>(3600-1700)/2 + 1700</f>
        <v>2650</v>
      </c>
    </row>
    <row r="23" spans="1:5" x14ac:dyDescent="0.2">
      <c r="A23" t="s">
        <v>1</v>
      </c>
      <c r="B23">
        <v>4</v>
      </c>
      <c r="C23">
        <v>6</v>
      </c>
      <c r="D23" t="s">
        <v>15</v>
      </c>
      <c r="E23" s="1">
        <f>(4300-3400)/2+3400</f>
        <v>3850</v>
      </c>
    </row>
    <row r="24" spans="1:5" x14ac:dyDescent="0.2">
      <c r="A24" t="s">
        <v>5</v>
      </c>
      <c r="B24">
        <v>4</v>
      </c>
      <c r="C24">
        <v>6</v>
      </c>
      <c r="D24" t="s">
        <v>14</v>
      </c>
      <c r="E24" s="1">
        <f>(1200-480)/2 + 480</f>
        <v>840</v>
      </c>
    </row>
    <row r="25" spans="1:5" x14ac:dyDescent="0.2">
      <c r="A25" t="str">
        <f>A24</f>
        <v>Female</v>
      </c>
      <c r="B25">
        <f>B24</f>
        <v>4</v>
      </c>
      <c r="C25">
        <f>C24</f>
        <v>6</v>
      </c>
      <c r="D25" t="s">
        <v>12</v>
      </c>
      <c r="E25" s="1">
        <f>E24</f>
        <v>840</v>
      </c>
    </row>
    <row r="26" spans="1:5" x14ac:dyDescent="0.2">
      <c r="A26" t="s">
        <v>5</v>
      </c>
      <c r="B26">
        <v>4</v>
      </c>
      <c r="C26">
        <v>6</v>
      </c>
      <c r="D26" t="s">
        <v>16</v>
      </c>
      <c r="E26" s="1">
        <f>(3600-1700)/2 + 1700</f>
        <v>2650</v>
      </c>
    </row>
    <row r="27" spans="1:5" x14ac:dyDescent="0.2">
      <c r="A27" t="s">
        <v>5</v>
      </c>
      <c r="B27">
        <v>4</v>
      </c>
      <c r="C27">
        <v>6</v>
      </c>
      <c r="D27" t="s">
        <v>15</v>
      </c>
      <c r="E27" s="1">
        <f>(4300-3400)/2+3400</f>
        <v>3850</v>
      </c>
    </row>
    <row r="28" spans="1:5" x14ac:dyDescent="0.2">
      <c r="A28" t="s">
        <v>1</v>
      </c>
      <c r="B28">
        <v>6</v>
      </c>
      <c r="C28">
        <v>12</v>
      </c>
      <c r="D28" t="s">
        <v>14</v>
      </c>
      <c r="E28" s="1">
        <f>(900-325)/2 + 325</f>
        <v>612.5</v>
      </c>
    </row>
    <row r="29" spans="1:5" x14ac:dyDescent="0.2">
      <c r="A29" t="str">
        <f>A28</f>
        <v>Male</v>
      </c>
      <c r="B29">
        <f>B28</f>
        <v>6</v>
      </c>
      <c r="C29">
        <f>C28</f>
        <v>12</v>
      </c>
      <c r="D29" t="s">
        <v>12</v>
      </c>
      <c r="E29" s="1">
        <f>E28</f>
        <v>612.5</v>
      </c>
    </row>
    <row r="30" spans="1:5" x14ac:dyDescent="0.2">
      <c r="A30" t="s">
        <v>1</v>
      </c>
      <c r="B30">
        <v>6</v>
      </c>
      <c r="C30">
        <v>12</v>
      </c>
      <c r="D30" t="s">
        <v>16</v>
      </c>
      <c r="E30" s="1">
        <f>(2700-1300)/2 + 1300</f>
        <v>2000</v>
      </c>
    </row>
    <row r="31" spans="1:5" x14ac:dyDescent="0.2">
      <c r="A31" t="s">
        <v>1</v>
      </c>
      <c r="B31">
        <v>6</v>
      </c>
      <c r="C31">
        <v>12</v>
      </c>
      <c r="D31" t="s">
        <v>15</v>
      </c>
      <c r="E31" s="1">
        <f>(3300-2700)/2+2700</f>
        <v>3000</v>
      </c>
    </row>
    <row r="32" spans="1:5" x14ac:dyDescent="0.2">
      <c r="A32" t="s">
        <v>5</v>
      </c>
      <c r="B32">
        <v>6</v>
      </c>
      <c r="C32">
        <v>12</v>
      </c>
      <c r="D32" t="s">
        <v>14</v>
      </c>
      <c r="E32" s="1">
        <f>(950-375)/2 + 375</f>
        <v>662.5</v>
      </c>
    </row>
    <row r="33" spans="1:5" x14ac:dyDescent="0.2">
      <c r="A33" t="str">
        <f>A32</f>
        <v>Female</v>
      </c>
      <c r="B33">
        <f>B32</f>
        <v>6</v>
      </c>
      <c r="C33">
        <f>C32</f>
        <v>12</v>
      </c>
      <c r="D33" t="s">
        <v>12</v>
      </c>
      <c r="E33" s="1">
        <f>E32</f>
        <v>662.5</v>
      </c>
    </row>
    <row r="34" spans="1:5" x14ac:dyDescent="0.2">
      <c r="A34" t="s">
        <v>5</v>
      </c>
      <c r="B34">
        <v>6</v>
      </c>
      <c r="C34">
        <v>12</v>
      </c>
      <c r="D34" t="s">
        <v>16</v>
      </c>
      <c r="E34" s="1">
        <f>(3200-1500)/2 + 1500</f>
        <v>2350</v>
      </c>
    </row>
    <row r="35" spans="1:5" x14ac:dyDescent="0.2">
      <c r="A35" t="s">
        <v>5</v>
      </c>
      <c r="B35">
        <v>6</v>
      </c>
      <c r="C35">
        <v>12</v>
      </c>
      <c r="D35" t="s">
        <v>15</v>
      </c>
      <c r="E35" s="1">
        <f>(3500-3000)/2+3000</f>
        <v>3250</v>
      </c>
    </row>
    <row r="36" spans="1:5" x14ac:dyDescent="0.2">
      <c r="A36" t="s">
        <v>1</v>
      </c>
      <c r="B36">
        <v>12</v>
      </c>
      <c r="C36">
        <v>14</v>
      </c>
      <c r="D36" t="s">
        <v>14</v>
      </c>
      <c r="E36" s="1">
        <f>(900-325)/2 + 325</f>
        <v>612.5</v>
      </c>
    </row>
    <row r="37" spans="1:5" x14ac:dyDescent="0.2">
      <c r="A37" t="str">
        <f>A36</f>
        <v>Male</v>
      </c>
      <c r="B37">
        <f>B36</f>
        <v>12</v>
      </c>
      <c r="C37">
        <f>C36</f>
        <v>14</v>
      </c>
      <c r="D37" t="s">
        <v>12</v>
      </c>
      <c r="E37" s="1">
        <f>E36</f>
        <v>612.5</v>
      </c>
    </row>
    <row r="38" spans="1:5" x14ac:dyDescent="0.2">
      <c r="A38" t="s">
        <v>1</v>
      </c>
      <c r="B38">
        <v>12</v>
      </c>
      <c r="C38">
        <v>14</v>
      </c>
      <c r="D38" t="s">
        <v>16</v>
      </c>
      <c r="E38" s="1">
        <f>(2700-1300)/2 + 1300</f>
        <v>2000</v>
      </c>
    </row>
    <row r="39" spans="1:5" x14ac:dyDescent="0.2">
      <c r="A39" t="s">
        <v>1</v>
      </c>
      <c r="B39">
        <v>12</v>
      </c>
      <c r="C39">
        <v>14</v>
      </c>
      <c r="D39" t="s">
        <v>15</v>
      </c>
      <c r="E39" s="1">
        <f>(3300-2700)/2+2700</f>
        <v>3000</v>
      </c>
    </row>
    <row r="40" spans="1:5" x14ac:dyDescent="0.2">
      <c r="A40" t="s">
        <v>5</v>
      </c>
      <c r="B40">
        <v>12</v>
      </c>
      <c r="C40">
        <v>14</v>
      </c>
      <c r="D40" t="s">
        <v>14</v>
      </c>
      <c r="E40" s="1">
        <f>(950-375)/2 + 375</f>
        <v>662.5</v>
      </c>
    </row>
    <row r="41" spans="1:5" x14ac:dyDescent="0.2">
      <c r="A41" t="str">
        <f>A40</f>
        <v>Female</v>
      </c>
      <c r="B41">
        <f>B40</f>
        <v>12</v>
      </c>
      <c r="C41">
        <f>C40</f>
        <v>14</v>
      </c>
      <c r="D41" t="s">
        <v>12</v>
      </c>
      <c r="E41" s="1">
        <f>E40</f>
        <v>662.5</v>
      </c>
    </row>
    <row r="42" spans="1:5" x14ac:dyDescent="0.2">
      <c r="A42" t="s">
        <v>5</v>
      </c>
      <c r="B42">
        <v>12</v>
      </c>
      <c r="C42">
        <v>14</v>
      </c>
      <c r="D42" t="s">
        <v>16</v>
      </c>
      <c r="E42" s="1">
        <f>(3200-1500)/2 + 1500</f>
        <v>2350</v>
      </c>
    </row>
    <row r="43" spans="1:5" x14ac:dyDescent="0.2">
      <c r="A43" t="s">
        <v>5</v>
      </c>
      <c r="B43">
        <v>12</v>
      </c>
      <c r="C43">
        <v>14</v>
      </c>
      <c r="D43" t="s">
        <v>15</v>
      </c>
      <c r="E43" s="1">
        <f>(3500-3000)/2+3000</f>
        <v>3250</v>
      </c>
    </row>
    <row r="44" spans="1:5" x14ac:dyDescent="0.2">
      <c r="A44" t="s">
        <v>1</v>
      </c>
      <c r="B44">
        <v>14</v>
      </c>
      <c r="C44">
        <v>16</v>
      </c>
      <c r="D44" t="s">
        <v>14</v>
      </c>
      <c r="E44" s="1">
        <f>(850-325)/2 + 325</f>
        <v>587.5</v>
      </c>
    </row>
    <row r="45" spans="1:5" x14ac:dyDescent="0.2">
      <c r="A45" t="str">
        <f>A44</f>
        <v>Male</v>
      </c>
      <c r="B45">
        <f>B44</f>
        <v>14</v>
      </c>
      <c r="C45">
        <f>C44</f>
        <v>16</v>
      </c>
      <c r="D45" t="s">
        <v>12</v>
      </c>
      <c r="E45" s="1">
        <f>E44</f>
        <v>587.5</v>
      </c>
    </row>
    <row r="46" spans="1:5" x14ac:dyDescent="0.2">
      <c r="A46" t="s">
        <v>1</v>
      </c>
      <c r="B46">
        <v>14</v>
      </c>
      <c r="C46">
        <v>16</v>
      </c>
      <c r="D46" t="s">
        <v>16</v>
      </c>
      <c r="E46" s="1">
        <f>(2700-1300)/2 + 1300</f>
        <v>2000</v>
      </c>
    </row>
    <row r="47" spans="1:5" x14ac:dyDescent="0.2">
      <c r="A47" t="s">
        <v>1</v>
      </c>
      <c r="B47">
        <v>14</v>
      </c>
      <c r="C47">
        <v>16</v>
      </c>
      <c r="D47" t="s">
        <v>15</v>
      </c>
      <c r="E47" s="1">
        <f>(3300-2700)/2+2700</f>
        <v>3000</v>
      </c>
    </row>
    <row r="48" spans="1:5" x14ac:dyDescent="0.2">
      <c r="A48" t="s">
        <v>5</v>
      </c>
      <c r="B48">
        <v>14</v>
      </c>
      <c r="C48">
        <v>16</v>
      </c>
      <c r="D48" t="s">
        <v>14</v>
      </c>
      <c r="E48" s="1">
        <f>(900-400)/2 + 400</f>
        <v>650</v>
      </c>
    </row>
    <row r="49" spans="1:5" x14ac:dyDescent="0.2">
      <c r="A49" t="str">
        <f>A48</f>
        <v>Female</v>
      </c>
      <c r="B49">
        <f>B48</f>
        <v>14</v>
      </c>
      <c r="C49">
        <f>C48</f>
        <v>16</v>
      </c>
      <c r="D49" t="s">
        <v>12</v>
      </c>
      <c r="E49" s="1">
        <f>E48</f>
        <v>650</v>
      </c>
    </row>
    <row r="50" spans="1:5" x14ac:dyDescent="0.2">
      <c r="A50" t="s">
        <v>5</v>
      </c>
      <c r="B50">
        <v>14</v>
      </c>
      <c r="C50">
        <v>16</v>
      </c>
      <c r="D50" t="s">
        <v>16</v>
      </c>
      <c r="E50" s="1">
        <f>(2700-1600)/2 + 1600</f>
        <v>2150</v>
      </c>
    </row>
    <row r="51" spans="1:5" x14ac:dyDescent="0.2">
      <c r="A51" t="s">
        <v>5</v>
      </c>
      <c r="B51">
        <v>14</v>
      </c>
      <c r="C51">
        <v>16</v>
      </c>
      <c r="D51" t="s">
        <v>15</v>
      </c>
      <c r="E51" s="1">
        <f>(3300-2800)/2+2800</f>
        <v>3050</v>
      </c>
    </row>
    <row r="52" spans="1:5" x14ac:dyDescent="0.2">
      <c r="A52" t="s">
        <v>1</v>
      </c>
      <c r="B52">
        <v>16</v>
      </c>
      <c r="C52">
        <v>18</v>
      </c>
      <c r="D52" t="s">
        <v>14</v>
      </c>
      <c r="E52" s="1">
        <f>(750-300)/2 + 300</f>
        <v>525</v>
      </c>
    </row>
    <row r="53" spans="1:5" x14ac:dyDescent="0.2">
      <c r="A53" t="str">
        <f>A52</f>
        <v>Male</v>
      </c>
      <c r="B53">
        <f>B52</f>
        <v>16</v>
      </c>
      <c r="C53">
        <f>C52</f>
        <v>18</v>
      </c>
      <c r="D53" t="s">
        <v>12</v>
      </c>
      <c r="E53" s="1">
        <f>E52</f>
        <v>525</v>
      </c>
    </row>
    <row r="54" spans="1:5" x14ac:dyDescent="0.2">
      <c r="A54" t="s">
        <v>1</v>
      </c>
      <c r="B54">
        <v>16</v>
      </c>
      <c r="C54">
        <v>18</v>
      </c>
      <c r="D54" t="s">
        <v>16</v>
      </c>
      <c r="E54" s="1">
        <f>(2300-1250)/2 + 1250</f>
        <v>1775</v>
      </c>
    </row>
    <row r="55" spans="1:5" x14ac:dyDescent="0.2">
      <c r="A55" t="s">
        <v>1</v>
      </c>
      <c r="B55">
        <v>16</v>
      </c>
      <c r="C55">
        <v>18</v>
      </c>
      <c r="D55" t="s">
        <v>15</v>
      </c>
      <c r="E55" s="1">
        <f>(3000-2300)/2+2300</f>
        <v>2650</v>
      </c>
    </row>
    <row r="56" spans="1:5" x14ac:dyDescent="0.2">
      <c r="A56" t="s">
        <v>5</v>
      </c>
      <c r="B56">
        <v>16</v>
      </c>
      <c r="C56">
        <v>18</v>
      </c>
      <c r="D56" t="s">
        <v>14</v>
      </c>
      <c r="E56" s="1">
        <f>(950-400)/2 + 400</f>
        <v>675</v>
      </c>
    </row>
    <row r="57" spans="1:5" x14ac:dyDescent="0.2">
      <c r="A57" t="str">
        <f>A56</f>
        <v>Female</v>
      </c>
      <c r="B57">
        <f>B56</f>
        <v>16</v>
      </c>
      <c r="C57">
        <f>C56</f>
        <v>18</v>
      </c>
      <c r="D57" t="s">
        <v>12</v>
      </c>
      <c r="E57" s="1">
        <f>E56</f>
        <v>675</v>
      </c>
    </row>
    <row r="58" spans="1:5" x14ac:dyDescent="0.2">
      <c r="A58" t="s">
        <v>5</v>
      </c>
      <c r="B58">
        <v>16</v>
      </c>
      <c r="C58">
        <v>18</v>
      </c>
      <c r="D58" t="s">
        <v>16</v>
      </c>
      <c r="E58" s="1">
        <f>(2800-1800)/2 + 1800</f>
        <v>2300</v>
      </c>
    </row>
    <row r="59" spans="1:5" x14ac:dyDescent="0.2">
      <c r="A59" t="s">
        <v>5</v>
      </c>
      <c r="B59">
        <v>16</v>
      </c>
      <c r="C59">
        <v>18</v>
      </c>
      <c r="D59" t="s">
        <v>15</v>
      </c>
      <c r="E59" s="1">
        <f>(3300-2800)/2+2800</f>
        <v>3050</v>
      </c>
    </row>
    <row r="60" spans="1:5" x14ac:dyDescent="0.2">
      <c r="A60" t="s">
        <v>1</v>
      </c>
      <c r="B60">
        <v>18</v>
      </c>
      <c r="C60">
        <v>18</v>
      </c>
      <c r="D60" t="s">
        <v>14</v>
      </c>
      <c r="E60" s="1">
        <f>(750-270)/2 + 270</f>
        <v>510</v>
      </c>
    </row>
    <row r="61" spans="1:5" x14ac:dyDescent="0.2">
      <c r="A61" t="str">
        <f>A60</f>
        <v>Male</v>
      </c>
      <c r="B61">
        <f>B60</f>
        <v>18</v>
      </c>
      <c r="C61">
        <f>C60</f>
        <v>18</v>
      </c>
      <c r="D61" t="s">
        <v>12</v>
      </c>
      <c r="E61" s="1">
        <f>E60</f>
        <v>510</v>
      </c>
    </row>
    <row r="62" spans="1:5" x14ac:dyDescent="0.2">
      <c r="A62" t="s">
        <v>1</v>
      </c>
      <c r="B62">
        <v>18</v>
      </c>
      <c r="C62">
        <v>18</v>
      </c>
      <c r="D62" t="s">
        <v>16</v>
      </c>
      <c r="E62" s="1">
        <f>(2300-900)/2 + 900</f>
        <v>1600</v>
      </c>
    </row>
    <row r="63" spans="1:5" x14ac:dyDescent="0.2">
      <c r="A63" t="s">
        <v>1</v>
      </c>
      <c r="B63">
        <v>18</v>
      </c>
      <c r="C63">
        <v>18</v>
      </c>
      <c r="D63" t="s">
        <v>15</v>
      </c>
      <c r="E63" s="1">
        <f>(3000-2300)/2+2300</f>
        <v>2650</v>
      </c>
    </row>
    <row r="64" spans="1:5" x14ac:dyDescent="0.2">
      <c r="A64" t="s">
        <v>5</v>
      </c>
      <c r="B64">
        <v>18</v>
      </c>
      <c r="C64">
        <v>18</v>
      </c>
      <c r="D64" t="s">
        <v>14</v>
      </c>
      <c r="E64" s="1">
        <f>(900-350)/2 + 350</f>
        <v>625</v>
      </c>
    </row>
    <row r="65" spans="1:5" x14ac:dyDescent="0.2">
      <c r="A65" t="str">
        <f>A64</f>
        <v>Female</v>
      </c>
      <c r="B65">
        <f>B64</f>
        <v>18</v>
      </c>
      <c r="C65">
        <f>C64</f>
        <v>18</v>
      </c>
      <c r="D65" t="s">
        <v>12</v>
      </c>
      <c r="E65" s="1">
        <f>E64</f>
        <v>625</v>
      </c>
    </row>
    <row r="66" spans="1:5" x14ac:dyDescent="0.2">
      <c r="A66" t="s">
        <v>5</v>
      </c>
      <c r="B66">
        <v>18</v>
      </c>
      <c r="C66">
        <v>18</v>
      </c>
      <c r="D66" t="s">
        <v>16</v>
      </c>
      <c r="E66" s="1">
        <f>(2800-1300)/2 + 1300</f>
        <v>2050</v>
      </c>
    </row>
    <row r="67" spans="1:5" x14ac:dyDescent="0.2">
      <c r="A67" t="s">
        <v>5</v>
      </c>
      <c r="B67">
        <v>18</v>
      </c>
      <c r="C67">
        <v>18</v>
      </c>
      <c r="D67" t="s">
        <v>15</v>
      </c>
      <c r="E67" s="1">
        <f>(3400-2700)/2+2700</f>
        <v>3050</v>
      </c>
    </row>
    <row r="68" spans="1:5" x14ac:dyDescent="0.2">
      <c r="A68" t="s">
        <v>1</v>
      </c>
      <c r="B68">
        <v>5</v>
      </c>
      <c r="C68">
        <v>10</v>
      </c>
      <c r="D68" t="s">
        <v>10</v>
      </c>
      <c r="E68" s="1">
        <v>199</v>
      </c>
    </row>
    <row r="69" spans="1:5" x14ac:dyDescent="0.2">
      <c r="A69" t="s">
        <v>5</v>
      </c>
      <c r="B69">
        <v>5</v>
      </c>
      <c r="C69">
        <v>10</v>
      </c>
      <c r="D69" t="s">
        <v>10</v>
      </c>
      <c r="E69" s="1">
        <v>195</v>
      </c>
    </row>
    <row r="70" spans="1:5" x14ac:dyDescent="0.2">
      <c r="A70" t="s">
        <v>1</v>
      </c>
      <c r="B70">
        <v>5</v>
      </c>
      <c r="C70">
        <v>10</v>
      </c>
      <c r="D70" t="s">
        <v>9</v>
      </c>
      <c r="E70" s="1">
        <v>342</v>
      </c>
    </row>
    <row r="71" spans="1:5" x14ac:dyDescent="0.2">
      <c r="A71" t="s">
        <v>5</v>
      </c>
      <c r="B71">
        <v>5</v>
      </c>
      <c r="C71">
        <v>10</v>
      </c>
      <c r="D71" t="s">
        <v>9</v>
      </c>
      <c r="E71" s="1">
        <v>474</v>
      </c>
    </row>
    <row r="72" spans="1:5" x14ac:dyDescent="0.2">
      <c r="A72" t="s">
        <v>1</v>
      </c>
      <c r="B72">
        <v>18</v>
      </c>
      <c r="C72">
        <v>30</v>
      </c>
      <c r="D72" t="s">
        <v>19</v>
      </c>
      <c r="E72" s="1">
        <v>5200</v>
      </c>
    </row>
    <row r="73" spans="1:5" x14ac:dyDescent="0.2">
      <c r="A73" t="s">
        <v>5</v>
      </c>
      <c r="B73">
        <v>18</v>
      </c>
      <c r="C73">
        <v>30</v>
      </c>
      <c r="D73" t="s">
        <v>13</v>
      </c>
      <c r="E73" s="1">
        <v>6300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2021-05-10T09:32:46Z</dcterms:modified>
</cp:coreProperties>
</file>