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478" activeTab="1"/>
  </bookViews>
  <sheets>
    <sheet name="1-参数优化区间设置" sheetId="3" r:id="rId1"/>
    <sheet name="1-4个月滚动回测结果" sheetId="6" r:id="rId2"/>
    <sheet name="2-参数优化区间设置" sheetId="7" r:id="rId3"/>
    <sheet name="2-4个月滚动回测结果" sheetId="8" r:id="rId4"/>
  </sheets>
  <definedNames>
    <definedName name="_xlnm._FilterDatabase" localSheetId="1" hidden="1">'1-4个月滚动回测结果'!$A$1:$AX$6</definedName>
    <definedName name="_xlnm._FilterDatabase" localSheetId="3" hidden="1">'2-4个月滚动回测结果'!$A$1:$AX$4</definedName>
  </definedNames>
  <calcPr calcId="144525"/>
</workbook>
</file>

<file path=xl/sharedStrings.xml><?xml version="1.0" encoding="utf-8"?>
<sst xmlns="http://schemas.openxmlformats.org/spreadsheetml/2006/main" count="178" uniqueCount="69">
  <si>
    <t>multi_timeframe参数优化区间设置</t>
  </si>
  <si>
    <t>序号</t>
  </si>
  <si>
    <t>参数名称</t>
  </si>
  <si>
    <t>起始值</t>
  </si>
  <si>
    <t>步进</t>
  </si>
  <si>
    <t>结束值</t>
  </si>
  <si>
    <t>单个参数测试数</t>
  </si>
  <si>
    <t>boll_window</t>
  </si>
  <si>
    <t>boll_dev</t>
  </si>
  <si>
    <t>atr_window</t>
  </si>
  <si>
    <t>risk_level</t>
  </si>
  <si>
    <t>sl_multipler</t>
  </si>
  <si>
    <t>dis_open</t>
  </si>
  <si>
    <t>interval</t>
  </si>
  <si>
    <t>trading_size</t>
  </si>
  <si>
    <t>参数优化空间总数</t>
  </si>
  <si>
    <t>以平均单次回测时间1.5秒计算，预计优化时间</t>
  </si>
  <si>
    <t>本地代码</t>
  </si>
  <si>
    <t>K线周期</t>
  </si>
  <si>
    <t>手续费率</t>
  </si>
  <si>
    <t>交易滑点</t>
  </si>
  <si>
    <t>合约乘数</t>
  </si>
  <si>
    <t>价格跳动</t>
  </si>
  <si>
    <t>回测资金</t>
  </si>
  <si>
    <t>开始日期</t>
  </si>
  <si>
    <t>结束日期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</si>
  <si>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</si>
  <si>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</si>
  <si>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</si>
  <si>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</si>
  <si>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</si>
  <si>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</si>
  <si>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</si>
  <si>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</si>
  <si>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总收益率</t>
  </si>
  <si>
    <t>年化收益</t>
  </si>
  <si>
    <t>首个交易日</t>
  </si>
  <si>
    <t>最后交易日</t>
  </si>
  <si>
    <t>总交易日</t>
  </si>
  <si>
    <t>盈利交易日</t>
  </si>
  <si>
    <t>亏损交易日</t>
  </si>
  <si>
    <t>起始资金</t>
  </si>
  <si>
    <t>结束资金</t>
  </si>
  <si>
    <t>最大回撤</t>
  </si>
  <si>
    <t>百分比最大回撤</t>
  </si>
  <si>
    <t>总盈亏</t>
  </si>
  <si>
    <t>总手续费</t>
  </si>
  <si>
    <t>总滑点</t>
  </si>
  <si>
    <t>总成交额</t>
  </si>
  <si>
    <t>总成交笔数</t>
  </si>
  <si>
    <t>日均盈亏</t>
  </si>
  <si>
    <t>日均手续费</t>
  </si>
  <si>
    <t>日均滑点</t>
  </si>
  <si>
    <t>日均成交额</t>
  </si>
  <si>
    <t>日均成交笔数</t>
  </si>
  <si>
    <t>日均收益率</t>
  </si>
  <si>
    <t>收益标准差</t>
  </si>
  <si>
    <t>夏普比率</t>
  </si>
  <si>
    <t>收益回撤比</t>
  </si>
  <si>
    <t>rb888.SHFE</t>
  </si>
  <si>
    <t>1m</t>
  </si>
  <si>
    <t>boll_window'</t>
  </si>
  <si>
    <t xml:space="preserve"> 'boll_dev'</t>
  </si>
  <si>
    <t xml:space="preserve"> 'atr_window'</t>
  </si>
  <si>
    <t xml:space="preserve"> 'risk_level'</t>
  </si>
  <si>
    <t xml:space="preserve"> 'sl_multiplier'</t>
  </si>
  <si>
    <t xml:space="preserve"> 'dis_open'</t>
  </si>
  <si>
    <t xml:space="preserve"> 'interval'</t>
  </si>
  <si>
    <t xml:space="preserve"> 'trading_size'</t>
  </si>
</sst>
</file>

<file path=xl/styles.xml><?xml version="1.0" encoding="utf-8"?>
<styleSheet xmlns="http://schemas.openxmlformats.org/spreadsheetml/2006/main">
  <numFmts count="11">
    <numFmt numFmtId="176" formatCode="#,##0.000000_ "/>
    <numFmt numFmtId="42" formatCode="_ &quot;￥&quot;* #,##0_ ;_ &quot;￥&quot;* \-#,##0_ ;_ &quot;￥&quot;* &quot;-&quot;_ ;_ @_ "/>
    <numFmt numFmtId="177" formatCode="#,##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8" formatCode="#,##0.00_ "/>
    <numFmt numFmtId="179" formatCode="#,##0&quot;组&quot;"/>
    <numFmt numFmtId="180" formatCode="#,##0.0000_ "/>
    <numFmt numFmtId="181" formatCode="#,##0.00&quot;小时&quot;"/>
    <numFmt numFmtId="182" formatCode="#,##0.00&quot;天&quot;"/>
  </numFmts>
  <fonts count="25">
    <font>
      <sz val="1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24" fillId="24" borderId="1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80" fontId="2" fillId="0" borderId="1" xfId="0" applyNumberFormat="1" applyFont="1" applyFill="1" applyBorder="1" applyAlignment="1">
      <alignment horizontal="center" vertical="center"/>
    </xf>
    <xf numFmtId="10" fontId="3" fillId="0" borderId="1" xfId="0" applyNumberFormat="1" applyFont="1" applyBorder="1" applyAlignment="1">
      <alignment horizontal="right" vertical="center"/>
    </xf>
    <xf numFmtId="1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right" vertical="center"/>
    </xf>
    <xf numFmtId="178" fontId="3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0" borderId="4" xfId="0" applyFont="1" applyFill="1" applyBorder="1" applyAlignment="1">
      <alignment horizontal="right" vertical="center"/>
    </xf>
    <xf numFmtId="0" fontId="0" fillId="3" borderId="4" xfId="0" applyFont="1" applyFill="1" applyBorder="1">
      <alignment vertical="center"/>
    </xf>
    <xf numFmtId="0" fontId="0" fillId="3" borderId="4" xfId="0" applyFont="1" applyFill="1" applyBorder="1" applyAlignment="1">
      <alignment horizontal="right" vertical="center"/>
    </xf>
    <xf numFmtId="0" fontId="0" fillId="3" borderId="4" xfId="0" applyFont="1" applyFill="1" applyBorder="1" applyAlignment="1">
      <alignment horizontal="center" vertical="center"/>
    </xf>
    <xf numFmtId="179" fontId="0" fillId="3" borderId="4" xfId="0" applyNumberFormat="1" applyFont="1" applyFill="1" applyBorder="1">
      <alignment vertical="center"/>
    </xf>
    <xf numFmtId="181" fontId="0" fillId="0" borderId="4" xfId="0" applyNumberFormat="1" applyFont="1" applyFill="1" applyBorder="1">
      <alignment vertical="center"/>
    </xf>
    <xf numFmtId="182" fontId="0" fillId="3" borderId="5" xfId="0" applyNumberFormat="1" applyFont="1" applyFill="1" applyBorder="1">
      <alignment vertical="center"/>
    </xf>
    <xf numFmtId="1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178" fontId="4" fillId="0" borderId="1" xfId="0" applyNumberFormat="1" applyFont="1" applyBorder="1" applyAlignment="1">
      <alignment horizontal="right" vertical="center"/>
    </xf>
    <xf numFmtId="49" fontId="2" fillId="0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zoomScale="145" zoomScaleNormal="145" workbookViewId="0">
      <pane xSplit="2" ySplit="2" topLeftCell="C3" activePane="bottomRight" state="frozen"/>
      <selection/>
      <selection pane="topRight"/>
      <selection pane="bottomLeft"/>
      <selection pane="bottomRight" activeCell="B24" sqref="B24"/>
    </sheetView>
  </sheetViews>
  <sheetFormatPr defaultColWidth="9" defaultRowHeight="15.75" outlineLevelCol="5"/>
  <cols>
    <col min="1" max="1" width="5.46666666666667" style="14" customWidth="1"/>
    <col min="2" max="2" width="25.6666666666667" customWidth="1"/>
    <col min="3" max="3" width="7.375" customWidth="1"/>
    <col min="4" max="4" width="5.375" customWidth="1"/>
    <col min="5" max="5" width="7.375" customWidth="1"/>
    <col min="6" max="6" width="16" customWidth="1"/>
    <col min="8" max="8" width="11.6"/>
  </cols>
  <sheetData>
    <row r="1" ht="22" customHeight="1" spans="1:6">
      <c r="A1" s="15" t="s">
        <v>0</v>
      </c>
      <c r="B1" s="15"/>
      <c r="C1" s="15"/>
      <c r="D1" s="15"/>
      <c r="E1" s="15"/>
      <c r="F1" s="15"/>
    </row>
    <row r="2" spans="1:6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</row>
    <row r="3" spans="1:6">
      <c r="A3" s="17">
        <v>1</v>
      </c>
      <c r="B3" s="18" t="s">
        <v>7</v>
      </c>
      <c r="C3" s="19">
        <v>3</v>
      </c>
      <c r="D3" s="19">
        <v>3</v>
      </c>
      <c r="E3" s="19">
        <v>60</v>
      </c>
      <c r="F3" s="19">
        <f t="shared" ref="F3:F10" si="0">((E3-C3)/D3)+1</f>
        <v>20</v>
      </c>
    </row>
    <row r="4" spans="1:6">
      <c r="A4" s="17">
        <v>2</v>
      </c>
      <c r="B4" s="20" t="s">
        <v>8</v>
      </c>
      <c r="C4" s="21">
        <v>2</v>
      </c>
      <c r="D4" s="21">
        <v>2</v>
      </c>
      <c r="E4" s="21">
        <v>10</v>
      </c>
      <c r="F4" s="21">
        <f t="shared" si="0"/>
        <v>5</v>
      </c>
    </row>
    <row r="5" spans="1:6">
      <c r="A5" s="17">
        <v>3</v>
      </c>
      <c r="B5" s="18" t="s">
        <v>9</v>
      </c>
      <c r="C5" s="19">
        <v>2</v>
      </c>
      <c r="D5" s="19">
        <v>2</v>
      </c>
      <c r="E5" s="19">
        <v>30</v>
      </c>
      <c r="F5" s="19">
        <f t="shared" si="0"/>
        <v>15</v>
      </c>
    </row>
    <row r="6" spans="1:6">
      <c r="A6" s="17">
        <v>4</v>
      </c>
      <c r="B6" s="18" t="s">
        <v>10</v>
      </c>
      <c r="C6" s="19">
        <v>50</v>
      </c>
      <c r="D6" s="19">
        <v>1</v>
      </c>
      <c r="E6" s="19">
        <v>50</v>
      </c>
      <c r="F6" s="19">
        <f t="shared" si="0"/>
        <v>1</v>
      </c>
    </row>
    <row r="7" spans="1:6">
      <c r="A7" s="17">
        <v>5</v>
      </c>
      <c r="B7" s="18" t="s">
        <v>11</v>
      </c>
      <c r="C7" s="19">
        <v>1</v>
      </c>
      <c r="D7" s="19">
        <v>0.1</v>
      </c>
      <c r="E7" s="19">
        <v>6</v>
      </c>
      <c r="F7" s="19">
        <f t="shared" si="0"/>
        <v>51</v>
      </c>
    </row>
    <row r="8" spans="1:6">
      <c r="A8" s="17">
        <v>6</v>
      </c>
      <c r="B8" s="18" t="s">
        <v>12</v>
      </c>
      <c r="C8" s="19">
        <v>2</v>
      </c>
      <c r="D8" s="19">
        <v>2</v>
      </c>
      <c r="E8" s="19">
        <v>20</v>
      </c>
      <c r="F8" s="19">
        <f t="shared" si="0"/>
        <v>10</v>
      </c>
    </row>
    <row r="9" spans="1:6">
      <c r="A9" s="17">
        <v>7</v>
      </c>
      <c r="B9" s="20" t="s">
        <v>13</v>
      </c>
      <c r="C9" s="21">
        <v>2</v>
      </c>
      <c r="D9" s="21">
        <v>2</v>
      </c>
      <c r="E9" s="21">
        <v>60</v>
      </c>
      <c r="F9" s="19">
        <f t="shared" si="0"/>
        <v>30</v>
      </c>
    </row>
    <row r="10" spans="1:6">
      <c r="A10" s="17">
        <v>8</v>
      </c>
      <c r="B10" s="18" t="s">
        <v>14</v>
      </c>
      <c r="C10" s="19">
        <v>1</v>
      </c>
      <c r="D10" s="19">
        <v>1</v>
      </c>
      <c r="E10" s="19">
        <v>1</v>
      </c>
      <c r="F10" s="19">
        <f t="shared" si="0"/>
        <v>1</v>
      </c>
    </row>
    <row r="11" spans="1:6">
      <c r="A11" s="22" t="s">
        <v>15</v>
      </c>
      <c r="B11" s="22"/>
      <c r="C11" s="22"/>
      <c r="D11" s="22"/>
      <c r="E11" s="22"/>
      <c r="F11" s="23">
        <f>PRODUCT(F3:F10)</f>
        <v>22950000</v>
      </c>
    </row>
    <row r="12" spans="1:6">
      <c r="A12" s="17" t="s">
        <v>16</v>
      </c>
      <c r="B12" s="17"/>
      <c r="C12" s="17"/>
      <c r="D12" s="17"/>
      <c r="E12" s="17"/>
      <c r="F12" s="24">
        <f>(F11*1.9)/3600</f>
        <v>12112.5</v>
      </c>
    </row>
    <row r="13" ht="16.5" spans="1:6">
      <c r="A13" s="17"/>
      <c r="B13" s="17"/>
      <c r="C13" s="17"/>
      <c r="D13" s="17"/>
      <c r="E13" s="17"/>
      <c r="F13" s="25">
        <f>F12/24</f>
        <v>504.6875</v>
      </c>
    </row>
  </sheetData>
  <mergeCells count="3">
    <mergeCell ref="A1:F1"/>
    <mergeCell ref="A11:E11"/>
    <mergeCell ref="A12:E1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7"/>
  <sheetViews>
    <sheetView tabSelected="1" topLeftCell="D1" workbookViewId="0">
      <selection activeCell="G32" sqref="G32"/>
    </sheetView>
  </sheetViews>
  <sheetFormatPr defaultColWidth="9" defaultRowHeight="15.75" outlineLevelRow="6"/>
  <cols>
    <col min="1" max="1" width="11.125" customWidth="1"/>
    <col min="3" max="7" width="13.75" customWidth="1"/>
    <col min="8" max="9" width="11.125"/>
    <col min="10" max="10" width="12.875" customWidth="1"/>
    <col min="11" max="11" width="3.375" customWidth="1"/>
    <col min="12" max="12" width="13.875" customWidth="1"/>
    <col min="13" max="13" width="3.375" customWidth="1"/>
    <col min="14" max="14" width="9.75" customWidth="1"/>
    <col min="15" max="15" width="3.375" customWidth="1"/>
    <col min="16" max="16" width="11.625" customWidth="1"/>
    <col min="17" max="17" width="3.375" customWidth="1"/>
    <col min="18" max="18" width="12.875" customWidth="1"/>
    <col min="19" max="19" width="7.25" customWidth="1"/>
    <col min="20" max="20" width="10.375" customWidth="1"/>
    <col min="21" max="21" width="3.375" customWidth="1"/>
    <col min="22" max="22" width="11" customWidth="1"/>
    <col min="23" max="23" width="3.375" customWidth="1"/>
    <col min="24" max="24" width="13.75" customWidth="1"/>
    <col min="25" max="25" width="3.375" customWidth="1"/>
    <col min="26" max="26" width="9.375" customWidth="1"/>
    <col min="28" max="29" width="11.5" customWidth="1"/>
    <col min="30" max="30" width="9.375" customWidth="1"/>
    <col min="31" max="32" width="11.5" customWidth="1"/>
    <col min="33" max="33" width="9.875" customWidth="1"/>
    <col min="34" max="35" width="9.875"/>
    <col min="36" max="36" width="16" customWidth="1"/>
    <col min="37" max="37" width="9.875"/>
    <col min="40" max="40" width="13.75"/>
    <col min="41" max="41" width="11.5" customWidth="1"/>
    <col min="43" max="43" width="11.5" customWidth="1"/>
    <col min="45" max="45" width="11.5" customWidth="1"/>
    <col min="46" max="46" width="13.75" customWidth="1"/>
    <col min="47" max="48" width="11.5" customWidth="1"/>
    <col min="49" max="49" width="9.375" customWidth="1"/>
    <col min="50" max="50" width="11.5" customWidth="1"/>
  </cols>
  <sheetData>
    <row r="1" spans="1:50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/>
      <c r="L1" s="1" t="s">
        <v>27</v>
      </c>
      <c r="M1" s="1"/>
      <c r="N1" s="1" t="s">
        <v>28</v>
      </c>
      <c r="O1" s="1"/>
      <c r="P1" s="1" t="s">
        <v>29</v>
      </c>
      <c r="Q1" s="1"/>
      <c r="R1" s="1" t="s">
        <v>30</v>
      </c>
      <c r="S1" s="1"/>
      <c r="T1" s="1" t="s">
        <v>31</v>
      </c>
      <c r="U1" s="1"/>
      <c r="V1" s="1" t="s">
        <v>32</v>
      </c>
      <c r="W1" s="1"/>
      <c r="X1" s="1" t="s">
        <v>33</v>
      </c>
      <c r="Y1" s="1"/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</row>
    <row r="2" spans="1:50">
      <c r="A2" s="1" t="s">
        <v>59</v>
      </c>
      <c r="B2" s="1" t="s">
        <v>60</v>
      </c>
      <c r="C2" s="2">
        <v>0.0001</v>
      </c>
      <c r="D2" s="2">
        <v>0.2</v>
      </c>
      <c r="E2" s="3">
        <v>10</v>
      </c>
      <c r="F2" s="4">
        <v>1</v>
      </c>
      <c r="G2" s="4">
        <v>50000</v>
      </c>
      <c r="H2" s="5">
        <v>44197</v>
      </c>
      <c r="I2" s="5">
        <v>44315</v>
      </c>
      <c r="J2" s="29" t="s">
        <v>61</v>
      </c>
      <c r="K2" s="7">
        <v>12</v>
      </c>
      <c r="L2" s="7" t="s">
        <v>62</v>
      </c>
      <c r="M2" s="7">
        <v>2</v>
      </c>
      <c r="N2" s="7" t="s">
        <v>63</v>
      </c>
      <c r="O2" s="7">
        <v>2</v>
      </c>
      <c r="P2" s="7" t="s">
        <v>64</v>
      </c>
      <c r="Q2" s="7">
        <v>50</v>
      </c>
      <c r="R2" s="7" t="s">
        <v>65</v>
      </c>
      <c r="S2" s="8">
        <v>5.09</v>
      </c>
      <c r="T2" s="7" t="s">
        <v>66</v>
      </c>
      <c r="U2" s="7">
        <v>2</v>
      </c>
      <c r="V2" s="7" t="s">
        <v>67</v>
      </c>
      <c r="W2" s="7">
        <v>6</v>
      </c>
      <c r="X2" s="7" t="s">
        <v>68</v>
      </c>
      <c r="Y2" s="7">
        <v>1</v>
      </c>
      <c r="Z2" s="12">
        <v>0.5937</v>
      </c>
      <c r="AA2" s="12">
        <v>2.2264</v>
      </c>
      <c r="AB2" s="26">
        <v>44211</v>
      </c>
      <c r="AC2" s="26">
        <v>44308</v>
      </c>
      <c r="AD2" s="27">
        <v>64</v>
      </c>
      <c r="AE2" s="27">
        <v>35</v>
      </c>
      <c r="AF2" s="27">
        <v>29</v>
      </c>
      <c r="AG2" s="28">
        <v>50000</v>
      </c>
      <c r="AH2" s="28">
        <v>71925.98</v>
      </c>
      <c r="AI2" s="28">
        <v>-3911.77</v>
      </c>
      <c r="AJ2" s="12">
        <v>-0.0721</v>
      </c>
      <c r="AK2" s="28">
        <f>AH2-AG2</f>
        <v>21925.98</v>
      </c>
      <c r="AL2" s="28">
        <v>1198.02</v>
      </c>
      <c r="AM2" s="28">
        <v>516</v>
      </c>
      <c r="AN2" s="28">
        <v>11980240</v>
      </c>
      <c r="AO2" s="27">
        <v>126</v>
      </c>
      <c r="AP2" s="28">
        <v>342.59</v>
      </c>
      <c r="AQ2" s="28">
        <v>18.72</v>
      </c>
      <c r="AR2" s="28">
        <v>8.06</v>
      </c>
      <c r="AS2" s="28">
        <v>187191.25</v>
      </c>
      <c r="AT2" s="28">
        <v>1.97</v>
      </c>
      <c r="AU2" s="12">
        <v>0.0057</v>
      </c>
      <c r="AV2" s="12">
        <v>0.0288</v>
      </c>
      <c r="AW2" s="27">
        <v>3.06</v>
      </c>
      <c r="AX2" s="28">
        <v>6.08</v>
      </c>
    </row>
    <row r="3" spans="10:27">
      <c r="J3" s="29" t="s">
        <v>61</v>
      </c>
      <c r="K3" s="7">
        <v>15</v>
      </c>
      <c r="L3" s="7" t="s">
        <v>62</v>
      </c>
      <c r="M3" s="7">
        <v>2</v>
      </c>
      <c r="N3" s="7" t="s">
        <v>63</v>
      </c>
      <c r="O3" s="7">
        <v>24</v>
      </c>
      <c r="P3" s="7" t="s">
        <v>64</v>
      </c>
      <c r="Q3" s="7">
        <v>50</v>
      </c>
      <c r="R3" s="7" t="s">
        <v>65</v>
      </c>
      <c r="S3" s="8">
        <v>4.89999999999999</v>
      </c>
      <c r="T3" s="7" t="s">
        <v>66</v>
      </c>
      <c r="U3" s="7">
        <v>2</v>
      </c>
      <c r="V3" s="7" t="s">
        <v>67</v>
      </c>
      <c r="W3" s="7">
        <v>4</v>
      </c>
      <c r="X3" s="7" t="s">
        <v>68</v>
      </c>
      <c r="Y3" s="7">
        <v>1</v>
      </c>
      <c r="Z3" s="12">
        <v>0.6208</v>
      </c>
      <c r="AA3" s="12"/>
    </row>
    <row r="4" spans="10:27">
      <c r="J4" s="29" t="s">
        <v>61</v>
      </c>
      <c r="K4" s="7">
        <v>6</v>
      </c>
      <c r="L4" s="7" t="s">
        <v>62</v>
      </c>
      <c r="M4" s="7">
        <v>4</v>
      </c>
      <c r="N4" s="7" t="s">
        <v>63</v>
      </c>
      <c r="O4" s="7">
        <v>10</v>
      </c>
      <c r="P4" s="7" t="s">
        <v>64</v>
      </c>
      <c r="Q4" s="7">
        <v>50</v>
      </c>
      <c r="R4" s="7" t="s">
        <v>65</v>
      </c>
      <c r="S4" s="8">
        <v>5.39999999999999</v>
      </c>
      <c r="T4" s="7" t="s">
        <v>66</v>
      </c>
      <c r="U4" s="7">
        <v>2</v>
      </c>
      <c r="V4" s="7" t="s">
        <v>67</v>
      </c>
      <c r="W4" s="7">
        <v>4</v>
      </c>
      <c r="X4" s="7" t="s">
        <v>68</v>
      </c>
      <c r="Y4" s="7">
        <v>1</v>
      </c>
      <c r="Z4" s="12">
        <v>0.6448</v>
      </c>
      <c r="AA4" s="12"/>
    </row>
    <row r="5" spans="8:27">
      <c r="H5" s="5">
        <v>44166</v>
      </c>
      <c r="I5" s="5">
        <v>44286</v>
      </c>
      <c r="J5" s="29" t="s">
        <v>61</v>
      </c>
      <c r="K5" s="7">
        <v>24</v>
      </c>
      <c r="L5" s="7" t="s">
        <v>62</v>
      </c>
      <c r="M5" s="7">
        <v>4</v>
      </c>
      <c r="N5" s="7" t="s">
        <v>63</v>
      </c>
      <c r="O5" s="7">
        <v>22</v>
      </c>
      <c r="P5" s="7" t="s">
        <v>64</v>
      </c>
      <c r="Q5" s="7">
        <v>50</v>
      </c>
      <c r="R5" s="7" t="s">
        <v>65</v>
      </c>
      <c r="S5" s="8">
        <v>5.4999</v>
      </c>
      <c r="T5" s="7" t="s">
        <v>66</v>
      </c>
      <c r="U5" s="7">
        <v>12</v>
      </c>
      <c r="V5" s="7" t="s">
        <v>67</v>
      </c>
      <c r="W5" s="7">
        <v>2</v>
      </c>
      <c r="X5" s="7" t="s">
        <v>68</v>
      </c>
      <c r="Y5" s="7">
        <v>1</v>
      </c>
      <c r="Z5" s="12">
        <v>0.6589</v>
      </c>
      <c r="AA5" s="12">
        <v>2.2272</v>
      </c>
    </row>
    <row r="6" spans="10:27">
      <c r="J6" s="29" t="s">
        <v>61</v>
      </c>
      <c r="K6" s="7">
        <v>12</v>
      </c>
      <c r="L6" s="7" t="s">
        <v>62</v>
      </c>
      <c r="M6" s="7">
        <v>2</v>
      </c>
      <c r="N6" s="7" t="s">
        <v>63</v>
      </c>
      <c r="O6" s="7">
        <v>2</v>
      </c>
      <c r="P6" s="7" t="s">
        <v>64</v>
      </c>
      <c r="Q6" s="7">
        <v>50</v>
      </c>
      <c r="R6" s="7" t="s">
        <v>65</v>
      </c>
      <c r="S6" s="8">
        <v>4.6</v>
      </c>
      <c r="T6" s="7" t="s">
        <v>66</v>
      </c>
      <c r="U6" s="7">
        <v>4</v>
      </c>
      <c r="V6" s="7" t="s">
        <v>67</v>
      </c>
      <c r="W6" s="7">
        <v>6</v>
      </c>
      <c r="X6" s="7" t="s">
        <v>68</v>
      </c>
      <c r="Y6" s="7">
        <v>1</v>
      </c>
      <c r="Z6" s="12">
        <v>0.6786</v>
      </c>
      <c r="AA6" s="12">
        <v>2.2937</v>
      </c>
    </row>
    <row r="7" spans="10:25">
      <c r="J7" s="29" t="s">
        <v>61</v>
      </c>
      <c r="K7" s="7">
        <v>2</v>
      </c>
      <c r="L7" s="7" t="s">
        <v>62</v>
      </c>
      <c r="M7" s="7">
        <v>4</v>
      </c>
      <c r="N7" s="7" t="s">
        <v>63</v>
      </c>
      <c r="O7" s="7">
        <v>16</v>
      </c>
      <c r="P7" s="7" t="s">
        <v>64</v>
      </c>
      <c r="Q7" s="7">
        <v>50</v>
      </c>
      <c r="R7" s="7" t="s">
        <v>65</v>
      </c>
      <c r="S7" s="8">
        <v>6.69999999999999</v>
      </c>
      <c r="T7" s="7" t="s">
        <v>66</v>
      </c>
      <c r="U7" s="7">
        <v>14</v>
      </c>
      <c r="V7" s="7" t="s">
        <v>67</v>
      </c>
      <c r="W7" s="7">
        <v>2</v>
      </c>
      <c r="X7" s="7" t="s">
        <v>68</v>
      </c>
      <c r="Y7" s="7">
        <v>1</v>
      </c>
    </row>
  </sheetData>
  <autoFilter ref="A1:AX6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zoomScale="145" zoomScaleNormal="145" workbookViewId="0">
      <pane xSplit="2" ySplit="2" topLeftCell="C3" activePane="bottomRight" state="frozen"/>
      <selection/>
      <selection pane="topRight"/>
      <selection pane="bottomLeft"/>
      <selection pane="bottomRight" activeCell="F11" sqref="F11"/>
    </sheetView>
  </sheetViews>
  <sheetFormatPr defaultColWidth="9" defaultRowHeight="15.75" outlineLevelCol="5"/>
  <cols>
    <col min="1" max="1" width="5.46666666666667" style="14" customWidth="1"/>
    <col min="2" max="2" width="25.6666666666667" customWidth="1"/>
    <col min="3" max="3" width="7.375" customWidth="1"/>
    <col min="4" max="4" width="5.375" customWidth="1"/>
    <col min="5" max="5" width="7.375" customWidth="1"/>
    <col min="6" max="6" width="16" customWidth="1"/>
    <col min="8" max="8" width="11.6"/>
  </cols>
  <sheetData>
    <row r="1" ht="22" customHeight="1" spans="1:6">
      <c r="A1" s="15" t="s">
        <v>0</v>
      </c>
      <c r="B1" s="15"/>
      <c r="C1" s="15"/>
      <c r="D1" s="15"/>
      <c r="E1" s="15"/>
      <c r="F1" s="15"/>
    </row>
    <row r="2" spans="1:6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</row>
    <row r="3" spans="1:6">
      <c r="A3" s="17">
        <v>1</v>
      </c>
      <c r="B3" s="18" t="s">
        <v>7</v>
      </c>
      <c r="C3" s="19">
        <v>2</v>
      </c>
      <c r="D3" s="19">
        <v>2</v>
      </c>
      <c r="E3" s="19">
        <v>60</v>
      </c>
      <c r="F3" s="19">
        <f t="shared" ref="F3:F10" si="0">((E3-C3)/D3)+1</f>
        <v>30</v>
      </c>
    </row>
    <row r="4" spans="1:6">
      <c r="A4" s="17">
        <v>2</v>
      </c>
      <c r="B4" s="20" t="s">
        <v>8</v>
      </c>
      <c r="C4" s="21">
        <v>2</v>
      </c>
      <c r="D4" s="21">
        <v>2</v>
      </c>
      <c r="E4" s="21">
        <v>10</v>
      </c>
      <c r="F4" s="21">
        <f t="shared" si="0"/>
        <v>5</v>
      </c>
    </row>
    <row r="5" spans="1:6">
      <c r="A5" s="17">
        <v>3</v>
      </c>
      <c r="B5" s="18" t="s">
        <v>9</v>
      </c>
      <c r="C5" s="19">
        <v>2</v>
      </c>
      <c r="D5" s="19">
        <v>2</v>
      </c>
      <c r="E5" s="19">
        <v>30</v>
      </c>
      <c r="F5" s="19">
        <f t="shared" si="0"/>
        <v>15</v>
      </c>
    </row>
    <row r="6" spans="1:6">
      <c r="A6" s="17">
        <v>4</v>
      </c>
      <c r="B6" s="18" t="s">
        <v>10</v>
      </c>
      <c r="C6" s="19">
        <v>50</v>
      </c>
      <c r="D6" s="19">
        <v>1</v>
      </c>
      <c r="E6" s="19">
        <v>50</v>
      </c>
      <c r="F6" s="19">
        <f t="shared" si="0"/>
        <v>1</v>
      </c>
    </row>
    <row r="7" spans="1:6">
      <c r="A7" s="17">
        <v>5</v>
      </c>
      <c r="B7" s="18" t="s">
        <v>11</v>
      </c>
      <c r="C7" s="19">
        <v>1</v>
      </c>
      <c r="D7" s="19">
        <v>0.1</v>
      </c>
      <c r="E7" s="19">
        <v>8</v>
      </c>
      <c r="F7" s="19">
        <f t="shared" si="0"/>
        <v>71</v>
      </c>
    </row>
    <row r="8" spans="1:6">
      <c r="A8" s="17">
        <v>6</v>
      </c>
      <c r="B8" s="18" t="s">
        <v>12</v>
      </c>
      <c r="C8" s="19">
        <v>2</v>
      </c>
      <c r="D8" s="19">
        <v>2</v>
      </c>
      <c r="E8" s="19">
        <v>20</v>
      </c>
      <c r="F8" s="19">
        <f t="shared" si="0"/>
        <v>10</v>
      </c>
    </row>
    <row r="9" spans="1:6">
      <c r="A9" s="17">
        <v>7</v>
      </c>
      <c r="B9" s="20" t="s">
        <v>13</v>
      </c>
      <c r="C9" s="21">
        <v>2</v>
      </c>
      <c r="D9" s="21">
        <v>1</v>
      </c>
      <c r="E9" s="21">
        <v>50</v>
      </c>
      <c r="F9" s="19">
        <f t="shared" si="0"/>
        <v>49</v>
      </c>
    </row>
    <row r="10" spans="1:6">
      <c r="A10" s="17">
        <v>8</v>
      </c>
      <c r="B10" s="18" t="s">
        <v>14</v>
      </c>
      <c r="C10" s="19">
        <v>1</v>
      </c>
      <c r="D10" s="19">
        <v>1</v>
      </c>
      <c r="E10" s="19">
        <v>1</v>
      </c>
      <c r="F10" s="19">
        <f t="shared" si="0"/>
        <v>1</v>
      </c>
    </row>
    <row r="11" spans="1:6">
      <c r="A11" s="22" t="s">
        <v>15</v>
      </c>
      <c r="B11" s="22"/>
      <c r="C11" s="22"/>
      <c r="D11" s="22"/>
      <c r="E11" s="22"/>
      <c r="F11" s="23">
        <f>PRODUCT(F3:F10)</f>
        <v>78277500</v>
      </c>
    </row>
    <row r="12" spans="1:6">
      <c r="A12" s="17" t="s">
        <v>16</v>
      </c>
      <c r="B12" s="17"/>
      <c r="C12" s="17"/>
      <c r="D12" s="17"/>
      <c r="E12" s="17"/>
      <c r="F12" s="24">
        <f>(F11*1.9)/3600</f>
        <v>41313.125</v>
      </c>
    </row>
    <row r="13" ht="16.5" spans="1:6">
      <c r="A13" s="17"/>
      <c r="B13" s="17"/>
      <c r="C13" s="17"/>
      <c r="D13" s="17"/>
      <c r="E13" s="17"/>
      <c r="F13" s="25">
        <f>F12/24</f>
        <v>1721.38020833333</v>
      </c>
    </row>
  </sheetData>
  <mergeCells count="3">
    <mergeCell ref="A1:F1"/>
    <mergeCell ref="A11:E11"/>
    <mergeCell ref="A12:E13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3"/>
  <sheetViews>
    <sheetView workbookViewId="0">
      <selection activeCell="L11" sqref="L11"/>
    </sheetView>
  </sheetViews>
  <sheetFormatPr defaultColWidth="9" defaultRowHeight="15.75" outlineLevelRow="2"/>
  <cols>
    <col min="1" max="1" width="11.125" customWidth="1"/>
    <col min="3" max="7" width="13.75" customWidth="1"/>
    <col min="8" max="9" width="11.125"/>
    <col min="10" max="10" width="12.875" customWidth="1"/>
    <col min="11" max="11" width="3.375" customWidth="1"/>
    <col min="12" max="12" width="13.875" customWidth="1"/>
    <col min="13" max="13" width="3.375" customWidth="1"/>
    <col min="14" max="14" width="9.75" customWidth="1"/>
    <col min="15" max="15" width="3.375" customWidth="1"/>
    <col min="16" max="16" width="11.625" customWidth="1"/>
    <col min="17" max="17" width="3.375" customWidth="1"/>
    <col min="18" max="18" width="12.875" customWidth="1"/>
    <col min="19" max="19" width="7.25" customWidth="1"/>
    <col min="20" max="20" width="10.375" customWidth="1"/>
    <col min="21" max="21" width="3.375" customWidth="1"/>
    <col min="22" max="22" width="11" customWidth="1"/>
    <col min="23" max="23" width="3.375" customWidth="1"/>
    <col min="24" max="24" width="13.75" customWidth="1"/>
    <col min="25" max="25" width="3.375" customWidth="1"/>
    <col min="26" max="26" width="9.375" customWidth="1"/>
    <col min="28" max="29" width="11.5" customWidth="1"/>
    <col min="30" max="30" width="9.375" customWidth="1"/>
    <col min="31" max="32" width="11.5" customWidth="1"/>
    <col min="33" max="33" width="9.875" customWidth="1"/>
    <col min="34" max="35" width="9.875"/>
    <col min="36" max="36" width="16" customWidth="1"/>
    <col min="37" max="37" width="9.875"/>
    <col min="40" max="40" width="13.75"/>
    <col min="41" max="41" width="11.5" customWidth="1"/>
    <col min="43" max="43" width="11.5" customWidth="1"/>
    <col min="45" max="45" width="11.5" customWidth="1"/>
    <col min="46" max="46" width="13.75" customWidth="1"/>
    <col min="47" max="48" width="11.5" customWidth="1"/>
    <col min="49" max="49" width="9.375" customWidth="1"/>
    <col min="50" max="50" width="11.5" customWidth="1"/>
  </cols>
  <sheetData>
    <row r="1" spans="1:50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/>
      <c r="L1" s="1" t="s">
        <v>27</v>
      </c>
      <c r="M1" s="1"/>
      <c r="N1" s="1" t="s">
        <v>28</v>
      </c>
      <c r="O1" s="1"/>
      <c r="P1" s="1" t="s">
        <v>29</v>
      </c>
      <c r="Q1" s="1"/>
      <c r="R1" s="1" t="s">
        <v>30</v>
      </c>
      <c r="S1" s="1"/>
      <c r="T1" s="1" t="s">
        <v>31</v>
      </c>
      <c r="U1" s="1"/>
      <c r="V1" s="1" t="s">
        <v>32</v>
      </c>
      <c r="W1" s="1"/>
      <c r="X1" s="1" t="s">
        <v>33</v>
      </c>
      <c r="Y1" s="1"/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</row>
    <row r="2" spans="1:50">
      <c r="A2" s="1" t="s">
        <v>59</v>
      </c>
      <c r="B2" s="1" t="s">
        <v>60</v>
      </c>
      <c r="C2" s="2">
        <v>0.0001</v>
      </c>
      <c r="D2" s="2">
        <v>0.2</v>
      </c>
      <c r="E2" s="3">
        <v>10</v>
      </c>
      <c r="F2" s="4">
        <v>1</v>
      </c>
      <c r="G2" s="4">
        <v>50000</v>
      </c>
      <c r="H2" s="5">
        <v>44197</v>
      </c>
      <c r="I2" s="5">
        <v>44315</v>
      </c>
      <c r="J2" s="6"/>
      <c r="K2" s="7"/>
      <c r="L2" s="7"/>
      <c r="M2" s="7"/>
      <c r="N2" s="7"/>
      <c r="O2" s="7"/>
      <c r="P2" s="7"/>
      <c r="Q2" s="7"/>
      <c r="R2" s="7"/>
      <c r="S2" s="8"/>
      <c r="T2" s="7"/>
      <c r="U2" s="7"/>
      <c r="V2" s="7"/>
      <c r="W2" s="7"/>
      <c r="X2" s="7"/>
      <c r="Y2" s="7"/>
      <c r="Z2" s="9">
        <v>0.5937</v>
      </c>
      <c r="AA2" s="9">
        <v>2.2264</v>
      </c>
      <c r="AB2" s="10">
        <v>44211</v>
      </c>
      <c r="AC2" s="10">
        <v>44308</v>
      </c>
      <c r="AD2" s="11">
        <v>64</v>
      </c>
      <c r="AE2" s="11">
        <v>35</v>
      </c>
      <c r="AF2" s="11">
        <v>29</v>
      </c>
      <c r="AG2" s="13">
        <v>50000</v>
      </c>
      <c r="AH2" s="13">
        <v>71925.98</v>
      </c>
      <c r="AI2" s="13">
        <v>-3911.77</v>
      </c>
      <c r="AJ2" s="9">
        <v>-0.0721</v>
      </c>
      <c r="AK2" s="13">
        <f>AH2-AG2</f>
        <v>21925.98</v>
      </c>
      <c r="AL2" s="13">
        <v>1198.02</v>
      </c>
      <c r="AM2" s="13">
        <v>516</v>
      </c>
      <c r="AN2" s="13">
        <v>11980240</v>
      </c>
      <c r="AO2" s="11">
        <v>126</v>
      </c>
      <c r="AP2" s="13">
        <v>342.59</v>
      </c>
      <c r="AQ2" s="13">
        <v>18.72</v>
      </c>
      <c r="AR2" s="13">
        <v>8.06</v>
      </c>
      <c r="AS2" s="13">
        <v>187191.25</v>
      </c>
      <c r="AT2" s="13">
        <v>1.97</v>
      </c>
      <c r="AU2" s="9">
        <v>0.0057</v>
      </c>
      <c r="AV2" s="9">
        <v>0.0288</v>
      </c>
      <c r="AW2" s="11">
        <v>3.06</v>
      </c>
      <c r="AX2" s="13">
        <v>6.08</v>
      </c>
    </row>
    <row r="3" spans="8:27">
      <c r="H3" s="5">
        <v>44166</v>
      </c>
      <c r="I3" s="5">
        <v>44286</v>
      </c>
      <c r="J3" s="29" t="s">
        <v>61</v>
      </c>
      <c r="K3" s="7">
        <v>2</v>
      </c>
      <c r="L3" s="7" t="s">
        <v>62</v>
      </c>
      <c r="M3" s="7">
        <v>4</v>
      </c>
      <c r="N3" s="7" t="s">
        <v>63</v>
      </c>
      <c r="O3" s="7">
        <v>16</v>
      </c>
      <c r="P3" s="7" t="s">
        <v>64</v>
      </c>
      <c r="Q3" s="7">
        <v>50</v>
      </c>
      <c r="R3" s="7" t="s">
        <v>65</v>
      </c>
      <c r="S3" s="8">
        <v>6.69999999999999</v>
      </c>
      <c r="T3" s="7" t="s">
        <v>66</v>
      </c>
      <c r="U3" s="7">
        <v>14</v>
      </c>
      <c r="V3" s="7" t="s">
        <v>67</v>
      </c>
      <c r="W3" s="7">
        <v>2</v>
      </c>
      <c r="X3" s="7" t="s">
        <v>68</v>
      </c>
      <c r="Y3" s="7">
        <v>1</v>
      </c>
      <c r="Z3" s="12">
        <v>0.7534</v>
      </c>
      <c r="AA3" s="12">
        <v>2.5468</v>
      </c>
    </row>
  </sheetData>
  <autoFilter ref="A1:AX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1-参数优化区间设置</vt:lpstr>
      <vt:lpstr>1-4个月滚动回测结果</vt:lpstr>
      <vt:lpstr>2-参数优化区间设置</vt:lpstr>
      <vt:lpstr>2-4个月滚动回测结果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 柠</dc:creator>
  <cp:lastModifiedBy>HN</cp:lastModifiedBy>
  <dcterms:created xsi:type="dcterms:W3CDTF">2021-04-11T03:04:00Z</dcterms:created>
  <dcterms:modified xsi:type="dcterms:W3CDTF">2021-05-05T21:51:07Z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2052-11.1.0.10463</vt:lpwstr>
  </property>
  <property fmtid="{D5CDD505-2E9C-101B-9397-08002B2CF9AE}" pid="4" name="ICV">
    <vt:lpwstr>28C21BC26B1B4619A8709CBED4857B47</vt:lpwstr>
  </property>
</Properties>
</file>