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255"/>
  </bookViews>
  <sheets>
    <sheet name="参数优化区间设置" sheetId="3" r:id="rId1"/>
    <sheet name="3年期滚动回测结果" sheetId="6" r:id="rId2"/>
  </sheets>
  <definedNames>
    <definedName name="_xlnm._FilterDatabase" localSheetId="1" hidden="1">'3年期滚动回测结果'!$A$1:$AZ$10</definedName>
  </definedNames>
  <calcPr calcId="144525"/>
</workbook>
</file>

<file path=xl/sharedStrings.xml><?xml version="1.0" encoding="utf-8"?>
<sst xmlns="http://schemas.openxmlformats.org/spreadsheetml/2006/main" count="144" uniqueCount="72">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</sst>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0">
    <numFmt numFmtId="176" formatCode="#,##0.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#,##0_ "/>
    <numFmt numFmtId="41" formatCode="_ * #,##0_ ;_ * \-#,##0_ ;_ * &quot;-&quot;_ ;_ @_ "/>
    <numFmt numFmtId="43" formatCode="_ * #,##0.00_ ;_ * \-#,##0.00_ ;_ * &quot;-&quot;??_ ;_ @_ "/>
    <numFmt numFmtId="178" formatCode="#,##0.00_ "/>
    <numFmt numFmtId="179" formatCode="#,##0&quot;组&quot;"/>
    <numFmt numFmtId="180" formatCode="#,##0.00&quot;小时&quot;"/>
    <numFmt numFmtId="181" formatCode="#,##0.00&quot;天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79" fontId="0" fillId="3" borderId="4" xfId="0" applyNumberFormat="1" applyFont="1" applyFill="1" applyBorder="1">
      <alignment vertical="center"/>
    </xf>
    <xf numFmtId="180" fontId="0" fillId="0" borderId="4" xfId="0" applyNumberFormat="1" applyFont="1" applyFill="1" applyBorder="1">
      <alignment vertical="center"/>
    </xf>
    <xf numFmtId="181" fontId="0" fillId="3" borderId="5" xfId="0" applyNumberFormat="1" applyFont="1" applyFill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.75" outlineLevelCol="5"/>
  <cols>
    <col min="1" max="1" width="5.46666666666667" style="11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2" t="s">
        <v>0</v>
      </c>
      <c r="B1" s="12"/>
      <c r="C1" s="12"/>
      <c r="D1" s="12"/>
      <c r="E1" s="12"/>
      <c r="F1" s="12"/>
    </row>
    <row r="2" spans="1:6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spans="1:6">
      <c r="A3" s="14">
        <v>1</v>
      </c>
      <c r="B3" s="15" t="s">
        <v>7</v>
      </c>
      <c r="C3" s="14">
        <v>3</v>
      </c>
      <c r="D3" s="14">
        <v>2</v>
      </c>
      <c r="E3" s="14">
        <v>17</v>
      </c>
      <c r="F3" s="14">
        <f t="shared" ref="F3:F8" si="0">((E3-C3)/D3)+1</f>
        <v>8</v>
      </c>
    </row>
    <row r="4" spans="1:6">
      <c r="A4" s="16">
        <v>2</v>
      </c>
      <c r="B4" s="17" t="s">
        <v>8</v>
      </c>
      <c r="C4" s="16">
        <v>14</v>
      </c>
      <c r="D4" s="16">
        <v>2</v>
      </c>
      <c r="E4" s="16">
        <v>30</v>
      </c>
      <c r="F4" s="16">
        <f t="shared" si="0"/>
        <v>9</v>
      </c>
    </row>
    <row r="5" spans="1:6">
      <c r="A5" s="14">
        <v>3</v>
      </c>
      <c r="B5" s="15" t="s">
        <v>9</v>
      </c>
      <c r="C5" s="14">
        <v>10</v>
      </c>
      <c r="D5" s="14">
        <v>5</v>
      </c>
      <c r="E5" s="14">
        <v>35</v>
      </c>
      <c r="F5" s="14">
        <f t="shared" si="0"/>
        <v>6</v>
      </c>
    </row>
    <row r="6" spans="1:6">
      <c r="A6" s="16">
        <v>4</v>
      </c>
      <c r="B6" s="17" t="s">
        <v>10</v>
      </c>
      <c r="C6" s="16">
        <v>3</v>
      </c>
      <c r="D6" s="16">
        <v>3</v>
      </c>
      <c r="E6" s="16">
        <v>33</v>
      </c>
      <c r="F6" s="16">
        <f t="shared" si="0"/>
        <v>11</v>
      </c>
    </row>
    <row r="7" spans="1:6">
      <c r="A7" s="14">
        <v>5</v>
      </c>
      <c r="B7" s="15" t="s">
        <v>11</v>
      </c>
      <c r="C7" s="14">
        <v>2</v>
      </c>
      <c r="D7" s="14">
        <v>2</v>
      </c>
      <c r="E7" s="14">
        <v>30</v>
      </c>
      <c r="F7" s="14">
        <f t="shared" si="0"/>
        <v>15</v>
      </c>
    </row>
    <row r="8" spans="1:6">
      <c r="A8" s="16">
        <v>6</v>
      </c>
      <c r="B8" s="17" t="s">
        <v>12</v>
      </c>
      <c r="C8" s="16">
        <v>6</v>
      </c>
      <c r="D8" s="16">
        <v>3</v>
      </c>
      <c r="E8" s="16">
        <v>42</v>
      </c>
      <c r="F8" s="16">
        <f t="shared" si="0"/>
        <v>13</v>
      </c>
    </row>
    <row r="9" spans="1:6">
      <c r="A9" s="14">
        <v>7</v>
      </c>
      <c r="B9" s="15" t="s">
        <v>13</v>
      </c>
      <c r="C9" s="14"/>
      <c r="D9" s="14"/>
      <c r="E9" s="14"/>
      <c r="F9" s="15"/>
    </row>
    <row r="10" spans="1:6">
      <c r="A10" s="16">
        <v>8</v>
      </c>
      <c r="B10" s="17" t="s">
        <v>14</v>
      </c>
      <c r="C10" s="16"/>
      <c r="D10" s="16"/>
      <c r="E10" s="16"/>
      <c r="F10" s="17"/>
    </row>
    <row r="11" spans="1:6">
      <c r="A11" s="14">
        <v>9</v>
      </c>
      <c r="B11" s="15" t="s">
        <v>15</v>
      </c>
      <c r="C11" s="14"/>
      <c r="D11" s="14"/>
      <c r="E11" s="14"/>
      <c r="F11" s="15"/>
    </row>
    <row r="12" spans="1:6">
      <c r="A12" s="16" t="s">
        <v>16</v>
      </c>
      <c r="B12" s="16"/>
      <c r="C12" s="16"/>
      <c r="D12" s="16"/>
      <c r="E12" s="16"/>
      <c r="F12" s="18">
        <f>PRODUCT(F3:F8)</f>
        <v>926640</v>
      </c>
    </row>
    <row r="13" spans="1:6">
      <c r="A13" s="14" t="s">
        <v>17</v>
      </c>
      <c r="B13" s="14"/>
      <c r="C13" s="14"/>
      <c r="D13" s="14"/>
      <c r="E13" s="14"/>
      <c r="F13" s="19">
        <f>(F12*1.9)/3600</f>
        <v>489.06</v>
      </c>
    </row>
    <row r="14" ht="16.5" spans="1:6">
      <c r="A14" s="14"/>
      <c r="B14" s="14"/>
      <c r="C14" s="14"/>
      <c r="D14" s="14"/>
      <c r="E14" s="14"/>
      <c r="F14" s="20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"/>
  <sheetViews>
    <sheetView topLeftCell="G1" workbookViewId="0">
      <selection activeCell="N10" sqref="N10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41274</v>
      </c>
      <c r="J2" s="21" t="s">
        <v>63</v>
      </c>
      <c r="K2" s="6">
        <v>17</v>
      </c>
      <c r="L2" s="6" t="s">
        <v>64</v>
      </c>
      <c r="M2" s="6">
        <v>14</v>
      </c>
      <c r="N2" s="6" t="s">
        <v>65</v>
      </c>
      <c r="O2" s="6">
        <v>10</v>
      </c>
      <c r="P2" s="6" t="s">
        <v>66</v>
      </c>
      <c r="Q2" s="6">
        <v>24</v>
      </c>
      <c r="R2" s="6" t="s">
        <v>67</v>
      </c>
      <c r="S2" s="6">
        <v>12</v>
      </c>
      <c r="T2" s="6" t="s">
        <v>68</v>
      </c>
      <c r="U2" s="6">
        <v>42</v>
      </c>
      <c r="V2" s="6" t="s">
        <v>69</v>
      </c>
      <c r="W2" s="6">
        <v>1</v>
      </c>
      <c r="X2" s="6" t="s">
        <v>70</v>
      </c>
      <c r="Y2" s="6">
        <v>0.2</v>
      </c>
      <c r="Z2" s="6" t="s">
        <v>71</v>
      </c>
      <c r="AA2" s="6">
        <v>0</v>
      </c>
      <c r="AB2" s="7">
        <f>(AJ2-AI2)/AI2</f>
        <v>0.586545</v>
      </c>
      <c r="AC2" s="7">
        <v>0.1958</v>
      </c>
      <c r="AD2" s="8">
        <v>40193</v>
      </c>
      <c r="AE2" s="8">
        <v>41271</v>
      </c>
      <c r="AF2" s="9">
        <v>719</v>
      </c>
      <c r="AG2" s="9">
        <v>313</v>
      </c>
      <c r="AH2" s="9">
        <v>292</v>
      </c>
      <c r="AI2" s="10">
        <v>50000</v>
      </c>
      <c r="AJ2" s="10">
        <v>79327.25</v>
      </c>
      <c r="AK2" s="10">
        <v>-3461.23</v>
      </c>
      <c r="AL2" s="7">
        <v>-0.0478</v>
      </c>
      <c r="AM2" s="10">
        <f t="shared" ref="AM2:AM7" si="0">AJ2-AI2</f>
        <v>29327.25</v>
      </c>
      <c r="AN2" s="10">
        <v>1004.75</v>
      </c>
      <c r="AO2" s="10">
        <v>758</v>
      </c>
      <c r="AP2" s="10">
        <v>10047530</v>
      </c>
      <c r="AQ2" s="9">
        <v>376</v>
      </c>
      <c r="AR2" s="10">
        <v>40.79</v>
      </c>
      <c r="AS2" s="10">
        <v>1.4</v>
      </c>
      <c r="AT2" s="10">
        <v>1.05</v>
      </c>
      <c r="AU2" s="10">
        <v>13974.31</v>
      </c>
      <c r="AV2" s="10">
        <v>0.52</v>
      </c>
      <c r="AW2" s="7">
        <v>0.0006</v>
      </c>
      <c r="AX2" s="7">
        <v>0.0052</v>
      </c>
      <c r="AY2" s="9">
        <v>1.86</v>
      </c>
      <c r="AZ2" s="10">
        <v>12.27</v>
      </c>
    </row>
    <row r="3" spans="8:52">
      <c r="H3" s="5">
        <v>40544</v>
      </c>
      <c r="I3" s="5">
        <v>41639</v>
      </c>
      <c r="J3" s="21" t="s">
        <v>63</v>
      </c>
      <c r="K3" s="6">
        <v>13</v>
      </c>
      <c r="L3" s="6" t="s">
        <v>64</v>
      </c>
      <c r="M3" s="6">
        <v>22</v>
      </c>
      <c r="N3" s="6" t="s">
        <v>65</v>
      </c>
      <c r="O3" s="6">
        <v>10</v>
      </c>
      <c r="P3" s="6" t="s">
        <v>66</v>
      </c>
      <c r="Q3" s="6">
        <v>9</v>
      </c>
      <c r="R3" s="6" t="s">
        <v>67</v>
      </c>
      <c r="S3" s="6">
        <v>4</v>
      </c>
      <c r="T3" s="6" t="s">
        <v>68</v>
      </c>
      <c r="U3" s="6">
        <v>12</v>
      </c>
      <c r="V3" s="6" t="s">
        <v>69</v>
      </c>
      <c r="W3" s="6">
        <v>1</v>
      </c>
      <c r="X3" s="6" t="s">
        <v>70</v>
      </c>
      <c r="Y3" s="6">
        <v>0.2</v>
      </c>
      <c r="Z3" s="6" t="s">
        <v>71</v>
      </c>
      <c r="AA3" s="6">
        <v>0</v>
      </c>
      <c r="AB3" s="7">
        <f>(AJ3-AI3)/AI3</f>
        <v>0.5454278</v>
      </c>
      <c r="AC3" s="7">
        <v>0.1831</v>
      </c>
      <c r="AD3" s="8">
        <v>40560</v>
      </c>
      <c r="AE3" s="8">
        <v>41638</v>
      </c>
      <c r="AF3" s="9">
        <v>715</v>
      </c>
      <c r="AG3" s="9">
        <v>323</v>
      </c>
      <c r="AH3" s="9">
        <v>384</v>
      </c>
      <c r="AI3" s="10">
        <v>50000</v>
      </c>
      <c r="AJ3" s="10">
        <v>77271.39</v>
      </c>
      <c r="AK3" s="10">
        <v>-4646.44</v>
      </c>
      <c r="AL3" s="7">
        <v>-0.0745</v>
      </c>
      <c r="AM3" s="10">
        <f t="shared" si="0"/>
        <v>27271.39</v>
      </c>
      <c r="AN3" s="10">
        <v>2700.61</v>
      </c>
      <c r="AO3" s="10">
        <v>2398</v>
      </c>
      <c r="AP3" s="10">
        <v>27006140</v>
      </c>
      <c r="AQ3" s="9">
        <v>1192</v>
      </c>
      <c r="AR3" s="10">
        <v>38.14</v>
      </c>
      <c r="AS3" s="10">
        <v>3.78</v>
      </c>
      <c r="AT3" s="10">
        <v>3.35</v>
      </c>
      <c r="AU3" s="10">
        <v>37770.83</v>
      </c>
      <c r="AV3" s="10">
        <v>1.67</v>
      </c>
      <c r="AW3" s="7">
        <v>0.0006</v>
      </c>
      <c r="AX3" s="7">
        <v>0.0045</v>
      </c>
      <c r="AY3" s="9">
        <v>2.12</v>
      </c>
      <c r="AZ3" s="10">
        <v>7.32</v>
      </c>
    </row>
    <row r="4" spans="8:52">
      <c r="H4" s="5">
        <v>40909</v>
      </c>
      <c r="I4" s="5">
        <v>42004</v>
      </c>
      <c r="J4" s="21" t="s">
        <v>63</v>
      </c>
      <c r="K4" s="6">
        <v>9</v>
      </c>
      <c r="L4" s="6" t="s">
        <v>64</v>
      </c>
      <c r="M4" s="6">
        <v>14</v>
      </c>
      <c r="N4" s="6" t="s">
        <v>65</v>
      </c>
      <c r="O4" s="6">
        <v>10</v>
      </c>
      <c r="P4" s="6" t="s">
        <v>66</v>
      </c>
      <c r="Q4" s="6">
        <v>15</v>
      </c>
      <c r="R4" s="6" t="s">
        <v>67</v>
      </c>
      <c r="S4" s="6">
        <v>2</v>
      </c>
      <c r="T4" s="6" t="s">
        <v>68</v>
      </c>
      <c r="U4" s="6">
        <v>18</v>
      </c>
      <c r="V4" s="6" t="s">
        <v>69</v>
      </c>
      <c r="W4" s="6">
        <v>1</v>
      </c>
      <c r="X4" s="6" t="s">
        <v>70</v>
      </c>
      <c r="Y4" s="6">
        <v>0.2</v>
      </c>
      <c r="Z4" s="6" t="s">
        <v>71</v>
      </c>
      <c r="AA4" s="6">
        <v>0</v>
      </c>
      <c r="AB4" s="7">
        <f>(AJ4-AI4)/AI4</f>
        <v>0.4702732</v>
      </c>
      <c r="AC4" s="7">
        <v>0.1572</v>
      </c>
      <c r="AD4" s="8">
        <v>40925</v>
      </c>
      <c r="AE4" s="8">
        <v>42004</v>
      </c>
      <c r="AF4" s="9">
        <v>718</v>
      </c>
      <c r="AG4" s="9">
        <v>320</v>
      </c>
      <c r="AH4" s="9">
        <v>386</v>
      </c>
      <c r="AI4" s="10">
        <v>50000</v>
      </c>
      <c r="AJ4" s="10">
        <v>73513.66</v>
      </c>
      <c r="AK4" s="10">
        <v>-2326.22</v>
      </c>
      <c r="AL4" s="7">
        <v>-0.0316</v>
      </c>
      <c r="AM4" s="10">
        <f t="shared" si="0"/>
        <v>23513.66</v>
      </c>
      <c r="AN4" s="10">
        <v>1844.35</v>
      </c>
      <c r="AO4" s="10">
        <v>2342</v>
      </c>
      <c r="AP4" s="10">
        <v>18443450</v>
      </c>
      <c r="AQ4" s="9">
        <v>1167</v>
      </c>
      <c r="AR4" s="10">
        <v>32.75</v>
      </c>
      <c r="AS4" s="10">
        <v>2.57</v>
      </c>
      <c r="AT4" s="10">
        <v>3.26</v>
      </c>
      <c r="AU4" s="10">
        <v>25687.26</v>
      </c>
      <c r="AV4" s="10">
        <v>1.63</v>
      </c>
      <c r="AW4" s="7">
        <v>0.0005</v>
      </c>
      <c r="AX4" s="7">
        <v>0.0041</v>
      </c>
      <c r="AY4" s="9">
        <v>1.99</v>
      </c>
      <c r="AZ4" s="10">
        <v>14.9</v>
      </c>
    </row>
    <row r="5" spans="8:52">
      <c r="H5" s="5">
        <v>41275</v>
      </c>
      <c r="I5" s="5">
        <v>42369</v>
      </c>
      <c r="J5" s="21" t="s">
        <v>63</v>
      </c>
      <c r="K5" s="6">
        <v>17</v>
      </c>
      <c r="L5" s="6" t="s">
        <v>64</v>
      </c>
      <c r="M5" s="6">
        <v>30</v>
      </c>
      <c r="N5" s="6" t="s">
        <v>65</v>
      </c>
      <c r="O5" s="6">
        <v>10</v>
      </c>
      <c r="P5" s="6" t="s">
        <v>66</v>
      </c>
      <c r="Q5" s="6">
        <v>27</v>
      </c>
      <c r="R5" s="6" t="s">
        <v>67</v>
      </c>
      <c r="S5" s="6">
        <v>18</v>
      </c>
      <c r="T5" s="6" t="s">
        <v>68</v>
      </c>
      <c r="U5" s="6">
        <v>42</v>
      </c>
      <c r="V5" s="6" t="s">
        <v>69</v>
      </c>
      <c r="W5" s="6">
        <v>1</v>
      </c>
      <c r="X5" s="6" t="s">
        <v>70</v>
      </c>
      <c r="Y5" s="6">
        <v>0.2</v>
      </c>
      <c r="Z5" s="6" t="s">
        <v>71</v>
      </c>
      <c r="AA5" s="6">
        <v>0</v>
      </c>
      <c r="AB5" s="7">
        <v>0.322</v>
      </c>
      <c r="AC5" s="7">
        <v>0.1013</v>
      </c>
      <c r="AD5" s="8">
        <v>41291</v>
      </c>
      <c r="AE5" s="8">
        <v>42369</v>
      </c>
      <c r="AF5" s="9">
        <v>763</v>
      </c>
      <c r="AG5" s="9">
        <v>276</v>
      </c>
      <c r="AH5" s="9">
        <v>269</v>
      </c>
      <c r="AI5" s="10">
        <v>50000</v>
      </c>
      <c r="AJ5" s="10">
        <v>66098.05</v>
      </c>
      <c r="AK5" s="10">
        <v>-1957.84</v>
      </c>
      <c r="AL5" s="7">
        <v>-0.0358</v>
      </c>
      <c r="AM5" s="10">
        <f t="shared" si="0"/>
        <v>16098.05</v>
      </c>
      <c r="AN5" s="10">
        <v>191.95</v>
      </c>
      <c r="AO5" s="10">
        <v>680</v>
      </c>
      <c r="AP5" s="10">
        <v>1919510</v>
      </c>
      <c r="AQ5" s="9">
        <v>339</v>
      </c>
      <c r="AR5" s="10">
        <v>21.1</v>
      </c>
      <c r="AS5" s="10">
        <v>0.25</v>
      </c>
      <c r="AT5" s="10">
        <v>0.89</v>
      </c>
      <c r="AU5" s="10">
        <v>2515.74</v>
      </c>
      <c r="AV5" s="10">
        <v>0.44</v>
      </c>
      <c r="AW5" s="7">
        <v>0.0004</v>
      </c>
      <c r="AX5" s="7">
        <v>0.0036</v>
      </c>
      <c r="AY5" s="9">
        <v>1.56</v>
      </c>
      <c r="AZ5" s="10">
        <v>8.98</v>
      </c>
    </row>
    <row r="6" spans="8:52">
      <c r="H6" s="5">
        <v>41640</v>
      </c>
      <c r="I6" s="5">
        <v>42735</v>
      </c>
      <c r="J6" s="21" t="s">
        <v>63</v>
      </c>
      <c r="K6" s="6">
        <v>9</v>
      </c>
      <c r="L6" s="6" t="s">
        <v>64</v>
      </c>
      <c r="M6" s="6">
        <v>26</v>
      </c>
      <c r="N6" s="6" t="s">
        <v>65</v>
      </c>
      <c r="O6" s="6">
        <v>15</v>
      </c>
      <c r="P6" s="6" t="s">
        <v>66</v>
      </c>
      <c r="Q6" s="6">
        <v>9</v>
      </c>
      <c r="R6" s="6" t="s">
        <v>67</v>
      </c>
      <c r="S6" s="6">
        <v>4</v>
      </c>
      <c r="T6" s="6" t="s">
        <v>68</v>
      </c>
      <c r="U6" s="6">
        <v>30</v>
      </c>
      <c r="V6" s="6" t="s">
        <v>69</v>
      </c>
      <c r="W6" s="6">
        <v>1</v>
      </c>
      <c r="X6" s="6" t="s">
        <v>70</v>
      </c>
      <c r="Y6" s="6">
        <v>0.2</v>
      </c>
      <c r="Z6" s="6" t="s">
        <v>71</v>
      </c>
      <c r="AA6" s="6">
        <v>0</v>
      </c>
      <c r="AB6" s="7">
        <v>0.6254</v>
      </c>
      <c r="AC6" s="7">
        <v>0.1919</v>
      </c>
      <c r="AD6" s="8">
        <v>41654</v>
      </c>
      <c r="AE6" s="8">
        <v>42734</v>
      </c>
      <c r="AF6" s="9">
        <v>782</v>
      </c>
      <c r="AG6" s="9">
        <v>345</v>
      </c>
      <c r="AH6" s="9">
        <v>384</v>
      </c>
      <c r="AI6" s="10">
        <v>50000</v>
      </c>
      <c r="AJ6" s="10">
        <v>81270.19</v>
      </c>
      <c r="AK6" s="10">
        <v>-2321.78</v>
      </c>
      <c r="AL6" s="7">
        <v>-0.0352</v>
      </c>
      <c r="AM6" s="10">
        <f t="shared" si="0"/>
        <v>31270.19</v>
      </c>
      <c r="AN6" s="10">
        <v>317.81</v>
      </c>
      <c r="AO6" s="10">
        <v>3382</v>
      </c>
      <c r="AP6" s="10">
        <v>3178140</v>
      </c>
      <c r="AQ6" s="9">
        <v>1686</v>
      </c>
      <c r="AR6" s="10">
        <v>39.99</v>
      </c>
      <c r="AS6" s="10">
        <v>0.41</v>
      </c>
      <c r="AT6" s="10">
        <v>4.32</v>
      </c>
      <c r="AU6" s="10">
        <v>4064.12</v>
      </c>
      <c r="AV6" s="10">
        <v>2.16</v>
      </c>
      <c r="AW6" s="7">
        <v>0.0006</v>
      </c>
      <c r="AX6" s="7">
        <v>0.0045</v>
      </c>
      <c r="AY6" s="9">
        <v>2.15</v>
      </c>
      <c r="AZ6" s="10">
        <v>17.76</v>
      </c>
    </row>
    <row r="7" spans="8:52">
      <c r="H7" s="5">
        <v>42005</v>
      </c>
      <c r="I7" s="5">
        <v>43100</v>
      </c>
      <c r="J7" s="21" t="s">
        <v>63</v>
      </c>
      <c r="K7" s="6">
        <v>13</v>
      </c>
      <c r="L7" s="6" t="s">
        <v>64</v>
      </c>
      <c r="M7" s="6">
        <v>20</v>
      </c>
      <c r="N7" s="6" t="s">
        <v>65</v>
      </c>
      <c r="O7" s="6">
        <v>15</v>
      </c>
      <c r="P7" s="6" t="s">
        <v>66</v>
      </c>
      <c r="Q7" s="6">
        <v>6</v>
      </c>
      <c r="R7" s="6" t="s">
        <v>67</v>
      </c>
      <c r="S7" s="6">
        <v>12</v>
      </c>
      <c r="T7" s="6" t="s">
        <v>68</v>
      </c>
      <c r="U7" s="6">
        <v>27</v>
      </c>
      <c r="V7" s="6" t="s">
        <v>69</v>
      </c>
      <c r="W7" s="6">
        <v>1</v>
      </c>
      <c r="X7" s="6" t="s">
        <v>70</v>
      </c>
      <c r="Y7" s="6">
        <v>0.2</v>
      </c>
      <c r="Z7" s="6" t="s">
        <v>71</v>
      </c>
      <c r="AA7" s="6">
        <v>0</v>
      </c>
      <c r="AB7" s="7">
        <v>0.7734</v>
      </c>
      <c r="AC7" s="7">
        <v>0.238</v>
      </c>
      <c r="AD7" s="8">
        <v>42019</v>
      </c>
      <c r="AE7" s="8">
        <v>43098</v>
      </c>
      <c r="AF7" s="9">
        <v>780</v>
      </c>
      <c r="AG7" s="9">
        <v>360</v>
      </c>
      <c r="AH7" s="9">
        <v>380</v>
      </c>
      <c r="AI7" s="10">
        <v>50000</v>
      </c>
      <c r="AJ7" s="10">
        <v>88670.32</v>
      </c>
      <c r="AK7" s="10">
        <v>-5166.64</v>
      </c>
      <c r="AL7" s="7">
        <v>-0.0575</v>
      </c>
      <c r="AM7" s="10">
        <f t="shared" si="0"/>
        <v>38670.32</v>
      </c>
      <c r="AN7" s="10">
        <v>893.68</v>
      </c>
      <c r="AO7" s="10">
        <v>3956</v>
      </c>
      <c r="AP7" s="10">
        <v>8936840</v>
      </c>
      <c r="AQ7" s="9">
        <v>1969</v>
      </c>
      <c r="AR7" s="10">
        <v>49.58</v>
      </c>
      <c r="AS7" s="10">
        <v>1.15</v>
      </c>
      <c r="AT7" s="10">
        <v>5.07</v>
      </c>
      <c r="AU7" s="10">
        <v>11457.49</v>
      </c>
      <c r="AV7" s="10">
        <v>2.52</v>
      </c>
      <c r="AW7" s="7">
        <v>0.0007</v>
      </c>
      <c r="AX7" s="7">
        <v>0.0056</v>
      </c>
      <c r="AY7" s="9">
        <v>2.02</v>
      </c>
      <c r="AZ7" s="10">
        <v>13.44</v>
      </c>
    </row>
    <row r="8" spans="8:29">
      <c r="H8" s="5">
        <v>42370</v>
      </c>
      <c r="I8" s="5">
        <v>43465</v>
      </c>
      <c r="J8" s="21" t="s">
        <v>63</v>
      </c>
      <c r="K8" s="6">
        <v>14</v>
      </c>
      <c r="L8" s="6" t="s">
        <v>64</v>
      </c>
      <c r="M8" s="6">
        <v>18</v>
      </c>
      <c r="N8" s="6" t="s">
        <v>65</v>
      </c>
      <c r="O8" s="6">
        <v>15</v>
      </c>
      <c r="P8" s="6" t="s">
        <v>66</v>
      </c>
      <c r="Q8" s="6">
        <v>6</v>
      </c>
      <c r="R8" s="6" t="s">
        <v>67</v>
      </c>
      <c r="S8" s="6">
        <v>6</v>
      </c>
      <c r="T8" s="6" t="s">
        <v>68</v>
      </c>
      <c r="U8" s="6">
        <v>42</v>
      </c>
      <c r="V8" s="6" t="s">
        <v>69</v>
      </c>
      <c r="W8" s="6">
        <v>1</v>
      </c>
      <c r="X8" s="6" t="s">
        <v>70</v>
      </c>
      <c r="Y8" s="6">
        <v>0.2</v>
      </c>
      <c r="Z8" s="6" t="s">
        <v>71</v>
      </c>
      <c r="AA8" s="6">
        <v>0</v>
      </c>
      <c r="AB8" s="7">
        <v>0.9564</v>
      </c>
      <c r="AC8" s="7">
        <v>0.3123</v>
      </c>
    </row>
    <row r="9" spans="8:29">
      <c r="H9" s="5">
        <v>42736</v>
      </c>
      <c r="I9" s="5">
        <v>43830</v>
      </c>
      <c r="J9" s="6" t="s">
        <v>63</v>
      </c>
      <c r="K9" s="6">
        <v>13</v>
      </c>
      <c r="L9" s="6" t="s">
        <v>64</v>
      </c>
      <c r="M9" s="6">
        <v>16</v>
      </c>
      <c r="N9" s="6" t="s">
        <v>65</v>
      </c>
      <c r="O9" s="6">
        <v>20</v>
      </c>
      <c r="P9" s="6" t="s">
        <v>66</v>
      </c>
      <c r="Q9" s="6">
        <v>6</v>
      </c>
      <c r="R9" s="6" t="s">
        <v>67</v>
      </c>
      <c r="S9" s="6">
        <v>8</v>
      </c>
      <c r="T9" s="6" t="s">
        <v>68</v>
      </c>
      <c r="U9" s="6">
        <v>36</v>
      </c>
      <c r="V9" s="6" t="s">
        <v>69</v>
      </c>
      <c r="W9" s="6">
        <v>1</v>
      </c>
      <c r="X9" s="6" t="s">
        <v>70</v>
      </c>
      <c r="Y9" s="6">
        <v>0.2</v>
      </c>
      <c r="Z9" s="6" t="s">
        <v>71</v>
      </c>
      <c r="AA9" s="6">
        <v>0</v>
      </c>
      <c r="AB9" s="7">
        <v>0.6397</v>
      </c>
      <c r="AC9" s="7">
        <v>0.2129</v>
      </c>
    </row>
    <row r="10" spans="8:29">
      <c r="H10" s="5">
        <v>43101</v>
      </c>
      <c r="I10" s="5">
        <v>44196</v>
      </c>
      <c r="J10" s="6" t="s">
        <v>63</v>
      </c>
      <c r="K10" s="6">
        <v>13</v>
      </c>
      <c r="L10" s="6" t="s">
        <v>64</v>
      </c>
      <c r="M10" s="6">
        <v>24</v>
      </c>
      <c r="N10" s="6" t="s">
        <v>65</v>
      </c>
      <c r="O10" s="6">
        <v>20</v>
      </c>
      <c r="P10" s="6" t="s">
        <v>66</v>
      </c>
      <c r="Q10" s="6">
        <v>6</v>
      </c>
      <c r="R10" s="6" t="s">
        <v>67</v>
      </c>
      <c r="S10" s="6">
        <v>8</v>
      </c>
      <c r="T10" s="6" t="s">
        <v>68</v>
      </c>
      <c r="U10" s="6">
        <v>30</v>
      </c>
      <c r="V10" s="6" t="s">
        <v>69</v>
      </c>
      <c r="W10" s="6">
        <v>1</v>
      </c>
      <c r="X10" s="6" t="s">
        <v>70</v>
      </c>
      <c r="Y10" s="6">
        <v>0.2</v>
      </c>
      <c r="Z10" s="6" t="s">
        <v>71</v>
      </c>
      <c r="AA10" s="6">
        <v>0</v>
      </c>
      <c r="AB10" s="7">
        <v>0.4474</v>
      </c>
      <c r="AC10" s="7">
        <v>0.1491</v>
      </c>
    </row>
  </sheetData>
  <autoFilter ref="A1:AZ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参数优化区间设置</vt:lpstr>
      <vt:lpstr>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2021-04-10T19:04:00Z</dcterms:created>
  <dcterms:modified xsi:type="dcterms:W3CDTF">2021-04-18T22:39:49Z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28C21BC26B1B4619A8709CBED4857B47</vt:lpwstr>
  </property>
</Properties>
</file>