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<sst xmlns="http://schemas.openxmlformats.org/spreadsheetml/2006/main" count="28">
  <si>
    <t>铜期货（上期所）</t>
  </si>
  <si>
    <t>主力合约</t>
  </si>
  <si>
    <t>cu2005.SHFE</t>
  </si>
  <si>
    <t>卖价</t>
  </si>
  <si>
    <t>最新成交</t>
  </si>
  <si>
    <t>cu2004.SHFE</t>
  </si>
  <si>
    <t>cu2006.SHFE</t>
  </si>
  <si>
    <t>cu2007.SHFE</t>
  </si>
  <si>
    <t>cu2008.SHFE</t>
  </si>
  <si>
    <t>cu2009.SHFE</t>
  </si>
  <si>
    <t>cu2010.SHFE</t>
  </si>
  <si>
    <t>cu2011.SHFE</t>
  </si>
  <si>
    <t>cu2012.SHFE</t>
  </si>
  <si>
    <t>cu2101.SHFE</t>
  </si>
  <si>
    <t>cu2102.SHFE</t>
  </si>
  <si>
    <t>cu2103.SHFE</t>
  </si>
  <si>
    <t>买价</t>
  </si>
  <si>
    <t>代码</t>
  </si>
  <si>
    <t>昨收</t>
  </si>
  <si>
    <t>开盘</t>
  </si>
  <si>
    <t>最高</t>
  </si>
  <si>
    <t>最低</t>
  </si>
  <si>
    <t>最新</t>
  </si>
  <si>
    <t>涨跌</t>
  </si>
  <si>
    <t>成交量</t>
  </si>
  <si>
    <t>单月日历价差</t>
  </si>
  <si>
    <t>月份</t>
  </si>
  <si>
    <t>涨跌幅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</si>
</sst>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theme="0"/>
      <name val="Microsoft YaHei UI"/>
      <charset val="134"/>
    </font>
    <font>
      <b/>
      <sz val="18"/>
      <color theme="1"/>
      <name val="Microsoft YaHei UI"/>
      <charset val="134"/>
    </font>
    <font>
      <b/>
      <sz val="18"/>
      <name val="Microsoft YaHei UI"/>
      <charset val="134"/>
    </font>
    <font>
      <sz val="14"/>
      <color rgb="FF00C459"/>
      <name val="Microsoft YaHei UI"/>
      <charset val="134"/>
    </font>
    <font>
      <sz val="14"/>
      <color rgb="FFFF0000"/>
      <name val="Microsoft YaHei UI"/>
      <charset val="134"/>
    </font>
    <font>
      <sz val="14"/>
      <color theme="4" tint="0.799981688894314"/>
      <name val="Microsoft YaHei UI"/>
      <charset val="134"/>
    </font>
    <font>
      <sz val="14"/>
      <color theme="0"/>
      <name val="Microsoft YaHei UI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Microsoft YaHei UI"/>
      <charset val="134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gradientFill degree="90">
        <stop position="0">
          <color theme="1"/>
        </stop>
        <stop position="0.5">
          <color rgb="FF002060"/>
        </stop>
        <stop position="1">
          <color theme="1"/>
        </stop>
      </gradientFill>
    </fill>
    <fill>
      <gradientFill degree="270">
        <stop position="0">
          <color theme="0"/>
        </stop>
        <stop position="1">
          <color rgb="FF00C459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8" tint="-0.498031556138798"/>
        </stop>
        <stop position="0.5">
          <color rgb="FF0070C0"/>
        </stop>
        <stop position="1">
          <color theme="8" tint="-0.498031556138798"/>
        </stop>
      </gradientFill>
    </fill>
    <fill>
      <gradientFill degree="90">
        <stop position="0">
          <color theme="4"/>
        </stop>
        <stop position="0.5">
          <color theme="0"/>
        </stop>
        <stop position="1">
          <color theme="4"/>
        </stop>
      </gradient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gradientFill>
        <stop position="0">
          <color theme="1"/>
        </stop>
        <stop position="0.5">
          <color rgb="FF002060"/>
        </stop>
        <stop position="1">
          <color theme="1"/>
        </stop>
      </gradient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3">
    <xf numFmtId="0" fontId="0" fillId="0" borderId="0"/>
    <xf numFmtId="0" fontId="1" fillId="6" borderId="0">
      <alignment horizontal="right"/>
    </xf>
    <xf numFmtId="0" fontId="1" fillId="34" borderId="0">
      <alignment horizontal="center"/>
    </xf>
    <xf numFmtId="0" fontId="28" fillId="7" borderId="0">
      <alignment horizontal="right"/>
    </xf>
    <xf numFmtId="0" fontId="8" fillId="1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5" fillId="33" borderId="21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25" borderId="2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6" fillId="18" borderId="18" applyNumberFormat="0" applyAlignment="0" applyProtection="0">
      <alignment vertical="center"/>
    </xf>
    <xf numFmtId="0" fontId="20" fillId="25" borderId="20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" fillId="3" borderId="0">
      <alignment horizontal="center"/>
    </xf>
    <xf numFmtId="0" fontId="10" fillId="2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4" borderId="1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</cellStyleXfs>
  <cellXfs count="6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1" xfId="33" applyBorder="1" applyAlignment="1">
      <alignment horizontal="center"/>
    </xf>
    <xf numFmtId="0" fontId="1" fillId="3" borderId="2" xfId="33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3" borderId="9" xfId="33" applyBorder="1" applyAlignment="1">
      <alignment horizontal="center"/>
    </xf>
    <xf numFmtId="0" fontId="1" fillId="3" borderId="0" xfId="33" applyBorder="1">
      <alignment horizontal="center"/>
    </xf>
    <xf numFmtId="0" fontId="1" fillId="6" borderId="4" xfId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11" xfId="33" applyBorder="1" applyAlignment="1">
      <alignment vertical="center"/>
    </xf>
    <xf numFmtId="0" fontId="1" fillId="3" borderId="12" xfId="33" applyBorder="1" applyAlignment="1">
      <alignment vertical="center"/>
    </xf>
    <xf numFmtId="0" fontId="1" fillId="3" borderId="1" xfId="33" applyBorder="1" applyAlignment="1">
      <alignment horizontal="center" vertical="center"/>
    </xf>
    <xf numFmtId="0" fontId="1" fillId="3" borderId="2" xfId="33" applyBorder="1" applyAlignment="1">
      <alignment horizontal="center" vertical="center"/>
    </xf>
    <xf numFmtId="0" fontId="1" fillId="3" borderId="6" xfId="33" applyBorder="1" applyAlignment="1">
      <alignment horizontal="center" vertical="center"/>
    </xf>
    <xf numFmtId="0" fontId="1" fillId="3" borderId="7" xfId="33" applyBorder="1" applyAlignment="1">
      <alignment horizontal="center" vertical="center"/>
    </xf>
    <xf numFmtId="0" fontId="1" fillId="3" borderId="10" xfId="33" applyBorder="1" applyAlignment="1">
      <alignment horizontal="center"/>
    </xf>
    <xf numFmtId="176" fontId="1" fillId="6" borderId="4" xfId="1" applyNumberFormat="1" applyBorder="1" applyAlignment="1">
      <alignment horizontal="center"/>
    </xf>
    <xf numFmtId="176" fontId="1" fillId="6" borderId="6" xfId="1" applyNumberFormat="1" applyBorder="1" applyAlignment="1">
      <alignment horizontal="center"/>
    </xf>
    <xf numFmtId="57" fontId="1" fillId="2" borderId="0" xfId="0" applyNumberFormat="1" applyFont="1" applyFill="1" applyAlignment="1">
      <alignment horizontal="center"/>
    </xf>
    <xf numFmtId="0" fontId="1" fillId="3" borderId="3" xfId="33" applyBorder="1" applyAlignment="1">
      <alignment horizontal="center"/>
    </xf>
    <xf numFmtId="0" fontId="3" fillId="7" borderId="1" xfId="3" applyFont="1" applyBorder="1" applyAlignment="1">
      <alignment horizontal="center" vertical="center"/>
    </xf>
    <xf numFmtId="0" fontId="3" fillId="7" borderId="2" xfId="3" applyFont="1" applyBorder="1" applyAlignment="1">
      <alignment horizontal="center" vertical="center"/>
    </xf>
    <xf numFmtId="0" fontId="3" fillId="7" borderId="3" xfId="3" applyFont="1" applyBorder="1" applyAlignment="1">
      <alignment horizontal="center" vertical="center"/>
    </xf>
    <xf numFmtId="0" fontId="3" fillId="7" borderId="4" xfId="3" applyFont="1" applyBorder="1" applyAlignment="1">
      <alignment horizontal="center" vertical="center"/>
    </xf>
    <xf numFmtId="0" fontId="3" fillId="7" borderId="0" xfId="3" applyFont="1" applyBorder="1" applyAlignment="1">
      <alignment horizontal="center" vertical="center"/>
    </xf>
    <xf numFmtId="0" fontId="3" fillId="7" borderId="5" xfId="3" applyFont="1" applyBorder="1" applyAlignment="1">
      <alignment horizontal="center" vertical="center"/>
    </xf>
    <xf numFmtId="0" fontId="3" fillId="7" borderId="6" xfId="3" applyFont="1" applyBorder="1" applyAlignment="1">
      <alignment horizontal="center" vertical="center"/>
    </xf>
    <xf numFmtId="0" fontId="3" fillId="7" borderId="7" xfId="3" applyFont="1" applyBorder="1" applyAlignment="1">
      <alignment horizontal="center" vertical="center"/>
    </xf>
    <xf numFmtId="0" fontId="3" fillId="7" borderId="8" xfId="3" applyFont="1" applyBorder="1" applyAlignment="1">
      <alignment horizontal="center" vertical="center"/>
    </xf>
    <xf numFmtId="0" fontId="1" fillId="3" borderId="13" xfId="33" applyBorder="1" applyAlignment="1">
      <alignment vertical="center"/>
    </xf>
    <xf numFmtId="0" fontId="1" fillId="3" borderId="3" xfId="33" applyBorder="1" applyAlignment="1">
      <alignment horizontal="center" vertical="center"/>
    </xf>
    <xf numFmtId="0" fontId="1" fillId="3" borderId="8" xfId="33" applyBorder="1" applyAlignment="1">
      <alignment horizontal="center" vertical="center"/>
    </xf>
    <xf numFmtId="0" fontId="1" fillId="3" borderId="11" xfId="33" applyBorder="1" applyAlignment="1">
      <alignment horizontal="center"/>
    </xf>
    <xf numFmtId="0" fontId="1" fillId="3" borderId="13" xfId="33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4" fillId="2" borderId="13" xfId="2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176" fontId="1" fillId="6" borderId="10" xfId="1" applyNumberFormat="1" applyBorder="1" applyAlignment="1">
      <alignment horizontal="center"/>
    </xf>
    <xf numFmtId="0" fontId="7" fillId="2" borderId="10" xfId="2" applyFont="1" applyFill="1" applyBorder="1" applyAlignment="1">
      <alignment horizontal="center" vertical="center"/>
    </xf>
    <xf numFmtId="0" fontId="1" fillId="2" borderId="3" xfId="3" applyFont="1" applyFill="1" applyBorder="1" applyAlignment="1">
      <alignment horizontal="center"/>
    </xf>
    <xf numFmtId="0" fontId="1" fillId="2" borderId="5" xfId="3" applyFont="1" applyFill="1" applyBorder="1" applyAlignment="1">
      <alignment horizontal="center"/>
    </xf>
    <xf numFmtId="0" fontId="1" fillId="2" borderId="8" xfId="3" applyFont="1" applyFill="1" applyBorder="1" applyAlignment="1">
      <alignment horizontal="center"/>
    </xf>
    <xf numFmtId="0" fontId="6" fillId="2" borderId="0" xfId="2" applyFont="1" applyFill="1" applyAlignment="1">
      <alignment horizontal="center" vertical="center"/>
    </xf>
  </cellXfs>
  <cellStyles count="53">
    <cellStyle name="常规" xfId="0" builtinId="0"/>
    <cellStyle name="rtd字符" xfId="1"/>
    <cellStyle name="rtd标题" xfId="2"/>
    <cellStyle name="rtd标签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rtd数字" xfId="33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colors>
    <mruColors>
      <color rgb="00FF1515"/>
      <color rgb="00FF3300"/>
      <color rgb="000000CC"/>
      <color rgb="0000C459"/>
      <color rgb="0000FF00"/>
      <color rgb="0001FF74"/>
      <color rgb="0000EC6B"/>
      <color rgb="00FF5229"/>
      <color rgb="00FF4215"/>
      <color rgb="00FF72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Sheet3!$B$6</c:f>
              <c:strCache>
                <c:ptCount val="1"/>
                <c:pt idx="0">
                  <c:v>昨收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1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Sheet3!$A$7:$A$18</c:f>
              <c:strCache>
                <c:ptCount val="12"/>
                <c:pt idx="0">
                  <c:v>cu2004.SHFE</c:v>
                </c:pt>
                <c:pt idx="1">
                  <c:v>cu2005.SHFE</c:v>
                </c:pt>
                <c:pt idx="2">
                  <c:v>cu2006.SHFE</c:v>
                </c:pt>
                <c:pt idx="3">
                  <c:v>cu2007.SHFE</c:v>
                </c:pt>
                <c:pt idx="4">
                  <c:v>cu2008.SHFE</c:v>
                </c:pt>
                <c:pt idx="5">
                  <c:v>cu2009.SHFE</c:v>
                </c:pt>
                <c:pt idx="6">
                  <c:v>cu2010.SHFE</c:v>
                </c:pt>
                <c:pt idx="7">
                  <c:v>cu2011.SHFE</c:v>
                </c:pt>
                <c:pt idx="8">
                  <c:v>cu2012.SHFE</c:v>
                </c:pt>
                <c:pt idx="9">
                  <c:v>cu2101.SHFE</c:v>
                </c:pt>
                <c:pt idx="10">
                  <c:v>cu2102.SHFE</c:v>
                </c:pt>
                <c:pt idx="11">
                  <c:v>cu2103.SHFE</c:v>
                </c:pt>
              </c:strCache>
            </c:strRef>
          </c:cat>
          <c:val>
            <c:numRef>
              <c:f>Sheet3!$B$7:$B$18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Sheet3!$F$6</c:f>
              <c:strCache>
                <c:ptCount val="1"/>
                <c:pt idx="0">
                  <c:v>最新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1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Sheet3!$A$7:$A$18</c:f>
              <c:strCache>
                <c:ptCount val="12"/>
                <c:pt idx="0">
                  <c:v>cu2004.SHFE</c:v>
                </c:pt>
                <c:pt idx="1">
                  <c:v>cu2005.SHFE</c:v>
                </c:pt>
                <c:pt idx="2">
                  <c:v>cu2006.SHFE</c:v>
                </c:pt>
                <c:pt idx="3">
                  <c:v>cu2007.SHFE</c:v>
                </c:pt>
                <c:pt idx="4">
                  <c:v>cu2008.SHFE</c:v>
                </c:pt>
                <c:pt idx="5">
                  <c:v>cu2009.SHFE</c:v>
                </c:pt>
                <c:pt idx="6">
                  <c:v>cu2010.SHFE</c:v>
                </c:pt>
                <c:pt idx="7">
                  <c:v>cu2011.SHFE</c:v>
                </c:pt>
                <c:pt idx="8">
                  <c:v>cu2012.SHFE</c:v>
                </c:pt>
                <c:pt idx="9">
                  <c:v>cu2101.SHFE</c:v>
                </c:pt>
                <c:pt idx="10">
                  <c:v>cu2102.SHFE</c:v>
                </c:pt>
                <c:pt idx="11">
                  <c:v>cu2103.SHFE</c:v>
                </c:pt>
              </c:strCache>
            </c:strRef>
          </c:cat>
          <c:val>
            <c:numRef>
              <c:f>Sheet3!$F$7:$F$18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495199"/>
        <c:axId val="159035759"/>
      </c:lineChart>
      <c:catAx>
        <c:axId val="44649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59035759"/>
        <c:crosses val="autoZero"/>
        <c:auto val="1"/>
        <c:lblAlgn val="ctr"/>
        <c:lblOffset val="100"/>
        <c:noMultiLvlLbl val="0"/>
      </c:catAx>
      <c:valAx>
        <c:axId val="159035759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44649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18924141260178"/>
          <c:y val="0.0327796514750726"/>
          <c:w val="0.959641870536979"/>
          <c:h val="0.868702822419393"/>
        </c:manualLayout>
      </c:layout>
      <c:lineChart>
        <c:grouping val="standard"/>
        <c:varyColors val="0"/>
        <c:ser>
          <c:idx val="0"/>
          <c:order val="0"/>
          <c:tx>
            <c:strRef>
              <c:f>Sheet3!$B$22</c:f>
              <c:strCache>
                <c:ptCount val="1"/>
                <c:pt idx="0">
                  <c:v>昨收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Sheet3!$A$23:$A$33</c:f>
              <c:numCache>
                <c:formatCode>yyyy"年"m"月";@</c:formatCode>
                <c:ptCount val="11"/>
                <c:pt idx="0" c:formatCode="yyyy&quot;年&quot;m&quot;月&quot;;@">
                  <c:v>43922</c:v>
                </c:pt>
                <c:pt idx="1" c:formatCode="yyyy&quot;年&quot;m&quot;月&quot;;@">
                  <c:v>43952</c:v>
                </c:pt>
                <c:pt idx="2" c:formatCode="yyyy&quot;年&quot;m&quot;月&quot;;@">
                  <c:v>43983</c:v>
                </c:pt>
                <c:pt idx="3" c:formatCode="yyyy&quot;年&quot;m&quot;月&quot;;@">
                  <c:v>44013</c:v>
                </c:pt>
                <c:pt idx="4" c:formatCode="yyyy&quot;年&quot;m&quot;月&quot;;@">
                  <c:v>44044</c:v>
                </c:pt>
                <c:pt idx="5" c:formatCode="yyyy&quot;年&quot;m&quot;月&quot;;@">
                  <c:v>44075</c:v>
                </c:pt>
                <c:pt idx="6" c:formatCode="yyyy&quot;年&quot;m&quot;月&quot;;@">
                  <c:v>44105</c:v>
                </c:pt>
                <c:pt idx="7" c:formatCode="yyyy&quot;年&quot;m&quot;月&quot;;@">
                  <c:v>44136</c:v>
                </c:pt>
                <c:pt idx="8" c:formatCode="yyyy&quot;年&quot;m&quot;月&quot;;@">
                  <c:v>44166</c:v>
                </c:pt>
                <c:pt idx="9" c:formatCode="yyyy&quot;年&quot;m&quot;月&quot;;@">
                  <c:v>44197</c:v>
                </c:pt>
                <c:pt idx="10" c:formatCode="yyyy&quot;年&quot;m&quot;月&quot;;@">
                  <c:v>44228</c:v>
                </c:pt>
              </c:numCache>
            </c:numRef>
          </c:cat>
          <c:val>
            <c:numRef>
              <c:f>Sheet3!$B$23:$B$33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Sheet3!$D$22</c:f>
              <c:strCache>
                <c:ptCount val="1"/>
                <c:pt idx="0">
                  <c:v>最新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Sheet3!$D$23:$D$33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773791"/>
        <c:axId val="159041167"/>
      </c:lineChart>
      <c:dateAx>
        <c:axId val="618773791"/>
        <c:scaling>
          <c:orientation val="minMax"/>
        </c:scaling>
        <c:delete val="0"/>
        <c:axPos val="b"/>
        <c:numFmt formatCode="yyyy&quot;年&quot;m&quot;月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59041167"/>
        <c:crosses val="autoZero"/>
        <c:auto val="1"/>
        <c:lblOffset val="100"/>
        <c:baseTimeUnit val="months"/>
      </c:dateAx>
      <c:valAx>
        <c:axId val="15904116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61877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18</xdr:col>
      <xdr:colOff>33105</xdr:colOff>
      <xdr:row>29</xdr:row>
      <xdr:rowOff>3899</xdr:rowOff>
    </xdr:from>
    <xdr:to>
      <xdr:col>18</xdr:col>
      <xdr:colOff>332491</xdr:colOff>
      <xdr:row>30</xdr:row>
      <xdr:rowOff>76980</xdr:rowOff>
    </xdr:to>
    <xdr:pic>
      <xdr:nvPicPr>
        <xdr:cNvPr id="2" name="图片 1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1610" y="6511290"/>
          <a:ext cx="299085" cy="28638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247649</xdr:rowOff>
    </xdr:from>
    <xdr:to>
      <xdr:col>20</xdr:col>
      <xdr:colOff>1</xdr:colOff>
      <xdr:row>18</xdr:row>
      <xdr:rowOff>201706</xdr:rowOff>
    </xdr:to>
    <xdr:graphicFrame>
      <xdr:nvGraphicFramePr>
        <xdr:cNvPr id="4" name="图表 3"/>
        <xdr:cNvGraphicFramePr/>
      </xdr:nvGraphicFramePr>
      <xdr:xfrm>
        <a:off x="5520690" y="1237615"/>
        <a:ext cx="11841480" cy="298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11205</xdr:colOff>
      <xdr:row>23</xdr:row>
      <xdr:rowOff>1121</xdr:rowOff>
    </xdr:from>
    <xdr:to>
      <xdr:col>20</xdr:col>
      <xdr:colOff>0</xdr:colOff>
      <xdr:row>33</xdr:row>
      <xdr:rowOff>0</xdr:rowOff>
    </xdr:to>
    <xdr:graphicFrame>
      <xdr:nvGraphicFramePr>
        <xdr:cNvPr id="7" name="图表 6"/>
        <xdr:cNvGraphicFramePr/>
      </xdr:nvGraphicFramePr>
      <xdr:xfrm>
        <a:off x="5531485" y="5227955"/>
        <a:ext cx="11830685" cy="2132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4"/>
  <sheetViews>
    <sheetView tabSelected="1" zoomScale="85" zoomScaleNormal="85" workbookViewId="0">
      <selection activeCell="I2" sqref="$A1:$XFD1048576"/>
    </sheetView>
  </sheetViews>
  <sheetFormatPr defaultColWidth="9" defaultRowHeight="16.8"/>
  <cols>
    <col min="1" max="1" width="13.875" style="2" customWidth="1"/>
    <col min="2" max="2" width="11.5" style="2" customWidth="1"/>
    <col min="3" max="4" width="8.125" style="2" customWidth="1"/>
    <col min="5" max="5" width="9.25" style="2" customWidth="1"/>
    <col min="6" max="6" width="13.875" style="2" customWidth="1"/>
    <col min="7" max="7" width="5.5" style="2" customWidth="1"/>
    <col min="8" max="8" width="7.375" style="2" customWidth="1"/>
    <col min="9" max="20" width="13.875" style="2" customWidth="1"/>
    <col min="21" max="24" width="11.375" style="2" customWidth="1"/>
    <col min="25" max="16384" width="9" style="2"/>
  </cols>
  <sheetData>
    <row r="1" spans="1:8">
      <c r="A1" s="3" t="s">
        <v>0</v>
      </c>
      <c r="B1" s="4"/>
      <c r="C1" s="4"/>
      <c r="D1" s="4"/>
      <c r="E1" s="4" t="s">
        <v>1</v>
      </c>
      <c r="F1" s="4" t="s">
        <v>2</v>
      </c>
      <c r="G1" s="4"/>
      <c r="H1" s="31">
        <v>43952</v>
      </c>
    </row>
    <row r="2" s="1" customFormat="1" ht="20.4" spans="1:24">
      <c r="A2" s="5" t="s">
        <v>3</v>
      </c>
      <c r="B2" s="6" t="e">
        <f ca="1" t="array" ref="B2">rtd_tick_data($F$1,"ask_price_1")</f>
        <v>#NAME?</v>
      </c>
      <c r="C2" s="6" t="e">
        <f ca="1" t="array" ref="C2">rtd_tick_data($F$1,"ask_volume_1")</f>
        <v>#NAME?</v>
      </c>
      <c r="D2" s="7"/>
      <c r="E2" s="32" t="s">
        <v>4</v>
      </c>
      <c r="F2" s="33"/>
      <c r="G2" s="33"/>
      <c r="H2" s="34"/>
      <c r="I2" s="19" t="s">
        <v>5</v>
      </c>
      <c r="J2" s="19" t="s">
        <v>2</v>
      </c>
      <c r="K2" s="19" t="s">
        <v>6</v>
      </c>
      <c r="L2" s="19" t="s">
        <v>7</v>
      </c>
      <c r="M2" s="19" t="s">
        <v>8</v>
      </c>
      <c r="N2" s="19" t="s">
        <v>9</v>
      </c>
      <c r="O2" s="19" t="s">
        <v>10</v>
      </c>
      <c r="P2" s="19" t="s">
        <v>11</v>
      </c>
      <c r="Q2" s="19" t="s">
        <v>12</v>
      </c>
      <c r="R2" s="19" t="s">
        <v>13</v>
      </c>
      <c r="S2" s="19" t="s">
        <v>14</v>
      </c>
      <c r="T2" s="19" t="s">
        <v>15</v>
      </c>
      <c r="U2" s="59"/>
      <c r="V2" s="59"/>
      <c r="W2" s="59"/>
      <c r="X2" s="59"/>
    </row>
    <row r="3" s="1" customFormat="1" ht="20.4" spans="1:24">
      <c r="A3" s="8"/>
      <c r="B3" s="9"/>
      <c r="C3" s="9"/>
      <c r="D3" s="10"/>
      <c r="E3" s="35"/>
      <c r="F3" s="36"/>
      <c r="G3" s="36"/>
      <c r="H3" s="37"/>
      <c r="I3" s="48" t="e">
        <f ca="1" t="array" ref="I3">rtd_tick_data(I$2,"ask_price_1")</f>
        <v>#NAME?</v>
      </c>
      <c r="J3" s="49" t="e">
        <f ca="1" t="array" ref="J3">rtd_tick_data(J$2,"ask_price_1")</f>
        <v>#NAME?</v>
      </c>
      <c r="K3" s="49" t="e">
        <f ca="1" t="array" ref="K3">rtd_tick_data(K$2,"ask_price_1")</f>
        <v>#NAME?</v>
      </c>
      <c r="L3" s="49" t="e">
        <f ca="1" t="array" ref="L3">rtd_tick_data(L$2,"ask_price_1")</f>
        <v>#NAME?</v>
      </c>
      <c r="M3" s="49" t="e">
        <f ca="1" t="array" ref="M3">rtd_tick_data(M$2,"ask_price_1")</f>
        <v>#NAME?</v>
      </c>
      <c r="N3" s="49" t="e">
        <f ca="1" t="array" ref="N3">rtd_tick_data(N$2,"ask_price_1")</f>
        <v>#NAME?</v>
      </c>
      <c r="O3" s="49" t="e">
        <f ca="1" t="array" ref="O3">rtd_tick_data(O$2,"ask_price_1")</f>
        <v>#NAME?</v>
      </c>
      <c r="P3" s="49" t="e">
        <f ca="1" t="array" ref="P3">rtd_tick_data(P$2,"ask_price_1")</f>
        <v>#NAME?</v>
      </c>
      <c r="Q3" s="49" t="e">
        <f ca="1" t="array" ref="Q3">rtd_tick_data(Q$2,"ask_price_1")</f>
        <v>#NAME?</v>
      </c>
      <c r="R3" s="49" t="e">
        <f ca="1" t="array" ref="R3">rtd_tick_data(R$2,"ask_price_1")</f>
        <v>#NAME?</v>
      </c>
      <c r="S3" s="49" t="e">
        <f ca="1" t="array" ref="S3">rtd_tick_data(S$2,"ask_price_1")</f>
        <v>#NAME?</v>
      </c>
      <c r="T3" s="49" t="e">
        <f ca="1" t="array" ref="T3">rtd_tick_data(T$2,"ask_price_1")</f>
        <v>#NAME?</v>
      </c>
      <c r="U3" s="59"/>
      <c r="V3" s="59"/>
      <c r="W3" s="59"/>
      <c r="X3" s="59"/>
    </row>
    <row r="4" s="1" customFormat="1" ht="20.4" spans="1:24">
      <c r="A4" s="11" t="s">
        <v>16</v>
      </c>
      <c r="B4" s="12" t="e">
        <f ca="1" t="array" ref="B4">rtd_tick_data($F$1,"bid_price_1")</f>
        <v>#NAME?</v>
      </c>
      <c r="C4" s="12" t="e">
        <f ca="1" t="array" ref="C4">rtd_tick_data($F$1,"bid_volume_1")</f>
        <v>#NAME?</v>
      </c>
      <c r="D4" s="13"/>
      <c r="E4" s="35" t="e">
        <f ca="1" t="array" ref="E4">rtd_tick_data($F$1,"last_price")</f>
        <v>#NAME?</v>
      </c>
      <c r="F4" s="36"/>
      <c r="G4" s="36" t="e">
        <f ca="1" t="array" ref="G4">E4-rtd_tick_data($F$1,"pre_close")</f>
        <v>#NAME?</v>
      </c>
      <c r="H4" s="37"/>
      <c r="I4" s="50" t="e">
        <f ca="1" t="array" ref="I4">rtd_tick_data(I$2,"bid_price_1")</f>
        <v>#NAME?</v>
      </c>
      <c r="J4" s="51" t="e">
        <f ca="1" t="array" ref="J4">rtd_tick_data(J$2,"bid_price_1")</f>
        <v>#NAME?</v>
      </c>
      <c r="K4" s="51" t="e">
        <f ca="1" t="array" ref="K4">rtd_tick_data(K$2,"bid_price_1")</f>
        <v>#NAME?</v>
      </c>
      <c r="L4" s="51" t="e">
        <f ca="1" t="array" ref="L4">rtd_tick_data(L$2,"bid_price_1")</f>
        <v>#NAME?</v>
      </c>
      <c r="M4" s="51" t="e">
        <f ca="1" t="array" ref="M4">rtd_tick_data(M$2,"bid_price_1")</f>
        <v>#NAME?</v>
      </c>
      <c r="N4" s="51" t="e">
        <f ca="1" t="array" ref="N4">rtd_tick_data(N$2,"bid_price_1")</f>
        <v>#NAME?</v>
      </c>
      <c r="O4" s="51" t="e">
        <f ca="1" t="array" ref="O4">rtd_tick_data(O$2,"bid_price_1")</f>
        <v>#NAME?</v>
      </c>
      <c r="P4" s="51" t="e">
        <f ca="1" t="array" ref="P4">rtd_tick_data(P$2,"bid_price_1")</f>
        <v>#NAME?</v>
      </c>
      <c r="Q4" s="51" t="e">
        <f ca="1" t="array" ref="Q4">rtd_tick_data(Q$2,"bid_price_1")</f>
        <v>#NAME?</v>
      </c>
      <c r="R4" s="51" t="e">
        <f ca="1" t="array" ref="R4">rtd_tick_data(R$2,"bid_price_1")</f>
        <v>#NAME?</v>
      </c>
      <c r="S4" s="51" t="e">
        <f ca="1" t="array" ref="S4">rtd_tick_data(S$2,"bid_price_1")</f>
        <v>#NAME?</v>
      </c>
      <c r="T4" s="51" t="e">
        <f ca="1" t="array" ref="T4">rtd_tick_data(T$2,"bid_price_1")</f>
        <v>#NAME?</v>
      </c>
      <c r="U4" s="59"/>
      <c r="V4" s="59"/>
      <c r="W4" s="59"/>
      <c r="X4" s="59"/>
    </row>
    <row r="5" s="1" customFormat="1" ht="20.4" spans="1:20">
      <c r="A5" s="14"/>
      <c r="B5" s="15"/>
      <c r="C5" s="15"/>
      <c r="D5" s="16"/>
      <c r="E5" s="38"/>
      <c r="F5" s="39"/>
      <c r="G5" s="39"/>
      <c r="H5" s="40"/>
      <c r="I5" s="52" t="e">
        <f ca="1" t="array" ref="I5">rtd_tick_data(I$2,"last_price")</f>
        <v>#NAME?</v>
      </c>
      <c r="J5" s="53" t="e">
        <f ca="1" t="array" ref="J5">rtd_tick_data(J$2,"last_price")</f>
        <v>#NAME?</v>
      </c>
      <c r="K5" s="53" t="e">
        <f ca="1" t="array" ref="K5">rtd_tick_data(K$2,"last_price")</f>
        <v>#NAME?</v>
      </c>
      <c r="L5" s="53" t="e">
        <f ca="1" t="array" ref="L5">rtd_tick_data(L$2,"last_price")</f>
        <v>#NAME?</v>
      </c>
      <c r="M5" s="53" t="e">
        <f ca="1" t="array" ref="M5">rtd_tick_data(M$2,"last_price")</f>
        <v>#NAME?</v>
      </c>
      <c r="N5" s="53" t="e">
        <f ca="1" t="array" ref="N5">rtd_tick_data(N$2,"last_price")</f>
        <v>#NAME?</v>
      </c>
      <c r="O5" s="53" t="e">
        <f ca="1" t="array" ref="O5">rtd_tick_data(O$2,"last_price")</f>
        <v>#NAME?</v>
      </c>
      <c r="P5" s="53" t="e">
        <f ca="1" t="array" ref="P5">rtd_tick_data(P$2,"last_price")</f>
        <v>#NAME?</v>
      </c>
      <c r="Q5" s="53" t="e">
        <f ca="1" t="array" ref="Q5">rtd_tick_data(Q$2,"last_price")</f>
        <v>#NAME?</v>
      </c>
      <c r="R5" s="53" t="e">
        <f ca="1" t="array" ref="R5">rtd_tick_data(R$2,"last_price")</f>
        <v>#NAME?</v>
      </c>
      <c r="S5" s="53" t="e">
        <f ca="1" t="array" ref="S5">rtd_tick_data(S$2,"last_price")</f>
        <v>#NAME?</v>
      </c>
      <c r="T5" s="53" t="e">
        <f ca="1" t="array" ref="T5">rtd_tick_data(T$2,"last_price")</f>
        <v>#NAME?</v>
      </c>
    </row>
    <row r="6" spans="1:8">
      <c r="A6" s="17" t="s">
        <v>17</v>
      </c>
      <c r="B6" s="18" t="s">
        <v>18</v>
      </c>
      <c r="C6" s="17" t="s">
        <v>19</v>
      </c>
      <c r="D6" s="17" t="s">
        <v>20</v>
      </c>
      <c r="E6" s="17" t="s">
        <v>21</v>
      </c>
      <c r="F6" s="17" t="s">
        <v>22</v>
      </c>
      <c r="G6" s="17" t="s">
        <v>23</v>
      </c>
      <c r="H6" s="17" t="s">
        <v>24</v>
      </c>
    </row>
    <row r="7" spans="1:8">
      <c r="A7" s="19" t="s">
        <v>5</v>
      </c>
      <c r="B7" s="20" t="e">
        <f ca="1" t="array" ref="B7">rtd_tick_data($A7,"pre_close")</f>
        <v>#NAME?</v>
      </c>
      <c r="C7" s="20" t="e">
        <f ca="1" t="array" ref="C7">rtd_tick_data($A7,"open_price")</f>
        <v>#NAME?</v>
      </c>
      <c r="D7" s="20" t="e">
        <f ca="1" t="array" ref="D7">rtd_tick_data($A7,"high_price")</f>
        <v>#NAME?</v>
      </c>
      <c r="E7" s="20" t="e">
        <f ca="1" t="array" ref="E7">rtd_tick_data($A7,"low_price")</f>
        <v>#NAME?</v>
      </c>
      <c r="F7" s="20" t="e">
        <f ca="1" t="array" ref="F7">rtd_tick_data($A7,"last_price")</f>
        <v>#NAME?</v>
      </c>
      <c r="G7" s="20" t="e">
        <f ca="1" t="array" ref="G7">rtd_tick_data($A7,"last_price")-rtd_tick_data($A7,"pre_close")</f>
        <v>#NAME?</v>
      </c>
      <c r="H7" s="20" t="e">
        <f ca="1" t="array" ref="H7">rtd_tick_data($A7,"volume")</f>
        <v>#NAME?</v>
      </c>
    </row>
    <row r="8" spans="1:8">
      <c r="A8" s="19" t="s">
        <v>2</v>
      </c>
      <c r="B8" s="20" t="e">
        <f ca="1" t="array" ref="B8">rtd_tick_data($A8,"pre_close")</f>
        <v>#NAME?</v>
      </c>
      <c r="C8" s="20" t="e">
        <f ca="1" t="array" ref="C8">rtd_tick_data($A8,"open_price")</f>
        <v>#NAME?</v>
      </c>
      <c r="D8" s="20" t="e">
        <f ca="1" t="array" ref="D8">rtd_tick_data($A8,"high_price")</f>
        <v>#NAME?</v>
      </c>
      <c r="E8" s="20" t="e">
        <f ca="1" t="array" ref="E8">rtd_tick_data($A8,"low_price")</f>
        <v>#NAME?</v>
      </c>
      <c r="F8" s="20" t="e">
        <f ca="1" t="array" ref="F8">rtd_tick_data($A8,"last_price")</f>
        <v>#NAME?</v>
      </c>
      <c r="G8" s="20" t="e">
        <f ca="1" t="array" ref="G8">rtd_tick_data($A8,"last_price")-rtd_tick_data($A8,"pre_close")</f>
        <v>#NAME?</v>
      </c>
      <c r="H8" s="20" t="e">
        <f ca="1" t="array" ref="H8">rtd_tick_data($A8,"volume")</f>
        <v>#NAME?</v>
      </c>
    </row>
    <row r="9" spans="1:8">
      <c r="A9" s="19" t="s">
        <v>6</v>
      </c>
      <c r="B9" s="20" t="e">
        <f ca="1" t="array" ref="B9">rtd_tick_data($A9,"pre_close")</f>
        <v>#NAME?</v>
      </c>
      <c r="C9" s="20" t="e">
        <f ca="1" t="array" ref="C9">rtd_tick_data($A9,"open_price")</f>
        <v>#NAME?</v>
      </c>
      <c r="D9" s="20" t="e">
        <f ca="1" t="array" ref="D9">rtd_tick_data($A9,"high_price")</f>
        <v>#NAME?</v>
      </c>
      <c r="E9" s="20" t="e">
        <f ca="1" t="array" ref="E9">rtd_tick_data($A9,"low_price")</f>
        <v>#NAME?</v>
      </c>
      <c r="F9" s="20" t="e">
        <f ca="1" t="array" ref="F9">rtd_tick_data($A9,"last_price")</f>
        <v>#NAME?</v>
      </c>
      <c r="G9" s="20" t="e">
        <f ca="1" t="array" ref="G9">rtd_tick_data($A9,"last_price")-rtd_tick_data($A9,"pre_close")</f>
        <v>#NAME?</v>
      </c>
      <c r="H9" s="20" t="e">
        <f ca="1" t="array" ref="H9">rtd_tick_data($A9,"volume")</f>
        <v>#NAME?</v>
      </c>
    </row>
    <row r="10" spans="1:8">
      <c r="A10" s="19" t="s">
        <v>7</v>
      </c>
      <c r="B10" s="20" t="e">
        <f ca="1" t="array" ref="B10">rtd_tick_data($A10,"pre_close")</f>
        <v>#NAME?</v>
      </c>
      <c r="C10" s="20" t="e">
        <f ca="1" t="array" ref="C10">rtd_tick_data($A10,"open_price")</f>
        <v>#NAME?</v>
      </c>
      <c r="D10" s="20" t="e">
        <f ca="1" t="array" ref="D10">rtd_tick_data($A10,"high_price")</f>
        <v>#NAME?</v>
      </c>
      <c r="E10" s="20" t="e">
        <f ca="1" t="array" ref="E10">rtd_tick_data($A10,"low_price")</f>
        <v>#NAME?</v>
      </c>
      <c r="F10" s="20" t="e">
        <f ca="1" t="array" ref="F10">rtd_tick_data($A10,"last_price")</f>
        <v>#NAME?</v>
      </c>
      <c r="G10" s="20" t="e">
        <f ca="1" t="array" ref="G10">rtd_tick_data($A10,"last_price")-rtd_tick_data($A10,"pre_close")</f>
        <v>#NAME?</v>
      </c>
      <c r="H10" s="20" t="e">
        <f ca="1" t="array" ref="H10">rtd_tick_data($A10,"volume")</f>
        <v>#NAME?</v>
      </c>
    </row>
    <row r="11" spans="1:8">
      <c r="A11" s="19" t="s">
        <v>8</v>
      </c>
      <c r="B11" s="20" t="e">
        <f ca="1" t="array" ref="B11">rtd_tick_data($A11,"pre_close")</f>
        <v>#NAME?</v>
      </c>
      <c r="C11" s="20" t="e">
        <f ca="1" t="array" ref="C11">rtd_tick_data($A11,"open_price")</f>
        <v>#NAME?</v>
      </c>
      <c r="D11" s="20" t="e">
        <f ca="1" t="array" ref="D11">rtd_tick_data($A11,"high_price")</f>
        <v>#NAME?</v>
      </c>
      <c r="E11" s="20" t="e">
        <f ca="1" t="array" ref="E11">rtd_tick_data($A11,"low_price")</f>
        <v>#NAME?</v>
      </c>
      <c r="F11" s="20" t="e">
        <f ca="1" t="array" ref="F11">rtd_tick_data($A11,"last_price")</f>
        <v>#NAME?</v>
      </c>
      <c r="G11" s="20" t="e">
        <f ca="1" t="array" ref="G11">rtd_tick_data($A11,"last_price")-rtd_tick_data($A11,"pre_close")</f>
        <v>#NAME?</v>
      </c>
      <c r="H11" s="20" t="e">
        <f ca="1" t="array" ref="H11">rtd_tick_data($A11,"volume")</f>
        <v>#NAME?</v>
      </c>
    </row>
    <row r="12" spans="1:8">
      <c r="A12" s="19" t="s">
        <v>9</v>
      </c>
      <c r="B12" s="20" t="e">
        <f ca="1" t="array" ref="B12">rtd_tick_data($A12,"pre_close")</f>
        <v>#NAME?</v>
      </c>
      <c r="C12" s="20" t="e">
        <f ca="1" t="array" ref="C12">rtd_tick_data($A12,"open_price")</f>
        <v>#NAME?</v>
      </c>
      <c r="D12" s="20" t="e">
        <f ca="1" t="array" ref="D12">rtd_tick_data($A12,"high_price")</f>
        <v>#NAME?</v>
      </c>
      <c r="E12" s="20" t="e">
        <f ca="1" t="array" ref="E12">rtd_tick_data($A12,"low_price")</f>
        <v>#NAME?</v>
      </c>
      <c r="F12" s="20" t="e">
        <f ca="1" t="array" ref="F12">rtd_tick_data($A12,"last_price")</f>
        <v>#NAME?</v>
      </c>
      <c r="G12" s="20" t="e">
        <f ca="1" t="array" ref="G12">rtd_tick_data($A12,"last_price")-rtd_tick_data($A12,"pre_close")</f>
        <v>#NAME?</v>
      </c>
      <c r="H12" s="20" t="e">
        <f ca="1" t="array" ref="H12">rtd_tick_data($A12,"volume")</f>
        <v>#NAME?</v>
      </c>
    </row>
    <row r="13" spans="1:8">
      <c r="A13" s="19" t="s">
        <v>10</v>
      </c>
      <c r="B13" s="20" t="e">
        <f ca="1" t="array" ref="B13">rtd_tick_data($A13,"pre_close")</f>
        <v>#NAME?</v>
      </c>
      <c r="C13" s="20" t="e">
        <f ca="1" t="array" ref="C13">rtd_tick_data($A13,"open_price")</f>
        <v>#NAME?</v>
      </c>
      <c r="D13" s="20" t="e">
        <f ca="1" t="array" ref="D13">rtd_tick_data($A13,"high_price")</f>
        <v>#NAME?</v>
      </c>
      <c r="E13" s="20" t="e">
        <f ca="1" t="array" ref="E13">rtd_tick_data($A13,"low_price")</f>
        <v>#NAME?</v>
      </c>
      <c r="F13" s="20" t="e">
        <f ca="1" t="array" ref="F13">rtd_tick_data($A13,"last_price")</f>
        <v>#NAME?</v>
      </c>
      <c r="G13" s="20" t="e">
        <f ca="1" t="array" ref="G13">rtd_tick_data($A13,"last_price")-rtd_tick_data($A13,"pre_close")</f>
        <v>#NAME?</v>
      </c>
      <c r="H13" s="20" t="e">
        <f ca="1" t="array" ref="H13">rtd_tick_data($A13,"volume")</f>
        <v>#NAME?</v>
      </c>
    </row>
    <row r="14" spans="1:8">
      <c r="A14" s="19" t="s">
        <v>11</v>
      </c>
      <c r="B14" s="20" t="e">
        <f ca="1" t="array" ref="B14">rtd_tick_data($A14,"pre_close")</f>
        <v>#NAME?</v>
      </c>
      <c r="C14" s="20" t="e">
        <f ca="1" t="array" ref="C14">rtd_tick_data($A14,"open_price")</f>
        <v>#NAME?</v>
      </c>
      <c r="D14" s="20" t="e">
        <f ca="1" t="array" ref="D14">rtd_tick_data($A14,"high_price")</f>
        <v>#NAME?</v>
      </c>
      <c r="E14" s="20" t="e">
        <f ca="1" t="array" ref="E14">rtd_tick_data($A14,"low_price")</f>
        <v>#NAME?</v>
      </c>
      <c r="F14" s="20" t="e">
        <f ca="1" t="array" ref="F14">rtd_tick_data($A14,"last_price")</f>
        <v>#NAME?</v>
      </c>
      <c r="G14" s="20" t="e">
        <f ca="1" t="array" ref="G14">rtd_tick_data($A14,"last_price")-rtd_tick_data($A14,"pre_close")</f>
        <v>#NAME?</v>
      </c>
      <c r="H14" s="20" t="e">
        <f ca="1" t="array" ref="H14">rtd_tick_data($A14,"volume")</f>
        <v>#NAME?</v>
      </c>
    </row>
    <row r="15" spans="1:8">
      <c r="A15" s="19" t="s">
        <v>12</v>
      </c>
      <c r="B15" s="20" t="e">
        <f ca="1" t="array" ref="B15">rtd_tick_data($A15,"pre_close")</f>
        <v>#NAME?</v>
      </c>
      <c r="C15" s="20" t="e">
        <f ca="1" t="array" ref="C15">rtd_tick_data($A15,"open_price")</f>
        <v>#NAME?</v>
      </c>
      <c r="D15" s="20" t="e">
        <f ca="1" t="array" ref="D15">rtd_tick_data($A15,"high_price")</f>
        <v>#NAME?</v>
      </c>
      <c r="E15" s="20" t="e">
        <f ca="1" t="array" ref="E15">rtd_tick_data($A15,"low_price")</f>
        <v>#NAME?</v>
      </c>
      <c r="F15" s="20" t="e">
        <f ca="1" t="array" ref="F15">rtd_tick_data($A15,"last_price")</f>
        <v>#NAME?</v>
      </c>
      <c r="G15" s="20" t="e">
        <f ca="1" t="array" ref="G15">rtd_tick_data($A15,"last_price")-rtd_tick_data($A15,"pre_close")</f>
        <v>#NAME?</v>
      </c>
      <c r="H15" s="20" t="e">
        <f ca="1" t="array" ref="H15">rtd_tick_data($A15,"volume")</f>
        <v>#NAME?</v>
      </c>
    </row>
    <row r="16" spans="1:8">
      <c r="A16" s="19" t="s">
        <v>13</v>
      </c>
      <c r="B16" s="20" t="e">
        <f ca="1" t="array" ref="B16">rtd_tick_data($A16,"pre_close")</f>
        <v>#NAME?</v>
      </c>
      <c r="C16" s="20" t="e">
        <f ca="1" t="array" ref="C16">rtd_tick_data($A16,"open_price")</f>
        <v>#NAME?</v>
      </c>
      <c r="D16" s="20" t="e">
        <f ca="1" t="array" ref="D16">rtd_tick_data($A16,"high_price")</f>
        <v>#NAME?</v>
      </c>
      <c r="E16" s="20" t="e">
        <f ca="1" t="array" ref="E16">rtd_tick_data($A16,"low_price")</f>
        <v>#NAME?</v>
      </c>
      <c r="F16" s="20" t="e">
        <f ca="1" t="array" ref="F16">rtd_tick_data($A16,"last_price")</f>
        <v>#NAME?</v>
      </c>
      <c r="G16" s="20" t="e">
        <f ca="1" t="array" ref="G16">rtd_tick_data($A16,"last_price")-rtd_tick_data($A16,"pre_close")</f>
        <v>#NAME?</v>
      </c>
      <c r="H16" s="20" t="e">
        <f ca="1" t="array" ref="H16">rtd_tick_data($A16,"volume")</f>
        <v>#NAME?</v>
      </c>
    </row>
    <row r="17" spans="1:8">
      <c r="A17" s="19" t="s">
        <v>14</v>
      </c>
      <c r="B17" s="20" t="e">
        <f ca="1" t="array" ref="B17">rtd_tick_data($A17,"pre_close")</f>
        <v>#NAME?</v>
      </c>
      <c r="C17" s="20" t="e">
        <f ca="1" t="array" ref="C17">rtd_tick_data($A17,"open_price")</f>
        <v>#NAME?</v>
      </c>
      <c r="D17" s="20" t="e">
        <f ca="1" t="array" ref="D17">rtd_tick_data($A17,"high_price")</f>
        <v>#NAME?</v>
      </c>
      <c r="E17" s="20" t="e">
        <f ca="1" t="array" ref="E17">rtd_tick_data($A17,"low_price")</f>
        <v>#NAME?</v>
      </c>
      <c r="F17" s="20" t="e">
        <f ca="1" t="array" ref="F17">rtd_tick_data($A17,"last_price")</f>
        <v>#NAME?</v>
      </c>
      <c r="G17" s="20" t="e">
        <f ca="1" t="array" ref="G17">rtd_tick_data($A17,"last_price")-rtd_tick_data($A17,"pre_close")</f>
        <v>#NAME?</v>
      </c>
      <c r="H17" s="20" t="e">
        <f ca="1" t="array" ref="H17">rtd_tick_data($A17,"volume")</f>
        <v>#NAME?</v>
      </c>
    </row>
    <row r="18" spans="1:8">
      <c r="A18" s="19" t="s">
        <v>15</v>
      </c>
      <c r="B18" s="20" t="e">
        <f ca="1" t="array" ref="B18">rtd_tick_data($A18,"pre_close")</f>
        <v>#NAME?</v>
      </c>
      <c r="C18" s="20" t="e">
        <f ca="1" t="array" ref="C18">rtd_tick_data($A18,"open_price")</f>
        <v>#NAME?</v>
      </c>
      <c r="D18" s="20" t="e">
        <f ca="1" t="array" ref="D18">rtd_tick_data($A18,"high_price")</f>
        <v>#NAME?</v>
      </c>
      <c r="E18" s="20" t="e">
        <f ca="1" t="array" ref="E18">rtd_tick_data($A18,"low_price")</f>
        <v>#NAME?</v>
      </c>
      <c r="F18" s="20" t="e">
        <f ca="1" t="array" ref="F18">rtd_tick_data($A18,"last_price")</f>
        <v>#NAME?</v>
      </c>
      <c r="G18" s="20" t="e">
        <f ca="1" t="array" ref="G18">rtd_tick_data($A18,"last_price")-rtd_tick_data($A18,"pre_close")</f>
        <v>#NAME?</v>
      </c>
      <c r="H18" s="20" t="e">
        <f ca="1" t="array" ref="H18">rtd_tick_data($A18,"volume")</f>
        <v>#NAME?</v>
      </c>
    </row>
    <row r="19" spans="1:19">
      <c r="A19" s="21"/>
      <c r="B19" s="22"/>
      <c r="C19" s="22"/>
      <c r="D19" s="22"/>
      <c r="E19" s="22"/>
      <c r="F19" s="22"/>
      <c r="G19" s="22"/>
      <c r="H19" s="41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spans="1:20">
      <c r="A20" s="23" t="s">
        <v>25</v>
      </c>
      <c r="B20" s="24"/>
      <c r="C20" s="24"/>
      <c r="D20" s="24"/>
      <c r="E20" s="24"/>
      <c r="F20" s="24"/>
      <c r="G20" s="24"/>
      <c r="H20" s="42"/>
      <c r="I20" s="54">
        <v>43922</v>
      </c>
      <c r="J20" s="54">
        <v>43952</v>
      </c>
      <c r="K20" s="54">
        <v>43983</v>
      </c>
      <c r="L20" s="54">
        <v>44013</v>
      </c>
      <c r="M20" s="54">
        <v>44044</v>
      </c>
      <c r="N20" s="54">
        <v>44075</v>
      </c>
      <c r="O20" s="54">
        <v>44105</v>
      </c>
      <c r="P20" s="54">
        <v>44136</v>
      </c>
      <c r="Q20" s="54">
        <v>44166</v>
      </c>
      <c r="R20" s="54">
        <v>44197</v>
      </c>
      <c r="S20" s="54">
        <v>44228</v>
      </c>
      <c r="T20" s="56"/>
    </row>
    <row r="21" ht="20.4" spans="1:20">
      <c r="A21" s="25"/>
      <c r="B21" s="26"/>
      <c r="C21" s="26"/>
      <c r="D21" s="26"/>
      <c r="E21" s="26"/>
      <c r="F21" s="26"/>
      <c r="G21" s="26"/>
      <c r="H21" s="43"/>
      <c r="I21" s="49" t="e">
        <f ca="1" t="array" ref="I21">rtd_tick_data(J$2,"ask_price_1")-rtd_tick_data(I$2,"bid_price_1")</f>
        <v>#NAME?</v>
      </c>
      <c r="J21" s="49" t="e">
        <f ca="1" t="array" ref="J21">rtd_tick_data(K$2,"ask_price_1")-rtd_tick_data(J$2,"bid_price_1")</f>
        <v>#NAME?</v>
      </c>
      <c r="K21" s="49" t="e">
        <f ca="1" t="array" ref="K21">rtd_tick_data(L$2,"ask_price_1")-rtd_tick_data(K$2,"bid_price_1")</f>
        <v>#NAME?</v>
      </c>
      <c r="L21" s="49" t="e">
        <f ca="1" t="array" ref="L21">rtd_tick_data(M$2,"ask_price_1")-rtd_tick_data(L$2,"bid_price_1")</f>
        <v>#NAME?</v>
      </c>
      <c r="M21" s="49" t="e">
        <f ca="1" t="array" ref="M21">rtd_tick_data(N$2,"ask_price_1")-rtd_tick_data(M$2,"bid_price_1")</f>
        <v>#NAME?</v>
      </c>
      <c r="N21" s="49" t="e">
        <f ca="1" t="array" ref="N21">rtd_tick_data(O$2,"ask_price_1")-rtd_tick_data(N$2,"bid_price_1")</f>
        <v>#NAME?</v>
      </c>
      <c r="O21" s="49" t="e">
        <f ca="1" t="array" ref="O21">rtd_tick_data(P$2,"ask_price_1")-rtd_tick_data(O$2,"bid_price_1")</f>
        <v>#NAME?</v>
      </c>
      <c r="P21" s="49" t="e">
        <f ca="1" t="array" ref="P21">rtd_tick_data(Q$2,"ask_price_1")-rtd_tick_data(P$2,"bid_price_1")</f>
        <v>#NAME?</v>
      </c>
      <c r="Q21" s="49" t="e">
        <f ca="1" t="array" ref="Q21">rtd_tick_data(R$2,"ask_price_1")-rtd_tick_data(Q$2,"bid_price_1")</f>
        <v>#NAME?</v>
      </c>
      <c r="R21" s="49" t="e">
        <f ca="1" t="array" ref="R21">rtd_tick_data(S$2,"ask_price_1")-rtd_tick_data(R$2,"bid_price_1")</f>
        <v>#NAME?</v>
      </c>
      <c r="S21" s="49" t="e">
        <f ca="1" t="array" ref="S21">rtd_tick_data(T$2,"ask_price_1")-rtd_tick_data(S$2,"bid_price_1")</f>
        <v>#NAME?</v>
      </c>
      <c r="T21" s="57"/>
    </row>
    <row r="22" ht="20.4" spans="1:20">
      <c r="A22" s="27" t="s">
        <v>26</v>
      </c>
      <c r="B22" s="27" t="s">
        <v>18</v>
      </c>
      <c r="C22" s="27" t="s">
        <v>19</v>
      </c>
      <c r="D22" s="27" t="s">
        <v>22</v>
      </c>
      <c r="E22" s="44" t="s">
        <v>23</v>
      </c>
      <c r="F22" s="45"/>
      <c r="G22" s="27" t="s">
        <v>27</v>
      </c>
      <c r="H22" s="27"/>
      <c r="I22" s="51" t="e">
        <f ca="1" t="array" ref="I22">rtd_tick_data(J$2,"bid_price_1")-rtd_tick_data(I$2,"ask_price_1")</f>
        <v>#NAME?</v>
      </c>
      <c r="J22" s="51" t="e">
        <f ca="1" t="array" ref="J22">rtd_tick_data(K$2,"bid_price_1")-rtd_tick_data(J$2,"ask_price_1")</f>
        <v>#NAME?</v>
      </c>
      <c r="K22" s="51" t="e">
        <f ca="1" t="array" ref="K22">rtd_tick_data(L$2,"bid_price_1")-rtd_tick_data(K$2,"ask_price_1")</f>
        <v>#NAME?</v>
      </c>
      <c r="L22" s="51" t="e">
        <f ca="1" t="array" ref="L22">rtd_tick_data(M$2,"bid_price_1")-rtd_tick_data(L$2,"ask_price_1")</f>
        <v>#NAME?</v>
      </c>
      <c r="M22" s="51" t="e">
        <f ca="1" t="array" ref="M22">rtd_tick_data(N$2,"bid_price_1")-rtd_tick_data(M$2,"ask_price_1")</f>
        <v>#NAME?</v>
      </c>
      <c r="N22" s="51" t="e">
        <f ca="1" t="array" ref="N22">rtd_tick_data(O$2,"bid_price_1")-rtd_tick_data(N$2,"ask_price_1")</f>
        <v>#NAME?</v>
      </c>
      <c r="O22" s="51" t="e">
        <f ca="1" t="array" ref="O22">rtd_tick_data(P$2,"bid_price_1")-rtd_tick_data(O$2,"ask_price_1")</f>
        <v>#NAME?</v>
      </c>
      <c r="P22" s="51" t="e">
        <f ca="1" t="array" ref="P22">rtd_tick_data(Q$2,"bid_price_1")-rtd_tick_data(P$2,"ask_price_1")</f>
        <v>#NAME?</v>
      </c>
      <c r="Q22" s="51" t="e">
        <f ca="1" t="array" ref="Q22">rtd_tick_data(R$2,"bid_price_1")-rtd_tick_data(Q$2,"ask_price_1")</f>
        <v>#NAME?</v>
      </c>
      <c r="R22" s="51" t="e">
        <f ca="1" t="array" ref="R22">rtd_tick_data(S$2,"bid_price_1")-rtd_tick_data(R$2,"ask_price_1")</f>
        <v>#NAME?</v>
      </c>
      <c r="S22" s="51" t="e">
        <f ca="1" t="array" ref="S22">rtd_tick_data(T$2,"bid_price_1")-rtd_tick_data(S$2,"ask_price_1")</f>
        <v>#NAME?</v>
      </c>
      <c r="T22" s="57"/>
    </row>
    <row r="23" ht="20.4" spans="1:20">
      <c r="A23" s="28">
        <v>43922</v>
      </c>
      <c r="B23" s="20" t="e">
        <f ca="1" t="array" ref="B23">rtd_tick_data($A8,"pre_close")-rtd_tick_data($A7,"pre_close")</f>
        <v>#NAME?</v>
      </c>
      <c r="C23" s="20" t="e">
        <f ca="1" t="shared" ref="C23:C33" si="0">C8-C7</f>
        <v>#NAME?</v>
      </c>
      <c r="D23" s="20" t="e">
        <f ca="1" t="shared" ref="D23:D33" si="1">F8-F7</f>
        <v>#NAME?</v>
      </c>
      <c r="E23" s="46" t="e">
        <f ca="1">D23-B23</f>
        <v>#NAME?</v>
      </c>
      <c r="F23" s="47"/>
      <c r="G23" s="20" t="e">
        <f ca="1">E23</f>
        <v>#NAME?</v>
      </c>
      <c r="H23" s="20"/>
      <c r="I23" s="55" t="e">
        <f ca="1" t="array" ref="I23">rtd_tick_data(J$2,"last_price")-rtd_tick_data(I$2,"last_price")</f>
        <v>#NAME?</v>
      </c>
      <c r="J23" s="55" t="e">
        <f ca="1" t="array" ref="J23">rtd_tick_data(K$2,"last_price")-rtd_tick_data(J$2,"last_price")</f>
        <v>#NAME?</v>
      </c>
      <c r="K23" s="55" t="e">
        <f ca="1" t="array" ref="K23">rtd_tick_data(L$2,"last_price")-rtd_tick_data(K$2,"last_price")</f>
        <v>#NAME?</v>
      </c>
      <c r="L23" s="55" t="e">
        <f ca="1" t="array" ref="L23">rtd_tick_data(M$2,"last_price")-rtd_tick_data(L$2,"last_price")</f>
        <v>#NAME?</v>
      </c>
      <c r="M23" s="55" t="e">
        <f ca="1" t="array" ref="M23">rtd_tick_data(N$2,"last_price")-rtd_tick_data(M$2,"last_price")</f>
        <v>#NAME?</v>
      </c>
      <c r="N23" s="55" t="e">
        <f ca="1" t="array" ref="N23">rtd_tick_data(O$2,"last_price")-rtd_tick_data(N$2,"last_price")</f>
        <v>#NAME?</v>
      </c>
      <c r="O23" s="55" t="e">
        <f ca="1" t="array" ref="O23">rtd_tick_data(P$2,"last_price")-rtd_tick_data(O$2,"last_price")</f>
        <v>#NAME?</v>
      </c>
      <c r="P23" s="55" t="e">
        <f ca="1" t="array" ref="P23">rtd_tick_data(Q$2,"last_price")-rtd_tick_data(P$2,"last_price")</f>
        <v>#NAME?</v>
      </c>
      <c r="Q23" s="55" t="e">
        <f ca="1" t="array" ref="Q23">rtd_tick_data(R$2,"last_price")-rtd_tick_data(Q$2,"last_price")</f>
        <v>#NAME?</v>
      </c>
      <c r="R23" s="55" t="e">
        <f ca="1" t="array" ref="R23">rtd_tick_data(S$2,"last_price")-rtd_tick_data(R$2,"last_price")</f>
        <v>#NAME?</v>
      </c>
      <c r="S23" s="55" t="e">
        <f ca="1" t="array" ref="S23">rtd_tick_data(T$2,"last_price")-rtd_tick_data(S$2,"last_price")</f>
        <v>#NAME?</v>
      </c>
      <c r="T23" s="58"/>
    </row>
    <row r="24" spans="1:8">
      <c r="A24" s="28">
        <v>43952</v>
      </c>
      <c r="B24" s="20" t="e">
        <f ca="1" t="array" ref="B24">rtd_tick_data($A9,"pre_close")-rtd_tick_data($A8,"pre_close")</f>
        <v>#NAME?</v>
      </c>
      <c r="C24" s="20" t="e">
        <f ca="1" t="shared" si="0"/>
        <v>#NAME?</v>
      </c>
      <c r="D24" s="20" t="e">
        <f ca="1" t="shared" si="1"/>
        <v>#NAME?</v>
      </c>
      <c r="E24" s="46" t="e">
        <f ca="1" t="shared" ref="E24:E33" si="2">D24-B24</f>
        <v>#NAME?</v>
      </c>
      <c r="F24" s="47"/>
      <c r="G24" s="20" t="e">
        <f ca="1" t="shared" ref="G24:G33" si="3">E24</f>
        <v>#NAME?</v>
      </c>
      <c r="H24" s="20"/>
    </row>
    <row r="25" spans="1:8">
      <c r="A25" s="28">
        <v>43983</v>
      </c>
      <c r="B25" s="20" t="e">
        <f ca="1" t="array" ref="B25">rtd_tick_data($A10,"pre_close")-rtd_tick_data($A9,"pre_close")</f>
        <v>#NAME?</v>
      </c>
      <c r="C25" s="20" t="e">
        <f ca="1" t="shared" si="0"/>
        <v>#NAME?</v>
      </c>
      <c r="D25" s="20" t="e">
        <f ca="1" t="shared" si="1"/>
        <v>#NAME?</v>
      </c>
      <c r="E25" s="46" t="e">
        <f ca="1" t="shared" si="2"/>
        <v>#NAME?</v>
      </c>
      <c r="F25" s="47"/>
      <c r="G25" s="20" t="e">
        <f ca="1" t="shared" si="3"/>
        <v>#NAME?</v>
      </c>
      <c r="H25" s="20"/>
    </row>
    <row r="26" spans="1:8">
      <c r="A26" s="28">
        <v>44013</v>
      </c>
      <c r="B26" s="20" t="e">
        <f ca="1" t="array" ref="B26">rtd_tick_data($A11,"pre_close")-rtd_tick_data($A10,"pre_close")</f>
        <v>#NAME?</v>
      </c>
      <c r="C26" s="20" t="e">
        <f ca="1" t="shared" si="0"/>
        <v>#NAME?</v>
      </c>
      <c r="D26" s="20" t="e">
        <f ca="1" t="shared" si="1"/>
        <v>#NAME?</v>
      </c>
      <c r="E26" s="46" t="e">
        <f ca="1" t="shared" si="2"/>
        <v>#NAME?</v>
      </c>
      <c r="F26" s="47"/>
      <c r="G26" s="20" t="e">
        <f ca="1" t="shared" si="3"/>
        <v>#NAME?</v>
      </c>
      <c r="H26" s="20"/>
    </row>
    <row r="27" spans="1:8">
      <c r="A27" s="28">
        <v>44044</v>
      </c>
      <c r="B27" s="20" t="e">
        <f ca="1" t="array" ref="B27">rtd_tick_data($A12,"pre_close")-rtd_tick_data($A11,"pre_close")</f>
        <v>#NAME?</v>
      </c>
      <c r="C27" s="20" t="e">
        <f ca="1" t="shared" si="0"/>
        <v>#NAME?</v>
      </c>
      <c r="D27" s="20" t="e">
        <f ca="1" t="shared" si="1"/>
        <v>#NAME?</v>
      </c>
      <c r="E27" s="46" t="e">
        <f ca="1" t="shared" si="2"/>
        <v>#NAME?</v>
      </c>
      <c r="F27" s="47"/>
      <c r="G27" s="20" t="e">
        <f ca="1" t="shared" si="3"/>
        <v>#NAME?</v>
      </c>
      <c r="H27" s="20"/>
    </row>
    <row r="28" spans="1:8">
      <c r="A28" s="28">
        <v>44075</v>
      </c>
      <c r="B28" s="20" t="e">
        <f ca="1" t="array" ref="B28">rtd_tick_data($A13,"pre_close")-rtd_tick_data($A12,"pre_close")</f>
        <v>#NAME?</v>
      </c>
      <c r="C28" s="20" t="e">
        <f ca="1" t="shared" si="0"/>
        <v>#NAME?</v>
      </c>
      <c r="D28" s="20" t="e">
        <f ca="1" t="shared" si="1"/>
        <v>#NAME?</v>
      </c>
      <c r="E28" s="46" t="e">
        <f ca="1" t="shared" si="2"/>
        <v>#NAME?</v>
      </c>
      <c r="F28" s="47"/>
      <c r="G28" s="20" t="e">
        <f ca="1" t="shared" si="3"/>
        <v>#NAME?</v>
      </c>
      <c r="H28" s="20"/>
    </row>
    <row r="29" spans="1:8">
      <c r="A29" s="28">
        <v>44105</v>
      </c>
      <c r="B29" s="20" t="e">
        <f ca="1" t="array" ref="B29">rtd_tick_data($A14,"pre_close")-rtd_tick_data($A13,"pre_close")</f>
        <v>#NAME?</v>
      </c>
      <c r="C29" s="20" t="e">
        <f ca="1" t="shared" si="0"/>
        <v>#NAME?</v>
      </c>
      <c r="D29" s="20" t="e">
        <f ca="1" t="shared" si="1"/>
        <v>#NAME?</v>
      </c>
      <c r="E29" s="46" t="e">
        <f ca="1" t="shared" si="2"/>
        <v>#NAME?</v>
      </c>
      <c r="F29" s="47"/>
      <c r="G29" s="20" t="e">
        <f ca="1" t="shared" si="3"/>
        <v>#NAME?</v>
      </c>
      <c r="H29" s="20"/>
    </row>
    <row r="30" spans="1:8">
      <c r="A30" s="28">
        <v>44136</v>
      </c>
      <c r="B30" s="20" t="e">
        <f ca="1" t="array" ref="B30">rtd_tick_data($A15,"pre_close")-rtd_tick_data($A14,"pre_close")</f>
        <v>#NAME?</v>
      </c>
      <c r="C30" s="20" t="e">
        <f ca="1" t="shared" si="0"/>
        <v>#NAME?</v>
      </c>
      <c r="D30" s="20" t="e">
        <f ca="1" t="shared" si="1"/>
        <v>#NAME?</v>
      </c>
      <c r="E30" s="46" t="e">
        <f ca="1" t="shared" si="2"/>
        <v>#NAME?</v>
      </c>
      <c r="F30" s="47"/>
      <c r="G30" s="20" t="e">
        <f ca="1" t="shared" si="3"/>
        <v>#NAME?</v>
      </c>
      <c r="H30" s="20"/>
    </row>
    <row r="31" spans="1:8">
      <c r="A31" s="28">
        <v>44166</v>
      </c>
      <c r="B31" s="20" t="e">
        <f ca="1" t="array" ref="B31">rtd_tick_data($A16,"pre_close")-rtd_tick_data($A15,"pre_close")</f>
        <v>#NAME?</v>
      </c>
      <c r="C31" s="20" t="e">
        <f ca="1" t="shared" si="0"/>
        <v>#NAME?</v>
      </c>
      <c r="D31" s="20" t="e">
        <f ca="1" t="shared" si="1"/>
        <v>#NAME?</v>
      </c>
      <c r="E31" s="46" t="e">
        <f ca="1" t="shared" si="2"/>
        <v>#NAME?</v>
      </c>
      <c r="F31" s="47"/>
      <c r="G31" s="20" t="e">
        <f ca="1" t="shared" si="3"/>
        <v>#NAME?</v>
      </c>
      <c r="H31" s="20"/>
    </row>
    <row r="32" spans="1:8">
      <c r="A32" s="28">
        <v>44197</v>
      </c>
      <c r="B32" s="20" t="e">
        <f ca="1" t="array" ref="B32">rtd_tick_data($A17,"pre_close")-rtd_tick_data($A16,"pre_close")</f>
        <v>#NAME?</v>
      </c>
      <c r="C32" s="20" t="e">
        <f ca="1" t="shared" si="0"/>
        <v>#NAME?</v>
      </c>
      <c r="D32" s="20" t="e">
        <f ca="1" t="shared" si="1"/>
        <v>#NAME?</v>
      </c>
      <c r="E32" s="46" t="e">
        <f ca="1" t="shared" si="2"/>
        <v>#NAME?</v>
      </c>
      <c r="F32" s="47"/>
      <c r="G32" s="20" t="e">
        <f ca="1" t="shared" si="3"/>
        <v>#NAME?</v>
      </c>
      <c r="H32" s="20"/>
    </row>
    <row r="33" spans="1:8">
      <c r="A33" s="29">
        <v>44228</v>
      </c>
      <c r="B33" s="20" t="e">
        <f ca="1" t="array" ref="B33">rtd_tick_data($A18,"pre_close")-rtd_tick_data($A17,"pre_close")</f>
        <v>#NAME?</v>
      </c>
      <c r="C33" s="20" t="e">
        <f ca="1" t="shared" si="0"/>
        <v>#NAME?</v>
      </c>
      <c r="D33" s="20" t="e">
        <f ca="1" t="shared" si="1"/>
        <v>#NAME?</v>
      </c>
      <c r="E33" s="46" t="e">
        <f ca="1" t="shared" si="2"/>
        <v>#NAME?</v>
      </c>
      <c r="F33" s="47"/>
      <c r="G33" s="20" t="e">
        <f ca="1" t="shared" si="3"/>
        <v>#NAME?</v>
      </c>
      <c r="H33" s="20"/>
    </row>
    <row r="34" spans="1:1">
      <c r="A34" s="30"/>
    </row>
  </sheetData>
  <mergeCells count="36">
    <mergeCell ref="A1:D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A2:A3"/>
    <mergeCell ref="A4:A5"/>
    <mergeCell ref="B2:B3"/>
    <mergeCell ref="B4:B5"/>
    <mergeCell ref="T20:T23"/>
    <mergeCell ref="C2:D3"/>
    <mergeCell ref="E2:H3"/>
    <mergeCell ref="C4:D5"/>
    <mergeCell ref="E4:F5"/>
    <mergeCell ref="G4:H5"/>
    <mergeCell ref="A20:H21"/>
  </mergeCells>
  <conditionalFormatting sqref="G16">
    <cfRule type="dataBar" priority="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{158efc56-77e0-444e-b90f-e43cfb00c9b9}</x14:id>
        </ext>
      </extLst>
    </cfRule>
  </conditionalFormatting>
  <conditionalFormatting sqref="G17">
    <cfRule type="dataBar" priority="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{0e4ee274-3e4b-4bbe-822a-408d58518d25}</x14:id>
        </ext>
      </extLst>
    </cfRule>
  </conditionalFormatting>
  <conditionalFormatting sqref="G18">
    <cfRule type="dataBar" priority="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{0a0cdb6e-079f-4e1a-9b40-72148a65acf4}</x14:id>
        </ext>
      </extLst>
    </cfRule>
  </conditionalFormatting>
  <conditionalFormatting sqref="G7:G15">
    <cfRule type="dataBar" priority="5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{dd981991-0002-4a52-9d0a-102c72269148}</x14:id>
        </ext>
      </extLst>
    </cfRule>
  </conditionalFormatting>
  <conditionalFormatting sqref="G23:H33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{9d0e87f4-afd4-4634-8ffc-5fa60eeca150}</x14:id>
        </ext>
      </extLst>
    </cfRule>
  </conditionalFormatting>
  <pageMargins left="0.699305555555556" right="0.699305555555556" top="0.75" bottom="0.75" header="0.3" footer="0.3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8efc56-77e0-444e-b90f-e43cfb00c9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G16</xm:sqref>
        </x14:conditionalFormatting>
        <x14:conditionalFormatting xmlns:xm="http://schemas.microsoft.com/office/excel/2006/main">
          <x14:cfRule type="dataBar" id="{0e4ee274-3e4b-4bbe-822a-408d58518d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G17</xm:sqref>
        </x14:conditionalFormatting>
        <x14:conditionalFormatting xmlns:xm="http://schemas.microsoft.com/office/excel/2006/main">
          <x14:cfRule type="dataBar" id="{0a0cdb6e-079f-4e1a-9b40-72148a65ac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G18</xm:sqref>
        </x14:conditionalFormatting>
        <x14:conditionalFormatting xmlns:xm="http://schemas.microsoft.com/office/excel/2006/main">
          <x14:cfRule type="dataBar" id="{dd981991-0002-4a52-9d0a-102c722691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G7:G15</xm:sqref>
        </x14:conditionalFormatting>
        <x14:conditionalFormatting xmlns:xm="http://schemas.microsoft.com/office/excel/2006/main">
          <x14:cfRule type="dataBar" id="{9d0e87f4-afd4-4634-8ffc-5fa60eeca1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G23:H33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2015-06-06T02:19:00Z</dcterms:created>
  <dcterms:modified xsi:type="dcterms:W3CDTF">2021-01-15T16:37:37Z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