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78"/>
  </bookViews>
  <sheets>
    <sheet name="1-参数优化区间设置" sheetId="3" r:id="rId1"/>
    <sheet name="1-3年期滚动回测结果" sheetId="6" r:id="rId2"/>
  </sheets>
  <definedNames>
    <definedName name="_xlnm._FilterDatabase" localSheetId="1" hidden="1">'1-3年期滚动回测结果'!$A$1:$AT$2</definedName>
  </definedNames>
  <calcPr calcId="144525"/>
</workbook>
</file>

<file path=xl/sharedStrings.xml><?xml version="1.0" encoding="utf-8"?>
<sst xmlns="http://schemas.openxmlformats.org/spreadsheetml/2006/main" count="63" uniqueCount="63">
  <si>
    <t>multi_timeframe参数优化区间设置</t>
  </si>
  <si>
    <t>序号</t>
  </si>
  <si>
    <t>参数名称</t>
  </si>
  <si>
    <t>起始值</t>
  </si>
  <si>
    <t>步进</t>
  </si>
  <si>
    <t>结束值</t>
  </si>
  <si>
    <t>单个参数测试数</t>
  </si>
  <si>
    <t>boll_window = 41</t>
  </si>
  <si>
    <t>boll_dev = 2</t>
  </si>
  <si>
    <t>dis_open = 5</t>
  </si>
  <si>
    <t>interval = 25</t>
  </si>
  <si>
    <t>atr_window = 15</t>
  </si>
  <si>
    <t>sl_multipler = 2.1</t>
  </si>
  <si>
    <t>参数优化空间总数</t>
  </si>
  <si>
    <t>以平均单次回测时间1.5秒计算，预计优化时间</t>
  </si>
  <si>
    <t>本地代码</t>
  </si>
  <si>
    <t>K线周期</t>
  </si>
  <si>
    <t>手续费率</t>
  </si>
  <si>
    <t>交易滑点</t>
  </si>
  <si>
    <t>合约乘数</t>
  </si>
  <si>
    <t>价格跳动</t>
  </si>
  <si>
    <t>回测资金</t>
  </si>
  <si>
    <t>开始日期</t>
  </si>
  <si>
    <t>结束日期</t>
  </si>
  <si>
    <t>参数1</t>
  </si>
  <si>
    <t>参数2</t>
  </si>
  <si>
    <t>参数3</t>
  </si>
  <si>
    <t>参数4</t>
  </si>
  <si>
    <t>参数5</t>
  </si>
  <si>
    <t>参数6</t>
  </si>
  <si>
    <t>总收益率</t>
  </si>
  <si>
    <t>年化收益</t>
  </si>
  <si>
    <t>首个交易日</t>
  </si>
  <si>
    <t>最后交易日</t>
  </si>
  <si>
    <t>总交易日</t>
  </si>
  <si>
    <t>盈利交易日</t>
  </si>
  <si>
    <t>亏损交易日</t>
  </si>
  <si>
    <t>起始资金</t>
  </si>
  <si>
    <t>结束资金</t>
  </si>
  <si>
    <t>最大回撤</t>
  </si>
  <si>
    <t>百分比最大回撤</t>
  </si>
  <si>
    <t>总盈亏</t>
  </si>
  <si>
    <t>总手续费</t>
  </si>
  <si>
    <t>总滑点</t>
  </si>
  <si>
    <t>总成交额</t>
  </si>
  <si>
    <t>总成交笔数</t>
  </si>
  <si>
    <t>日均盈亏</t>
  </si>
  <si>
    <t>日均手续费</t>
  </si>
  <si>
    <t>日均滑点</t>
  </si>
  <si>
    <t>日均成交额</t>
  </si>
  <si>
    <t>日均成交笔数</t>
  </si>
  <si>
    <t>日均收益率</t>
  </si>
  <si>
    <t>收益标准差</t>
  </si>
  <si>
    <t>夏普比率</t>
  </si>
  <si>
    <t>收益回撤比</t>
  </si>
  <si>
    <t>rb888.SHFE</t>
  </si>
  <si>
    <t>1m</t>
  </si>
  <si>
    <t>boll_window'</t>
  </si>
  <si>
    <t xml:space="preserve"> 'boll_dev'</t>
  </si>
  <si>
    <t xml:space="preserve"> 'dis_open'</t>
  </si>
  <si>
    <t xml:space="preserve"> 'interval'</t>
  </si>
  <si>
    <t xml:space="preserve"> 'atr_window'</t>
  </si>
  <si>
    <t xml:space="preserve"> 'sl_multiplier'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</si>
</sst>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176" formatCode="#,##0.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#,##0_ "/>
    <numFmt numFmtId="43" formatCode="_ * #,##0.00_ ;_ * \-#,##0.00_ ;_ * &quot;-&quot;??_ ;_ @_ "/>
    <numFmt numFmtId="178" formatCode="#,##0.00_ "/>
    <numFmt numFmtId="179" formatCode="#,##0&quot;组&quot;"/>
    <numFmt numFmtId="180" formatCode="#,##0.00&quot;小时&quot;"/>
    <numFmt numFmtId="181" formatCode="#,##0.00&quot;天&quot;"/>
  </numFmts>
  <fonts count="24">
    <font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6" borderId="9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179" fontId="0" fillId="3" borderId="4" xfId="0" applyNumberFormat="1" applyFont="1" applyFill="1" applyBorder="1">
      <alignment vertical="center"/>
    </xf>
    <xf numFmtId="180" fontId="0" fillId="0" borderId="4" xfId="0" applyNumberFormat="1" applyFont="1" applyFill="1" applyBorder="1">
      <alignment vertical="center"/>
    </xf>
    <xf numFmtId="181" fontId="0" fillId="3" borderId="5" xfId="0" applyNumberFormat="1" applyFont="1" applyFill="1" applyBorder="1">
      <alignment vertical="center"/>
    </xf>
    <xf numFmtId="49" fontId="2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45" zoomScaleNormal="145" workbookViewId="0">
      <pane xSplit="2" ySplit="2" topLeftCell="C3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.75" outlineLevelCol="5"/>
  <cols>
    <col min="1" max="1" width="5.46666666666667" style="12" customWidth="1"/>
    <col min="2" max="2" width="25.6666666666667" customWidth="1"/>
    <col min="3" max="3" width="12.4416666666667" customWidth="1"/>
    <col min="4" max="4" width="11.975" customWidth="1"/>
    <col min="5" max="5" width="12.8333333333333" customWidth="1"/>
    <col min="6" max="6" width="21.6" customWidth="1"/>
    <col min="8" max="8" width="11.6"/>
  </cols>
  <sheetData>
    <row r="1" ht="22" customHeight="1" spans="1:6">
      <c r="A1" s="13" t="s">
        <v>0</v>
      </c>
      <c r="B1" s="13"/>
      <c r="C1" s="13"/>
      <c r="D1" s="13"/>
      <c r="E1" s="13"/>
      <c r="F1" s="13"/>
    </row>
    <row r="2" spans="1:6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r="3" spans="1:6">
      <c r="A3" s="15">
        <v>1</v>
      </c>
      <c r="B3" s="16" t="s">
        <v>7</v>
      </c>
      <c r="C3" s="15">
        <v>3</v>
      </c>
      <c r="D3" s="15">
        <v>3</v>
      </c>
      <c r="E3" s="15">
        <v>60</v>
      </c>
      <c r="F3" s="15">
        <f>((E3-C3)/D3)+1</f>
        <v>20</v>
      </c>
    </row>
    <row r="4" spans="1:6">
      <c r="A4" s="15">
        <v>2</v>
      </c>
      <c r="B4" s="17" t="s">
        <v>8</v>
      </c>
      <c r="C4" s="18">
        <v>2</v>
      </c>
      <c r="D4" s="18">
        <v>2</v>
      </c>
      <c r="E4" s="18">
        <v>10</v>
      </c>
      <c r="F4" s="18">
        <f>((E4-C4)/D4)+1</f>
        <v>5</v>
      </c>
    </row>
    <row r="5" spans="1:6">
      <c r="A5" s="15">
        <v>3</v>
      </c>
      <c r="B5" s="16" t="s">
        <v>9</v>
      </c>
      <c r="C5" s="15">
        <v>2</v>
      </c>
      <c r="D5" s="15">
        <v>2</v>
      </c>
      <c r="E5" s="15">
        <v>10</v>
      </c>
      <c r="F5" s="15">
        <f t="shared" ref="F3:F8" si="0">((E5-C5)/D5)+1</f>
        <v>5</v>
      </c>
    </row>
    <row r="6" spans="1:6">
      <c r="A6" s="15">
        <v>4</v>
      </c>
      <c r="B6" s="17" t="s">
        <v>10</v>
      </c>
      <c r="C6" s="18">
        <v>2</v>
      </c>
      <c r="D6" s="18">
        <v>2</v>
      </c>
      <c r="E6" s="18">
        <v>60</v>
      </c>
      <c r="F6" s="18">
        <f t="shared" si="0"/>
        <v>30</v>
      </c>
    </row>
    <row r="7" spans="1:6">
      <c r="A7" s="15">
        <v>5</v>
      </c>
      <c r="B7" s="16" t="s">
        <v>11</v>
      </c>
      <c r="C7" s="15">
        <v>3</v>
      </c>
      <c r="D7" s="15">
        <v>1</v>
      </c>
      <c r="E7" s="15">
        <v>30</v>
      </c>
      <c r="F7" s="15">
        <f t="shared" si="0"/>
        <v>28</v>
      </c>
    </row>
    <row r="8" spans="1:6">
      <c r="A8" s="15">
        <v>6</v>
      </c>
      <c r="B8" s="17" t="s">
        <v>12</v>
      </c>
      <c r="C8" s="18">
        <v>0.5</v>
      </c>
      <c r="D8" s="18">
        <v>0.1</v>
      </c>
      <c r="E8" s="18">
        <v>6</v>
      </c>
      <c r="F8" s="18">
        <f t="shared" si="0"/>
        <v>56</v>
      </c>
    </row>
    <row r="9" spans="1:6">
      <c r="A9" s="18" t="s">
        <v>13</v>
      </c>
      <c r="B9" s="18"/>
      <c r="C9" s="18"/>
      <c r="D9" s="18"/>
      <c r="E9" s="18"/>
      <c r="F9" s="19">
        <f>PRODUCT(F3:F8)</f>
        <v>23520000</v>
      </c>
    </row>
    <row r="10" spans="1:6">
      <c r="A10" s="15" t="s">
        <v>14</v>
      </c>
      <c r="B10" s="15"/>
      <c r="C10" s="15"/>
      <c r="D10" s="15"/>
      <c r="E10" s="15"/>
      <c r="F10" s="20">
        <f>(F9*1.9)/3600</f>
        <v>12413.3333333333</v>
      </c>
    </row>
    <row r="11" ht="16.5" spans="1:6">
      <c r="A11" s="15"/>
      <c r="B11" s="15"/>
      <c r="C11" s="15"/>
      <c r="D11" s="15"/>
      <c r="E11" s="15"/>
      <c r="F11" s="21">
        <f>F10/24</f>
        <v>517.222222222222</v>
      </c>
    </row>
  </sheetData>
  <mergeCells count="3">
    <mergeCell ref="A1:F1"/>
    <mergeCell ref="A9:E9"/>
    <mergeCell ref="A10:E1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opLeftCell="G1" workbookViewId="0">
      <selection activeCell="M10" sqref="M10"/>
    </sheetView>
  </sheetViews>
  <sheetFormatPr defaultColWidth="9" defaultRowHeight="15.75" outlineLevelRow="1"/>
  <cols>
    <col min="1" max="1" width="11.125" customWidth="1"/>
    <col min="3" max="7" width="13.75" customWidth="1"/>
    <col min="8" max="9" width="11.125"/>
    <col min="10" max="10" width="12.875" customWidth="1"/>
    <col min="11" max="11" width="3.375" customWidth="1"/>
    <col min="12" max="12" width="13.875" customWidth="1"/>
    <col min="13" max="13" width="3.375" customWidth="1"/>
    <col min="14" max="14" width="9.75" customWidth="1"/>
    <col min="15" max="15" width="3.375" customWidth="1"/>
    <col min="16" max="16" width="11.625" customWidth="1"/>
    <col min="17" max="17" width="3.375" customWidth="1"/>
    <col min="18" max="18" width="12.875" customWidth="1"/>
    <col min="19" max="19" width="3.375" customWidth="1"/>
    <col min="20" max="20" width="13.75" customWidth="1"/>
    <col min="21" max="21" width="3.375" customWidth="1"/>
    <col min="22" max="22" width="9.375" customWidth="1"/>
    <col min="24" max="25" width="11.5" customWidth="1"/>
    <col min="26" max="26" width="9.375" customWidth="1"/>
    <col min="27" max="28" width="11.5" customWidth="1"/>
    <col min="29" max="29" width="9.875" customWidth="1"/>
    <col min="30" max="31" width="9.875"/>
    <col min="32" max="32" width="16" customWidth="1"/>
    <col min="33" max="33" width="9.875"/>
    <col min="36" max="36" width="13.75"/>
    <col min="37" max="37" width="11.5" customWidth="1"/>
    <col min="39" max="39" width="11.5" customWidth="1"/>
    <col min="41" max="41" width="11.5" customWidth="1"/>
    <col min="42" max="42" width="13.75" customWidth="1"/>
    <col min="43" max="44" width="11.5" customWidth="1"/>
    <col min="45" max="45" width="9.375" customWidth="1"/>
    <col min="46" max="46" width="11.5" customWidth="1"/>
  </cols>
  <sheetData>
    <row r="1" spans="1:4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/>
      <c r="L1" s="1" t="s">
        <v>25</v>
      </c>
      <c r="M1" s="1"/>
      <c r="N1" s="1" t="s">
        <v>26</v>
      </c>
      <c r="O1" s="1"/>
      <c r="P1" s="1" t="s">
        <v>27</v>
      </c>
      <c r="Q1" s="1"/>
      <c r="R1" s="1" t="s">
        <v>28</v>
      </c>
      <c r="S1" s="1"/>
      <c r="T1" s="1" t="s">
        <v>29</v>
      </c>
      <c r="U1" s="1"/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</row>
    <row r="2" spans="1:46">
      <c r="A2" s="1" t="s">
        <v>55</v>
      </c>
      <c r="B2" s="1" t="s">
        <v>56</v>
      </c>
      <c r="C2" s="2">
        <v>0.0001</v>
      </c>
      <c r="D2" s="2">
        <v>0.2</v>
      </c>
      <c r="E2" s="3">
        <v>10</v>
      </c>
      <c r="F2" s="4">
        <v>1</v>
      </c>
      <c r="G2" s="4">
        <v>50000</v>
      </c>
      <c r="H2" s="5">
        <v>43951</v>
      </c>
      <c r="I2" s="5">
        <v>44315</v>
      </c>
      <c r="J2" s="22" t="s">
        <v>57</v>
      </c>
      <c r="K2" s="7">
        <v>18</v>
      </c>
      <c r="L2" s="7" t="s">
        <v>58</v>
      </c>
      <c r="M2" s="7">
        <v>2</v>
      </c>
      <c r="N2" s="7" t="s">
        <v>59</v>
      </c>
      <c r="O2" s="7">
        <v>6</v>
      </c>
      <c r="P2" s="7" t="s">
        <v>60</v>
      </c>
      <c r="Q2" s="7">
        <v>10</v>
      </c>
      <c r="R2" s="7" t="s">
        <v>61</v>
      </c>
      <c r="S2" s="7">
        <v>3</v>
      </c>
      <c r="T2" s="7" t="s">
        <v>62</v>
      </c>
      <c r="U2" s="7">
        <v>3.9</v>
      </c>
      <c r="V2" s="8">
        <f>(AD2-AC2)/AC2</f>
        <v>0.586545</v>
      </c>
      <c r="W2" s="8">
        <v>0.1958</v>
      </c>
      <c r="X2" s="9">
        <v>40193</v>
      </c>
      <c r="Y2" s="9">
        <v>41271</v>
      </c>
      <c r="Z2" s="10">
        <v>719</v>
      </c>
      <c r="AA2" s="10">
        <v>313</v>
      </c>
      <c r="AB2" s="10">
        <v>292</v>
      </c>
      <c r="AC2" s="11">
        <v>50000</v>
      </c>
      <c r="AD2" s="11">
        <v>79327.25</v>
      </c>
      <c r="AE2" s="11">
        <v>-3461.23</v>
      </c>
      <c r="AF2" s="8">
        <v>-0.0478</v>
      </c>
      <c r="AG2" s="11">
        <f>AD2-AC2</f>
        <v>29327.25</v>
      </c>
      <c r="AH2" s="11">
        <v>1004.75</v>
      </c>
      <c r="AI2" s="11">
        <v>758</v>
      </c>
      <c r="AJ2" s="11">
        <v>10047530</v>
      </c>
      <c r="AK2" s="10">
        <v>376</v>
      </c>
      <c r="AL2" s="11">
        <v>40.79</v>
      </c>
      <c r="AM2" s="11">
        <v>1.4</v>
      </c>
      <c r="AN2" s="11">
        <v>1.05</v>
      </c>
      <c r="AO2" s="11">
        <v>13974.31</v>
      </c>
      <c r="AP2" s="11">
        <v>0.52</v>
      </c>
      <c r="AQ2" s="8">
        <v>0.0006</v>
      </c>
      <c r="AR2" s="8">
        <v>0.0052</v>
      </c>
      <c r="AS2" s="10">
        <v>1.86</v>
      </c>
      <c r="AT2" s="11">
        <v>12.27</v>
      </c>
    </row>
  </sheetData>
  <autoFilter ref="A1:AT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1-参数优化区间设置</vt:lpstr>
      <vt:lpstr>1-3年期滚动回测结果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柠</dc:creator>
  <cp:lastModifiedBy>HN</cp:lastModifiedBy>
  <dcterms:created xsi:type="dcterms:W3CDTF">2021-04-11T03:04:00Z</dcterms:created>
  <dcterms:modified xsi:type="dcterms:W3CDTF">2021-05-03T04:42:27Z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2052-11.1.0.10463</vt:lpwstr>
  </property>
  <property fmtid="{D5CDD505-2E9C-101B-9397-08002B2CF9AE}" pid="4" name="ICV">
    <vt:lpwstr>28C21BC26B1B4619A8709CBED4857B47</vt:lpwstr>
  </property>
</Properties>
</file>