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hun/Desktop/5月团建/hundredd.github.io/"/>
    </mc:Choice>
  </mc:AlternateContent>
  <bookViews>
    <workbookView xWindow="-38400" yWindow="-1920" windowWidth="38400" windowHeight="19720"/>
  </bookViews>
  <sheets>
    <sheet name="费用表格" sheetId="4" r:id="rId1"/>
    <sheet name="集合点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4" l="1"/>
  <c r="F11" i="4"/>
  <c r="F12" i="4"/>
  <c r="F13" i="4"/>
  <c r="F14" i="4"/>
  <c r="F16" i="4"/>
  <c r="F17" i="4"/>
  <c r="F18" i="4"/>
  <c r="F19" i="4"/>
  <c r="F20" i="4"/>
  <c r="F23" i="4"/>
  <c r="F24" i="4"/>
  <c r="F25" i="4"/>
  <c r="F26" i="4"/>
  <c r="F27" i="4"/>
  <c r="F30" i="4"/>
  <c r="F31" i="4"/>
  <c r="H9" i="4"/>
  <c r="H15" i="4"/>
  <c r="H21" i="4"/>
  <c r="H28" i="4"/>
  <c r="H31" i="4"/>
  <c r="J10" i="4"/>
  <c r="J22" i="4"/>
  <c r="J29" i="4"/>
  <c r="J31" i="4"/>
  <c r="B32" i="4"/>
  <c r="C34" i="4"/>
  <c r="B33" i="4"/>
  <c r="B34" i="4"/>
  <c r="D27" i="4"/>
  <c r="D20" i="4"/>
  <c r="D8" i="4"/>
  <c r="D3" i="4"/>
</calcChain>
</file>

<file path=xl/sharedStrings.xml><?xml version="1.0" encoding="utf-8"?>
<sst xmlns="http://schemas.openxmlformats.org/spreadsheetml/2006/main" count="153" uniqueCount="59">
  <si>
    <t>李伯斌</t>
  </si>
  <si>
    <t>叶万里</t>
  </si>
  <si>
    <t>方志锋</t>
  </si>
  <si>
    <t>刘武</t>
  </si>
  <si>
    <t>赵仁</t>
  </si>
  <si>
    <t>周降龙</t>
  </si>
  <si>
    <t>商健健</t>
  </si>
  <si>
    <t>姜海洋</t>
  </si>
  <si>
    <t>包万里</t>
  </si>
  <si>
    <t>家属1</t>
    <phoneticPr fontId="2" type="noConversion"/>
  </si>
  <si>
    <t>人员名单</t>
    <phoneticPr fontId="2" type="noConversion"/>
  </si>
  <si>
    <t>家属2</t>
    <phoneticPr fontId="2" type="noConversion"/>
  </si>
  <si>
    <t>邓志勇</t>
  </si>
  <si>
    <t>夏颖</t>
    <phoneticPr fontId="2" type="noConversion"/>
  </si>
  <si>
    <t>邓荣华</t>
    <phoneticPr fontId="2" type="noConversion"/>
  </si>
  <si>
    <t>曾繁荣</t>
    <phoneticPr fontId="2" type="noConversion"/>
  </si>
  <si>
    <t>杨世银</t>
  </si>
  <si>
    <t>陈湖佳</t>
  </si>
  <si>
    <t>刘剑锷</t>
  </si>
  <si>
    <t>周伟鑫</t>
  </si>
  <si>
    <t>戴晶</t>
  </si>
  <si>
    <t>王衡杰</t>
  </si>
  <si>
    <t>冯银朋</t>
  </si>
  <si>
    <t>编号</t>
    <phoneticPr fontId="2" type="noConversion"/>
  </si>
  <si>
    <t>张顺利</t>
    <phoneticPr fontId="2" type="noConversion"/>
  </si>
  <si>
    <t>科技信息部5月5-6日出游活动人员统计</t>
    <phoneticPr fontId="2" type="noConversion"/>
  </si>
  <si>
    <t>黄彦瑛</t>
    <phoneticPr fontId="2" type="noConversion"/>
  </si>
  <si>
    <t>备注</t>
    <phoneticPr fontId="2" type="noConversion"/>
  </si>
  <si>
    <t>黄志</t>
    <phoneticPr fontId="2" type="noConversion"/>
  </si>
  <si>
    <t>联系方式</t>
    <phoneticPr fontId="2" type="noConversion"/>
  </si>
  <si>
    <t>自已开车，晚上不住宿，不参加第二天的行程</t>
    <phoneticPr fontId="2" type="noConversion"/>
  </si>
  <si>
    <t>上车地点</t>
    <phoneticPr fontId="2" type="noConversion"/>
  </si>
  <si>
    <t>草铺</t>
    <phoneticPr fontId="2" type="noConversion"/>
  </si>
  <si>
    <t>草埔</t>
    <phoneticPr fontId="2" type="noConversion"/>
  </si>
  <si>
    <t xml:space="preserve"> 18618258857 </t>
    <phoneticPr fontId="2" type="noConversion"/>
  </si>
  <si>
    <t>不参加第二天的行程</t>
    <phoneticPr fontId="2" type="noConversion"/>
  </si>
  <si>
    <t>北站</t>
    <phoneticPr fontId="2" type="noConversion"/>
  </si>
  <si>
    <t>杨春玲</t>
    <phoneticPr fontId="2" type="noConversion"/>
  </si>
  <si>
    <t>自己开车（草铺有上车点就不开车了）</t>
    <phoneticPr fontId="2" type="noConversion"/>
  </si>
  <si>
    <t>商茗翔（1岁）婴儿</t>
    <rPh sb="7" eb="8">
      <t>ying'er</t>
    </rPh>
    <phoneticPr fontId="2" type="noConversion"/>
  </si>
  <si>
    <t>杨英涵（3岁）儿童</t>
    <rPh sb="7" eb="8">
      <t>er'tong</t>
    </rPh>
    <phoneticPr fontId="2" type="noConversion"/>
  </si>
  <si>
    <t>华强北</t>
    <rPh sb="0" eb="1">
      <t>hua'qiang'b</t>
    </rPh>
    <phoneticPr fontId="2" type="noConversion"/>
  </si>
  <si>
    <t>周琬婧（2.5岁）儿童</t>
    <rPh sb="9" eb="10">
      <t>er'tong</t>
    </rPh>
    <phoneticPr fontId="2" type="noConversion"/>
  </si>
  <si>
    <t>邓笔溪（3.5岁）儿童</t>
    <rPh sb="9" eb="10">
      <t>er'tong</t>
    </rPh>
    <phoneticPr fontId="2" type="noConversion"/>
  </si>
  <si>
    <t>自己开车，参加住宿,不参加第二天的行程</t>
    <rPh sb="5" eb="6">
      <t>can'jia</t>
    </rPh>
    <rPh sb="7" eb="8">
      <t>zhu'su</t>
    </rPh>
    <phoneticPr fontId="2" type="noConversion"/>
  </si>
  <si>
    <t>跟万里车</t>
    <rPh sb="0" eb="1">
      <t>gen</t>
    </rPh>
    <rPh sb="1" eb="2">
      <t>wan'li</t>
    </rPh>
    <rPh sb="3" eb="4">
      <t>che</t>
    </rPh>
    <phoneticPr fontId="2" type="noConversion"/>
  </si>
  <si>
    <t>费用</t>
    <rPh sb="0" eb="1">
      <t>fei'yong</t>
    </rPh>
    <phoneticPr fontId="2" type="noConversion"/>
  </si>
  <si>
    <t>费用</t>
    <rPh sb="0" eb="1">
      <t>fei'y</t>
    </rPh>
    <phoneticPr fontId="2" type="noConversion"/>
  </si>
  <si>
    <t>家庭组</t>
    <rPh sb="0" eb="1">
      <t>jia'ting'zu</t>
    </rPh>
    <phoneticPr fontId="2" type="noConversion"/>
  </si>
  <si>
    <t>不参加住宿</t>
    <rPh sb="0" eb="1">
      <t>bu'can'j</t>
    </rPh>
    <rPh sb="3" eb="4">
      <t>zhu's</t>
    </rPh>
    <phoneticPr fontId="2" type="noConversion"/>
  </si>
  <si>
    <t>不参加第二天活动</t>
    <rPh sb="0" eb="1">
      <t>bu</t>
    </rPh>
    <rPh sb="1" eb="2">
      <t>can'j</t>
    </rPh>
    <rPh sb="3" eb="4">
      <t>di'er't</t>
    </rPh>
    <rPh sb="6" eb="7">
      <t>huo'd</t>
    </rPh>
    <phoneticPr fontId="2" type="noConversion"/>
  </si>
  <si>
    <t>参与帆船</t>
    <rPh sb="0" eb="1">
      <t>can'yu</t>
    </rPh>
    <rPh sb="2" eb="3">
      <t>fan'c</t>
    </rPh>
    <phoneticPr fontId="2" type="noConversion"/>
  </si>
  <si>
    <t>合计</t>
    <rPh sb="0" eb="1">
      <t>he'ji</t>
    </rPh>
    <phoneticPr fontId="2" type="noConversion"/>
  </si>
  <si>
    <t>总计</t>
    <rPh sb="0" eb="1">
      <t>zong'ji</t>
    </rPh>
    <phoneticPr fontId="2" type="noConversion"/>
  </si>
  <si>
    <t>家属付费</t>
    <rPh sb="0" eb="1">
      <t>jia'shu</t>
    </rPh>
    <rPh sb="2" eb="3">
      <t>fu'fie</t>
    </rPh>
    <phoneticPr fontId="2" type="noConversion"/>
  </si>
  <si>
    <t>第一次付款</t>
    <rPh sb="0" eb="1">
      <t>di'yi'ci</t>
    </rPh>
    <rPh sb="3" eb="4">
      <t>fu'k</t>
    </rPh>
    <phoneticPr fontId="2" type="noConversion"/>
  </si>
  <si>
    <t>结余</t>
    <rPh sb="0" eb="1">
      <t>jie'yu</t>
    </rPh>
    <phoneticPr fontId="2" type="noConversion"/>
  </si>
  <si>
    <t>实际支付款</t>
    <rPh sb="0" eb="1">
      <t>shi'ji</t>
    </rPh>
    <rPh sb="2" eb="3">
      <t>zhi'fu</t>
    </rPh>
    <rPh sb="4" eb="5">
      <t>kuan</t>
    </rPh>
    <phoneticPr fontId="2" type="noConversion"/>
  </si>
  <si>
    <t>第一次付款0.8,第二次付结余款,第一次为10500</t>
    <rPh sb="0" eb="1">
      <t>di'yi'c</t>
    </rPh>
    <rPh sb="3" eb="4">
      <t>fu'kuan</t>
    </rPh>
    <rPh sb="9" eb="10">
      <t>di'er'c</t>
    </rPh>
    <rPh sb="12" eb="13">
      <t>fu</t>
    </rPh>
    <rPh sb="13" eb="14">
      <t>jie'yu</t>
    </rPh>
    <rPh sb="15" eb="16">
      <t>kuan</t>
    </rPh>
    <rPh sb="17" eb="18">
      <t>di'yi'c</t>
    </rPh>
    <rPh sb="20" eb="21">
      <t>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</si>
</sst>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20"/>
      <color theme="1"/>
      <name val="DengXian"/>
      <family val="2"/>
      <scheme val="minor"/>
    </font>
    <font>
      <sz val="20"/>
      <color theme="1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outline/>
      <sz val="11"/>
      <color theme="1"/>
      <name val="DengXian"/>
      <family val="2"/>
      <scheme val="minor"/>
    </font>
    <font>
      <sz val="11"/>
      <color rgb="FFFF0000"/>
      <name val="DengXian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0" borderId="1" xfId="0" quotePrefix="1" applyFill="1" applyBorder="1"/>
    <xf numFmtId="0" fontId="0" fillId="0" borderId="0" xfId="0" quotePrefix="1" applyFill="1"/>
    <xf numFmtId="0" fontId="0" fillId="0" borderId="0" xfId="0" applyFill="1" applyBorder="1" applyAlignment="1">
      <alignment horizontal="center" vertical="center"/>
    </xf>
    <xf numFmtId="0" fontId="0" fillId="0" borderId="1" xfId="0" quotePrefix="1" applyFill="1" applyBorder="1" applyAlignment="1">
      <alignment wrapText="1"/>
    </xf>
    <xf numFmtId="0" fontId="0" fillId="0" borderId="0" xfId="0" quotePrefix="1" applyFill="1" applyAlignment="1">
      <alignment wrapText="1"/>
    </xf>
    <xf numFmtId="0" fontId="7" fillId="0" borderId="1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2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D14" sqref="D14:D15"/>
    </sheetView>
  </sheetViews>
  <sheetFormatPr baseColWidth="10" defaultColWidth="8.83203125" defaultRowHeight="16" x14ac:dyDescent="0.2"/>
  <cols>
    <col min="2" max="2" width="21.33203125" customWidth="1"/>
    <col min="3" max="3" width="15.83203125" style="40" customWidth="1"/>
    <col min="4" max="4" width="8.83203125" style="24"/>
    <col min="5" max="5" width="21.33203125" customWidth="1"/>
    <col min="6" max="6" width="20.1640625" style="30" customWidth="1"/>
    <col min="7" max="7" width="14.6640625" customWidth="1"/>
    <col min="8" max="8" width="21.33203125" style="30" customWidth="1"/>
    <col min="9" max="9" width="18.33203125" customWidth="1"/>
    <col min="10" max="10" width="18.6640625" style="30" customWidth="1"/>
    <col min="11" max="11" width="20.6640625" customWidth="1"/>
    <col min="12" max="12" width="18.1640625" customWidth="1"/>
    <col min="13" max="13" width="42.1640625" customWidth="1"/>
    <col min="14" max="14" width="13" customWidth="1"/>
    <col min="15" max="15" width="20.6640625" customWidth="1"/>
  </cols>
  <sheetData>
    <row r="1" spans="1:15" ht="26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 s="31"/>
      <c r="O1" s="31"/>
    </row>
    <row r="2" spans="1:15" ht="18" x14ac:dyDescent="0.2">
      <c r="A2" s="1" t="s">
        <v>23</v>
      </c>
      <c r="B2" s="1" t="s">
        <v>10</v>
      </c>
      <c r="C2" s="48" t="s">
        <v>54</v>
      </c>
      <c r="D2" s="48"/>
      <c r="E2" s="1" t="s">
        <v>51</v>
      </c>
      <c r="F2" s="25" t="s">
        <v>46</v>
      </c>
      <c r="G2" s="1" t="s">
        <v>9</v>
      </c>
      <c r="H2" s="25" t="s">
        <v>47</v>
      </c>
      <c r="I2" s="1" t="s">
        <v>11</v>
      </c>
      <c r="J2" s="25" t="s">
        <v>47</v>
      </c>
      <c r="K2" s="3" t="s">
        <v>29</v>
      </c>
      <c r="L2" s="1" t="s">
        <v>31</v>
      </c>
      <c r="M2" s="1" t="s">
        <v>27</v>
      </c>
      <c r="N2" s="32" t="s">
        <v>49</v>
      </c>
      <c r="O2" s="32" t="s">
        <v>50</v>
      </c>
    </row>
    <row r="3" spans="1:15" x14ac:dyDescent="0.2">
      <c r="A3" s="13">
        <v>1</v>
      </c>
      <c r="B3" s="7" t="s">
        <v>6</v>
      </c>
      <c r="C3" s="48" t="s">
        <v>48</v>
      </c>
      <c r="D3" s="48">
        <f>SUM(F3,J5)</f>
        <v>520</v>
      </c>
      <c r="E3" s="7"/>
      <c r="F3" s="29">
        <v>520</v>
      </c>
      <c r="G3" s="5"/>
      <c r="H3" s="26"/>
      <c r="I3" s="4"/>
      <c r="J3" s="26"/>
      <c r="K3" s="6">
        <v>18682057960</v>
      </c>
      <c r="L3" s="4" t="s">
        <v>32</v>
      </c>
      <c r="M3" s="34" t="s">
        <v>38</v>
      </c>
      <c r="N3" s="33"/>
      <c r="O3" s="33"/>
    </row>
    <row r="4" spans="1:15" x14ac:dyDescent="0.2">
      <c r="A4" s="14">
        <v>2</v>
      </c>
      <c r="B4" s="5"/>
      <c r="C4" s="48"/>
      <c r="D4" s="48"/>
      <c r="E4" s="5"/>
      <c r="F4" s="27"/>
      <c r="G4" s="7" t="s">
        <v>26</v>
      </c>
      <c r="H4" s="29">
        <v>520</v>
      </c>
      <c r="I4" s="5"/>
      <c r="J4" s="27"/>
      <c r="K4" s="6">
        <v>18682057960</v>
      </c>
      <c r="L4" s="4" t="s">
        <v>32</v>
      </c>
      <c r="M4" s="35"/>
      <c r="N4" s="33"/>
      <c r="O4" s="33"/>
    </row>
    <row r="5" spans="1:15" x14ac:dyDescent="0.2">
      <c r="A5" s="13">
        <v>3</v>
      </c>
      <c r="B5" s="5"/>
      <c r="C5" s="48"/>
      <c r="D5" s="48"/>
      <c r="E5" s="5"/>
      <c r="F5" s="27"/>
      <c r="G5" s="5"/>
      <c r="H5" s="27"/>
      <c r="I5" s="8" t="s">
        <v>39</v>
      </c>
      <c r="J5" s="28">
        <v>0</v>
      </c>
      <c r="K5" s="6">
        <v>18682057960</v>
      </c>
      <c r="L5" s="4" t="s">
        <v>32</v>
      </c>
      <c r="M5" s="36"/>
      <c r="N5" s="33"/>
      <c r="O5" s="33"/>
    </row>
    <row r="6" spans="1:15" x14ac:dyDescent="0.2">
      <c r="A6" s="14">
        <v>4</v>
      </c>
      <c r="B6" s="7" t="s">
        <v>20</v>
      </c>
      <c r="C6" s="48" t="s">
        <v>48</v>
      </c>
      <c r="D6" s="48">
        <v>520</v>
      </c>
      <c r="E6" s="7"/>
      <c r="F6" s="29">
        <v>520</v>
      </c>
      <c r="G6" s="5"/>
      <c r="H6" s="26"/>
      <c r="I6" s="4"/>
      <c r="J6" s="26"/>
      <c r="K6" s="6">
        <v>18611756477</v>
      </c>
      <c r="L6" s="4" t="s">
        <v>32</v>
      </c>
      <c r="M6" s="4"/>
      <c r="N6" s="23"/>
      <c r="O6" s="23"/>
    </row>
    <row r="7" spans="1:15" x14ac:dyDescent="0.2">
      <c r="A7" s="13">
        <v>5</v>
      </c>
      <c r="B7" s="5"/>
      <c r="C7" s="48"/>
      <c r="D7" s="48"/>
      <c r="E7" s="5"/>
      <c r="F7" s="27"/>
      <c r="G7" s="7" t="s">
        <v>24</v>
      </c>
      <c r="H7" s="29">
        <v>520</v>
      </c>
      <c r="I7" s="5"/>
      <c r="J7" s="27"/>
      <c r="K7" s="6">
        <v>18611756477</v>
      </c>
      <c r="L7" s="4" t="s">
        <v>32</v>
      </c>
      <c r="M7" s="5"/>
      <c r="N7" s="5"/>
      <c r="O7" s="5"/>
    </row>
    <row r="8" spans="1:15" x14ac:dyDescent="0.2">
      <c r="A8" s="14">
        <v>6</v>
      </c>
      <c r="B8" s="7" t="s">
        <v>16</v>
      </c>
      <c r="C8" s="48" t="s">
        <v>48</v>
      </c>
      <c r="D8" s="48">
        <f>SUM(F8,J10)</f>
        <v>790</v>
      </c>
      <c r="E8" s="7"/>
      <c r="F8" s="29">
        <f>520-N8-O8</f>
        <v>520</v>
      </c>
      <c r="G8" s="5"/>
      <c r="H8" s="26"/>
      <c r="I8" s="5"/>
      <c r="J8" s="26"/>
      <c r="K8" s="6">
        <v>15817454782</v>
      </c>
      <c r="L8" s="4" t="s">
        <v>32</v>
      </c>
      <c r="M8" s="4"/>
      <c r="N8" s="23"/>
      <c r="O8" s="23"/>
    </row>
    <row r="9" spans="1:15" x14ac:dyDescent="0.2">
      <c r="A9" s="13">
        <v>7</v>
      </c>
      <c r="B9" s="5"/>
      <c r="C9" s="48"/>
      <c r="D9" s="48"/>
      <c r="E9" s="5"/>
      <c r="F9" s="29"/>
      <c r="G9" s="7" t="s">
        <v>28</v>
      </c>
      <c r="H9" s="29">
        <f>520-N8-O8</f>
        <v>520</v>
      </c>
      <c r="I9" s="5"/>
      <c r="J9" s="27"/>
      <c r="K9" s="6">
        <v>15817454782</v>
      </c>
      <c r="L9" s="4" t="s">
        <v>32</v>
      </c>
      <c r="M9" s="5"/>
      <c r="N9" s="5"/>
      <c r="O9" s="5"/>
    </row>
    <row r="10" spans="1:15" x14ac:dyDescent="0.2">
      <c r="A10" s="14">
        <v>8</v>
      </c>
      <c r="B10" s="5"/>
      <c r="C10" s="48"/>
      <c r="D10" s="48"/>
      <c r="E10" s="5"/>
      <c r="F10" s="29"/>
      <c r="G10" s="5"/>
      <c r="H10" s="29"/>
      <c r="I10" s="9" t="s">
        <v>40</v>
      </c>
      <c r="J10" s="28">
        <f>270-N9-O9</f>
        <v>270</v>
      </c>
      <c r="K10" s="6">
        <v>15817454782</v>
      </c>
      <c r="L10" s="4" t="s">
        <v>32</v>
      </c>
      <c r="M10" s="5"/>
      <c r="N10" s="5"/>
      <c r="O10" s="5"/>
    </row>
    <row r="11" spans="1:15" x14ac:dyDescent="0.2">
      <c r="A11" s="13">
        <v>9</v>
      </c>
      <c r="B11" s="7" t="s">
        <v>17</v>
      </c>
      <c r="E11" s="7">
        <v>70</v>
      </c>
      <c r="F11" s="29">
        <f t="shared" ref="F11:F30" si="0">520-N11-O11</f>
        <v>520</v>
      </c>
      <c r="G11" s="4"/>
      <c r="H11" s="29"/>
      <c r="I11" s="4"/>
      <c r="J11" s="28"/>
      <c r="K11" s="6">
        <v>18825293398</v>
      </c>
      <c r="L11" s="4" t="s">
        <v>33</v>
      </c>
      <c r="M11" s="4"/>
      <c r="N11" s="23"/>
      <c r="O11" s="23"/>
    </row>
    <row r="12" spans="1:15" x14ac:dyDescent="0.2">
      <c r="A12" s="14">
        <v>10</v>
      </c>
      <c r="B12" s="41" t="s">
        <v>21</v>
      </c>
      <c r="E12" s="7">
        <v>70</v>
      </c>
      <c r="F12" s="29">
        <f t="shared" si="0"/>
        <v>520</v>
      </c>
      <c r="G12" s="4"/>
      <c r="H12" s="29"/>
      <c r="I12" s="4"/>
      <c r="J12" s="28"/>
      <c r="K12" s="6">
        <v>15602957095</v>
      </c>
      <c r="L12" s="4" t="s">
        <v>33</v>
      </c>
      <c r="M12" s="4"/>
      <c r="N12" s="23"/>
      <c r="O12" s="23"/>
    </row>
    <row r="13" spans="1:15" x14ac:dyDescent="0.2">
      <c r="A13" s="15">
        <v>11</v>
      </c>
      <c r="B13" s="7" t="s">
        <v>0</v>
      </c>
      <c r="E13" s="7"/>
      <c r="F13" s="29">
        <f t="shared" si="0"/>
        <v>520</v>
      </c>
      <c r="G13" s="4"/>
      <c r="H13" s="29"/>
      <c r="I13" s="4"/>
      <c r="J13" s="28"/>
      <c r="K13" s="6">
        <v>18664565155</v>
      </c>
      <c r="L13" s="4" t="s">
        <v>36</v>
      </c>
      <c r="M13" s="4"/>
      <c r="N13" s="23"/>
      <c r="O13" s="23"/>
    </row>
    <row r="14" spans="1:15" x14ac:dyDescent="0.2">
      <c r="A14" s="16">
        <v>12</v>
      </c>
      <c r="B14" s="41" t="s">
        <v>2</v>
      </c>
      <c r="C14" s="48" t="s">
        <v>48</v>
      </c>
      <c r="D14" s="48">
        <v>520</v>
      </c>
      <c r="E14" s="7"/>
      <c r="F14" s="29">
        <f t="shared" si="0"/>
        <v>520</v>
      </c>
      <c r="G14" s="5"/>
      <c r="H14" s="29"/>
      <c r="I14" s="4"/>
      <c r="J14" s="28"/>
      <c r="K14" s="6">
        <v>17788771207</v>
      </c>
      <c r="L14" s="4" t="s">
        <v>36</v>
      </c>
      <c r="M14" s="4"/>
      <c r="N14" s="23"/>
      <c r="O14" s="23"/>
    </row>
    <row r="15" spans="1:15" x14ac:dyDescent="0.2">
      <c r="A15" s="15">
        <v>13</v>
      </c>
      <c r="B15" s="5"/>
      <c r="C15" s="48"/>
      <c r="D15" s="48"/>
      <c r="E15" s="5"/>
      <c r="F15" s="29"/>
      <c r="G15" s="7" t="s">
        <v>13</v>
      </c>
      <c r="H15" s="29">
        <f t="shared" ref="H15:H28" si="1">520-N14-O14</f>
        <v>520</v>
      </c>
      <c r="I15" s="5"/>
      <c r="J15" s="28"/>
      <c r="K15" s="6">
        <v>17788771207</v>
      </c>
      <c r="L15" s="4" t="s">
        <v>36</v>
      </c>
      <c r="M15" s="5"/>
      <c r="N15" s="5"/>
      <c r="O15" s="5"/>
    </row>
    <row r="16" spans="1:15" x14ac:dyDescent="0.2">
      <c r="A16" s="16">
        <v>14</v>
      </c>
      <c r="B16" s="7" t="s">
        <v>7</v>
      </c>
      <c r="E16" s="7"/>
      <c r="F16" s="29">
        <f t="shared" si="0"/>
        <v>520</v>
      </c>
      <c r="G16" s="4"/>
      <c r="H16" s="29"/>
      <c r="I16" s="4"/>
      <c r="J16" s="28"/>
      <c r="K16" s="6">
        <v>15302601596</v>
      </c>
      <c r="L16" s="4" t="s">
        <v>36</v>
      </c>
      <c r="M16" s="4"/>
      <c r="N16" s="23"/>
      <c r="O16" s="23"/>
    </row>
    <row r="17" spans="1:15" x14ac:dyDescent="0.2">
      <c r="A17" s="15">
        <v>15</v>
      </c>
      <c r="B17" s="7" t="s">
        <v>15</v>
      </c>
      <c r="E17" s="7"/>
      <c r="F17" s="29">
        <f t="shared" si="0"/>
        <v>470</v>
      </c>
      <c r="G17" s="4"/>
      <c r="H17" s="29"/>
      <c r="I17" s="4"/>
      <c r="J17" s="28"/>
      <c r="K17" s="6">
        <v>18868724329</v>
      </c>
      <c r="L17" s="4" t="s">
        <v>36</v>
      </c>
      <c r="M17" s="4" t="s">
        <v>35</v>
      </c>
      <c r="N17" s="23"/>
      <c r="O17" s="23">
        <v>50</v>
      </c>
    </row>
    <row r="18" spans="1:15" x14ac:dyDescent="0.2">
      <c r="A18" s="15">
        <v>17</v>
      </c>
      <c r="B18" s="7" t="s">
        <v>22</v>
      </c>
      <c r="E18" s="7">
        <v>70</v>
      </c>
      <c r="F18" s="29">
        <f t="shared" si="0"/>
        <v>520</v>
      </c>
      <c r="G18" s="4"/>
      <c r="H18" s="29"/>
      <c r="I18" s="4"/>
      <c r="J18" s="28"/>
      <c r="K18" s="6">
        <v>13480983718</v>
      </c>
      <c r="L18" s="4" t="s">
        <v>36</v>
      </c>
      <c r="M18" s="4"/>
      <c r="N18" s="23"/>
      <c r="O18" s="23"/>
    </row>
    <row r="19" spans="1:15" x14ac:dyDescent="0.2">
      <c r="A19" s="16">
        <v>18</v>
      </c>
      <c r="B19" s="7" t="s">
        <v>4</v>
      </c>
      <c r="E19" s="7"/>
      <c r="F19" s="29">
        <f t="shared" si="0"/>
        <v>520</v>
      </c>
      <c r="G19" s="4"/>
      <c r="H19" s="29"/>
      <c r="I19" s="4"/>
      <c r="J19" s="28"/>
      <c r="K19" s="6">
        <v>18688994300</v>
      </c>
      <c r="L19" s="4" t="s">
        <v>36</v>
      </c>
      <c r="M19" s="4"/>
      <c r="N19" s="23"/>
      <c r="O19" s="23"/>
    </row>
    <row r="20" spans="1:15" x14ac:dyDescent="0.2">
      <c r="A20" s="15">
        <v>19</v>
      </c>
      <c r="B20" s="7" t="s">
        <v>5</v>
      </c>
      <c r="C20" s="48" t="s">
        <v>48</v>
      </c>
      <c r="D20" s="48">
        <f>SUM(F20,J22)</f>
        <v>790</v>
      </c>
      <c r="E20" s="7"/>
      <c r="F20" s="29">
        <f t="shared" si="0"/>
        <v>520</v>
      </c>
      <c r="G20" s="4"/>
      <c r="H20" s="29"/>
      <c r="I20" s="5"/>
      <c r="J20" s="28"/>
      <c r="K20" s="6">
        <v>13421814631</v>
      </c>
      <c r="L20" s="4" t="s">
        <v>36</v>
      </c>
      <c r="M20" s="4"/>
      <c r="N20" s="23"/>
      <c r="O20" s="23"/>
    </row>
    <row r="21" spans="1:15" x14ac:dyDescent="0.2">
      <c r="A21" s="16">
        <v>20</v>
      </c>
      <c r="B21" s="4"/>
      <c r="C21" s="48"/>
      <c r="D21" s="48"/>
      <c r="E21" s="4"/>
      <c r="F21" s="29"/>
      <c r="G21" s="7" t="s">
        <v>37</v>
      </c>
      <c r="H21" s="29">
        <f t="shared" si="1"/>
        <v>520</v>
      </c>
      <c r="I21" s="4"/>
      <c r="J21" s="28"/>
      <c r="K21" s="6">
        <v>13421814631</v>
      </c>
      <c r="L21" s="4" t="s">
        <v>36</v>
      </c>
      <c r="M21" s="4"/>
      <c r="N21" s="23"/>
      <c r="O21" s="23"/>
    </row>
    <row r="22" spans="1:15" x14ac:dyDescent="0.2">
      <c r="A22" s="15">
        <v>21</v>
      </c>
      <c r="B22" s="4"/>
      <c r="C22" s="48"/>
      <c r="D22" s="48"/>
      <c r="E22" s="4"/>
      <c r="F22" s="29"/>
      <c r="G22" s="4"/>
      <c r="H22" s="29"/>
      <c r="I22" s="9" t="s">
        <v>42</v>
      </c>
      <c r="J22" s="28">
        <f t="shared" ref="J22" si="2">270-N21-O21</f>
        <v>270</v>
      </c>
      <c r="K22" s="6">
        <v>13421814631</v>
      </c>
      <c r="L22" s="4" t="s">
        <v>36</v>
      </c>
      <c r="M22" s="4"/>
      <c r="N22" s="23"/>
      <c r="O22" s="23"/>
    </row>
    <row r="23" spans="1:15" x14ac:dyDescent="0.2">
      <c r="A23">
        <v>22</v>
      </c>
      <c r="B23" s="7" t="s">
        <v>18</v>
      </c>
      <c r="E23" s="7"/>
      <c r="F23" s="29">
        <f t="shared" si="0"/>
        <v>520</v>
      </c>
      <c r="G23" s="4"/>
      <c r="H23" s="29"/>
      <c r="I23" s="4"/>
      <c r="J23" s="28"/>
      <c r="K23" s="6">
        <v>13436494958</v>
      </c>
      <c r="L23" s="4" t="s">
        <v>41</v>
      </c>
      <c r="M23" s="4"/>
      <c r="N23" s="23"/>
      <c r="O23" s="23"/>
    </row>
    <row r="24" spans="1:15" x14ac:dyDescent="0.2">
      <c r="A24" s="2">
        <v>23</v>
      </c>
      <c r="B24" s="7" t="s">
        <v>1</v>
      </c>
      <c r="E24" s="7"/>
      <c r="F24" s="29">
        <f t="shared" si="0"/>
        <v>520</v>
      </c>
      <c r="G24" s="4"/>
      <c r="H24" s="29"/>
      <c r="I24" s="4"/>
      <c r="J24" s="28"/>
      <c r="K24" s="6">
        <v>15919416136</v>
      </c>
      <c r="L24" s="4" t="s">
        <v>41</v>
      </c>
      <c r="M24" s="4"/>
      <c r="N24" s="23"/>
      <c r="O24" s="23"/>
    </row>
    <row r="25" spans="1:15" x14ac:dyDescent="0.2">
      <c r="A25">
        <v>24</v>
      </c>
      <c r="B25" s="7" t="s">
        <v>3</v>
      </c>
      <c r="E25" s="7">
        <v>70</v>
      </c>
      <c r="F25" s="29">
        <f t="shared" si="0"/>
        <v>520</v>
      </c>
      <c r="G25" s="4"/>
      <c r="H25" s="29"/>
      <c r="I25" s="4"/>
      <c r="J25" s="28"/>
      <c r="K25" s="6">
        <v>18002556084</v>
      </c>
      <c r="L25" s="4" t="s">
        <v>41</v>
      </c>
      <c r="M25" s="4"/>
      <c r="N25" s="23"/>
      <c r="O25" s="23"/>
    </row>
    <row r="26" spans="1:15" x14ac:dyDescent="0.2">
      <c r="A26" s="2">
        <v>25</v>
      </c>
      <c r="B26" s="41" t="s">
        <v>19</v>
      </c>
      <c r="E26" s="7"/>
      <c r="F26" s="29">
        <f t="shared" si="0"/>
        <v>520</v>
      </c>
      <c r="G26" s="4"/>
      <c r="H26" s="29"/>
      <c r="I26" s="4"/>
      <c r="J26" s="28"/>
      <c r="K26" s="6">
        <v>13128988576</v>
      </c>
      <c r="L26" s="4" t="s">
        <v>41</v>
      </c>
      <c r="M26" s="4"/>
      <c r="N26" s="23"/>
      <c r="O26" s="23"/>
    </row>
    <row r="27" spans="1:15" x14ac:dyDescent="0.2">
      <c r="A27" s="10">
        <v>26</v>
      </c>
      <c r="B27" s="7" t="s">
        <v>12</v>
      </c>
      <c r="C27" s="48" t="s">
        <v>48</v>
      </c>
      <c r="D27" s="48">
        <f>SUM(F27,J29)</f>
        <v>740</v>
      </c>
      <c r="E27" s="7"/>
      <c r="F27" s="29">
        <f t="shared" si="0"/>
        <v>470</v>
      </c>
      <c r="G27" s="5"/>
      <c r="H27" s="29"/>
      <c r="I27" s="5"/>
      <c r="J27" s="28"/>
      <c r="K27" s="6" t="s">
        <v>34</v>
      </c>
      <c r="L27" s="4"/>
      <c r="M27" s="37" t="s">
        <v>44</v>
      </c>
      <c r="N27" s="19"/>
      <c r="O27" s="23">
        <v>50</v>
      </c>
    </row>
    <row r="28" spans="1:15" x14ac:dyDescent="0.2">
      <c r="A28" s="11">
        <v>27</v>
      </c>
      <c r="B28" s="5"/>
      <c r="C28" s="48"/>
      <c r="D28" s="48"/>
      <c r="E28" s="5"/>
      <c r="F28" s="29"/>
      <c r="G28" s="7" t="s">
        <v>14</v>
      </c>
      <c r="H28" s="29">
        <f t="shared" si="1"/>
        <v>470</v>
      </c>
      <c r="I28" s="5"/>
      <c r="J28" s="28"/>
      <c r="K28" s="6" t="s">
        <v>34</v>
      </c>
      <c r="L28" s="5"/>
      <c r="M28" s="38"/>
      <c r="N28" s="19"/>
      <c r="O28" s="23">
        <v>50</v>
      </c>
    </row>
    <row r="29" spans="1:15" x14ac:dyDescent="0.2">
      <c r="A29" s="10">
        <v>28</v>
      </c>
      <c r="B29" s="5"/>
      <c r="C29" s="48"/>
      <c r="D29" s="48"/>
      <c r="E29" s="5"/>
      <c r="F29" s="29"/>
      <c r="G29" s="5"/>
      <c r="H29" s="27"/>
      <c r="I29" s="9" t="s">
        <v>43</v>
      </c>
      <c r="J29" s="28">
        <f>270-N28</f>
        <v>270</v>
      </c>
      <c r="K29" s="6" t="s">
        <v>34</v>
      </c>
      <c r="L29" s="5"/>
      <c r="M29" s="39"/>
      <c r="N29" s="19"/>
      <c r="O29" s="19"/>
    </row>
    <row r="30" spans="1:15" x14ac:dyDescent="0.2">
      <c r="A30" s="12">
        <v>29</v>
      </c>
      <c r="B30" s="7" t="s">
        <v>8</v>
      </c>
      <c r="E30" s="7"/>
      <c r="F30" s="29">
        <f t="shared" si="0"/>
        <v>390</v>
      </c>
      <c r="G30" s="4"/>
      <c r="H30" s="26"/>
      <c r="I30" s="4"/>
      <c r="J30" s="26"/>
      <c r="K30" s="6">
        <v>15818585560</v>
      </c>
      <c r="L30" s="4"/>
      <c r="M30" s="4" t="s">
        <v>30</v>
      </c>
      <c r="N30" s="23">
        <v>80</v>
      </c>
      <c r="O30" s="23">
        <v>50</v>
      </c>
    </row>
    <row r="31" spans="1:15" ht="15" x14ac:dyDescent="0.2">
      <c r="A31" t="s">
        <v>52</v>
      </c>
      <c r="F31">
        <f t="shared" ref="F31:J31" si="3">SUM(F3:F30)</f>
        <v>9130</v>
      </c>
      <c r="H31">
        <f t="shared" si="3"/>
        <v>3070</v>
      </c>
      <c r="J31">
        <f t="shared" si="3"/>
        <v>810</v>
      </c>
    </row>
    <row r="32" spans="1:15" x14ac:dyDescent="0.2">
      <c r="A32" t="s">
        <v>53</v>
      </c>
      <c r="B32">
        <f>SUM(E31:J31)</f>
        <v>13010</v>
      </c>
      <c r="C32" s="42" t="s">
        <v>57</v>
      </c>
    </row>
    <row r="33" spans="1:3" x14ac:dyDescent="0.2">
      <c r="A33" t="s">
        <v>55</v>
      </c>
      <c r="B33">
        <f>B32*0.8</f>
        <v>10408</v>
      </c>
      <c r="C33" s="42">
        <v>10500</v>
      </c>
    </row>
    <row r="34" spans="1:3" x14ac:dyDescent="0.2">
      <c r="A34" t="s">
        <v>56</v>
      </c>
      <c r="B34">
        <f>B32-B33</f>
        <v>2602</v>
      </c>
      <c r="C34" s="43">
        <f>B32-C33</f>
        <v>2510</v>
      </c>
    </row>
    <row r="35" spans="1:3" x14ac:dyDescent="0.2">
      <c r="A35" s="44" t="s">
        <v>58</v>
      </c>
      <c r="B35" s="44"/>
      <c r="C35" s="44"/>
    </row>
  </sheetData>
  <mergeCells count="15">
    <mergeCell ref="A35:C35"/>
    <mergeCell ref="A1:M1"/>
    <mergeCell ref="C27:C29"/>
    <mergeCell ref="D27:D29"/>
    <mergeCell ref="C3:C5"/>
    <mergeCell ref="D3:D5"/>
    <mergeCell ref="C8:C10"/>
    <mergeCell ref="D8:D10"/>
    <mergeCell ref="C20:C22"/>
    <mergeCell ref="D20:D22"/>
    <mergeCell ref="C2:D2"/>
    <mergeCell ref="D14:D15"/>
    <mergeCell ref="C14:C15"/>
    <mergeCell ref="C6:C7"/>
    <mergeCell ref="D6: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3" sqref="C13"/>
    </sheetView>
  </sheetViews>
  <sheetFormatPr baseColWidth="10" defaultColWidth="8.83203125" defaultRowHeight="15" x14ac:dyDescent="0.2"/>
  <cols>
    <col min="8" max="8" width="19.5" customWidth="1"/>
    <col min="10" max="10" width="37.83203125" customWidth="1"/>
  </cols>
  <sheetData>
    <row r="1" spans="1:10" ht="26" x14ac:dyDescent="0.3">
      <c r="A1" s="49" t="s">
        <v>25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8" x14ac:dyDescent="0.2">
      <c r="A2" s="1" t="s">
        <v>23</v>
      </c>
      <c r="B2" s="1" t="s">
        <v>10</v>
      </c>
      <c r="C2" s="1"/>
      <c r="D2" s="1" t="s">
        <v>9</v>
      </c>
      <c r="E2" s="1"/>
      <c r="F2" s="1" t="s">
        <v>11</v>
      </c>
      <c r="G2" s="1"/>
      <c r="H2" s="3" t="s">
        <v>29</v>
      </c>
      <c r="I2" s="1" t="s">
        <v>31</v>
      </c>
      <c r="J2" s="1" t="s">
        <v>27</v>
      </c>
    </row>
    <row r="3" spans="1:10" x14ac:dyDescent="0.2">
      <c r="A3" s="13">
        <v>1</v>
      </c>
      <c r="B3" s="7" t="s">
        <v>6</v>
      </c>
      <c r="C3" s="17"/>
      <c r="D3" s="5"/>
      <c r="E3" s="4"/>
      <c r="F3" s="4"/>
      <c r="G3" s="4"/>
      <c r="H3" s="6">
        <v>18682057960</v>
      </c>
      <c r="I3" s="4" t="s">
        <v>32</v>
      </c>
      <c r="J3" s="51" t="s">
        <v>38</v>
      </c>
    </row>
    <row r="4" spans="1:10" x14ac:dyDescent="0.2">
      <c r="A4" s="14">
        <v>2</v>
      </c>
      <c r="B4" s="5"/>
      <c r="C4" s="5"/>
      <c r="D4" s="7" t="s">
        <v>26</v>
      </c>
      <c r="E4" s="18"/>
      <c r="F4" s="5"/>
      <c r="G4" s="5"/>
      <c r="H4" s="6">
        <v>18682057960</v>
      </c>
      <c r="I4" s="4" t="s">
        <v>32</v>
      </c>
      <c r="J4" s="52"/>
    </row>
    <row r="5" spans="1:10" x14ac:dyDescent="0.2">
      <c r="A5" s="13">
        <v>3</v>
      </c>
      <c r="B5" s="5"/>
      <c r="C5" s="5"/>
      <c r="D5" s="5"/>
      <c r="E5" s="5"/>
      <c r="F5" s="8" t="s">
        <v>39</v>
      </c>
      <c r="G5" s="18"/>
      <c r="H5" s="6">
        <v>18682057960</v>
      </c>
      <c r="I5" s="4" t="s">
        <v>32</v>
      </c>
      <c r="J5" s="53"/>
    </row>
    <row r="6" spans="1:10" x14ac:dyDescent="0.2">
      <c r="A6" s="14">
        <v>4</v>
      </c>
      <c r="B6" s="7" t="s">
        <v>20</v>
      </c>
      <c r="C6" s="17"/>
      <c r="D6" s="5"/>
      <c r="E6" s="4"/>
      <c r="F6" s="4"/>
      <c r="G6" s="4"/>
      <c r="H6" s="6">
        <v>18611756477</v>
      </c>
      <c r="I6" s="4" t="s">
        <v>32</v>
      </c>
      <c r="J6" s="4"/>
    </row>
    <row r="7" spans="1:10" x14ac:dyDescent="0.2">
      <c r="A7" s="13">
        <v>5</v>
      </c>
      <c r="B7" s="5"/>
      <c r="C7" s="5"/>
      <c r="D7" s="7" t="s">
        <v>24</v>
      </c>
      <c r="E7" s="18"/>
      <c r="F7" s="5"/>
      <c r="G7" s="5"/>
      <c r="H7" s="6">
        <v>18611756477</v>
      </c>
      <c r="I7" s="4" t="s">
        <v>32</v>
      </c>
      <c r="J7" s="5"/>
    </row>
    <row r="8" spans="1:10" x14ac:dyDescent="0.2">
      <c r="A8" s="14">
        <v>6</v>
      </c>
      <c r="B8" s="7" t="s">
        <v>16</v>
      </c>
      <c r="C8" s="20"/>
      <c r="D8" s="5"/>
      <c r="E8" s="4"/>
      <c r="F8" s="5"/>
      <c r="G8" s="4"/>
      <c r="H8" s="6">
        <v>15817454782</v>
      </c>
      <c r="I8" s="4" t="s">
        <v>32</v>
      </c>
      <c r="J8" s="4"/>
    </row>
    <row r="9" spans="1:10" x14ac:dyDescent="0.2">
      <c r="A9" s="13">
        <v>7</v>
      </c>
      <c r="B9" s="5"/>
      <c r="C9" s="5"/>
      <c r="D9" s="7" t="s">
        <v>28</v>
      </c>
      <c r="E9" s="21"/>
      <c r="F9" s="5"/>
      <c r="G9" s="5"/>
      <c r="H9" s="6">
        <v>15817454782</v>
      </c>
      <c r="I9" s="4" t="s">
        <v>32</v>
      </c>
      <c r="J9" s="5"/>
    </row>
    <row r="10" spans="1:10" x14ac:dyDescent="0.2">
      <c r="A10" s="14">
        <v>8</v>
      </c>
      <c r="B10" s="5"/>
      <c r="C10" s="5"/>
      <c r="D10" s="5"/>
      <c r="E10" s="5"/>
      <c r="F10" s="9" t="s">
        <v>40</v>
      </c>
      <c r="G10" s="18"/>
      <c r="H10" s="6">
        <v>15817454782</v>
      </c>
      <c r="I10" s="4" t="s">
        <v>32</v>
      </c>
      <c r="J10" s="5"/>
    </row>
    <row r="11" spans="1:10" x14ac:dyDescent="0.2">
      <c r="A11" s="13">
        <v>9</v>
      </c>
      <c r="B11" s="7" t="s">
        <v>17</v>
      </c>
      <c r="C11" s="17"/>
      <c r="D11" s="4"/>
      <c r="E11" s="4"/>
      <c r="F11" s="4"/>
      <c r="G11" s="4"/>
      <c r="H11" s="6">
        <v>18825293398</v>
      </c>
      <c r="I11" s="4" t="s">
        <v>33</v>
      </c>
      <c r="J11" s="4"/>
    </row>
    <row r="12" spans="1:10" x14ac:dyDescent="0.2">
      <c r="A12" s="14">
        <v>10</v>
      </c>
      <c r="B12" s="41" t="s">
        <v>21</v>
      </c>
      <c r="C12" s="17"/>
      <c r="D12" s="4"/>
      <c r="E12" s="4"/>
      <c r="F12" s="4"/>
      <c r="G12" s="4"/>
      <c r="H12" s="6">
        <v>15602957095</v>
      </c>
      <c r="I12" s="4" t="s">
        <v>33</v>
      </c>
      <c r="J12" s="4"/>
    </row>
    <row r="13" spans="1:10" x14ac:dyDescent="0.2">
      <c r="A13" s="15">
        <v>11</v>
      </c>
      <c r="B13" s="7" t="s">
        <v>0</v>
      </c>
      <c r="C13" s="17"/>
      <c r="D13" s="4"/>
      <c r="E13" s="4"/>
      <c r="F13" s="4"/>
      <c r="G13" s="4"/>
      <c r="H13" s="6">
        <v>18664565155</v>
      </c>
      <c r="I13" s="4" t="s">
        <v>36</v>
      </c>
      <c r="J13" s="4"/>
    </row>
    <row r="14" spans="1:10" x14ac:dyDescent="0.2">
      <c r="A14" s="16">
        <v>12</v>
      </c>
      <c r="B14" s="41" t="s">
        <v>2</v>
      </c>
      <c r="C14" s="17"/>
      <c r="D14" s="5"/>
      <c r="E14" s="4"/>
      <c r="F14" s="4"/>
      <c r="G14" s="4"/>
      <c r="H14" s="6">
        <v>17788771207</v>
      </c>
      <c r="I14" s="4" t="s">
        <v>36</v>
      </c>
      <c r="J14" s="4"/>
    </row>
    <row r="15" spans="1:10" x14ac:dyDescent="0.2">
      <c r="A15" s="15">
        <v>13</v>
      </c>
      <c r="B15" s="5"/>
      <c r="C15" s="5"/>
      <c r="D15" s="7" t="s">
        <v>13</v>
      </c>
      <c r="E15" s="18"/>
      <c r="F15" s="5"/>
      <c r="G15" s="5"/>
      <c r="H15" s="6">
        <v>17788771207</v>
      </c>
      <c r="I15" s="4" t="s">
        <v>36</v>
      </c>
      <c r="J15" s="5"/>
    </row>
    <row r="16" spans="1:10" x14ac:dyDescent="0.2">
      <c r="A16" s="16">
        <v>15</v>
      </c>
      <c r="B16" s="7" t="s">
        <v>22</v>
      </c>
      <c r="C16" s="17"/>
      <c r="D16" s="4"/>
      <c r="E16" s="4"/>
      <c r="F16" s="4"/>
      <c r="G16" s="4"/>
      <c r="H16" s="6">
        <v>13480983718</v>
      </c>
      <c r="I16" s="4" t="s">
        <v>36</v>
      </c>
      <c r="J16" s="4"/>
    </row>
    <row r="17" spans="1:10" x14ac:dyDescent="0.2">
      <c r="A17" s="15">
        <v>16</v>
      </c>
      <c r="B17" s="7" t="s">
        <v>15</v>
      </c>
      <c r="C17" s="17"/>
      <c r="D17" s="4"/>
      <c r="E17" s="4"/>
      <c r="F17" s="4"/>
      <c r="G17" s="4"/>
      <c r="H17" s="6">
        <v>18868724329</v>
      </c>
      <c r="I17" s="4" t="s">
        <v>36</v>
      </c>
      <c r="J17" s="4" t="s">
        <v>35</v>
      </c>
    </row>
    <row r="18" spans="1:10" x14ac:dyDescent="0.2">
      <c r="A18" s="15">
        <v>17</v>
      </c>
      <c r="B18" s="7" t="s">
        <v>5</v>
      </c>
      <c r="C18" s="20"/>
      <c r="D18" s="4"/>
      <c r="E18" s="4"/>
      <c r="F18" s="5"/>
      <c r="G18" s="4"/>
      <c r="H18" s="6">
        <v>13421814631</v>
      </c>
      <c r="I18" s="4" t="s">
        <v>36</v>
      </c>
      <c r="J18" s="4"/>
    </row>
    <row r="19" spans="1:10" x14ac:dyDescent="0.2">
      <c r="A19" s="16">
        <v>18</v>
      </c>
      <c r="B19" s="4"/>
      <c r="C19" s="4"/>
      <c r="D19" s="7" t="s">
        <v>37</v>
      </c>
      <c r="E19" s="20"/>
      <c r="F19" s="4"/>
      <c r="G19" s="4"/>
      <c r="H19" s="6">
        <v>13421814631</v>
      </c>
      <c r="I19" s="4" t="s">
        <v>36</v>
      </c>
      <c r="J19" s="4"/>
    </row>
    <row r="20" spans="1:10" x14ac:dyDescent="0.2">
      <c r="A20" s="15">
        <v>19</v>
      </c>
      <c r="B20" s="4"/>
      <c r="C20" s="4"/>
      <c r="D20" s="4"/>
      <c r="E20" s="4"/>
      <c r="F20" s="9" t="s">
        <v>42</v>
      </c>
      <c r="G20" s="17"/>
      <c r="H20" s="6">
        <v>13421814631</v>
      </c>
      <c r="I20" s="4" t="s">
        <v>36</v>
      </c>
      <c r="J20" s="4"/>
    </row>
    <row r="21" spans="1:10" x14ac:dyDescent="0.2">
      <c r="A21">
        <v>22</v>
      </c>
      <c r="B21" s="7" t="s">
        <v>18</v>
      </c>
      <c r="C21" s="17"/>
      <c r="D21" s="4"/>
      <c r="E21" s="4"/>
      <c r="F21" s="4"/>
      <c r="G21" s="4"/>
      <c r="H21" s="6">
        <v>13436494958</v>
      </c>
      <c r="I21" s="4" t="s">
        <v>41</v>
      </c>
      <c r="J21" s="4"/>
    </row>
    <row r="22" spans="1:10" x14ac:dyDescent="0.2">
      <c r="A22" s="2">
        <v>23</v>
      </c>
      <c r="B22" s="7" t="s">
        <v>1</v>
      </c>
      <c r="C22" s="17"/>
      <c r="D22" s="4"/>
      <c r="E22" s="4"/>
      <c r="F22" s="4"/>
      <c r="G22" s="4"/>
      <c r="H22" s="6">
        <v>15919416136</v>
      </c>
      <c r="I22" s="4" t="s">
        <v>41</v>
      </c>
      <c r="J22" s="4"/>
    </row>
    <row r="23" spans="1:10" x14ac:dyDescent="0.2">
      <c r="A23">
        <v>24</v>
      </c>
      <c r="B23" s="7" t="s">
        <v>3</v>
      </c>
      <c r="C23" s="17"/>
      <c r="D23" s="4"/>
      <c r="E23" s="4"/>
      <c r="F23" s="4"/>
      <c r="G23" s="4"/>
      <c r="H23" s="6">
        <v>18002556084</v>
      </c>
      <c r="I23" s="4" t="s">
        <v>41</v>
      </c>
      <c r="J23" s="4"/>
    </row>
    <row r="24" spans="1:10" x14ac:dyDescent="0.2">
      <c r="A24" s="2">
        <v>25</v>
      </c>
      <c r="B24" s="41" t="s">
        <v>19</v>
      </c>
      <c r="C24" s="17"/>
      <c r="D24" s="4"/>
      <c r="E24" s="4"/>
      <c r="F24" s="4"/>
      <c r="G24" s="4"/>
      <c r="H24" s="6">
        <v>13128988576</v>
      </c>
      <c r="I24" s="4" t="s">
        <v>41</v>
      </c>
      <c r="J24" s="4"/>
    </row>
    <row r="25" spans="1:10" x14ac:dyDescent="0.2">
      <c r="A25" s="10">
        <v>26</v>
      </c>
      <c r="B25" s="7" t="s">
        <v>12</v>
      </c>
      <c r="C25" s="17"/>
      <c r="D25" s="5"/>
      <c r="E25" s="4"/>
      <c r="F25" s="5"/>
      <c r="G25" s="4"/>
      <c r="H25" s="6" t="s">
        <v>34</v>
      </c>
      <c r="I25" s="4"/>
      <c r="J25" s="54" t="s">
        <v>44</v>
      </c>
    </row>
    <row r="26" spans="1:10" x14ac:dyDescent="0.2">
      <c r="A26" s="11">
        <v>27</v>
      </c>
      <c r="B26" s="5"/>
      <c r="C26" s="5"/>
      <c r="D26" s="7" t="s">
        <v>14</v>
      </c>
      <c r="E26" s="18"/>
      <c r="F26" s="5"/>
      <c r="G26" s="5"/>
      <c r="H26" s="6" t="s">
        <v>34</v>
      </c>
      <c r="I26" s="5"/>
      <c r="J26" s="55"/>
    </row>
    <row r="27" spans="1:10" x14ac:dyDescent="0.2">
      <c r="A27" s="10">
        <v>28</v>
      </c>
      <c r="B27" s="5"/>
      <c r="C27" s="5"/>
      <c r="D27" s="5"/>
      <c r="E27" s="5"/>
      <c r="F27" s="9" t="s">
        <v>43</v>
      </c>
      <c r="G27" s="18"/>
      <c r="H27" s="6" t="s">
        <v>34</v>
      </c>
      <c r="I27" s="5"/>
      <c r="J27" s="56"/>
    </row>
    <row r="28" spans="1:10" x14ac:dyDescent="0.2">
      <c r="A28" s="12">
        <v>29</v>
      </c>
      <c r="B28" s="7" t="s">
        <v>8</v>
      </c>
      <c r="C28" s="17"/>
      <c r="D28" s="4"/>
      <c r="E28" s="4"/>
      <c r="F28" s="4"/>
      <c r="G28" s="4"/>
      <c r="H28" s="6">
        <v>15818585560</v>
      </c>
      <c r="I28" s="4"/>
      <c r="J28" s="4" t="s">
        <v>30</v>
      </c>
    </row>
    <row r="29" spans="1:10" x14ac:dyDescent="0.2">
      <c r="A29" s="12">
        <v>14</v>
      </c>
      <c r="B29" s="7" t="s">
        <v>7</v>
      </c>
      <c r="C29" s="17"/>
      <c r="D29" s="22"/>
      <c r="E29" s="4"/>
      <c r="F29" s="4"/>
      <c r="G29" s="4"/>
      <c r="H29" s="6">
        <v>15302601596</v>
      </c>
      <c r="I29" s="4"/>
      <c r="J29" s="4" t="s">
        <v>45</v>
      </c>
    </row>
    <row r="30" spans="1:10" x14ac:dyDescent="0.2">
      <c r="A30" s="12">
        <v>18</v>
      </c>
      <c r="B30" s="7" t="s">
        <v>4</v>
      </c>
      <c r="C30" s="17"/>
      <c r="D30" s="4"/>
      <c r="E30" s="4"/>
      <c r="F30" s="4"/>
      <c r="G30" s="4"/>
      <c r="H30" s="6">
        <v>18688994300</v>
      </c>
      <c r="I30" s="4"/>
      <c r="J30" s="4" t="s">
        <v>45</v>
      </c>
    </row>
  </sheetData>
  <mergeCells count="3">
    <mergeCell ref="A1:J1"/>
    <mergeCell ref="J3:J5"/>
    <mergeCell ref="J25:J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费用表格</vt:lpstr>
      <vt:lpstr>集合点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2018-05-03T07:41:32Z</dcterms:modified>
</cp:coreProperties>
</file>