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65"/>
  </bookViews>
  <sheets>
    <sheet name="方舟技能映射方案" sheetId="1" r:id="rId1"/>
  </sheets>
  <calcPr calcId="144525"/>
</workbook>
</file>

<file path=xl/sharedStrings.xml><?xml version="1.0" encoding="utf-8"?>
<sst xmlns="http://schemas.openxmlformats.org/spreadsheetml/2006/main" count="283" uniqueCount="141">
  <si>
    <t>基础牌：二星干员平A</t>
  </si>
  <si>
    <t>参考值</t>
  </si>
  <si>
    <t>白卡：三星干员平A，四星干员1技能；</t>
  </si>
  <si>
    <t>基础</t>
  </si>
  <si>
    <t>蓝卡：四星干员2技能；五星干员部分技能；</t>
  </si>
  <si>
    <t>白色</t>
  </si>
  <si>
    <t>金卡：五星干员部分技能；六星干员部分技能；</t>
  </si>
  <si>
    <t>蓝色</t>
  </si>
  <si>
    <t>仅限干员牌转化：五星干员部分技能；六星干员部分技能；</t>
  </si>
  <si>
    <t>金色</t>
  </si>
  <si>
    <t>限定</t>
  </si>
  <si>
    <t>sum</t>
  </si>
  <si>
    <t>备注</t>
  </si>
  <si>
    <t>卡牌稀有度</t>
  </si>
  <si>
    <t>费用</t>
  </si>
  <si>
    <t>攻防倾向</t>
  </si>
  <si>
    <t>卡牌效果</t>
  </si>
  <si>
    <t>方舟原型</t>
  </si>
  <si>
    <t>原型内容</t>
  </si>
  <si>
    <t>打击</t>
  </si>
  <si>
    <t>伤害6</t>
  </si>
  <si>
    <t>12F</t>
  </si>
  <si>
    <t>平A</t>
  </si>
  <si>
    <t>杜林</t>
  </si>
  <si>
    <t>巡林者</t>
  </si>
  <si>
    <t>打击防御</t>
  </si>
  <si>
    <t>格挡3，伤害3</t>
  </si>
  <si>
    <t>夜刀</t>
  </si>
  <si>
    <t>格挡3，伤害3，消耗</t>
  </si>
  <si>
    <t>近卫小车</t>
  </si>
  <si>
    <t>格挡恢复</t>
  </si>
  <si>
    <t>格挡恢复8，消耗</t>
  </si>
  <si>
    <t>医疗小车</t>
  </si>
  <si>
    <t>特殊</t>
  </si>
  <si>
    <t>炸弹power，消耗</t>
  </si>
  <si>
    <t>自爆小车</t>
  </si>
  <si>
    <t>防御</t>
  </si>
  <si>
    <t>格挡5</t>
  </si>
  <si>
    <t>黑角</t>
  </si>
  <si>
    <t>伤害9</t>
  </si>
  <si>
    <t>阿米娅</t>
  </si>
  <si>
    <t>1技能</t>
  </si>
  <si>
    <t>随机伤害D，M次</t>
  </si>
  <si>
    <t>2技能</t>
  </si>
  <si>
    <t>特殊伤害</t>
  </si>
  <si>
    <t>3技能</t>
  </si>
  <si>
    <t>伤害，计数回费</t>
  </si>
  <si>
    <t>香草</t>
  </si>
  <si>
    <t>三星平A/1技能</t>
  </si>
  <si>
    <t>芬</t>
  </si>
  <si>
    <t>伤害，击杀回费</t>
  </si>
  <si>
    <t>翎羽</t>
  </si>
  <si>
    <t>计数加攻，伤害，格挡</t>
  </si>
  <si>
    <t>玫兰莎</t>
  </si>
  <si>
    <t>计数加攻，伤害，群伤，格挡</t>
  </si>
  <si>
    <t>泡普卡</t>
  </si>
  <si>
    <t>双击，伤害，格挡</t>
  </si>
  <si>
    <t>月见夜</t>
  </si>
  <si>
    <t>计数加攻，伤害</t>
  </si>
  <si>
    <t>安德切尔</t>
  </si>
  <si>
    <t>计数双击，伤害</t>
  </si>
  <si>
    <t>克洛斯</t>
  </si>
  <si>
    <t>溅射伤害</t>
  </si>
  <si>
    <t>空爆</t>
  </si>
  <si>
    <t>格挡，格挡恢复</t>
  </si>
  <si>
    <t>斑点</t>
  </si>
  <si>
    <t>格挡</t>
  </si>
  <si>
    <t>卡缇</t>
  </si>
  <si>
    <t>米格鲁</t>
  </si>
  <si>
    <t>安塞尔</t>
  </si>
  <si>
    <t>芙蓉</t>
  </si>
  <si>
    <t>伤害，debuff</t>
  </si>
  <si>
    <t>梓兰</t>
  </si>
  <si>
    <t>伤害</t>
  </si>
  <si>
    <t>史都华德</t>
  </si>
  <si>
    <t>群伤</t>
  </si>
  <si>
    <t>炎熔</t>
  </si>
  <si>
    <t>衍生牌，回费</t>
  </si>
  <si>
    <t>豆苗</t>
  </si>
  <si>
    <t>四星特色技能</t>
  </si>
  <si>
    <t>计数高伤，击杀回费</t>
  </si>
  <si>
    <t>红豆</t>
  </si>
  <si>
    <t>清道夫</t>
  </si>
  <si>
    <t>大量回费</t>
  </si>
  <si>
    <t>桃金娘</t>
  </si>
  <si>
    <t>伤害，格挡，回费</t>
  </si>
  <si>
    <t>讯使</t>
  </si>
  <si>
    <t>群伤，格挡</t>
  </si>
  <si>
    <t>艾丝黛尔</t>
  </si>
  <si>
    <t>格挡恢复，伤害</t>
  </si>
  <si>
    <t>缠丸</t>
  </si>
  <si>
    <t>伤害，buff</t>
  </si>
  <si>
    <t>杜宾</t>
  </si>
  <si>
    <t>断罪者</t>
  </si>
  <si>
    <t>伤害，格挡</t>
  </si>
  <si>
    <t>芳汀</t>
  </si>
  <si>
    <t>杰克</t>
  </si>
  <si>
    <t>刻刀</t>
  </si>
  <si>
    <t>猎蜂</t>
  </si>
  <si>
    <t>慕斯</t>
  </si>
  <si>
    <t>伤害，格挡，debuff</t>
  </si>
  <si>
    <t>霜叶</t>
  </si>
  <si>
    <t>宴</t>
  </si>
  <si>
    <t>准备，高伤</t>
  </si>
  <si>
    <t>安比尔</t>
  </si>
  <si>
    <t>白雪</t>
  </si>
  <si>
    <t>红云</t>
  </si>
  <si>
    <t>杰西卡</t>
  </si>
  <si>
    <t>伤害,debuff</t>
  </si>
  <si>
    <t>流星</t>
  </si>
  <si>
    <t>梅</t>
  </si>
  <si>
    <t>松果</t>
  </si>
  <si>
    <t>酸糖</t>
  </si>
  <si>
    <t>古米</t>
  </si>
  <si>
    <t>坚雷</t>
  </si>
  <si>
    <t>角峰</t>
  </si>
  <si>
    <t>泡泡</t>
  </si>
  <si>
    <t>蛇屠箱</t>
  </si>
  <si>
    <t>多层护甲</t>
  </si>
  <si>
    <t>调香师</t>
  </si>
  <si>
    <t>天赋</t>
  </si>
  <si>
    <t>嘉维尔</t>
  </si>
  <si>
    <t>末药</t>
  </si>
  <si>
    <t>清流</t>
  </si>
  <si>
    <t>苏苏洛</t>
  </si>
  <si>
    <t>波登可</t>
  </si>
  <si>
    <t>地灵</t>
  </si>
  <si>
    <t>召唤</t>
  </si>
  <si>
    <t>深海色</t>
  </si>
  <si>
    <t>格雷伊</t>
  </si>
  <si>
    <t>卡达</t>
  </si>
  <si>
    <t>夜烟</t>
  </si>
  <si>
    <t>远山</t>
  </si>
  <si>
    <t>阿消</t>
  </si>
  <si>
    <t>暗锁</t>
  </si>
  <si>
    <t>孑</t>
  </si>
  <si>
    <t>砾</t>
  </si>
  <si>
    <t>伊桑</t>
  </si>
  <si>
    <t>回费</t>
  </si>
  <si>
    <t>德克萨斯</t>
  </si>
  <si>
    <t>群伤，眩晕，回费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</si>
</sst>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28" borderId="7" applyNumberFormat="0" applyAlignment="0" applyProtection="0">
      <alignment vertical="center"/>
    </xf>
    <xf numFmtId="0" fontId="13" fillId="28" borderId="4" applyNumberFormat="0" applyAlignment="0" applyProtection="0">
      <alignment vertical="center"/>
    </xf>
    <xf numFmtId="0" fontId="17" fillId="36" borderId="9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abSelected="1" topLeftCell="A25" workbookViewId="0">
      <selection activeCell="E41" sqref="E41"/>
    </sheetView>
  </sheetViews>
  <sheetFormatPr defaultColWidth="9" defaultRowHeight="13.5" outlineLevelCol="7"/>
  <cols>
    <col min="1" max="1" width="12.625" customWidth="1"/>
    <col min="2" max="2" width="20.375" customWidth="1"/>
    <col min="3" max="4" width="8.625" customWidth="1"/>
    <col min="5" max="5" width="28" customWidth="1"/>
    <col min="6" max="6" width="17.625" customWidth="1"/>
    <col min="7" max="7" width="6.625" customWidth="1"/>
    <col min="8" max="8" width="49.75" customWidth="1"/>
  </cols>
  <sheetData>
    <row r="1" spans="8:8">
      <c r="H1" t="s">
        <v>0</v>
      </c>
    </row>
    <row r="2" spans="5:8">
      <c r="E2" s="1" t="s">
        <v>1</v>
      </c>
      <c r="H2" t="s">
        <v>2</v>
      </c>
    </row>
    <row r="3" spans="1:8">
      <c r="A3" s="2" t="s">
        <v>3</v>
      </c>
      <c r="B3" s="2">
        <f>COUNTIF(B$11:B$1048576,A3)</f>
        <v>8</v>
      </c>
      <c r="C3" s="3"/>
      <c r="D3" s="3"/>
      <c r="H3" t="s">
        <v>4</v>
      </c>
    </row>
    <row r="4" spans="1:8">
      <c r="A4" s="4" t="s">
        <v>5</v>
      </c>
      <c r="B4" s="4">
        <f>COUNTIF(B$11:B$1048576,A4)</f>
        <v>17</v>
      </c>
      <c r="C4" s="5"/>
      <c r="D4" s="5"/>
      <c r="E4">
        <v>20</v>
      </c>
      <c r="H4" t="s">
        <v>6</v>
      </c>
    </row>
    <row r="5" spans="1:8">
      <c r="A5" s="6" t="s">
        <v>7</v>
      </c>
      <c r="B5" s="6">
        <f>COUNTIF(B$11:B$1048576,A5)</f>
        <v>46</v>
      </c>
      <c r="C5" s="3"/>
      <c r="D5" s="3"/>
      <c r="E5">
        <v>35</v>
      </c>
      <c r="H5" t="s">
        <v>8</v>
      </c>
    </row>
    <row r="6" spans="1:5">
      <c r="A6" s="7" t="s">
        <v>9</v>
      </c>
      <c r="B6" s="7">
        <f>COUNTIF(B$11:B$1048576,A6)</f>
        <v>0</v>
      </c>
      <c r="C6" s="3"/>
      <c r="D6" s="3"/>
      <c r="E6">
        <v>20</v>
      </c>
    </row>
    <row r="7" spans="1:4">
      <c r="A7" s="8" t="s">
        <v>10</v>
      </c>
      <c r="B7" s="7">
        <f>COUNTIF(B$11:B$1048576,A7)</f>
        <v>3</v>
      </c>
      <c r="C7" s="3"/>
      <c r="D7" s="3"/>
    </row>
    <row r="8" spans="1:4">
      <c r="A8" s="3"/>
      <c r="B8" s="3"/>
      <c r="C8" s="3"/>
      <c r="D8" s="3" t="s">
        <v>11</v>
      </c>
    </row>
    <row r="9" spans="1:4">
      <c r="A9" s="9"/>
      <c r="B9" s="9"/>
      <c r="C9" s="5"/>
      <c r="D9" s="5">
        <f>SUM(D$11:D$1048576)</f>
        <v>18</v>
      </c>
    </row>
    <row r="10" spans="1:8">
      <c r="A10" t="s">
        <v>12</v>
      </c>
      <c r="B10" t="s">
        <v>13</v>
      </c>
      <c r="C10" s="5" t="s">
        <v>14</v>
      </c>
      <c r="D10" s="10" t="s">
        <v>15</v>
      </c>
      <c r="E10" t="s">
        <v>16</v>
      </c>
      <c r="F10" t="s">
        <v>17</v>
      </c>
      <c r="H10" t="s">
        <v>18</v>
      </c>
    </row>
    <row r="11" spans="1:8">
      <c r="A11" t="s">
        <v>19</v>
      </c>
      <c r="B11" t="s">
        <v>3</v>
      </c>
      <c r="C11" s="5">
        <v>1</v>
      </c>
      <c r="D11" s="5">
        <f>IF(COUNTIF(E11,"*伤*")&gt;0,1,0)+IF(COUNTIF(E11,"*格挡*")&gt;0,-1,0)</f>
        <v>1</v>
      </c>
      <c r="E11" t="s">
        <v>20</v>
      </c>
      <c r="F11" t="s">
        <v>21</v>
      </c>
      <c r="H11" t="s">
        <v>22</v>
      </c>
    </row>
    <row r="12" spans="1:8">
      <c r="A12" t="s">
        <v>19</v>
      </c>
      <c r="B12" t="s">
        <v>3</v>
      </c>
      <c r="C12">
        <v>1</v>
      </c>
      <c r="D12" s="5">
        <f t="shared" ref="D12:D30" si="0">IF(COUNTIF(E12,"*伤*")&gt;0,1,0)+IF(COUNTIF(E12,"*格挡*")&gt;0,-1,0)</f>
        <v>1</v>
      </c>
      <c r="E12" t="s">
        <v>20</v>
      </c>
      <c r="F12" t="s">
        <v>23</v>
      </c>
      <c r="H12" t="s">
        <v>22</v>
      </c>
    </row>
    <row r="13" spans="1:8">
      <c r="A13" t="s">
        <v>19</v>
      </c>
      <c r="B13" t="s">
        <v>3</v>
      </c>
      <c r="C13">
        <v>1</v>
      </c>
      <c r="D13" s="5">
        <f t="shared" si="0"/>
        <v>1</v>
      </c>
      <c r="E13" t="s">
        <v>20</v>
      </c>
      <c r="F13" t="s">
        <v>24</v>
      </c>
      <c r="H13" t="s">
        <v>22</v>
      </c>
    </row>
    <row r="14" spans="1:8">
      <c r="A14" t="s">
        <v>25</v>
      </c>
      <c r="B14" t="s">
        <v>3</v>
      </c>
      <c r="C14">
        <v>1</v>
      </c>
      <c r="D14" s="5">
        <f t="shared" si="0"/>
        <v>0</v>
      </c>
      <c r="E14" t="s">
        <v>26</v>
      </c>
      <c r="F14" t="s">
        <v>27</v>
      </c>
      <c r="H14" t="s">
        <v>22</v>
      </c>
    </row>
    <row r="15" spans="1:8">
      <c r="A15" t="s">
        <v>25</v>
      </c>
      <c r="B15" t="s">
        <v>3</v>
      </c>
      <c r="C15">
        <v>0</v>
      </c>
      <c r="D15" s="5">
        <f t="shared" si="0"/>
        <v>0</v>
      </c>
      <c r="E15" t="s">
        <v>28</v>
      </c>
      <c r="F15" t="s">
        <v>29</v>
      </c>
      <c r="H15" t="s">
        <v>22</v>
      </c>
    </row>
    <row r="16" spans="1:8">
      <c r="A16" t="s">
        <v>30</v>
      </c>
      <c r="B16" t="s">
        <v>3</v>
      </c>
      <c r="C16">
        <v>0</v>
      </c>
      <c r="D16" s="5">
        <f t="shared" si="0"/>
        <v>-1</v>
      </c>
      <c r="E16" t="s">
        <v>31</v>
      </c>
      <c r="F16" t="s">
        <v>32</v>
      </c>
      <c r="H16" t="s">
        <v>22</v>
      </c>
    </row>
    <row r="17" spans="1:8">
      <c r="A17" t="s">
        <v>33</v>
      </c>
      <c r="B17" t="s">
        <v>3</v>
      </c>
      <c r="C17">
        <v>0</v>
      </c>
      <c r="D17" s="5">
        <f t="shared" si="0"/>
        <v>0</v>
      </c>
      <c r="E17" t="s">
        <v>34</v>
      </c>
      <c r="F17" t="s">
        <v>35</v>
      </c>
      <c r="H17" t="s">
        <v>22</v>
      </c>
    </row>
    <row r="18" spans="1:8">
      <c r="A18" t="s">
        <v>36</v>
      </c>
      <c r="B18" t="s">
        <v>3</v>
      </c>
      <c r="C18">
        <v>1</v>
      </c>
      <c r="D18" s="5">
        <f t="shared" si="0"/>
        <v>-1</v>
      </c>
      <c r="E18" t="s">
        <v>37</v>
      </c>
      <c r="F18" t="s">
        <v>38</v>
      </c>
      <c r="H18" t="s">
        <v>22</v>
      </c>
    </row>
    <row r="19" spans="2:8">
      <c r="B19" t="s">
        <v>10</v>
      </c>
      <c r="C19">
        <v>2</v>
      </c>
      <c r="D19" s="5">
        <f t="shared" si="0"/>
        <v>1</v>
      </c>
      <c r="E19" t="s">
        <v>39</v>
      </c>
      <c r="F19" t="s">
        <v>40</v>
      </c>
      <c r="H19" t="s">
        <v>41</v>
      </c>
    </row>
    <row r="20" spans="2:8">
      <c r="B20" t="s">
        <v>10</v>
      </c>
      <c r="C20">
        <v>2</v>
      </c>
      <c r="D20" s="5">
        <f t="shared" si="0"/>
        <v>1</v>
      </c>
      <c r="E20" t="s">
        <v>42</v>
      </c>
      <c r="F20" t="s">
        <v>40</v>
      </c>
      <c r="H20" t="s">
        <v>43</v>
      </c>
    </row>
    <row r="21" spans="2:8">
      <c r="B21" t="s">
        <v>10</v>
      </c>
      <c r="C21">
        <v>3</v>
      </c>
      <c r="D21" s="5">
        <f t="shared" si="0"/>
        <v>1</v>
      </c>
      <c r="E21" t="s">
        <v>44</v>
      </c>
      <c r="F21" t="s">
        <v>40</v>
      </c>
      <c r="H21" t="s">
        <v>45</v>
      </c>
    </row>
    <row r="22" spans="2:8">
      <c r="B22" t="s">
        <v>5</v>
      </c>
      <c r="D22" s="5">
        <f t="shared" si="0"/>
        <v>1</v>
      </c>
      <c r="E22" t="s">
        <v>46</v>
      </c>
      <c r="F22" t="s">
        <v>47</v>
      </c>
      <c r="H22" t="s">
        <v>48</v>
      </c>
    </row>
    <row r="23" spans="2:8">
      <c r="B23" t="s">
        <v>5</v>
      </c>
      <c r="D23" s="5">
        <f t="shared" si="0"/>
        <v>1</v>
      </c>
      <c r="E23" t="s">
        <v>46</v>
      </c>
      <c r="F23" t="s">
        <v>49</v>
      </c>
      <c r="H23" t="s">
        <v>48</v>
      </c>
    </row>
    <row r="24" spans="2:8">
      <c r="B24" t="s">
        <v>5</v>
      </c>
      <c r="D24" s="5">
        <f t="shared" si="0"/>
        <v>1</v>
      </c>
      <c r="E24" t="s">
        <v>50</v>
      </c>
      <c r="F24" t="s">
        <v>51</v>
      </c>
      <c r="H24" t="s">
        <v>48</v>
      </c>
    </row>
    <row r="25" spans="2:8">
      <c r="B25" t="s">
        <v>5</v>
      </c>
      <c r="D25" s="5">
        <f t="shared" si="0"/>
        <v>0</v>
      </c>
      <c r="E25" t="s">
        <v>52</v>
      </c>
      <c r="F25" t="s">
        <v>53</v>
      </c>
      <c r="H25" t="s">
        <v>48</v>
      </c>
    </row>
    <row r="26" spans="2:8">
      <c r="B26" t="s">
        <v>5</v>
      </c>
      <c r="D26" s="5">
        <f t="shared" si="0"/>
        <v>0</v>
      </c>
      <c r="E26" t="s">
        <v>54</v>
      </c>
      <c r="F26" t="s">
        <v>55</v>
      </c>
      <c r="H26" t="s">
        <v>48</v>
      </c>
    </row>
    <row r="27" spans="2:8">
      <c r="B27" t="s">
        <v>5</v>
      </c>
      <c r="D27" s="5">
        <f t="shared" si="0"/>
        <v>0</v>
      </c>
      <c r="E27" t="s">
        <v>56</v>
      </c>
      <c r="F27" t="s">
        <v>57</v>
      </c>
      <c r="H27" t="s">
        <v>48</v>
      </c>
    </row>
    <row r="28" spans="2:8">
      <c r="B28" t="s">
        <v>5</v>
      </c>
      <c r="D28" s="5">
        <f t="shared" si="0"/>
        <v>1</v>
      </c>
      <c r="E28" t="s">
        <v>58</v>
      </c>
      <c r="F28" t="s">
        <v>59</v>
      </c>
      <c r="H28" t="s">
        <v>48</v>
      </c>
    </row>
    <row r="29" spans="2:8">
      <c r="B29" t="s">
        <v>5</v>
      </c>
      <c r="D29" s="5">
        <f t="shared" si="0"/>
        <v>1</v>
      </c>
      <c r="E29" t="s">
        <v>60</v>
      </c>
      <c r="F29" t="s">
        <v>61</v>
      </c>
      <c r="H29" t="s">
        <v>48</v>
      </c>
    </row>
    <row r="30" spans="2:8">
      <c r="B30" t="s">
        <v>5</v>
      </c>
      <c r="D30" s="5">
        <f t="shared" si="0"/>
        <v>1</v>
      </c>
      <c r="E30" t="s">
        <v>62</v>
      </c>
      <c r="F30" t="s">
        <v>63</v>
      </c>
      <c r="H30" t="s">
        <v>48</v>
      </c>
    </row>
    <row r="31" spans="2:8">
      <c r="B31" t="s">
        <v>5</v>
      </c>
      <c r="D31" s="5">
        <f t="shared" ref="D31:D46" si="1">IF(COUNTIF(E31,"*伤*")&gt;0,1,0)+IF(COUNTIF(E31,"*格挡*")&gt;0,-1,0)</f>
        <v>-1</v>
      </c>
      <c r="E31" t="s">
        <v>64</v>
      </c>
      <c r="F31" t="s">
        <v>65</v>
      </c>
      <c r="H31" t="s">
        <v>48</v>
      </c>
    </row>
    <row r="32" spans="2:8">
      <c r="B32" t="s">
        <v>5</v>
      </c>
      <c r="D32" s="5">
        <f t="shared" si="1"/>
        <v>-1</v>
      </c>
      <c r="E32" t="s">
        <v>66</v>
      </c>
      <c r="F32" t="s">
        <v>67</v>
      </c>
      <c r="H32" t="s">
        <v>48</v>
      </c>
    </row>
    <row r="33" spans="2:8">
      <c r="B33" t="s">
        <v>5</v>
      </c>
      <c r="D33" s="5">
        <f t="shared" si="1"/>
        <v>-1</v>
      </c>
      <c r="E33" t="s">
        <v>66</v>
      </c>
      <c r="F33" t="s">
        <v>68</v>
      </c>
      <c r="H33" t="s">
        <v>48</v>
      </c>
    </row>
    <row r="34" spans="2:8">
      <c r="B34" t="s">
        <v>5</v>
      </c>
      <c r="D34" s="5">
        <f t="shared" si="1"/>
        <v>-1</v>
      </c>
      <c r="E34" t="s">
        <v>30</v>
      </c>
      <c r="F34" t="s">
        <v>69</v>
      </c>
      <c r="H34" t="s">
        <v>48</v>
      </c>
    </row>
    <row r="35" spans="2:8">
      <c r="B35" t="s">
        <v>5</v>
      </c>
      <c r="D35" s="5">
        <f t="shared" si="1"/>
        <v>-1</v>
      </c>
      <c r="E35" t="s">
        <v>30</v>
      </c>
      <c r="F35" t="s">
        <v>70</v>
      </c>
      <c r="H35" t="s">
        <v>48</v>
      </c>
    </row>
    <row r="36" spans="2:8">
      <c r="B36" t="s">
        <v>5</v>
      </c>
      <c r="D36" s="5">
        <f t="shared" si="1"/>
        <v>1</v>
      </c>
      <c r="E36" t="s">
        <v>71</v>
      </c>
      <c r="F36" t="s">
        <v>72</v>
      </c>
      <c r="H36" t="s">
        <v>48</v>
      </c>
    </row>
    <row r="37" spans="2:8">
      <c r="B37" t="s">
        <v>5</v>
      </c>
      <c r="D37" s="5">
        <f t="shared" si="1"/>
        <v>1</v>
      </c>
      <c r="E37" t="s">
        <v>73</v>
      </c>
      <c r="F37" t="s">
        <v>74</v>
      </c>
      <c r="H37" t="s">
        <v>48</v>
      </c>
    </row>
    <row r="38" spans="2:8">
      <c r="B38" t="s">
        <v>5</v>
      </c>
      <c r="D38" s="5">
        <f t="shared" si="1"/>
        <v>1</v>
      </c>
      <c r="E38" t="s">
        <v>75</v>
      </c>
      <c r="F38" t="s">
        <v>76</v>
      </c>
      <c r="H38" t="s">
        <v>48</v>
      </c>
    </row>
    <row r="39" spans="2:8">
      <c r="B39" t="s">
        <v>7</v>
      </c>
      <c r="D39" s="5">
        <f t="shared" si="1"/>
        <v>0</v>
      </c>
      <c r="E39" t="s">
        <v>77</v>
      </c>
      <c r="F39" t="s">
        <v>78</v>
      </c>
      <c r="H39" t="s">
        <v>79</v>
      </c>
    </row>
    <row r="40" spans="2:8">
      <c r="B40" t="s">
        <v>7</v>
      </c>
      <c r="D40" s="5">
        <f t="shared" si="1"/>
        <v>1</v>
      </c>
      <c r="E40" t="s">
        <v>80</v>
      </c>
      <c r="F40" t="s">
        <v>81</v>
      </c>
      <c r="H40" t="s">
        <v>79</v>
      </c>
    </row>
    <row r="41" spans="2:8">
      <c r="B41" t="s">
        <v>7</v>
      </c>
      <c r="D41" s="5">
        <f t="shared" ref="D41:D51" si="2">IF(COUNTIF(E41,"*伤*")&gt;0,1,0)+IF(COUNTIF(E41,"*格挡*")&gt;0,-1,0)</f>
        <v>1</v>
      </c>
      <c r="E41" t="s">
        <v>46</v>
      </c>
      <c r="F41" t="s">
        <v>82</v>
      </c>
      <c r="H41" t="s">
        <v>79</v>
      </c>
    </row>
    <row r="42" spans="2:8">
      <c r="B42" t="s">
        <v>7</v>
      </c>
      <c r="D42" s="5">
        <f t="shared" si="2"/>
        <v>0</v>
      </c>
      <c r="E42" t="s">
        <v>83</v>
      </c>
      <c r="F42" t="s">
        <v>84</v>
      </c>
      <c r="H42" t="s">
        <v>79</v>
      </c>
    </row>
    <row r="43" spans="2:8">
      <c r="B43" t="s">
        <v>7</v>
      </c>
      <c r="D43" s="5">
        <f t="shared" si="2"/>
        <v>0</v>
      </c>
      <c r="E43" t="s">
        <v>85</v>
      </c>
      <c r="F43" t="s">
        <v>86</v>
      </c>
      <c r="H43" t="s">
        <v>79</v>
      </c>
    </row>
    <row r="44" spans="2:8">
      <c r="B44" t="s">
        <v>7</v>
      </c>
      <c r="D44" s="5">
        <f t="shared" si="2"/>
        <v>0</v>
      </c>
      <c r="E44" t="s">
        <v>87</v>
      </c>
      <c r="F44" t="s">
        <v>88</v>
      </c>
      <c r="H44" t="s">
        <v>79</v>
      </c>
    </row>
    <row r="45" spans="2:8">
      <c r="B45" t="s">
        <v>7</v>
      </c>
      <c r="D45" s="5">
        <f>IF(COUNTIF(E45,"*伤*")&gt;0,1,0)+IF(COUNTIF(E45,"*格挡*")&gt;0,-1,0)</f>
        <v>0</v>
      </c>
      <c r="E45" t="s">
        <v>89</v>
      </c>
      <c r="F45" t="s">
        <v>90</v>
      </c>
      <c r="H45" t="s">
        <v>79</v>
      </c>
    </row>
    <row r="46" spans="2:8">
      <c r="B46" t="s">
        <v>7</v>
      </c>
      <c r="D46" s="5">
        <f t="shared" si="2"/>
        <v>1</v>
      </c>
      <c r="E46" t="s">
        <v>91</v>
      </c>
      <c r="F46" t="s">
        <v>92</v>
      </c>
      <c r="H46" t="s">
        <v>79</v>
      </c>
    </row>
    <row r="47" spans="2:8">
      <c r="B47" t="s">
        <v>7</v>
      </c>
      <c r="D47" s="5">
        <f t="shared" si="2"/>
        <v>1</v>
      </c>
      <c r="E47" t="s">
        <v>44</v>
      </c>
      <c r="F47" t="s">
        <v>93</v>
      </c>
      <c r="H47" t="s">
        <v>79</v>
      </c>
    </row>
    <row r="48" spans="2:8">
      <c r="B48" t="s">
        <v>7</v>
      </c>
      <c r="D48" s="5">
        <f t="shared" si="2"/>
        <v>0</v>
      </c>
      <c r="E48" t="s">
        <v>94</v>
      </c>
      <c r="F48" t="s">
        <v>95</v>
      </c>
      <c r="H48" t="s">
        <v>79</v>
      </c>
    </row>
    <row r="49" spans="2:8">
      <c r="B49" t="s">
        <v>7</v>
      </c>
      <c r="D49" s="5">
        <f t="shared" si="2"/>
        <v>0</v>
      </c>
      <c r="E49" t="s">
        <v>94</v>
      </c>
      <c r="F49" t="s">
        <v>96</v>
      </c>
      <c r="H49" t="s">
        <v>79</v>
      </c>
    </row>
    <row r="50" spans="2:8">
      <c r="B50" t="s">
        <v>7</v>
      </c>
      <c r="D50" s="5">
        <f t="shared" si="2"/>
        <v>0</v>
      </c>
      <c r="E50" t="s">
        <v>94</v>
      </c>
      <c r="F50" t="s">
        <v>97</v>
      </c>
      <c r="H50" t="s">
        <v>79</v>
      </c>
    </row>
    <row r="51" spans="2:8">
      <c r="B51" t="s">
        <v>7</v>
      </c>
      <c r="D51" s="5">
        <f t="shared" si="2"/>
        <v>0</v>
      </c>
      <c r="E51" t="s">
        <v>94</v>
      </c>
      <c r="F51" t="s">
        <v>98</v>
      </c>
      <c r="H51" t="s">
        <v>79</v>
      </c>
    </row>
    <row r="52" spans="2:8">
      <c r="B52" t="s">
        <v>7</v>
      </c>
      <c r="D52" s="5">
        <f t="shared" ref="D52:D67" si="3">IF(COUNTIF(E52,"*伤*")&gt;0,1,0)+IF(COUNTIF(E52,"*格挡*")&gt;0,-1,0)</f>
        <v>0</v>
      </c>
      <c r="E52" t="s">
        <v>94</v>
      </c>
      <c r="F52" t="s">
        <v>99</v>
      </c>
      <c r="H52" t="s">
        <v>79</v>
      </c>
    </row>
    <row r="53" spans="2:8">
      <c r="B53" t="s">
        <v>7</v>
      </c>
      <c r="D53" s="5">
        <f t="shared" si="3"/>
        <v>0</v>
      </c>
      <c r="E53" t="s">
        <v>100</v>
      </c>
      <c r="F53" t="s">
        <v>101</v>
      </c>
      <c r="H53" t="s">
        <v>79</v>
      </c>
    </row>
    <row r="54" spans="2:8">
      <c r="B54" t="s">
        <v>7</v>
      </c>
      <c r="D54" s="5">
        <f t="shared" si="3"/>
        <v>0</v>
      </c>
      <c r="E54" t="s">
        <v>89</v>
      </c>
      <c r="F54" t="s">
        <v>102</v>
      </c>
      <c r="H54" t="s">
        <v>79</v>
      </c>
    </row>
    <row r="55" spans="2:8">
      <c r="B55" t="s">
        <v>7</v>
      </c>
      <c r="D55" s="5">
        <f t="shared" si="3"/>
        <v>1</v>
      </c>
      <c r="E55" t="s">
        <v>103</v>
      </c>
      <c r="F55" t="s">
        <v>104</v>
      </c>
      <c r="H55" t="s">
        <v>79</v>
      </c>
    </row>
    <row r="56" spans="2:8">
      <c r="B56" t="s">
        <v>7</v>
      </c>
      <c r="D56" s="5">
        <f t="shared" si="3"/>
        <v>1</v>
      </c>
      <c r="E56" t="s">
        <v>75</v>
      </c>
      <c r="F56" t="s">
        <v>105</v>
      </c>
      <c r="H56" t="s">
        <v>79</v>
      </c>
    </row>
    <row r="57" spans="2:8">
      <c r="B57" t="s">
        <v>7</v>
      </c>
      <c r="D57" s="5">
        <f t="shared" si="3"/>
        <v>1</v>
      </c>
      <c r="E57" t="s">
        <v>73</v>
      </c>
      <c r="F57" t="s">
        <v>106</v>
      </c>
      <c r="H57" t="s">
        <v>79</v>
      </c>
    </row>
    <row r="58" spans="2:6">
      <c r="B58" t="s">
        <v>7</v>
      </c>
      <c r="D58" s="5">
        <f t="shared" si="3"/>
        <v>1</v>
      </c>
      <c r="E58" t="s">
        <v>73</v>
      </c>
      <c r="F58" t="s">
        <v>107</v>
      </c>
    </row>
    <row r="59" spans="2:6">
      <c r="B59" t="s">
        <v>7</v>
      </c>
      <c r="D59" s="5">
        <f t="shared" si="3"/>
        <v>1</v>
      </c>
      <c r="E59" t="s">
        <v>108</v>
      </c>
      <c r="F59" t="s">
        <v>109</v>
      </c>
    </row>
    <row r="60" spans="2:6">
      <c r="B60" t="s">
        <v>7</v>
      </c>
      <c r="D60" s="5">
        <f>IF(COUNTIF(F60,"*伤*")&gt;0,1,0)+IF(COUNTIF(F60,"*格挡*")&gt;0,-1,0)</f>
        <v>0</v>
      </c>
      <c r="E60" t="s">
        <v>73</v>
      </c>
      <c r="F60" t="s">
        <v>110</v>
      </c>
    </row>
    <row r="61" spans="2:6">
      <c r="B61" t="s">
        <v>7</v>
      </c>
      <c r="D61" s="5">
        <f>IF(COUNTIF(F61,"*伤*")&gt;0,1,0)+IF(COUNTIF(F61,"*格挡*")&gt;0,-1,0)</f>
        <v>0</v>
      </c>
      <c r="E61" t="s">
        <v>75</v>
      </c>
      <c r="F61" t="s">
        <v>111</v>
      </c>
    </row>
    <row r="62" spans="2:6">
      <c r="B62" t="s">
        <v>7</v>
      </c>
      <c r="D62" s="5">
        <f>IF(COUNTIF(F62,"*伤*")&gt;0,1,0)+IF(COUNTIF(F62,"*格挡*")&gt;0,-1,0)</f>
        <v>0</v>
      </c>
      <c r="E62" t="s">
        <v>73</v>
      </c>
      <c r="F62" t="s">
        <v>112</v>
      </c>
    </row>
    <row r="63" spans="2:6">
      <c r="B63" t="s">
        <v>7</v>
      </c>
      <c r="D63" s="5">
        <f>IF(COUNTIF(F63,"*伤*")&gt;0,1,0)+IF(COUNTIF(F63,"*格挡*")&gt;0,-1,0)</f>
        <v>0</v>
      </c>
      <c r="F63" t="s">
        <v>113</v>
      </c>
    </row>
    <row r="64" spans="2:6">
      <c r="B64" t="s">
        <v>7</v>
      </c>
      <c r="D64" s="5">
        <f>IF(COUNTIF(F64,"*伤*")&gt;0,1,0)+IF(COUNTIF(F64,"*格挡*")&gt;0,-1,0)</f>
        <v>0</v>
      </c>
      <c r="F64" t="s">
        <v>114</v>
      </c>
    </row>
    <row r="65" spans="2:6">
      <c r="B65" t="s">
        <v>7</v>
      </c>
      <c r="D65" s="5">
        <f>IF(COUNTIF(F65,"*伤*")&gt;0,1,0)+IF(COUNTIF(F65,"*格挡*")&gt;0,-1,0)</f>
        <v>0</v>
      </c>
      <c r="F65" t="s">
        <v>115</v>
      </c>
    </row>
    <row r="66" spans="2:6">
      <c r="B66" t="s">
        <v>7</v>
      </c>
      <c r="D66" s="5">
        <f>IF(COUNTIF(F66,"*伤*")&gt;0,1,0)+IF(COUNTIF(F66,"*格挡*")&gt;0,-1,0)</f>
        <v>0</v>
      </c>
      <c r="F66" t="s">
        <v>116</v>
      </c>
    </row>
    <row r="67" spans="2:6">
      <c r="B67" t="s">
        <v>7</v>
      </c>
      <c r="D67" s="5">
        <f>IF(COUNTIF(F67,"*伤*")&gt;0,1,0)+IF(COUNTIF(F67,"*格挡*")&gt;0,-1,0)</f>
        <v>0</v>
      </c>
      <c r="F67" t="s">
        <v>117</v>
      </c>
    </row>
    <row r="68" spans="2:8">
      <c r="B68" t="s">
        <v>7</v>
      </c>
      <c r="D68" s="5">
        <f>IF(COUNTIF(F68,"*伤*")&gt;0,1,0)+IF(COUNTIF(F68,"*格挡*")&gt;0,-1,0)</f>
        <v>0</v>
      </c>
      <c r="E68" t="s">
        <v>118</v>
      </c>
      <c r="F68" t="s">
        <v>119</v>
      </c>
      <c r="H68" t="s">
        <v>120</v>
      </c>
    </row>
    <row r="69" spans="2:6">
      <c r="B69" t="s">
        <v>7</v>
      </c>
      <c r="D69" s="5">
        <f>IF(COUNTIF(F69,"*伤*")&gt;0,1,0)+IF(COUNTIF(F69,"*格挡*")&gt;0,-1,0)</f>
        <v>0</v>
      </c>
      <c r="F69" t="s">
        <v>121</v>
      </c>
    </row>
    <row r="70" spans="2:6">
      <c r="B70" t="s">
        <v>7</v>
      </c>
      <c r="D70" s="5">
        <f>IF(COUNTIF(F70,"*伤*")&gt;0,1,0)+IF(COUNTIF(F70,"*格挡*")&gt;0,-1,0)</f>
        <v>0</v>
      </c>
      <c r="F70" t="s">
        <v>122</v>
      </c>
    </row>
    <row r="71" spans="2:6">
      <c r="B71" t="s">
        <v>7</v>
      </c>
      <c r="D71" s="5">
        <f>IF(COUNTIF(F71,"*伤*")&gt;0,1,0)+IF(COUNTIF(F71,"*格挡*")&gt;0,-1,0)</f>
        <v>0</v>
      </c>
      <c r="F71" t="s">
        <v>123</v>
      </c>
    </row>
    <row r="72" spans="2:6">
      <c r="B72" t="s">
        <v>7</v>
      </c>
      <c r="D72" s="5">
        <f>IF(COUNTIF(F72,"*伤*")&gt;0,1,0)+IF(COUNTIF(F72,"*格挡*")&gt;0,-1,0)</f>
        <v>0</v>
      </c>
      <c r="F72" t="s">
        <v>124</v>
      </c>
    </row>
    <row r="73" spans="2:6">
      <c r="B73" t="s">
        <v>7</v>
      </c>
      <c r="D73" s="5">
        <f>IF(COUNTIF(F73,"*伤*")&gt;0,1,0)+IF(COUNTIF(F73,"*格挡*")&gt;0,-1,0)</f>
        <v>0</v>
      </c>
      <c r="F73" t="s">
        <v>125</v>
      </c>
    </row>
    <row r="74" spans="2:6">
      <c r="B74" t="s">
        <v>7</v>
      </c>
      <c r="D74" s="5">
        <f>IF(COUNTIF(F74,"*伤*")&gt;0,1,0)+IF(COUNTIF(F74,"*格挡*")&gt;0,-1,0)</f>
        <v>0</v>
      </c>
      <c r="F74" t="s">
        <v>126</v>
      </c>
    </row>
    <row r="75" spans="2:6">
      <c r="B75" t="s">
        <v>7</v>
      </c>
      <c r="D75" s="5">
        <f>IF(COUNTIF(F75,"*伤*")&gt;0,1,0)+IF(COUNTIF(F75,"*格挡*")&gt;0,-1,0)</f>
        <v>0</v>
      </c>
      <c r="E75" t="s">
        <v>127</v>
      </c>
      <c r="F75" t="s">
        <v>128</v>
      </c>
    </row>
    <row r="76" spans="2:6">
      <c r="B76" t="s">
        <v>7</v>
      </c>
      <c r="D76" s="5"/>
      <c r="F76" t="s">
        <v>129</v>
      </c>
    </row>
    <row r="77" spans="2:6">
      <c r="B77" t="s">
        <v>7</v>
      </c>
      <c r="D77" s="5"/>
      <c r="F77" t="s">
        <v>130</v>
      </c>
    </row>
    <row r="78" spans="2:6">
      <c r="B78" t="s">
        <v>7</v>
      </c>
      <c r="D78" s="5"/>
      <c r="F78" t="s">
        <v>131</v>
      </c>
    </row>
    <row r="79" spans="2:6">
      <c r="B79" t="s">
        <v>7</v>
      </c>
      <c r="D79" s="5"/>
      <c r="F79" t="s">
        <v>132</v>
      </c>
    </row>
    <row r="80" spans="2:6">
      <c r="B80" t="s">
        <v>7</v>
      </c>
      <c r="D80" s="5"/>
      <c r="F80" t="s">
        <v>133</v>
      </c>
    </row>
    <row r="81" spans="2:6">
      <c r="B81" t="s">
        <v>7</v>
      </c>
      <c r="D81" s="5"/>
      <c r="F81" t="s">
        <v>134</v>
      </c>
    </row>
    <row r="82" spans="2:6">
      <c r="B82" t="s">
        <v>7</v>
      </c>
      <c r="D82" s="5"/>
      <c r="F82" t="s">
        <v>135</v>
      </c>
    </row>
    <row r="83" spans="2:6">
      <c r="B83" t="s">
        <v>7</v>
      </c>
      <c r="D83" s="5"/>
      <c r="F83" t="s">
        <v>136</v>
      </c>
    </row>
    <row r="84" spans="2:6">
      <c r="B84" t="s">
        <v>7</v>
      </c>
      <c r="D84" s="5"/>
      <c r="F84" t="s">
        <v>137</v>
      </c>
    </row>
    <row r="85" spans="4:4">
      <c r="D85" s="5"/>
    </row>
    <row r="86" spans="4:4">
      <c r="D86" s="5"/>
    </row>
    <row r="87" spans="4:4">
      <c r="D87" s="5"/>
    </row>
    <row r="88" spans="4:4">
      <c r="D88" s="5"/>
    </row>
    <row r="89" spans="4:4">
      <c r="D89" s="5"/>
    </row>
    <row r="90" spans="4:4">
      <c r="D90" s="5"/>
    </row>
    <row r="91" spans="4:4">
      <c r="D91" s="5"/>
    </row>
    <row r="92" spans="4:4">
      <c r="D92" s="5"/>
    </row>
    <row r="93" spans="4:4">
      <c r="D93" s="5"/>
    </row>
    <row r="94" spans="4:4">
      <c r="D94" s="5"/>
    </row>
    <row r="95" spans="4:4">
      <c r="D95" s="5"/>
    </row>
    <row r="96" spans="4:4">
      <c r="D96" s="5"/>
    </row>
    <row r="97" spans="4:4">
      <c r="D97" s="5"/>
    </row>
    <row r="98" spans="4:4">
      <c r="D98" s="5"/>
    </row>
    <row r="99" spans="4:4">
      <c r="D99" s="5"/>
    </row>
    <row r="100" spans="4:4">
      <c r="D100" s="5"/>
    </row>
    <row r="101" spans="4:4">
      <c r="D101" s="5"/>
    </row>
    <row r="102" spans="4:4">
      <c r="D102" s="5"/>
    </row>
    <row r="103" spans="4:4">
      <c r="D103" s="5"/>
    </row>
    <row r="104" spans="4:4">
      <c r="D104" s="5"/>
    </row>
    <row r="105" spans="4:4">
      <c r="D105" s="5"/>
    </row>
    <row r="106" spans="4:4">
      <c r="D106" s="5"/>
    </row>
    <row r="107" spans="4:4">
      <c r="D107" s="5"/>
    </row>
    <row r="108" spans="4:4">
      <c r="D108" s="5"/>
    </row>
    <row r="109" spans="4:4">
      <c r="D109" s="5"/>
    </row>
    <row r="110" spans="4:4">
      <c r="D110" s="5"/>
    </row>
    <row r="111" spans="4:4">
      <c r="D111" s="5"/>
    </row>
    <row r="112" spans="4:4">
      <c r="D112" s="5">
        <f>IF(COUNTIF(E112,"*伤*")&gt;0,1,0)+IF(COUNTIF(E112,"*格挡*")&gt;0,-1,0)</f>
        <v>0</v>
      </c>
    </row>
    <row r="113" spans="3:8">
      <c r="C113">
        <v>1</v>
      </c>
      <c r="D113" s="5">
        <f>IF(COUNTIF(E113,"*伤*")&gt;0,1,0)+IF(COUNTIF(E113,"*格挡*")&gt;0,-1,0)</f>
        <v>0</v>
      </c>
      <c r="E113" t="s">
        <v>138</v>
      </c>
      <c r="F113" t="s">
        <v>139</v>
      </c>
      <c r="H113" t="s">
        <v>41</v>
      </c>
    </row>
    <row r="114" spans="3:8">
      <c r="C114">
        <v>1</v>
      </c>
      <c r="D114" s="5">
        <f>IF(COUNTIF(E114,"*伤*")&gt;0,1,0)+IF(COUNTIF(E114,"*格挡*")&gt;0,-1,0)</f>
        <v>1</v>
      </c>
      <c r="E114" t="s">
        <v>140</v>
      </c>
      <c r="F114" t="s">
        <v>139</v>
      </c>
      <c r="H114" t="s">
        <v>43</v>
      </c>
    </row>
    <row r="115" spans="4:4">
      <c r="D115" s="5">
        <f>IF(COUNTIF(E115,"*伤*")&gt;0,1,0)+IF(COUNTIF(E115,"*格挡*")&gt;0,-1,0)</f>
        <v>0</v>
      </c>
    </row>
    <row r="116" spans="4:4">
      <c r="D116" s="5">
        <f>IF(COUNTIF(E116,"*伤*")&gt;0,1,0)+IF(COUNTIF(E116,"*格挡*")&gt;0,-1,0)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方舟技能映射方案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混沌</cp:lastModifiedBy>
  <dcterms:created xsi:type="dcterms:W3CDTF">2021-02-05T07:06:00Z</dcterms:created>
  <dcterms:modified xsi:type="dcterms:W3CDTF">2021-02-07T10:35:29Z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