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80" windowWidth="20490" windowHeight="8865" tabRatio="964" firstSheet="1" activeTab="2"/>
  </bookViews>
  <sheets>
    <sheet name="Reports" sheetId="1" r:id="rId1"/>
    <sheet name="Recovery Coaching" sheetId="2" r:id="rId2"/>
    <sheet name="MIS REVIEW-VENDOR" sheetId="4" r:id="rId3"/>
    <sheet name="CIMB Daily" sheetId="3" r:id="rId4"/>
    <sheet name="QA PSR - Add % Formula" sheetId="5" r:id="rId5"/>
    <sheet name="QA PR - Columns" sheetId="6" r:id="rId6"/>
    <sheet name="Cancellation TAT-format" sheetId="7" r:id="rId7"/>
    <sheet name="Major Deviation" sheetId="8" r:id="rId8"/>
    <sheet name="GYPA" sheetId="10" r:id="rId9"/>
    <sheet name="Regional" sheetId="11" r:id="rId10"/>
    <sheet name="QA Per TSR" sheetId="12" r:id="rId11"/>
    <sheet name="QA Rpt" sheetId="13" r:id="rId12"/>
  </sheets>
  <definedNames>
    <definedName name="click_link_QA_PSR">'MIS REVIEW-VENDOR'!$E$7</definedName>
  </definedNames>
  <calcPr calcId="145621"/>
</workbook>
</file>

<file path=xl/calcChain.xml><?xml version="1.0" encoding="utf-8"?>
<calcChain xmlns="http://schemas.openxmlformats.org/spreadsheetml/2006/main">
  <c r="S14" i="5" l="1"/>
  <c r="T14" i="5" s="1"/>
  <c r="Y14" i="5" s="1"/>
  <c r="Q14" i="5"/>
  <c r="R14" i="5" s="1"/>
  <c r="O14" i="5"/>
  <c r="M14" i="5"/>
  <c r="N14" i="5" s="1"/>
  <c r="K14" i="5"/>
  <c r="L14" i="5" s="1"/>
  <c r="I14" i="5"/>
  <c r="J14" i="5" s="1"/>
  <c r="G14" i="5"/>
  <c r="F14" i="5"/>
  <c r="Y13" i="5"/>
  <c r="W13" i="5"/>
  <c r="X13" i="5" s="1"/>
  <c r="T13" i="5"/>
  <c r="R13" i="5"/>
  <c r="P13" i="5"/>
  <c r="N13" i="5"/>
  <c r="L13" i="5"/>
  <c r="J13" i="5"/>
  <c r="H13" i="5"/>
  <c r="Y12" i="5"/>
  <c r="W12" i="5"/>
  <c r="X12" i="5" s="1"/>
  <c r="T12" i="5"/>
  <c r="R12" i="5"/>
  <c r="P12" i="5"/>
  <c r="N12" i="5"/>
  <c r="L12" i="5"/>
  <c r="J12" i="5"/>
  <c r="H12" i="5"/>
  <c r="W11" i="5"/>
  <c r="X11" i="5" s="1"/>
  <c r="T11" i="5"/>
  <c r="Y11" i="5" s="1"/>
  <c r="R11" i="5"/>
  <c r="P11" i="5"/>
  <c r="N11" i="5"/>
  <c r="J11" i="5"/>
  <c r="H11" i="5"/>
  <c r="W10" i="5"/>
  <c r="X10" i="5" s="1"/>
  <c r="T10" i="5"/>
  <c r="Y10" i="5" s="1"/>
  <c r="R10" i="5"/>
  <c r="P10" i="5"/>
  <c r="N10" i="5"/>
  <c r="L10" i="5"/>
  <c r="J10" i="5"/>
  <c r="H10" i="5"/>
  <c r="W9" i="5"/>
  <c r="X9" i="5" s="1"/>
  <c r="T9" i="5"/>
  <c r="Y9" i="5" s="1"/>
  <c r="R9" i="5"/>
  <c r="P9" i="5"/>
  <c r="N9" i="5"/>
  <c r="L9" i="5"/>
  <c r="J9" i="5"/>
  <c r="H9" i="5"/>
  <c r="W8" i="5"/>
  <c r="X8" i="5" s="1"/>
  <c r="T8" i="5"/>
  <c r="Y8" i="5" s="1"/>
  <c r="R8" i="5"/>
  <c r="P8" i="5"/>
  <c r="N8" i="5"/>
  <c r="J8" i="5"/>
  <c r="H8" i="5"/>
  <c r="W7" i="5"/>
  <c r="X7" i="5" s="1"/>
  <c r="T7" i="5"/>
  <c r="Y7" i="5" s="1"/>
  <c r="R7" i="5"/>
  <c r="P7" i="5"/>
  <c r="N7" i="5"/>
  <c r="L7" i="5"/>
  <c r="J7" i="5"/>
  <c r="H7" i="5"/>
  <c r="Y6" i="5"/>
  <c r="W6" i="5"/>
  <c r="X6" i="5" s="1"/>
  <c r="T6" i="5"/>
  <c r="R6" i="5"/>
  <c r="P6" i="5"/>
  <c r="N6" i="5"/>
  <c r="J6" i="5"/>
  <c r="H6" i="5"/>
  <c r="W5" i="5"/>
  <c r="X5" i="5" s="1"/>
  <c r="T5" i="5"/>
  <c r="Y5" i="5" s="1"/>
  <c r="R5" i="5"/>
  <c r="P5" i="5"/>
  <c r="N5" i="5"/>
  <c r="L5" i="5"/>
  <c r="J5" i="5"/>
  <c r="H5" i="5"/>
  <c r="H14" i="5" l="1"/>
  <c r="P14" i="5"/>
  <c r="W14" i="5"/>
  <c r="X14" i="5" s="1"/>
</calcChain>
</file>

<file path=xl/sharedStrings.xml><?xml version="1.0" encoding="utf-8"?>
<sst xmlns="http://schemas.openxmlformats.org/spreadsheetml/2006/main" count="315" uniqueCount="204">
  <si>
    <t>INTERNAL REPORTS</t>
  </si>
  <si>
    <t>Campaign</t>
  </si>
  <si>
    <t>Report</t>
  </si>
  <si>
    <t>Recovery and Coaching</t>
  </si>
  <si>
    <t>EXTERNAL REPORTS</t>
  </si>
  <si>
    <t>CIMB</t>
  </si>
  <si>
    <t>Daily</t>
  </si>
  <si>
    <t>Duration</t>
  </si>
  <si>
    <t>Every Tuesday &amp; Thursday</t>
  </si>
  <si>
    <t>CIMB QA Progress daily updates</t>
  </si>
  <si>
    <t>15 min</t>
  </si>
  <si>
    <t>*QA Performance Summary Report</t>
  </si>
  <si>
    <t>*Dashboard</t>
  </si>
  <si>
    <t>*Major Deviation</t>
  </si>
  <si>
    <t>45 min</t>
  </si>
  <si>
    <t>Weekly</t>
  </si>
  <si>
    <t xml:space="preserve">CIMB - Cancellation TAT Report </t>
  </si>
  <si>
    <t>Monday - Friday</t>
  </si>
  <si>
    <t>Monday</t>
  </si>
  <si>
    <t>Friday</t>
  </si>
  <si>
    <t>CIMB QA Progress Weekly updates (including total submission)</t>
  </si>
  <si>
    <t>30min</t>
  </si>
  <si>
    <t>Monthly</t>
  </si>
  <si>
    <t>CIMB - Sales Submission Listing (Customer name with IC number)</t>
  </si>
  <si>
    <t>CIMB QA Progress FINAL  updates</t>
  </si>
  <si>
    <t>CIMB QA WIP - Slide</t>
  </si>
  <si>
    <t>1st Week of the month</t>
  </si>
  <si>
    <t>Manulife</t>
  </si>
  <si>
    <t xml:space="preserve">Manulife - Weekly QA Report </t>
  </si>
  <si>
    <t>AIG</t>
  </si>
  <si>
    <t>Weekly report</t>
  </si>
  <si>
    <t>20 min</t>
  </si>
  <si>
    <t>Every 4th of the every Month</t>
  </si>
  <si>
    <t>AIG QA Summary Report by TSR  - Final</t>
  </si>
  <si>
    <t>Uncontactable Listing &amp; Pre-Existing Listing</t>
  </si>
  <si>
    <t>Checklist &amp; Score Card (2 case for each campaign)</t>
  </si>
  <si>
    <t xml:space="preserve">Prudential QA Summary Report by TSR </t>
  </si>
  <si>
    <t>Prudential QA Summary Report by TSR - Final</t>
  </si>
  <si>
    <t>Prudential Add prospect Report (month to date) - Final</t>
  </si>
  <si>
    <t>RHB</t>
  </si>
  <si>
    <t>Reconciliation Report ( RHB Cashback &amp; RHB EEG )</t>
  </si>
  <si>
    <t>AIG Regional Report (To client)</t>
  </si>
  <si>
    <t>Prudential  Add prospect Report</t>
  </si>
  <si>
    <t>Prudential</t>
  </si>
  <si>
    <t>ALL campaign</t>
  </si>
  <si>
    <t>30 min</t>
  </si>
  <si>
    <t>15min</t>
  </si>
  <si>
    <t>CIMB QA Performance Summary Report by TSR- Final</t>
  </si>
  <si>
    <t>CIMB QA Performance Summary Report by TSR (7 campaigns)</t>
  </si>
  <si>
    <t>Manulife - Weekly QA Report - Final</t>
  </si>
  <si>
    <t>Final Report (sent to operation)</t>
  </si>
  <si>
    <t>Depending on completion time</t>
  </si>
  <si>
    <t xml:space="preserve">Depneding on completion time </t>
  </si>
  <si>
    <t>Timing</t>
  </si>
  <si>
    <t>SALES FILES FOR ALL CAMPAIGNS</t>
  </si>
  <si>
    <t>11.30am - 12.00pm (Every Monday)</t>
  </si>
  <si>
    <t>Sales file send out by IT. For 'Family plan without spouse details' listing need to get from IT (Daily).we need to wait for IT to notify us .</t>
  </si>
  <si>
    <t>MIS generate from system</t>
  </si>
  <si>
    <t>MIS will upload into FTP server</t>
  </si>
  <si>
    <t xml:space="preserve">All other Campaigns </t>
  </si>
  <si>
    <t>QA will generate from system</t>
  </si>
  <si>
    <t xml:space="preserve">Client to aknowledge </t>
  </si>
  <si>
    <t>MIS uses script to detect empty columns</t>
  </si>
  <si>
    <t>QA will convert file to client's format (excel &amp; text file)</t>
  </si>
  <si>
    <t xml:space="preserve">QA will encrypt (zip/archive) and send to client via email. </t>
  </si>
  <si>
    <t>12.00pm - 12.30pm (Daily) - cut off time (3pm)</t>
  </si>
  <si>
    <t>5.00pm - 5.30pm (Daily) - cut off time (eod)</t>
  </si>
  <si>
    <t xml:space="preserve">WIP </t>
  </si>
  <si>
    <t>Daily - morning (30 minutes)</t>
  </si>
  <si>
    <t>IR</t>
  </si>
  <si>
    <t>as and when</t>
  </si>
  <si>
    <t>Prudential - 3</t>
  </si>
  <si>
    <t>RHB - 3</t>
  </si>
  <si>
    <t>Manulife - 1</t>
  </si>
  <si>
    <t>11.00am - 11.20pm (Daily) - cut off time (12pm)</t>
  </si>
  <si>
    <t xml:space="preserve">* Reports generated by respective campaign TLs. </t>
  </si>
  <si>
    <t xml:space="preserve">* Report is then sent to QA. </t>
  </si>
  <si>
    <t>* TLs will go through and check whether QA Status is Coaching or Recovery</t>
  </si>
  <si>
    <t xml:space="preserve">* If Coaching, TLs will coach TSR and send the physical Coaching Forms to QA. </t>
  </si>
  <si>
    <t xml:space="preserve">* If Recovery, TLs will listen to call and confirm whether QA Status is valid or invalid, and make highlight in the email if invalid. </t>
  </si>
  <si>
    <t>* If Recovery, QAOs will listen to the (2nd) call again, and if ok, will update final status as "Approved - 2nd Attempt"</t>
  </si>
  <si>
    <t xml:space="preserve">* QAOs (based on their respective campaigns) check if "Coaching", whether Coaching Forms are received - and update final status as Approved 1st Attempt. </t>
  </si>
  <si>
    <t>* QAOs will check status (DONE or WIP)</t>
  </si>
  <si>
    <t>* QAOs will update the final status accordingly whether valid or invalid or cancel TAT</t>
  </si>
  <si>
    <t>M</t>
  </si>
  <si>
    <t>T</t>
  </si>
  <si>
    <t>W</t>
  </si>
  <si>
    <t>F</t>
  </si>
  <si>
    <t>S</t>
  </si>
  <si>
    <t>* TLs will send reports on Tuesday &amp; Thursday (some on daily basis but QA will only look and respond on T &amp; T)</t>
  </si>
  <si>
    <t xml:space="preserve">* Report is collated in the same report throughout the month. </t>
  </si>
  <si>
    <t xml:space="preserve">* Report receive on 6, QA will look at data from 1 &amp; 2, because 5 is still being audited. </t>
  </si>
  <si>
    <t xml:space="preserve">* Report receive on 8, QA will look at data from 5 &amp; 6, because 7 is still being audited. </t>
  </si>
  <si>
    <t>CIMB QA Progress Daily Updates</t>
  </si>
  <si>
    <t>CIMB QA Performance Summary Report by TSR</t>
  </si>
  <si>
    <t xml:space="preserve">Amendment Required </t>
  </si>
  <si>
    <t xml:space="preserve">Action Required </t>
  </si>
  <si>
    <t xml:space="preserve">Add percentage </t>
  </si>
  <si>
    <t xml:space="preserve">to add percentage in the report </t>
  </si>
  <si>
    <t>Available in jasper but not tally</t>
  </si>
  <si>
    <t xml:space="preserve">1st tagging by QA not captured </t>
  </si>
  <si>
    <t xml:space="preserve">add percentage </t>
  </si>
  <si>
    <t xml:space="preserve">not available in Jasper </t>
  </si>
  <si>
    <t xml:space="preserve">to request to be added in Jasper </t>
  </si>
  <si>
    <t>In order</t>
  </si>
  <si>
    <t>nil</t>
  </si>
  <si>
    <t>not available in system</t>
  </si>
  <si>
    <t xml:space="preserve">Weekly report AIG </t>
  </si>
  <si>
    <t>Manual-call monitoring</t>
  </si>
  <si>
    <t>* Extract from Jasper</t>
  </si>
  <si>
    <t>* Check Figures (previous has issues because of "add sales")</t>
  </si>
  <si>
    <t>* Confirm and send to Client</t>
  </si>
  <si>
    <t xml:space="preserve">* Repeat above for all Plans under campaign. </t>
  </si>
  <si>
    <t>* Check TSR names (daily have different number of TSRs on call)</t>
  </si>
  <si>
    <t>* Add percentage (issue: Jasper system don't configure with percentage)</t>
  </si>
  <si>
    <t>* Change Manually Recovery Reason (Issue: Jasper does not capture 1st tagging by QA)</t>
  </si>
  <si>
    <t xml:space="preserve">* Check &amp; Manual Update of TSR names &amp; Join Date </t>
  </si>
  <si>
    <t>* Change/add Manually percentage (Issue: Jasper system don't configure with percentage)</t>
  </si>
  <si>
    <t>Not follow client format</t>
  </si>
  <si>
    <t>Checklist &amp; Score Card (2 case for each campaign)- QAO audit</t>
  </si>
  <si>
    <t>QA Performance Breakdown for CIMB TLL-BIRTHDAY from 1st - 30th September 2015 - Final</t>
  </si>
  <si>
    <t>QA Performance Breakdown for CIMB TLLS</t>
  </si>
  <si>
    <t>Team Leader</t>
  </si>
  <si>
    <t>TSR ID</t>
  </si>
  <si>
    <t xml:space="preserve">TSR Name </t>
  </si>
  <si>
    <t>Date Joined</t>
  </si>
  <si>
    <t>Total Sales</t>
  </si>
  <si>
    <t>Total Audit Pending</t>
  </si>
  <si>
    <t>Total Audit Pending (%)</t>
  </si>
  <si>
    <t>Total Recovery</t>
  </si>
  <si>
    <t>Total Recovery (%)</t>
  </si>
  <si>
    <t>Total Cancellation (QA)</t>
  </si>
  <si>
    <t>Total Cancellation (QA)(%)</t>
  </si>
  <si>
    <t>Total Cancellation (not during QA)</t>
  </si>
  <si>
    <t>Total Cancellation (not during QA) (%)</t>
  </si>
  <si>
    <t>Total Cancellation (Customer Call In)</t>
  </si>
  <si>
    <t>Total Cancellation (Customer Call In) (%)</t>
  </si>
  <si>
    <t>Total Recovery In Progress</t>
  </si>
  <si>
    <t>Total Recovery In Progress (%)</t>
  </si>
  <si>
    <t>Total Final Signed Off</t>
  </si>
  <si>
    <t>Total Final Signed Off(%)</t>
  </si>
  <si>
    <t>Major (%)</t>
  </si>
  <si>
    <t>Minor (%)</t>
  </si>
  <si>
    <t>Total 1st Attempt base  on Total Approved</t>
  </si>
  <si>
    <t>1st Attempt base  on Total Approved (%)</t>
  </si>
  <si>
    <t>Overall (%)</t>
  </si>
  <si>
    <t>MOHD KHAIRUL NIZAN BIN AHMAD KAMEL</t>
  </si>
  <si>
    <t>V6677</t>
  </si>
  <si>
    <t>AZURINA BINTI AZIZ</t>
  </si>
  <si>
    <t>V6287</t>
  </si>
  <si>
    <t>FATHUL HAMIZAN BIN HAMDAN</t>
  </si>
  <si>
    <t>V6136</t>
  </si>
  <si>
    <t>MOHD ZULHUSNI BIN MOHD ZULKIPLY</t>
  </si>
  <si>
    <t>V6042</t>
  </si>
  <si>
    <t>RADI FATHI BIN KAMARUDDIN</t>
  </si>
  <si>
    <t>18/6/2014</t>
  </si>
  <si>
    <t>V6654</t>
  </si>
  <si>
    <t>SITI SARAH BINTI ABDULLAH</t>
  </si>
  <si>
    <t>SITI NORZAZALINA BINTI ZAINAL ABIDIN</t>
  </si>
  <si>
    <t>V5868</t>
  </si>
  <si>
    <t>Abdul Azizm</t>
  </si>
  <si>
    <t>V5426</t>
  </si>
  <si>
    <t>HAHMAR BIN KABIL</t>
  </si>
  <si>
    <t>21/10/2013</t>
  </si>
  <si>
    <t>V5756</t>
  </si>
  <si>
    <t>MOHAMAD FAEZY BIN NOR AMIZA</t>
  </si>
  <si>
    <t>V4005</t>
  </si>
  <si>
    <t>ZUZAINAH BINTI PUANGGI</t>
  </si>
  <si>
    <t>25/2/2013</t>
  </si>
  <si>
    <t>(refer link QA PSR)</t>
  </si>
  <si>
    <t>* Extracted from Jasper</t>
  </si>
  <si>
    <t>* Client Format</t>
  </si>
  <si>
    <t>remove columns/follow format</t>
  </si>
  <si>
    <t>(refer link QA PR)</t>
  </si>
  <si>
    <t>CHANGES to JASPER</t>
  </si>
  <si>
    <t>1. Rename Approve 1st Attempt to Final Audit Completed</t>
  </si>
  <si>
    <t>2. Rename Final Approve to QA Approval</t>
  </si>
  <si>
    <t>3. Rename Final Net Loaded to Final Nett Sale</t>
  </si>
  <si>
    <t>4. Move Column "Final Nett Sale" from Jasper to be before "Cancellation".</t>
  </si>
  <si>
    <t>5. Remove Columns "Final Net Not Loaded" &amp; "Final Net Total"</t>
  </si>
  <si>
    <t>* No filtered data available in Jasper</t>
  </si>
  <si>
    <t>* Steps taken to generate this info:</t>
  </si>
  <si>
    <t>1. Generate Campaign Sales Report</t>
  </si>
  <si>
    <t>3. Encrpt and send</t>
  </si>
  <si>
    <t>2. Filter report to display only "Cancel TAT" status, remove all other columns/data</t>
  </si>
  <si>
    <t>(refer link Cancel Tat)</t>
  </si>
  <si>
    <t>Major Deviation</t>
  </si>
  <si>
    <t>* to Add percentage</t>
  </si>
  <si>
    <t>* formula</t>
  </si>
  <si>
    <t xml:space="preserve">to add percentage/formula in the report </t>
  </si>
  <si>
    <t>(refer link Major Dev)</t>
  </si>
  <si>
    <t>(refer link CIMB)</t>
  </si>
  <si>
    <t>* Generate Quality Assurance Report from Jasper</t>
  </si>
  <si>
    <t xml:space="preserve">* </t>
  </si>
  <si>
    <t>(refer link GYPA)</t>
  </si>
  <si>
    <t>* Report is Manual at the moment</t>
  </si>
  <si>
    <t>* Generate Quality Assurance Report/Recovery Reasons Report</t>
  </si>
  <si>
    <t>* Manual Count &amp; place in format</t>
  </si>
  <si>
    <t>(refer link Regional)</t>
  </si>
  <si>
    <t>* Data extracted from Jasper</t>
  </si>
  <si>
    <t>(refer link to QA TSR)</t>
  </si>
  <si>
    <t>Weekly QA Report</t>
  </si>
  <si>
    <t>(refer link QA Rpt)</t>
  </si>
  <si>
    <t>(Click on the following links to the right page/sheet)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</si>
</sst>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Arial"/>
      <family val="2"/>
    </font>
    <font>
      <b/>
      <sz val="14"/>
      <color rgb="FF0070C0"/>
      <name val="Cambria"/>
      <family val="1"/>
      <scheme val="major"/>
    </font>
    <font>
      <b/>
      <sz val="16"/>
      <color rgb="FF0070C0"/>
      <name val="Cambria"/>
      <family val="1"/>
      <scheme val="major"/>
    </font>
    <font>
      <sz val="11"/>
      <color rgb="FF0070C0"/>
      <name val="Cambria"/>
      <family val="1"/>
      <scheme val="maj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9"/>
      <color rgb="FF0070C0"/>
      <name val="SansSerif"/>
    </font>
    <font>
      <sz val="9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8" tint="-0.499984740745262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6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4" xfId="0" applyFont="1" applyBorder="1"/>
    <xf numFmtId="0" fontId="2" fillId="0" borderId="2" xfId="0" applyFont="1" applyBorder="1"/>
    <xf numFmtId="0" fontId="2" fillId="0" borderId="11" xfId="0" applyFont="1" applyBorder="1"/>
    <xf numFmtId="0" fontId="4" fillId="0" borderId="12" xfId="0" applyFont="1" applyBorder="1"/>
    <xf numFmtId="0" fontId="4" fillId="0" borderId="14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7" xfId="0" applyFont="1" applyBorder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/>
    <xf numFmtId="0" fontId="0" fillId="0" borderId="26" xfId="0" applyBorder="1" applyAlignment="1">
      <alignment horizontal="center"/>
    </xf>
    <xf numFmtId="0" fontId="2" fillId="0" borderId="24" xfId="0" applyFont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/>
    <xf numFmtId="0" fontId="0" fillId="0" borderId="27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0" fillId="0" borderId="3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36" xfId="0" applyFont="1" applyBorder="1"/>
    <xf numFmtId="0" fontId="1" fillId="3" borderId="2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9" xfId="0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2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0" fillId="0" borderId="43" xfId="0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44" xfId="0" applyFont="1" applyBorder="1"/>
    <xf numFmtId="0" fontId="0" fillId="0" borderId="3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/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2" fillId="0" borderId="47" xfId="0" applyFont="1" applyBorder="1"/>
    <xf numFmtId="0" fontId="0" fillId="5" borderId="47" xfId="0" applyFill="1" applyBorder="1"/>
    <xf numFmtId="0" fontId="0" fillId="0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1" fontId="0" fillId="6" borderId="0" xfId="0" applyNumberFormat="1" applyFill="1"/>
    <xf numFmtId="1" fontId="9" fillId="6" borderId="0" xfId="0" applyNumberFormat="1" applyFont="1" applyFill="1"/>
    <xf numFmtId="0" fontId="8" fillId="6" borderId="0" xfId="0" applyFont="1" applyFill="1"/>
    <xf numFmtId="0" fontId="11" fillId="6" borderId="0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vertical="center" wrapText="1"/>
    </xf>
    <xf numFmtId="0" fontId="13" fillId="6" borderId="0" xfId="0" applyFont="1" applyFill="1"/>
    <xf numFmtId="0" fontId="15" fillId="8" borderId="42" xfId="1" applyNumberFormat="1" applyFont="1" applyFill="1" applyBorder="1" applyAlignment="1" applyProtection="1">
      <alignment horizontal="center" vertical="center" wrapText="1"/>
    </xf>
    <xf numFmtId="0" fontId="15" fillId="8" borderId="48" xfId="1" applyNumberFormat="1" applyFont="1" applyFill="1" applyBorder="1" applyAlignment="1" applyProtection="1">
      <alignment horizontal="center" vertical="center" wrapText="1"/>
    </xf>
    <xf numFmtId="0" fontId="15" fillId="8" borderId="49" xfId="1" applyNumberFormat="1" applyFont="1" applyFill="1" applyBorder="1" applyAlignment="1" applyProtection="1">
      <alignment horizontal="center" vertical="center" wrapText="1"/>
    </xf>
    <xf numFmtId="1" fontId="15" fillId="8" borderId="49" xfId="1" applyNumberFormat="1" applyFont="1" applyFill="1" applyBorder="1" applyAlignment="1" applyProtection="1">
      <alignment horizontal="center" vertical="center" wrapText="1"/>
    </xf>
    <xf numFmtId="0" fontId="13" fillId="9" borderId="0" xfId="0" applyFont="1" applyFill="1"/>
    <xf numFmtId="0" fontId="16" fillId="0" borderId="0" xfId="0" applyFont="1"/>
    <xf numFmtId="0" fontId="17" fillId="6" borderId="0" xfId="0" applyFont="1" applyFill="1"/>
    <xf numFmtId="0" fontId="18" fillId="0" borderId="1" xfId="0" applyNumberFormat="1" applyFont="1" applyFill="1" applyBorder="1" applyAlignment="1" applyProtection="1">
      <alignment horizontal="center" vertical="center" wrapText="1"/>
    </xf>
    <xf numFmtId="14" fontId="19" fillId="6" borderId="1" xfId="0" applyNumberFormat="1" applyFont="1" applyFill="1" applyBorder="1" applyAlignment="1">
      <alignment horizontal="center" vertical="center"/>
    </xf>
    <xf numFmtId="9" fontId="19" fillId="6" borderId="1" xfId="1" applyNumberFormat="1" applyFont="1" applyFill="1" applyBorder="1" applyAlignment="1" applyProtection="1">
      <alignment horizontal="center" vertical="center" wrapText="1"/>
    </xf>
    <xf numFmtId="0" fontId="19" fillId="6" borderId="1" xfId="1" applyNumberFormat="1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0" fillId="6" borderId="0" xfId="0" applyFont="1" applyFill="1"/>
    <xf numFmtId="0" fontId="20" fillId="6" borderId="0" xfId="0" applyFont="1" applyFill="1" applyBorder="1"/>
    <xf numFmtId="0" fontId="20" fillId="6" borderId="51" xfId="0" applyFont="1" applyFill="1" applyBorder="1"/>
    <xf numFmtId="0" fontId="20" fillId="10" borderId="1" xfId="1" applyNumberFormat="1" applyFont="1" applyFill="1" applyBorder="1" applyAlignment="1" applyProtection="1">
      <alignment horizontal="center" vertical="center" wrapText="1"/>
    </xf>
    <xf numFmtId="9" fontId="20" fillId="10" borderId="1" xfId="1" applyNumberFormat="1" applyFont="1" applyFill="1" applyBorder="1" applyAlignment="1" applyProtection="1">
      <alignment horizontal="center" vertical="center" wrapText="1"/>
    </xf>
    <xf numFmtId="0" fontId="20" fillId="0" borderId="0" xfId="0" applyFont="1"/>
    <xf numFmtId="0" fontId="21" fillId="0" borderId="52" xfId="3" applyFill="1" applyBorder="1"/>
    <xf numFmtId="0" fontId="21" fillId="0" borderId="0" xfId="3"/>
    <xf numFmtId="0" fontId="2" fillId="5" borderId="47" xfId="0" applyFont="1" applyFill="1" applyBorder="1"/>
    <xf numFmtId="0" fontId="2" fillId="0" borderId="53" xfId="0" applyFont="1" applyBorder="1"/>
    <xf numFmtId="0" fontId="2" fillId="0" borderId="34" xfId="0" applyFont="1" applyBorder="1"/>
    <xf numFmtId="0" fontId="3" fillId="0" borderId="34" xfId="0" applyFont="1" applyBorder="1"/>
    <xf numFmtId="0" fontId="2" fillId="0" borderId="54" xfId="0" applyFont="1" applyBorder="1"/>
    <xf numFmtId="0" fontId="4" fillId="0" borderId="40" xfId="0" applyFont="1" applyBorder="1"/>
    <xf numFmtId="0" fontId="4" fillId="0" borderId="55" xfId="0" applyFont="1" applyBorder="1"/>
    <xf numFmtId="0" fontId="2" fillId="0" borderId="55" xfId="0" applyFont="1" applyBorder="1"/>
    <xf numFmtId="0" fontId="2" fillId="0" borderId="56" xfId="0" applyFont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8" fillId="0" borderId="9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8" fillId="0" borderId="5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/>
    <xf numFmtId="0" fontId="0" fillId="0" borderId="57" xfId="0" applyBorder="1"/>
  </cellXfs>
  <cellStyles count="4">
    <cellStyle name="Hyperlink" xfId="3" builtinId="8"/>
    <cellStyle name="Normal" xfId="0" builtinId="0"/>
    <cellStyle name="Normal 10" xfId="2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150095</xdr:colOff>
      <xdr:row>6</xdr:row>
      <xdr:rowOff>57024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90500"/>
          <a:ext cx="9971429" cy="1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21167</xdr:colOff>
      <xdr:row>16</xdr:row>
      <xdr:rowOff>116417</xdr:rowOff>
    </xdr:from>
    <xdr:to>
      <xdr:col>21</xdr:col>
      <xdr:colOff>125453</xdr:colOff>
      <xdr:row>21</xdr:row>
      <xdr:rowOff>49631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" y="2402417"/>
          <a:ext cx="12380953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63501</xdr:colOff>
      <xdr:row>21</xdr:row>
      <xdr:rowOff>63500</xdr:rowOff>
    </xdr:from>
    <xdr:to>
      <xdr:col>21</xdr:col>
      <xdr:colOff>82073</xdr:colOff>
      <xdr:row>22</xdr:row>
      <xdr:rowOff>63476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334" y="3873500"/>
          <a:ext cx="12295239" cy="190476"/>
        </a:xfrm>
        <a:prstGeom prst="rect">
          <a:avLst/>
        </a:prstGeom>
      </xdr:spPr>
    </xdr:pic>
    <xdr:clientData/>
  </xdr:twoCellAnchor>
  <xdr:twoCellAnchor>
    <xdr:from>
      <xdr:col>17</xdr:col>
      <xdr:colOff>603250</xdr:colOff>
      <xdr:row>16</xdr:row>
      <xdr:rowOff>137582</xdr:rowOff>
    </xdr:from>
    <xdr:to>
      <xdr:col>20</xdr:col>
      <xdr:colOff>529167</xdr:colOff>
      <xdr:row>23</xdr:row>
      <xdr:rowOff>31749</xdr:rowOff>
    </xdr:to>
    <xdr:sp macro="" textlink="">
      <xdr:nvSpPr>
        <xdr:cNvPr id="6" name="Oval 5"/>
        <xdr:cNvSpPr/>
      </xdr:nvSpPr>
      <xdr:spPr>
        <a:xfrm>
          <a:off x="11038417" y="2995082"/>
          <a:ext cx="1767417" cy="122766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560918</xdr:colOff>
      <xdr:row>16</xdr:row>
      <xdr:rowOff>158750</xdr:rowOff>
    </xdr:from>
    <xdr:to>
      <xdr:col>14</xdr:col>
      <xdr:colOff>328085</xdr:colOff>
      <xdr:row>22</xdr:row>
      <xdr:rowOff>148166</xdr:rowOff>
    </xdr:to>
    <xdr:sp macro="" textlink="">
      <xdr:nvSpPr>
        <xdr:cNvPr id="5" name="Oval 4"/>
        <xdr:cNvSpPr/>
      </xdr:nvSpPr>
      <xdr:spPr>
        <a:xfrm>
          <a:off x="7926918" y="3016250"/>
          <a:ext cx="994834" cy="11324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84666</xdr:colOff>
      <xdr:row>17</xdr:row>
      <xdr:rowOff>0</xdr:rowOff>
    </xdr:from>
    <xdr:to>
      <xdr:col>9</xdr:col>
      <xdr:colOff>465667</xdr:colOff>
      <xdr:row>22</xdr:row>
      <xdr:rowOff>158750</xdr:rowOff>
    </xdr:to>
    <xdr:sp macro="" textlink="">
      <xdr:nvSpPr>
        <xdr:cNvPr id="4" name="Oval 3"/>
        <xdr:cNvSpPr/>
      </xdr:nvSpPr>
      <xdr:spPr>
        <a:xfrm>
          <a:off x="4995333" y="3048000"/>
          <a:ext cx="994834" cy="11112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137583</xdr:colOff>
      <xdr:row>17</xdr:row>
      <xdr:rowOff>0</xdr:rowOff>
    </xdr:from>
    <xdr:to>
      <xdr:col>15</xdr:col>
      <xdr:colOff>518584</xdr:colOff>
      <xdr:row>22</xdr:row>
      <xdr:rowOff>158750</xdr:rowOff>
    </xdr:to>
    <xdr:sp macro="" textlink="">
      <xdr:nvSpPr>
        <xdr:cNvPr id="8" name="Oval 7"/>
        <xdr:cNvSpPr/>
      </xdr:nvSpPr>
      <xdr:spPr>
        <a:xfrm>
          <a:off x="8731250" y="3238500"/>
          <a:ext cx="994834" cy="11112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0</xdr:rowOff>
    </xdr:from>
    <xdr:to>
      <xdr:col>16</xdr:col>
      <xdr:colOff>476251</xdr:colOff>
      <xdr:row>18</xdr:row>
      <xdr:rowOff>131916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668" y="4191000"/>
          <a:ext cx="9069916" cy="33704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17</xdr:col>
      <xdr:colOff>95250</xdr:colOff>
      <xdr:row>40</xdr:row>
      <xdr:rowOff>10350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7667" y="8001000"/>
          <a:ext cx="9302750" cy="3820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131049</xdr:colOff>
      <xdr:row>7</xdr:row>
      <xdr:rowOff>152238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90500"/>
          <a:ext cx="9952382" cy="1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11</xdr:col>
      <xdr:colOff>201084</xdr:colOff>
      <xdr:row>21</xdr:row>
      <xdr:rowOff>41892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2095500"/>
          <a:ext cx="6339417" cy="194689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18</xdr:col>
      <xdr:colOff>243416</xdr:colOff>
      <xdr:row>39</xdr:row>
      <xdr:rowOff>45473</xdr:rowOff>
    </xdr:to>
    <xdr:grpSp>
      <xdr:nvGrpSpPr>
        <xdr:cNvPr id="7" name="Group 6"/>
        <xdr:cNvGrpSpPr/>
      </xdr:nvGrpSpPr>
      <xdr:grpSpPr>
        <a:xfrm>
          <a:off x="148167" y="4762500"/>
          <a:ext cx="10678582" cy="2712473"/>
          <a:chOff x="613833" y="4762500"/>
          <a:chExt cx="10678583" cy="2712473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833" y="4762500"/>
            <a:ext cx="8847667" cy="2712473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038166" y="5122335"/>
            <a:ext cx="2254250" cy="214841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</xdr:colOff>
      <xdr:row>42</xdr:row>
      <xdr:rowOff>0</xdr:rowOff>
    </xdr:from>
    <xdr:to>
      <xdr:col>18</xdr:col>
      <xdr:colOff>232835</xdr:colOff>
      <xdr:row>58</xdr:row>
      <xdr:rowOff>119063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4" y="8001000"/>
          <a:ext cx="10668000" cy="3167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15</xdr:col>
      <xdr:colOff>529168</xdr:colOff>
      <xdr:row>81</xdr:row>
      <xdr:rowOff>95957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833" y="11430000"/>
          <a:ext cx="9122834" cy="40964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16</xdr:row>
      <xdr:rowOff>171450</xdr:rowOff>
    </xdr:from>
    <xdr:to>
      <xdr:col>11</xdr:col>
      <xdr:colOff>533400</xdr:colOff>
      <xdr:row>38</xdr:row>
      <xdr:rowOff>28575</xdr:rowOff>
    </xdr:to>
    <xdr:pic>
      <xdr:nvPicPr>
        <xdr:cNvPr id="2" name="Picture 3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324475"/>
          <a:ext cx="9820275" cy="450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31751</xdr:colOff>
      <xdr:row>1</xdr:row>
      <xdr:rowOff>31750</xdr:rowOff>
    </xdr:from>
    <xdr:to>
      <xdr:col>19</xdr:col>
      <xdr:colOff>87514</xdr:colOff>
      <xdr:row>18</xdr:row>
      <xdr:rowOff>88488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584" y="222250"/>
          <a:ext cx="11104763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21167</xdr:colOff>
      <xdr:row>18</xdr:row>
      <xdr:rowOff>105833</xdr:rowOff>
    </xdr:from>
    <xdr:to>
      <xdr:col>15</xdr:col>
      <xdr:colOff>465667</xdr:colOff>
      <xdr:row>37</xdr:row>
      <xdr:rowOff>58770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3534833"/>
          <a:ext cx="9038167" cy="35724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582083</xdr:colOff>
      <xdr:row>7</xdr:row>
      <xdr:rowOff>0</xdr:rowOff>
    </xdr:from>
    <xdr:to>
      <xdr:col>20</xdr:col>
      <xdr:colOff>533988</xdr:colOff>
      <xdr:row>13</xdr:row>
      <xdr:rowOff>18905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083" y="1333500"/>
          <a:ext cx="12228572" cy="11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201084</xdr:colOff>
      <xdr:row>2</xdr:row>
      <xdr:rowOff>95250</xdr:rowOff>
    </xdr:from>
    <xdr:to>
      <xdr:col>17</xdr:col>
      <xdr:colOff>550333</xdr:colOff>
      <xdr:row>33</xdr:row>
      <xdr:rowOff>126999</xdr:rowOff>
    </xdr:to>
    <xdr:pic>
      <xdr:nvPicPr>
        <xdr:cNvPr id="3" name="Picture 9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4" y="476250"/>
          <a:ext cx="10784416" cy="593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289415</xdr:colOff>
      <xdr:row>14</xdr:row>
      <xdr:rowOff>37786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19" y="190500"/>
          <a:ext cx="8790477" cy="25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402929</xdr:colOff>
      <xdr:row>19</xdr:row>
      <xdr:rowOff>75762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90500"/>
          <a:ext cx="10838096" cy="35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142381</xdr:colOff>
      <xdr:row>21</xdr:row>
      <xdr:rowOff>170953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90500"/>
          <a:ext cx="12419048" cy="39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56"/>
  <sheetViews>
    <sheetView topLeftCell="A16" zoomScale="90" zoomScaleNormal="90" workbookViewId="0">
      <selection activeCell="I18" sqref="I18"/>
    </sheetView>
  </sheetViews>
  <sheetFormatPr defaultRowHeight="15"/>
  <cols>
    <col min="2" max="2" width="22.140625" customWidth="1"/>
    <col min="3" max="3" width="18" customWidth="1"/>
    <col min="4" max="4" width="27.140625" style="4" bestFit="1" customWidth="1"/>
    <col min="5" max="5" width="65.42578125" customWidth="1"/>
    <col min="6" max="6" width="29.7109375" style="3" customWidth="1"/>
  </cols>
  <sheetData>
    <row r="3" spans="2:6" ht="15.75" thickBot="1"/>
    <row r="4" spans="2:6" ht="15.75" thickBot="1">
      <c r="B4" s="124" t="s">
        <v>0</v>
      </c>
      <c r="C4" s="125"/>
      <c r="D4" s="125"/>
      <c r="E4" s="125"/>
      <c r="F4" s="126"/>
    </row>
    <row r="5" spans="2:6">
      <c r="B5" s="50" t="s">
        <v>1</v>
      </c>
      <c r="C5" s="51"/>
      <c r="D5" s="51"/>
      <c r="E5" s="51" t="s">
        <v>2</v>
      </c>
      <c r="F5" s="52" t="s">
        <v>7</v>
      </c>
    </row>
    <row r="6" spans="2:6">
      <c r="B6" s="134" t="s">
        <v>44</v>
      </c>
      <c r="C6" s="2" t="s">
        <v>15</v>
      </c>
      <c r="D6" s="47" t="s">
        <v>8</v>
      </c>
      <c r="E6" s="1" t="s">
        <v>3</v>
      </c>
      <c r="F6" s="14" t="s">
        <v>51</v>
      </c>
    </row>
    <row r="7" spans="2:6">
      <c r="B7" s="135"/>
      <c r="C7" s="67" t="s">
        <v>22</v>
      </c>
      <c r="D7" s="68" t="s">
        <v>26</v>
      </c>
      <c r="E7" s="69" t="s">
        <v>50</v>
      </c>
      <c r="F7" s="70" t="s">
        <v>52</v>
      </c>
    </row>
    <row r="8" spans="2:6" ht="15.75" thickBot="1">
      <c r="B8" s="53"/>
      <c r="C8" s="71"/>
      <c r="D8" s="72"/>
      <c r="E8" s="73"/>
      <c r="F8" s="74"/>
    </row>
    <row r="10" spans="2:6" ht="15.75" thickBot="1"/>
    <row r="11" spans="2:6" ht="15.75" thickBot="1">
      <c r="B11" s="130" t="s">
        <v>4</v>
      </c>
      <c r="C11" s="131"/>
      <c r="D11" s="132"/>
      <c r="E11" s="132"/>
      <c r="F11" s="133"/>
    </row>
    <row r="12" spans="2:6" ht="15.75" thickBot="1">
      <c r="B12" s="22" t="s">
        <v>1</v>
      </c>
      <c r="C12" s="23"/>
      <c r="D12" s="23"/>
      <c r="E12" s="23" t="s">
        <v>2</v>
      </c>
      <c r="F12" s="24" t="s">
        <v>7</v>
      </c>
    </row>
    <row r="13" spans="2:6">
      <c r="B13" s="136" t="s">
        <v>5</v>
      </c>
      <c r="C13" s="128" t="s">
        <v>6</v>
      </c>
      <c r="D13" s="128" t="s">
        <v>17</v>
      </c>
      <c r="E13" s="12" t="s">
        <v>9</v>
      </c>
      <c r="F13" s="13" t="s">
        <v>10</v>
      </c>
    </row>
    <row r="14" spans="2:6">
      <c r="B14" s="137"/>
      <c r="C14" s="129"/>
      <c r="D14" s="129"/>
      <c r="E14" s="7" t="s">
        <v>48</v>
      </c>
      <c r="F14" s="127" t="s">
        <v>14</v>
      </c>
    </row>
    <row r="15" spans="2:6">
      <c r="B15" s="137"/>
      <c r="C15" s="129"/>
      <c r="D15" s="129"/>
      <c r="E15" s="8" t="s">
        <v>11</v>
      </c>
      <c r="F15" s="127"/>
    </row>
    <row r="16" spans="2:6">
      <c r="B16" s="137"/>
      <c r="C16" s="129"/>
      <c r="D16" s="129"/>
      <c r="E16" s="8" t="s">
        <v>12</v>
      </c>
      <c r="F16" s="127"/>
    </row>
    <row r="17" spans="2:6">
      <c r="B17" s="137"/>
      <c r="C17" s="129"/>
      <c r="D17" s="129"/>
      <c r="E17" s="9" t="s">
        <v>13</v>
      </c>
      <c r="F17" s="127"/>
    </row>
    <row r="18" spans="2:6">
      <c r="B18" s="137"/>
      <c r="C18" s="129" t="s">
        <v>15</v>
      </c>
      <c r="D18" s="129" t="s">
        <v>18</v>
      </c>
      <c r="E18" s="5" t="s">
        <v>48</v>
      </c>
      <c r="F18" s="14" t="s">
        <v>14</v>
      </c>
    </row>
    <row r="19" spans="2:6">
      <c r="B19" s="137"/>
      <c r="C19" s="129"/>
      <c r="D19" s="129"/>
      <c r="E19" s="6" t="s">
        <v>20</v>
      </c>
      <c r="F19" s="14" t="s">
        <v>21</v>
      </c>
    </row>
    <row r="20" spans="2:6">
      <c r="B20" s="137"/>
      <c r="C20" s="129"/>
      <c r="D20" s="47" t="s">
        <v>19</v>
      </c>
      <c r="E20" s="6" t="s">
        <v>16</v>
      </c>
      <c r="F20" s="15" t="s">
        <v>21</v>
      </c>
    </row>
    <row r="21" spans="2:6">
      <c r="B21" s="137"/>
      <c r="C21" s="139" t="s">
        <v>22</v>
      </c>
      <c r="D21" s="139" t="s">
        <v>26</v>
      </c>
      <c r="E21" s="6" t="s">
        <v>47</v>
      </c>
      <c r="F21" s="14" t="s">
        <v>51</v>
      </c>
    </row>
    <row r="22" spans="2:6">
      <c r="B22" s="137"/>
      <c r="C22" s="140"/>
      <c r="D22" s="140"/>
      <c r="E22" s="6" t="s">
        <v>23</v>
      </c>
      <c r="F22" s="14" t="s">
        <v>51</v>
      </c>
    </row>
    <row r="23" spans="2:6">
      <c r="B23" s="137"/>
      <c r="C23" s="140"/>
      <c r="D23" s="140"/>
      <c r="E23" s="6" t="s">
        <v>24</v>
      </c>
      <c r="F23" s="14" t="s">
        <v>51</v>
      </c>
    </row>
    <row r="24" spans="2:6" ht="15.75" thickBot="1">
      <c r="B24" s="138"/>
      <c r="C24" s="141"/>
      <c r="D24" s="141"/>
      <c r="E24" s="49" t="s">
        <v>25</v>
      </c>
      <c r="F24" s="16" t="s">
        <v>51</v>
      </c>
    </row>
    <row r="25" spans="2:6">
      <c r="B25" s="144" t="s">
        <v>29</v>
      </c>
      <c r="C25" s="17" t="s">
        <v>15</v>
      </c>
      <c r="D25" s="18" t="s">
        <v>18</v>
      </c>
      <c r="E25" s="19" t="s">
        <v>30</v>
      </c>
      <c r="F25" s="20" t="s">
        <v>31</v>
      </c>
    </row>
    <row r="26" spans="2:6">
      <c r="B26" s="145"/>
      <c r="C26" s="142" t="s">
        <v>22</v>
      </c>
      <c r="D26" s="11" t="s">
        <v>32</v>
      </c>
      <c r="E26" s="10" t="s">
        <v>41</v>
      </c>
      <c r="F26" s="14" t="s">
        <v>31</v>
      </c>
    </row>
    <row r="27" spans="2:6" ht="15.75" thickBot="1">
      <c r="B27" s="145"/>
      <c r="C27" s="143"/>
      <c r="D27" s="25" t="s">
        <v>26</v>
      </c>
      <c r="E27" s="26" t="s">
        <v>33</v>
      </c>
      <c r="F27" s="27" t="s">
        <v>31</v>
      </c>
    </row>
    <row r="28" spans="2:6">
      <c r="B28" s="144" t="s">
        <v>43</v>
      </c>
      <c r="C28" s="150" t="s">
        <v>15</v>
      </c>
      <c r="D28" s="148" t="s">
        <v>18</v>
      </c>
      <c r="E28" s="19" t="s">
        <v>36</v>
      </c>
      <c r="F28" s="20" t="s">
        <v>45</v>
      </c>
    </row>
    <row r="29" spans="2:6">
      <c r="B29" s="145"/>
      <c r="C29" s="151"/>
      <c r="D29" s="149"/>
      <c r="E29" s="10" t="s">
        <v>42</v>
      </c>
      <c r="F29" s="14" t="s">
        <v>46</v>
      </c>
    </row>
    <row r="30" spans="2:6">
      <c r="B30" s="145"/>
      <c r="C30" s="143" t="s">
        <v>22</v>
      </c>
      <c r="D30" s="143" t="s">
        <v>26</v>
      </c>
      <c r="E30" s="10" t="s">
        <v>34</v>
      </c>
      <c r="F30" s="14" t="s">
        <v>51</v>
      </c>
    </row>
    <row r="31" spans="2:6">
      <c r="B31" s="145"/>
      <c r="C31" s="143"/>
      <c r="D31" s="143"/>
      <c r="E31" s="10" t="s">
        <v>35</v>
      </c>
      <c r="F31" s="14" t="s">
        <v>51</v>
      </c>
    </row>
    <row r="32" spans="2:6">
      <c r="B32" s="145"/>
      <c r="C32" s="143"/>
      <c r="D32" s="143"/>
      <c r="E32" s="10" t="s">
        <v>37</v>
      </c>
      <c r="F32" s="14" t="s">
        <v>51</v>
      </c>
    </row>
    <row r="33" spans="2:6" ht="15.75" thickBot="1">
      <c r="B33" s="152"/>
      <c r="C33" s="153"/>
      <c r="D33" s="153"/>
      <c r="E33" s="21" t="s">
        <v>38</v>
      </c>
      <c r="F33" s="16" t="s">
        <v>51</v>
      </c>
    </row>
    <row r="34" spans="2:6">
      <c r="B34" s="146" t="s">
        <v>27</v>
      </c>
      <c r="C34" s="29" t="s">
        <v>15</v>
      </c>
      <c r="D34" s="28" t="s">
        <v>18</v>
      </c>
      <c r="E34" s="19" t="s">
        <v>28</v>
      </c>
      <c r="F34" s="20" t="s">
        <v>31</v>
      </c>
    </row>
    <row r="35" spans="2:6" ht="15.75" thickBot="1">
      <c r="B35" s="147"/>
      <c r="C35" s="33" t="s">
        <v>22</v>
      </c>
      <c r="D35" s="34" t="s">
        <v>26</v>
      </c>
      <c r="E35" s="21" t="s">
        <v>49</v>
      </c>
      <c r="F35" s="16" t="s">
        <v>45</v>
      </c>
    </row>
    <row r="36" spans="2:6" ht="15.75" thickBot="1">
      <c r="B36" s="30" t="s">
        <v>39</v>
      </c>
      <c r="C36" s="32" t="s">
        <v>22</v>
      </c>
      <c r="D36" s="31" t="s">
        <v>26</v>
      </c>
      <c r="E36" s="65" t="s">
        <v>40</v>
      </c>
      <c r="F36" s="66" t="s">
        <v>51</v>
      </c>
    </row>
    <row r="38" spans="2:6" ht="24" customHeight="1" thickBot="1">
      <c r="D38" s="38" t="s">
        <v>54</v>
      </c>
    </row>
    <row r="39" spans="2:6" ht="17.25" customHeight="1" thickBot="1">
      <c r="D39" s="35" t="s">
        <v>1</v>
      </c>
      <c r="E39" s="41" t="s">
        <v>53</v>
      </c>
    </row>
    <row r="40" spans="2:6" ht="31.5" customHeight="1" thickBot="1">
      <c r="D40" s="42" t="s">
        <v>5</v>
      </c>
      <c r="E40" s="46" t="s">
        <v>56</v>
      </c>
    </row>
    <row r="41" spans="2:6" ht="17.25" customHeight="1" thickBot="1">
      <c r="D41" s="39" t="s">
        <v>73</v>
      </c>
      <c r="E41" s="43" t="s">
        <v>74</v>
      </c>
    </row>
    <row r="42" spans="2:6" ht="17.25" customHeight="1" thickBot="1">
      <c r="D42" s="40" t="s">
        <v>72</v>
      </c>
      <c r="E42" s="44" t="s">
        <v>65</v>
      </c>
    </row>
    <row r="43" spans="2:6" ht="17.25" customHeight="1" thickBot="1">
      <c r="D43" s="37" t="s">
        <v>71</v>
      </c>
      <c r="E43" s="43" t="s">
        <v>66</v>
      </c>
    </row>
    <row r="44" spans="2:6" ht="17.25" customHeight="1" thickBot="1">
      <c r="D44" s="36" t="s">
        <v>29</v>
      </c>
      <c r="E44" s="45" t="s">
        <v>55</v>
      </c>
    </row>
    <row r="45" spans="2:6" ht="15.75" thickBot="1"/>
    <row r="46" spans="2:6">
      <c r="D46" s="61" t="s">
        <v>5</v>
      </c>
      <c r="E46" s="58" t="s">
        <v>57</v>
      </c>
    </row>
    <row r="47" spans="2:6">
      <c r="D47" s="55"/>
      <c r="E47" s="59" t="s">
        <v>62</v>
      </c>
    </row>
    <row r="48" spans="2:6" ht="15.75" thickBot="1">
      <c r="D48" s="56"/>
      <c r="E48" s="60" t="s">
        <v>58</v>
      </c>
    </row>
    <row r="49" spans="4:5" ht="9.75" customHeight="1" thickBot="1">
      <c r="E49" s="48"/>
    </row>
    <row r="50" spans="4:5">
      <c r="D50" s="61" t="s">
        <v>59</v>
      </c>
      <c r="E50" s="58" t="s">
        <v>60</v>
      </c>
    </row>
    <row r="51" spans="4:5">
      <c r="D51" s="55"/>
      <c r="E51" s="62" t="s">
        <v>63</v>
      </c>
    </row>
    <row r="52" spans="4:5">
      <c r="D52" s="55"/>
      <c r="E52" s="62" t="s">
        <v>64</v>
      </c>
    </row>
    <row r="53" spans="4:5" ht="15.75" thickBot="1">
      <c r="D53" s="56"/>
      <c r="E53" s="60" t="s">
        <v>61</v>
      </c>
    </row>
    <row r="54" spans="4:5" ht="15.75" thickBot="1"/>
    <row r="55" spans="4:5">
      <c r="D55" s="63" t="s">
        <v>67</v>
      </c>
      <c r="E55" s="54" t="s">
        <v>68</v>
      </c>
    </row>
    <row r="56" spans="4:5" ht="15.75" thickBot="1">
      <c r="D56" s="64" t="s">
        <v>69</v>
      </c>
      <c r="E56" s="57" t="s">
        <v>70</v>
      </c>
    </row>
  </sheetData>
  <mergeCells count="19">
    <mergeCell ref="C26:C27"/>
    <mergeCell ref="B25:B27"/>
    <mergeCell ref="B34:B35"/>
    <mergeCell ref="D28:D29"/>
    <mergeCell ref="C28:C29"/>
    <mergeCell ref="B28:B33"/>
    <mergeCell ref="C30:C33"/>
    <mergeCell ref="D30:D33"/>
    <mergeCell ref="B4:F4"/>
    <mergeCell ref="F14:F17"/>
    <mergeCell ref="C13:C17"/>
    <mergeCell ref="C18:C20"/>
    <mergeCell ref="D18:D19"/>
    <mergeCell ref="B11:F11"/>
    <mergeCell ref="B6:B7"/>
    <mergeCell ref="B13:B24"/>
    <mergeCell ref="C21:C24"/>
    <mergeCell ref="D21:D24"/>
    <mergeCell ref="D13:D17"/>
  </mergeCells>
  <pageMargins left="0.25" right="0.25" top="0.75" bottom="0.75" header="0.3" footer="0.3"/>
  <pageSetup scale="5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2:C24"/>
  <sheetViews>
    <sheetView zoomScale="90" zoomScaleNormal="90" workbookViewId="0">
      <selection activeCell="C25" sqref="C25"/>
    </sheetView>
  </sheetViews>
  <sheetFormatPr defaultRowHeight="15"/>
  <sheetData>
    <row r="22" spans="3:3">
      <c r="C22" t="s">
        <v>195</v>
      </c>
    </row>
    <row r="23" spans="3:3">
      <c r="C23" t="s">
        <v>196</v>
      </c>
    </row>
    <row r="24" spans="3:3">
      <c r="C24" t="s">
        <v>197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"/>
  <sheetViews>
    <sheetView zoomScale="90" zoomScaleNormal="90" workbookViewId="0"/>
  </sheetViews>
  <sheetFormatPr defaultRowHeight="15"/>
  <sheetData>
    <row r="24" spans="3:3">
      <c r="C24" t="s">
        <v>199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7"/>
  <sheetViews>
    <sheetView topLeftCell="A16" zoomScale="90" zoomScaleNormal="90" workbookViewId="0"/>
  </sheetViews>
  <sheetFormatPr defaultRowHeight="15"/>
  <sheetData>
    <row r="7" spans="18:18">
      <c r="R7" t="s">
        <v>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32"/>
  <sheetViews>
    <sheetView topLeftCell="A10" zoomScale="90" zoomScaleNormal="90" workbookViewId="0">
      <selection activeCell="K26" sqref="K26"/>
    </sheetView>
  </sheetViews>
  <sheetFormatPr defaultRowHeight="15"/>
  <sheetData>
    <row r="8" spans="2:2">
      <c r="B8" t="s">
        <v>75</v>
      </c>
    </row>
    <row r="9" spans="2:2">
      <c r="B9" t="s">
        <v>77</v>
      </c>
    </row>
    <row r="10" spans="2:2">
      <c r="B10" t="s">
        <v>78</v>
      </c>
    </row>
    <row r="11" spans="2:2">
      <c r="B11" t="s">
        <v>79</v>
      </c>
    </row>
    <row r="12" spans="2:2">
      <c r="B12" t="s">
        <v>76</v>
      </c>
    </row>
    <row r="13" spans="2:2">
      <c r="B13" t="s">
        <v>82</v>
      </c>
    </row>
    <row r="14" spans="2:2">
      <c r="B14" t="s">
        <v>81</v>
      </c>
    </row>
    <row r="15" spans="2:2">
      <c r="B15" t="s">
        <v>80</v>
      </c>
    </row>
    <row r="16" spans="2:2">
      <c r="B16" t="s">
        <v>83</v>
      </c>
    </row>
    <row r="25" spans="2:8">
      <c r="B25" s="75" t="s">
        <v>84</v>
      </c>
      <c r="C25" s="78" t="s">
        <v>85</v>
      </c>
      <c r="D25" s="75" t="s">
        <v>86</v>
      </c>
      <c r="E25" s="78" t="s">
        <v>85</v>
      </c>
      <c r="F25" s="75" t="s">
        <v>87</v>
      </c>
      <c r="G25" s="76" t="s">
        <v>88</v>
      </c>
      <c r="H25" s="76" t="s">
        <v>88</v>
      </c>
    </row>
    <row r="26" spans="2:8">
      <c r="B26" s="3"/>
      <c r="C26" s="79"/>
      <c r="D26" s="3"/>
      <c r="E26" s="79">
        <v>1</v>
      </c>
      <c r="F26" s="3">
        <v>2</v>
      </c>
      <c r="G26" s="77">
        <v>3</v>
      </c>
      <c r="H26" s="77">
        <v>4</v>
      </c>
    </row>
    <row r="27" spans="2:8">
      <c r="B27" s="3">
        <v>5</v>
      </c>
      <c r="C27" s="79">
        <v>6</v>
      </c>
      <c r="D27" s="3">
        <v>7</v>
      </c>
      <c r="E27" s="79">
        <v>8</v>
      </c>
      <c r="F27" s="3">
        <v>9</v>
      </c>
      <c r="G27" s="77">
        <v>10</v>
      </c>
      <c r="H27" s="77">
        <v>11</v>
      </c>
    </row>
    <row r="29" spans="2:8">
      <c r="B29" t="s">
        <v>91</v>
      </c>
    </row>
    <row r="30" spans="2:8">
      <c r="B30" t="s">
        <v>92</v>
      </c>
    </row>
    <row r="31" spans="2:8">
      <c r="B31" t="s">
        <v>89</v>
      </c>
    </row>
    <row r="32" spans="2:8">
      <c r="B32" t="s">
        <v>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23"/>
  <sheetViews>
    <sheetView tabSelected="1" zoomScale="80" zoomScaleNormal="80" workbookViewId="0">
      <selection activeCell="L16" sqref="L16"/>
    </sheetView>
  </sheetViews>
  <sheetFormatPr defaultRowHeight="15"/>
  <cols>
    <col min="2" max="2" width="66.5703125" bestFit="1" customWidth="1"/>
    <col min="3" max="3" width="32.85546875" bestFit="1" customWidth="1"/>
    <col min="4" max="4" width="42.42578125" customWidth="1"/>
  </cols>
  <sheetData>
    <row r="2" spans="2:5" ht="15.75" thickBot="1"/>
    <row r="3" spans="2:5" ht="15.75" thickBot="1">
      <c r="B3" s="41"/>
      <c r="C3" s="154" t="s">
        <v>95</v>
      </c>
      <c r="D3" s="154" t="s">
        <v>96</v>
      </c>
    </row>
    <row r="4" spans="2:5" ht="15.75" thickBot="1">
      <c r="B4" s="81" t="s">
        <v>2</v>
      </c>
      <c r="C4" s="155"/>
      <c r="D4" s="155"/>
      <c r="E4" t="s">
        <v>203</v>
      </c>
    </row>
    <row r="5" spans="2:5">
      <c r="B5" s="118" t="s">
        <v>9</v>
      </c>
      <c r="C5" s="82"/>
      <c r="D5" s="82"/>
    </row>
    <row r="6" spans="2:5">
      <c r="B6" s="119" t="s">
        <v>48</v>
      </c>
      <c r="C6" s="85"/>
      <c r="D6" s="85"/>
    </row>
    <row r="7" spans="2:5">
      <c r="B7" s="120" t="s">
        <v>11</v>
      </c>
      <c r="C7" s="83" t="s">
        <v>97</v>
      </c>
      <c r="D7" s="83" t="s">
        <v>98</v>
      </c>
      <c r="E7" s="113" t="s">
        <v>169</v>
      </c>
    </row>
    <row r="8" spans="2:5">
      <c r="B8" s="120" t="s">
        <v>12</v>
      </c>
      <c r="C8" s="83" t="s">
        <v>99</v>
      </c>
      <c r="D8" s="83" t="s">
        <v>100</v>
      </c>
      <c r="E8" s="113" t="s">
        <v>191</v>
      </c>
    </row>
    <row r="9" spans="2:5">
      <c r="B9" s="121" t="s">
        <v>13</v>
      </c>
      <c r="C9" s="83" t="s">
        <v>101</v>
      </c>
      <c r="D9" s="83" t="s">
        <v>189</v>
      </c>
      <c r="E9" s="113" t="s">
        <v>190</v>
      </c>
    </row>
    <row r="10" spans="2:5">
      <c r="B10" s="122" t="s">
        <v>48</v>
      </c>
      <c r="C10" s="85"/>
      <c r="D10" s="85"/>
    </row>
    <row r="11" spans="2:5">
      <c r="B11" s="116" t="s">
        <v>20</v>
      </c>
      <c r="C11" s="84" t="s">
        <v>118</v>
      </c>
      <c r="D11" s="84" t="s">
        <v>172</v>
      </c>
      <c r="E11" s="114" t="s">
        <v>173</v>
      </c>
    </row>
    <row r="12" spans="2:5">
      <c r="B12" s="116" t="s">
        <v>16</v>
      </c>
      <c r="C12" s="84" t="s">
        <v>102</v>
      </c>
      <c r="D12" s="84" t="s">
        <v>103</v>
      </c>
      <c r="E12" s="113" t="s">
        <v>185</v>
      </c>
    </row>
    <row r="13" spans="2:5">
      <c r="B13" s="116" t="s">
        <v>23</v>
      </c>
      <c r="C13" s="115" t="s">
        <v>104</v>
      </c>
      <c r="D13" s="115" t="s">
        <v>105</v>
      </c>
    </row>
    <row r="14" spans="2:5" ht="15.75" thickBot="1">
      <c r="B14" s="123" t="s">
        <v>25</v>
      </c>
      <c r="C14" s="84" t="s">
        <v>106</v>
      </c>
      <c r="D14" s="84" t="s">
        <v>103</v>
      </c>
      <c r="E14" s="162"/>
    </row>
    <row r="15" spans="2:5">
      <c r="B15" s="117" t="s">
        <v>107</v>
      </c>
      <c r="C15" s="84" t="s">
        <v>106</v>
      </c>
      <c r="D15" s="84" t="s">
        <v>103</v>
      </c>
      <c r="E15" s="113" t="s">
        <v>194</v>
      </c>
    </row>
    <row r="16" spans="2:5">
      <c r="B16" s="116" t="s">
        <v>41</v>
      </c>
      <c r="C16" s="84" t="s">
        <v>106</v>
      </c>
      <c r="D16" s="84" t="s">
        <v>103</v>
      </c>
      <c r="E16" s="113" t="s">
        <v>198</v>
      </c>
    </row>
    <row r="17" spans="2:5" ht="15.75" thickBot="1">
      <c r="B17" s="119" t="s">
        <v>33</v>
      </c>
      <c r="C17" s="84" t="s">
        <v>106</v>
      </c>
      <c r="D17" s="84" t="s">
        <v>103</v>
      </c>
      <c r="E17" s="113" t="s">
        <v>200</v>
      </c>
    </row>
    <row r="18" spans="2:5">
      <c r="B18" s="117" t="s">
        <v>36</v>
      </c>
      <c r="C18" s="84" t="s">
        <v>98</v>
      </c>
      <c r="D18" s="84" t="s">
        <v>98</v>
      </c>
    </row>
    <row r="19" spans="2:5">
      <c r="B19" s="116" t="s">
        <v>42</v>
      </c>
      <c r="C19" s="84" t="s">
        <v>98</v>
      </c>
      <c r="D19" s="84" t="s">
        <v>98</v>
      </c>
    </row>
    <row r="20" spans="2:5">
      <c r="B20" s="116" t="s">
        <v>34</v>
      </c>
      <c r="C20" s="84" t="s">
        <v>106</v>
      </c>
      <c r="D20" s="84" t="s">
        <v>103</v>
      </c>
    </row>
    <row r="21" spans="2:5" ht="15.75" thickBot="1">
      <c r="B21" s="116" t="s">
        <v>119</v>
      </c>
      <c r="C21" s="115" t="s">
        <v>108</v>
      </c>
      <c r="D21" s="115" t="s">
        <v>105</v>
      </c>
      <c r="E21" s="86"/>
    </row>
    <row r="22" spans="2:5">
      <c r="B22" s="117" t="s">
        <v>28</v>
      </c>
      <c r="C22" s="83" t="s">
        <v>106</v>
      </c>
      <c r="D22" s="83" t="s">
        <v>103</v>
      </c>
      <c r="E22" s="113" t="s">
        <v>202</v>
      </c>
    </row>
    <row r="23" spans="2:5" ht="15.75" thickBot="1">
      <c r="B23" s="123" t="s">
        <v>49</v>
      </c>
      <c r="C23" s="163" t="s">
        <v>106</v>
      </c>
      <c r="D23" s="163" t="s">
        <v>103</v>
      </c>
      <c r="E23" s="113" t="s">
        <v>202</v>
      </c>
    </row>
  </sheetData>
  <mergeCells count="2">
    <mergeCell ref="C3:C4"/>
    <mergeCell ref="D3:D4"/>
  </mergeCells>
  <hyperlinks>
    <hyperlink ref="E7" location="'QA PSR - Add % Formula'!A1" display="(refer link QA PSR)"/>
    <hyperlink ref="E11" location="'QA PR - Columns'!A1" display="(refer link QA PR)"/>
    <hyperlink ref="E12" location="'Cancellation TAT-format'!A1" display="(refer link Cancel Tat)"/>
    <hyperlink ref="E9" location="'Major Deviation'!A1" display="(refer link Major Dev)"/>
    <hyperlink ref="E8" location="'CIMB Daily'!A1" display="(refer link CIMB)"/>
    <hyperlink ref="E15" location="GYPA!A1" display="(refer link GYPA)"/>
    <hyperlink ref="E16" location="Regional!A1" display="(refer link Regional)"/>
    <hyperlink ref="E17" location="'QA Per TSR'!A1" display="(refer link to QA TSR)"/>
    <hyperlink ref="E23" location="'QA Rpt'!A1" display="(refer link QA Rpt)"/>
    <hyperlink ref="E22" location="'QA Rpt'!A1" display="(refer link QA Rpt)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73"/>
  <sheetViews>
    <sheetView zoomScale="90" zoomScaleNormal="90" workbookViewId="0"/>
  </sheetViews>
  <sheetFormatPr defaultRowHeight="15"/>
  <cols>
    <col min="1" max="1" width="2.140625" customWidth="1"/>
    <col min="19" max="19" width="4.85546875" customWidth="1"/>
  </cols>
  <sheetData>
    <row r="10" spans="2:13">
      <c r="B10" s="80" t="s">
        <v>93</v>
      </c>
    </row>
    <row r="15" spans="2:13">
      <c r="M15" t="s">
        <v>109</v>
      </c>
    </row>
    <row r="16" spans="2:13">
      <c r="M16" t="s">
        <v>110</v>
      </c>
    </row>
    <row r="17" spans="2:20">
      <c r="M17" t="s">
        <v>112</v>
      </c>
    </row>
    <row r="18" spans="2:20">
      <c r="M18" t="s">
        <v>111</v>
      </c>
    </row>
    <row r="24" spans="2:20">
      <c r="B24" s="80" t="s">
        <v>94</v>
      </c>
    </row>
    <row r="30" spans="2:20">
      <c r="T30" t="s">
        <v>109</v>
      </c>
    </row>
    <row r="31" spans="2:20">
      <c r="T31" t="s">
        <v>116</v>
      </c>
    </row>
    <row r="32" spans="2:20">
      <c r="T32" t="s">
        <v>117</v>
      </c>
    </row>
    <row r="33" spans="20:20">
      <c r="T33" t="s">
        <v>112</v>
      </c>
    </row>
    <row r="34" spans="20:20">
      <c r="T34" t="s">
        <v>111</v>
      </c>
    </row>
    <row r="49" spans="20:20">
      <c r="T49" t="s">
        <v>109</v>
      </c>
    </row>
    <row r="50" spans="20:20">
      <c r="T50" t="s">
        <v>113</v>
      </c>
    </row>
    <row r="51" spans="20:20">
      <c r="T51" t="s">
        <v>114</v>
      </c>
    </row>
    <row r="52" spans="20:20">
      <c r="T52" t="s">
        <v>112</v>
      </c>
    </row>
    <row r="53" spans="20:20">
      <c r="T53" t="s">
        <v>111</v>
      </c>
    </row>
    <row r="69" spans="18:18">
      <c r="R69" t="s">
        <v>109</v>
      </c>
    </row>
    <row r="70" spans="18:18">
      <c r="R70" t="s">
        <v>113</v>
      </c>
    </row>
    <row r="71" spans="18:18">
      <c r="R71" t="s">
        <v>115</v>
      </c>
    </row>
    <row r="72" spans="18:18">
      <c r="R72" t="s">
        <v>112</v>
      </c>
    </row>
    <row r="73" spans="18:18">
      <c r="R73" t="s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topLeftCell="A10" zoomScale="90" zoomScaleNormal="90" workbookViewId="0">
      <selection activeCell="K14" sqref="K14"/>
    </sheetView>
  </sheetViews>
  <sheetFormatPr defaultColWidth="16" defaultRowHeight="15"/>
  <cols>
    <col min="1" max="1" width="6.140625" style="87" customWidth="1"/>
    <col min="2" max="2" width="17.85546875" customWidth="1"/>
    <col min="3" max="3" width="13" customWidth="1"/>
    <col min="4" max="4" width="36.85546875" customWidth="1"/>
    <col min="5" max="5" width="10.28515625" customWidth="1"/>
    <col min="6" max="6" width="9.85546875" customWidth="1"/>
    <col min="7" max="7" width="8.85546875" customWidth="1"/>
    <col min="8" max="16" width="11" customWidth="1"/>
    <col min="17" max="18" width="8.85546875" customWidth="1"/>
    <col min="19" max="19" width="8.42578125" customWidth="1"/>
    <col min="20" max="20" width="11" customWidth="1"/>
    <col min="21" max="22" width="8.140625" customWidth="1"/>
    <col min="23" max="23" width="11" customWidth="1"/>
    <col min="24" max="34" width="15.42578125" customWidth="1"/>
  </cols>
  <sheetData>
    <row r="1" spans="1:256" ht="15.75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  <c r="V1" s="89"/>
      <c r="W1" s="90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  <c r="IO1" s="87"/>
      <c r="IP1" s="87"/>
      <c r="IQ1" s="87"/>
      <c r="IR1" s="87"/>
      <c r="IS1" s="87"/>
      <c r="IT1" s="87"/>
      <c r="IU1" s="87"/>
      <c r="IV1" s="87"/>
    </row>
    <row r="2" spans="1:256" ht="30" customHeight="1">
      <c r="A2" s="91"/>
      <c r="B2" s="157" t="s">
        <v>120</v>
      </c>
      <c r="C2" s="157"/>
      <c r="D2" s="157"/>
      <c r="E2" s="157"/>
      <c r="F2" s="157"/>
      <c r="G2" s="157"/>
      <c r="H2" s="157"/>
      <c r="I2" s="157"/>
      <c r="J2" s="92"/>
      <c r="K2" s="92"/>
      <c r="L2" s="87"/>
      <c r="M2" s="87"/>
      <c r="N2" s="87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 t="s">
        <v>121</v>
      </c>
      <c r="CB2" s="156"/>
      <c r="CC2" s="156"/>
      <c r="CD2" s="156"/>
      <c r="CE2" s="156"/>
      <c r="CF2" s="156"/>
      <c r="CG2" s="156"/>
      <c r="CH2" s="156"/>
      <c r="CI2" s="156" t="s">
        <v>121</v>
      </c>
      <c r="CJ2" s="156"/>
      <c r="CK2" s="156"/>
      <c r="CL2" s="156"/>
      <c r="CM2" s="156"/>
      <c r="CN2" s="156"/>
      <c r="CO2" s="156"/>
      <c r="CP2" s="156"/>
      <c r="CQ2" s="156" t="s">
        <v>121</v>
      </c>
      <c r="CR2" s="156"/>
      <c r="CS2" s="156"/>
      <c r="CT2" s="156"/>
      <c r="CU2" s="156"/>
      <c r="CV2" s="156"/>
      <c r="CW2" s="156"/>
      <c r="CX2" s="156"/>
      <c r="CY2" s="156" t="s">
        <v>121</v>
      </c>
      <c r="CZ2" s="156"/>
      <c r="DA2" s="156"/>
      <c r="DB2" s="156"/>
      <c r="DC2" s="156"/>
      <c r="DD2" s="156"/>
      <c r="DE2" s="156"/>
      <c r="DF2" s="156"/>
      <c r="DG2" s="156" t="s">
        <v>121</v>
      </c>
      <c r="DH2" s="156"/>
      <c r="DI2" s="156"/>
      <c r="DJ2" s="156"/>
      <c r="DK2" s="156"/>
      <c r="DL2" s="156"/>
      <c r="DM2" s="156"/>
      <c r="DN2" s="156"/>
      <c r="DO2" s="156" t="s">
        <v>121</v>
      </c>
      <c r="DP2" s="156"/>
      <c r="DQ2" s="156"/>
      <c r="DR2" s="156"/>
      <c r="DS2" s="156"/>
      <c r="DT2" s="156"/>
      <c r="DU2" s="156"/>
      <c r="DV2" s="156"/>
      <c r="DW2" s="156" t="s">
        <v>121</v>
      </c>
      <c r="DX2" s="156"/>
      <c r="DY2" s="156"/>
      <c r="DZ2" s="156"/>
      <c r="EA2" s="156"/>
      <c r="EB2" s="156"/>
      <c r="EC2" s="156"/>
      <c r="ED2" s="156"/>
      <c r="EE2" s="156" t="s">
        <v>121</v>
      </c>
      <c r="EF2" s="156"/>
      <c r="EG2" s="156"/>
      <c r="EH2" s="156"/>
      <c r="EI2" s="156"/>
      <c r="EJ2" s="156"/>
      <c r="EK2" s="156"/>
      <c r="EL2" s="156"/>
      <c r="EM2" s="156" t="s">
        <v>121</v>
      </c>
      <c r="EN2" s="156"/>
      <c r="EO2" s="156"/>
      <c r="EP2" s="156"/>
      <c r="EQ2" s="156"/>
      <c r="ER2" s="156"/>
      <c r="ES2" s="156"/>
      <c r="ET2" s="156"/>
      <c r="EU2" s="156" t="s">
        <v>121</v>
      </c>
      <c r="EV2" s="156"/>
      <c r="EW2" s="156"/>
      <c r="EX2" s="156"/>
      <c r="EY2" s="156"/>
      <c r="EZ2" s="156"/>
      <c r="FA2" s="156"/>
      <c r="FB2" s="156"/>
      <c r="FC2" s="156" t="s">
        <v>121</v>
      </c>
      <c r="FD2" s="156"/>
      <c r="FE2" s="156"/>
      <c r="FF2" s="156"/>
      <c r="FG2" s="156"/>
      <c r="FH2" s="156"/>
      <c r="FI2" s="156"/>
      <c r="FJ2" s="156"/>
      <c r="FK2" s="158" t="s">
        <v>121</v>
      </c>
      <c r="FL2" s="158"/>
      <c r="FM2" s="158"/>
      <c r="FN2" s="158"/>
      <c r="FO2" s="158"/>
      <c r="FP2" s="158"/>
      <c r="FQ2" s="158"/>
      <c r="FR2" s="158"/>
      <c r="FS2" s="158" t="s">
        <v>121</v>
      </c>
      <c r="FT2" s="158"/>
      <c r="FU2" s="158"/>
      <c r="FV2" s="158"/>
      <c r="FW2" s="158"/>
      <c r="FX2" s="158"/>
      <c r="FY2" s="158"/>
      <c r="FZ2" s="158"/>
      <c r="GA2" s="158" t="s">
        <v>121</v>
      </c>
      <c r="GB2" s="158"/>
      <c r="GC2" s="158"/>
      <c r="GD2" s="158"/>
      <c r="GE2" s="158"/>
      <c r="GF2" s="158"/>
      <c r="GG2" s="158"/>
      <c r="GH2" s="158"/>
      <c r="GI2" s="158" t="s">
        <v>121</v>
      </c>
      <c r="GJ2" s="158"/>
      <c r="GK2" s="158"/>
      <c r="GL2" s="158"/>
      <c r="GM2" s="158"/>
      <c r="GN2" s="158"/>
      <c r="GO2" s="158"/>
      <c r="GP2" s="158"/>
      <c r="GQ2" s="158" t="s">
        <v>121</v>
      </c>
      <c r="GR2" s="158"/>
      <c r="GS2" s="158"/>
      <c r="GT2" s="158"/>
      <c r="GU2" s="158"/>
      <c r="GV2" s="158"/>
      <c r="GW2" s="158"/>
      <c r="GX2" s="158"/>
      <c r="GY2" s="158" t="s">
        <v>121</v>
      </c>
      <c r="GZ2" s="158"/>
      <c r="HA2" s="158"/>
      <c r="HB2" s="158"/>
      <c r="HC2" s="158"/>
      <c r="HD2" s="158"/>
      <c r="HE2" s="158"/>
      <c r="HF2" s="158"/>
      <c r="HG2" s="158" t="s">
        <v>121</v>
      </c>
      <c r="HH2" s="158"/>
      <c r="HI2" s="158"/>
      <c r="HJ2" s="158"/>
      <c r="HK2" s="158"/>
      <c r="HL2" s="158"/>
      <c r="HM2" s="158"/>
      <c r="HN2" s="158"/>
      <c r="HO2" s="158" t="s">
        <v>121</v>
      </c>
      <c r="HP2" s="158"/>
      <c r="HQ2" s="158"/>
      <c r="HR2" s="158"/>
      <c r="HS2" s="158"/>
      <c r="HT2" s="158"/>
      <c r="HU2" s="158"/>
      <c r="HV2" s="158"/>
      <c r="HW2" s="158" t="s">
        <v>121</v>
      </c>
      <c r="HX2" s="158"/>
      <c r="HY2" s="158"/>
      <c r="HZ2" s="158"/>
      <c r="IA2" s="158"/>
      <c r="IB2" s="158"/>
      <c r="IC2" s="158"/>
      <c r="ID2" s="158"/>
      <c r="IE2" s="158" t="s">
        <v>121</v>
      </c>
      <c r="IF2" s="158"/>
      <c r="IG2" s="158"/>
      <c r="IH2" s="158"/>
      <c r="II2" s="158"/>
      <c r="IJ2" s="158"/>
      <c r="IK2" s="158"/>
      <c r="IL2" s="158"/>
      <c r="IM2" s="158" t="s">
        <v>121</v>
      </c>
      <c r="IN2" s="158"/>
      <c r="IO2" s="158"/>
      <c r="IP2" s="158"/>
      <c r="IQ2" s="158"/>
      <c r="IR2" s="158"/>
      <c r="IS2" s="158"/>
      <c r="IT2" s="158"/>
      <c r="IU2" s="158" t="s">
        <v>121</v>
      </c>
      <c r="IV2" s="158"/>
    </row>
    <row r="3" spans="1:256" ht="16.5" thickBot="1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  <c r="V3" s="89"/>
      <c r="W3" s="90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</row>
    <row r="4" spans="1:256" s="100" customFormat="1" ht="66.75" customHeight="1">
      <c r="A4" s="94"/>
      <c r="B4" s="95" t="s">
        <v>122</v>
      </c>
      <c r="C4" s="96" t="s">
        <v>123</v>
      </c>
      <c r="D4" s="97" t="s">
        <v>124</v>
      </c>
      <c r="E4" s="97" t="s">
        <v>125</v>
      </c>
      <c r="F4" s="97" t="s">
        <v>126</v>
      </c>
      <c r="G4" s="97" t="s">
        <v>127</v>
      </c>
      <c r="H4" s="97" t="s">
        <v>128</v>
      </c>
      <c r="I4" s="97" t="s">
        <v>129</v>
      </c>
      <c r="J4" s="97" t="s">
        <v>130</v>
      </c>
      <c r="K4" s="97" t="s">
        <v>131</v>
      </c>
      <c r="L4" s="97" t="s">
        <v>132</v>
      </c>
      <c r="M4" s="97" t="s">
        <v>133</v>
      </c>
      <c r="N4" s="97" t="s">
        <v>134</v>
      </c>
      <c r="O4" s="97" t="s">
        <v>135</v>
      </c>
      <c r="P4" s="97" t="s">
        <v>136</v>
      </c>
      <c r="Q4" s="97" t="s">
        <v>137</v>
      </c>
      <c r="R4" s="97" t="s">
        <v>138</v>
      </c>
      <c r="S4" s="97" t="s">
        <v>139</v>
      </c>
      <c r="T4" s="97" t="s">
        <v>140</v>
      </c>
      <c r="U4" s="98" t="s">
        <v>141</v>
      </c>
      <c r="V4" s="97" t="s">
        <v>142</v>
      </c>
      <c r="W4" s="97" t="s">
        <v>143</v>
      </c>
      <c r="X4" s="97" t="s">
        <v>144</v>
      </c>
      <c r="Y4" s="97" t="s">
        <v>145</v>
      </c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9"/>
      <c r="FQ4" s="99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  <c r="GC4" s="99"/>
      <c r="GD4" s="99"/>
      <c r="GE4" s="99"/>
      <c r="GF4" s="99"/>
      <c r="GG4" s="99"/>
      <c r="GH4" s="99"/>
      <c r="GI4" s="99"/>
      <c r="GJ4" s="99"/>
      <c r="GK4" s="99"/>
      <c r="GL4" s="99"/>
      <c r="GM4" s="99"/>
      <c r="GN4" s="99"/>
      <c r="GO4" s="99"/>
      <c r="GP4" s="99"/>
      <c r="GQ4" s="99"/>
      <c r="GR4" s="99"/>
      <c r="GS4" s="99"/>
      <c r="GT4" s="99"/>
      <c r="GU4" s="99"/>
      <c r="GV4" s="99"/>
      <c r="GW4" s="99"/>
      <c r="GX4" s="99"/>
      <c r="GY4" s="99"/>
      <c r="GZ4" s="99"/>
      <c r="HA4" s="99"/>
      <c r="HB4" s="99"/>
      <c r="HC4" s="99"/>
      <c r="HD4" s="99"/>
      <c r="HE4" s="99"/>
      <c r="HF4" s="99"/>
      <c r="HG4" s="99"/>
      <c r="HH4" s="99"/>
      <c r="HI4" s="99"/>
      <c r="HJ4" s="99"/>
      <c r="HK4" s="99"/>
      <c r="HL4" s="99"/>
      <c r="HM4" s="99"/>
      <c r="HN4" s="99"/>
      <c r="HO4" s="99"/>
      <c r="HP4" s="99"/>
      <c r="HQ4" s="99"/>
      <c r="HR4" s="99"/>
      <c r="HS4" s="99"/>
      <c r="HT4" s="99"/>
      <c r="HU4" s="99"/>
      <c r="HV4" s="99"/>
      <c r="HW4" s="99"/>
      <c r="HX4" s="99"/>
      <c r="HY4" s="99"/>
      <c r="HZ4" s="99"/>
      <c r="IA4" s="99"/>
      <c r="IB4" s="99"/>
      <c r="IC4" s="99"/>
      <c r="ID4" s="99"/>
      <c r="IE4" s="99"/>
      <c r="IF4" s="99"/>
      <c r="IG4" s="99"/>
      <c r="IH4" s="99"/>
      <c r="II4" s="99"/>
      <c r="IJ4" s="99"/>
      <c r="IK4" s="99"/>
      <c r="IL4" s="99"/>
      <c r="IM4" s="99"/>
      <c r="IN4" s="99"/>
      <c r="IO4" s="99"/>
      <c r="IP4" s="99"/>
      <c r="IQ4" s="99"/>
      <c r="IR4" s="99"/>
      <c r="IS4" s="99"/>
      <c r="IT4" s="99"/>
      <c r="IU4" s="99"/>
      <c r="IV4" s="99"/>
    </row>
    <row r="5" spans="1:256" s="101" customFormat="1" ht="18" customHeight="1">
      <c r="B5" s="159" t="s">
        <v>146</v>
      </c>
      <c r="C5" s="102" t="s">
        <v>147</v>
      </c>
      <c r="D5" s="102" t="s">
        <v>148</v>
      </c>
      <c r="E5" s="103">
        <v>42159</v>
      </c>
      <c r="F5" s="102">
        <v>24</v>
      </c>
      <c r="G5" s="102">
        <v>0</v>
      </c>
      <c r="H5" s="104">
        <f t="shared" ref="H5:H13" si="0">SUM(G5/F5)</f>
        <v>0</v>
      </c>
      <c r="I5" s="102">
        <v>4</v>
      </c>
      <c r="J5" s="104">
        <f t="shared" ref="J5:J11" si="1">SUM(I5/F5)</f>
        <v>0.16666666666666666</v>
      </c>
      <c r="K5" s="102">
        <v>1</v>
      </c>
      <c r="L5" s="104">
        <f t="shared" ref="L5" si="2">SUM(K5/F5)</f>
        <v>4.1666666666666664E-2</v>
      </c>
      <c r="M5" s="105">
        <v>0</v>
      </c>
      <c r="N5" s="104">
        <f t="shared" ref="N5:N13" si="3">SUM(M5/F5)</f>
        <v>0</v>
      </c>
      <c r="O5" s="105">
        <v>0</v>
      </c>
      <c r="P5" s="104">
        <f t="shared" ref="P5:P13" si="4">SUM(O5/F5)</f>
        <v>0</v>
      </c>
      <c r="Q5" s="102">
        <v>0</v>
      </c>
      <c r="R5" s="104">
        <f t="shared" ref="R5:R13" si="5">SUM(Q5/F5)</f>
        <v>0</v>
      </c>
      <c r="S5" s="102">
        <v>23</v>
      </c>
      <c r="T5" s="104">
        <f t="shared" ref="T5:T11" si="6">SUM(S5/F5)</f>
        <v>0.95833333333333337</v>
      </c>
      <c r="U5" s="106"/>
      <c r="V5" s="104"/>
      <c r="W5" s="102">
        <f t="shared" ref="W5:W13" si="7">SUM(F5-I5)</f>
        <v>20</v>
      </c>
      <c r="X5" s="104">
        <f t="shared" ref="X5:X13" si="8">SUM(W5/S5)</f>
        <v>0.86956521739130432</v>
      </c>
      <c r="Y5" s="104">
        <f t="shared" ref="Y5:Y14" si="9">T5</f>
        <v>0.95833333333333337</v>
      </c>
    </row>
    <row r="6" spans="1:256" s="101" customFormat="1" ht="18" customHeight="1">
      <c r="B6" s="160"/>
      <c r="C6" s="102" t="s">
        <v>149</v>
      </c>
      <c r="D6" s="102" t="s">
        <v>150</v>
      </c>
      <c r="E6" s="103">
        <v>41709</v>
      </c>
      <c r="F6" s="102">
        <v>1</v>
      </c>
      <c r="G6" s="102">
        <v>0</v>
      </c>
      <c r="H6" s="104">
        <f t="shared" si="0"/>
        <v>0</v>
      </c>
      <c r="I6" s="102">
        <v>1</v>
      </c>
      <c r="J6" s="104">
        <f t="shared" si="1"/>
        <v>1</v>
      </c>
      <c r="K6" s="102">
        <v>0</v>
      </c>
      <c r="L6" s="104">
        <v>0</v>
      </c>
      <c r="M6" s="105">
        <v>0</v>
      </c>
      <c r="N6" s="104">
        <f t="shared" si="3"/>
        <v>0</v>
      </c>
      <c r="O6" s="105">
        <v>0</v>
      </c>
      <c r="P6" s="104">
        <f t="shared" si="4"/>
        <v>0</v>
      </c>
      <c r="Q6" s="102">
        <v>0</v>
      </c>
      <c r="R6" s="104">
        <f t="shared" si="5"/>
        <v>0</v>
      </c>
      <c r="S6" s="102">
        <v>1</v>
      </c>
      <c r="T6" s="104">
        <f t="shared" si="6"/>
        <v>1</v>
      </c>
      <c r="U6" s="106"/>
      <c r="V6" s="104"/>
      <c r="W6" s="102">
        <f t="shared" si="7"/>
        <v>0</v>
      </c>
      <c r="X6" s="104">
        <f t="shared" si="8"/>
        <v>0</v>
      </c>
      <c r="Y6" s="104">
        <f t="shared" si="9"/>
        <v>1</v>
      </c>
    </row>
    <row r="7" spans="1:256" s="101" customFormat="1" ht="18" customHeight="1">
      <c r="B7" s="160"/>
      <c r="C7" s="102" t="s">
        <v>151</v>
      </c>
      <c r="D7" s="102" t="s">
        <v>152</v>
      </c>
      <c r="E7" s="103">
        <v>41824</v>
      </c>
      <c r="F7" s="102">
        <v>62</v>
      </c>
      <c r="G7" s="102">
        <v>0</v>
      </c>
      <c r="H7" s="104">
        <f t="shared" si="0"/>
        <v>0</v>
      </c>
      <c r="I7" s="102">
        <v>3</v>
      </c>
      <c r="J7" s="104">
        <f t="shared" si="1"/>
        <v>4.8387096774193547E-2</v>
      </c>
      <c r="K7" s="102">
        <v>1</v>
      </c>
      <c r="L7" s="104">
        <f t="shared" ref="L7" si="10">SUM(K7/F7)</f>
        <v>1.6129032258064516E-2</v>
      </c>
      <c r="M7" s="105">
        <v>0</v>
      </c>
      <c r="N7" s="104">
        <f t="shared" si="3"/>
        <v>0</v>
      </c>
      <c r="O7" s="105">
        <v>0</v>
      </c>
      <c r="P7" s="104">
        <f t="shared" si="4"/>
        <v>0</v>
      </c>
      <c r="Q7" s="102">
        <v>0</v>
      </c>
      <c r="R7" s="104">
        <f t="shared" si="5"/>
        <v>0</v>
      </c>
      <c r="S7" s="102">
        <v>61</v>
      </c>
      <c r="T7" s="104">
        <f t="shared" si="6"/>
        <v>0.9838709677419355</v>
      </c>
      <c r="U7" s="106"/>
      <c r="V7" s="104"/>
      <c r="W7" s="102">
        <f t="shared" si="7"/>
        <v>59</v>
      </c>
      <c r="X7" s="104">
        <f t="shared" si="8"/>
        <v>0.96721311475409832</v>
      </c>
      <c r="Y7" s="104">
        <f t="shared" si="9"/>
        <v>0.9838709677419355</v>
      </c>
    </row>
    <row r="8" spans="1:256" s="101" customFormat="1" ht="18" customHeight="1">
      <c r="B8" s="160"/>
      <c r="C8" s="102" t="s">
        <v>153</v>
      </c>
      <c r="D8" s="102" t="s">
        <v>154</v>
      </c>
      <c r="E8" s="103" t="s">
        <v>155</v>
      </c>
      <c r="F8" s="102">
        <v>23</v>
      </c>
      <c r="G8" s="102">
        <v>0</v>
      </c>
      <c r="H8" s="104">
        <f t="shared" si="0"/>
        <v>0</v>
      </c>
      <c r="I8" s="102">
        <v>3</v>
      </c>
      <c r="J8" s="104">
        <f t="shared" si="1"/>
        <v>0.13043478260869565</v>
      </c>
      <c r="K8" s="102">
        <v>2</v>
      </c>
      <c r="L8" s="104">
        <v>0</v>
      </c>
      <c r="M8" s="105">
        <v>0</v>
      </c>
      <c r="N8" s="104">
        <f t="shared" si="3"/>
        <v>0</v>
      </c>
      <c r="O8" s="105">
        <v>0</v>
      </c>
      <c r="P8" s="104">
        <f t="shared" si="4"/>
        <v>0</v>
      </c>
      <c r="Q8" s="102">
        <v>0</v>
      </c>
      <c r="R8" s="104">
        <f t="shared" si="5"/>
        <v>0</v>
      </c>
      <c r="S8" s="102">
        <v>21</v>
      </c>
      <c r="T8" s="104">
        <f t="shared" si="6"/>
        <v>0.91304347826086951</v>
      </c>
      <c r="U8" s="106"/>
      <c r="V8" s="104"/>
      <c r="W8" s="102">
        <f t="shared" si="7"/>
        <v>20</v>
      </c>
      <c r="X8" s="104">
        <f t="shared" si="8"/>
        <v>0.95238095238095233</v>
      </c>
      <c r="Y8" s="104">
        <f t="shared" si="9"/>
        <v>0.91304347826086951</v>
      </c>
    </row>
    <row r="9" spans="1:256" s="101" customFormat="1" ht="18" customHeight="1">
      <c r="B9" s="161"/>
      <c r="C9" s="102" t="s">
        <v>156</v>
      </c>
      <c r="D9" s="102" t="s">
        <v>157</v>
      </c>
      <c r="E9" s="103">
        <v>42159</v>
      </c>
      <c r="F9" s="102">
        <v>1</v>
      </c>
      <c r="G9" s="102">
        <v>0</v>
      </c>
      <c r="H9" s="104">
        <f t="shared" si="0"/>
        <v>0</v>
      </c>
      <c r="I9" s="102">
        <v>0</v>
      </c>
      <c r="J9" s="104">
        <f>SUM(I9/F9)</f>
        <v>0</v>
      </c>
      <c r="K9" s="102">
        <v>0</v>
      </c>
      <c r="L9" s="104">
        <f>SUM(K9/F9)</f>
        <v>0</v>
      </c>
      <c r="M9" s="105">
        <v>0</v>
      </c>
      <c r="N9" s="104">
        <f t="shared" si="3"/>
        <v>0</v>
      </c>
      <c r="O9" s="105">
        <v>0</v>
      </c>
      <c r="P9" s="104">
        <f t="shared" si="4"/>
        <v>0</v>
      </c>
      <c r="Q9" s="102">
        <v>0</v>
      </c>
      <c r="R9" s="104">
        <f t="shared" si="5"/>
        <v>0</v>
      </c>
      <c r="S9" s="102">
        <v>1</v>
      </c>
      <c r="T9" s="104">
        <f>SUM(S9/F9)</f>
        <v>1</v>
      </c>
      <c r="U9" s="106"/>
      <c r="V9" s="104"/>
      <c r="W9" s="102">
        <f t="shared" si="7"/>
        <v>1</v>
      </c>
      <c r="X9" s="104">
        <f t="shared" si="8"/>
        <v>1</v>
      </c>
      <c r="Y9" s="104">
        <f t="shared" si="9"/>
        <v>1</v>
      </c>
    </row>
    <row r="10" spans="1:256" s="101" customFormat="1" ht="18" customHeight="1">
      <c r="B10" s="159" t="s">
        <v>158</v>
      </c>
      <c r="C10" s="102" t="s">
        <v>159</v>
      </c>
      <c r="D10" s="102" t="s">
        <v>160</v>
      </c>
      <c r="E10" s="103">
        <v>42159</v>
      </c>
      <c r="F10" s="102">
        <v>29</v>
      </c>
      <c r="G10" s="102">
        <v>0</v>
      </c>
      <c r="H10" s="104">
        <f t="shared" si="0"/>
        <v>0</v>
      </c>
      <c r="I10" s="102">
        <v>5</v>
      </c>
      <c r="J10" s="104">
        <f t="shared" ref="J10" si="11">SUM(I10/F10)</f>
        <v>0.17241379310344829</v>
      </c>
      <c r="K10" s="102">
        <v>2</v>
      </c>
      <c r="L10" s="104">
        <f t="shared" ref="L10" si="12">SUM(K10/F10)</f>
        <v>6.8965517241379309E-2</v>
      </c>
      <c r="M10" s="105">
        <v>0</v>
      </c>
      <c r="N10" s="104">
        <f t="shared" si="3"/>
        <v>0</v>
      </c>
      <c r="O10" s="105">
        <v>0</v>
      </c>
      <c r="P10" s="104">
        <f t="shared" si="4"/>
        <v>0</v>
      </c>
      <c r="Q10" s="102">
        <v>0</v>
      </c>
      <c r="R10" s="104">
        <f t="shared" si="5"/>
        <v>0</v>
      </c>
      <c r="S10" s="102">
        <v>27</v>
      </c>
      <c r="T10" s="104">
        <f t="shared" ref="T10" si="13">SUM(S10/F10)</f>
        <v>0.93103448275862066</v>
      </c>
      <c r="U10" s="106"/>
      <c r="V10" s="104"/>
      <c r="W10" s="102">
        <f t="shared" si="7"/>
        <v>24</v>
      </c>
      <c r="X10" s="104">
        <f t="shared" si="8"/>
        <v>0.88888888888888884</v>
      </c>
      <c r="Y10" s="104">
        <f t="shared" si="9"/>
        <v>0.93103448275862066</v>
      </c>
    </row>
    <row r="11" spans="1:256" s="101" customFormat="1" ht="18" customHeight="1">
      <c r="B11" s="160"/>
      <c r="C11" s="102" t="s">
        <v>161</v>
      </c>
      <c r="D11" s="102" t="s">
        <v>162</v>
      </c>
      <c r="E11" s="103" t="s">
        <v>163</v>
      </c>
      <c r="F11" s="102">
        <v>50</v>
      </c>
      <c r="G11" s="102">
        <v>0</v>
      </c>
      <c r="H11" s="104">
        <f t="shared" si="0"/>
        <v>0</v>
      </c>
      <c r="I11" s="102">
        <v>6</v>
      </c>
      <c r="J11" s="104">
        <f t="shared" si="1"/>
        <v>0.12</v>
      </c>
      <c r="K11" s="102">
        <v>1</v>
      </c>
      <c r="L11" s="104">
        <v>0</v>
      </c>
      <c r="M11" s="105">
        <v>0</v>
      </c>
      <c r="N11" s="104">
        <f t="shared" si="3"/>
        <v>0</v>
      </c>
      <c r="O11" s="105">
        <v>0</v>
      </c>
      <c r="P11" s="104">
        <f t="shared" si="4"/>
        <v>0</v>
      </c>
      <c r="Q11" s="102">
        <v>0</v>
      </c>
      <c r="R11" s="104">
        <f t="shared" si="5"/>
        <v>0</v>
      </c>
      <c r="S11" s="102">
        <v>49</v>
      </c>
      <c r="T11" s="104">
        <f t="shared" si="6"/>
        <v>0.98</v>
      </c>
      <c r="U11" s="106"/>
      <c r="V11" s="104"/>
      <c r="W11" s="102">
        <f t="shared" si="7"/>
        <v>44</v>
      </c>
      <c r="X11" s="104">
        <f t="shared" si="8"/>
        <v>0.89795918367346939</v>
      </c>
      <c r="Y11" s="104">
        <f t="shared" si="9"/>
        <v>0.98</v>
      </c>
    </row>
    <row r="12" spans="1:256" s="101" customFormat="1" ht="18" customHeight="1">
      <c r="B12" s="160"/>
      <c r="C12" s="102" t="s">
        <v>164</v>
      </c>
      <c r="D12" s="102" t="s">
        <v>165</v>
      </c>
      <c r="E12" s="103">
        <v>41823</v>
      </c>
      <c r="F12" s="102">
        <v>56</v>
      </c>
      <c r="G12" s="102">
        <v>0</v>
      </c>
      <c r="H12" s="104">
        <f t="shared" si="0"/>
        <v>0</v>
      </c>
      <c r="I12" s="102">
        <v>8</v>
      </c>
      <c r="J12" s="104">
        <f>SUM(I12/F12)</f>
        <v>0.14285714285714285</v>
      </c>
      <c r="K12" s="102">
        <v>2</v>
      </c>
      <c r="L12" s="104">
        <f>SUM(K12/F12)</f>
        <v>3.5714285714285712E-2</v>
      </c>
      <c r="M12" s="105">
        <v>0</v>
      </c>
      <c r="N12" s="104">
        <f t="shared" si="3"/>
        <v>0</v>
      </c>
      <c r="O12" s="105">
        <v>0</v>
      </c>
      <c r="P12" s="104">
        <f t="shared" si="4"/>
        <v>0</v>
      </c>
      <c r="Q12" s="102">
        <v>0</v>
      </c>
      <c r="R12" s="104">
        <f t="shared" si="5"/>
        <v>0</v>
      </c>
      <c r="S12" s="102">
        <v>54</v>
      </c>
      <c r="T12" s="104">
        <f>SUM(S12/F12)</f>
        <v>0.9642857142857143</v>
      </c>
      <c r="U12" s="106"/>
      <c r="V12" s="104"/>
      <c r="W12" s="102">
        <f t="shared" si="7"/>
        <v>48</v>
      </c>
      <c r="X12" s="104">
        <f t="shared" si="8"/>
        <v>0.88888888888888884</v>
      </c>
      <c r="Y12" s="104">
        <f t="shared" si="9"/>
        <v>0.9642857142857143</v>
      </c>
    </row>
    <row r="13" spans="1:256" s="101" customFormat="1" ht="18" customHeight="1">
      <c r="B13" s="161"/>
      <c r="C13" s="102" t="s">
        <v>166</v>
      </c>
      <c r="D13" s="102" t="s">
        <v>167</v>
      </c>
      <c r="E13" s="103" t="s">
        <v>168</v>
      </c>
      <c r="F13" s="102">
        <v>64</v>
      </c>
      <c r="G13" s="102">
        <v>0</v>
      </c>
      <c r="H13" s="104">
        <f t="shared" si="0"/>
        <v>0</v>
      </c>
      <c r="I13" s="102">
        <v>3</v>
      </c>
      <c r="J13" s="104">
        <f>SUM(I13/F13)</f>
        <v>4.6875E-2</v>
      </c>
      <c r="K13" s="102">
        <v>0</v>
      </c>
      <c r="L13" s="104">
        <f>SUM(K13/F13)</f>
        <v>0</v>
      </c>
      <c r="M13" s="105">
        <v>0</v>
      </c>
      <c r="N13" s="104">
        <f t="shared" si="3"/>
        <v>0</v>
      </c>
      <c r="O13" s="105">
        <v>0</v>
      </c>
      <c r="P13" s="104">
        <f t="shared" si="4"/>
        <v>0</v>
      </c>
      <c r="Q13" s="102">
        <v>0</v>
      </c>
      <c r="R13" s="104">
        <f t="shared" si="5"/>
        <v>0</v>
      </c>
      <c r="S13" s="102">
        <v>64</v>
      </c>
      <c r="T13" s="104">
        <f>SUM(S13/F13)</f>
        <v>1</v>
      </c>
      <c r="U13" s="106"/>
      <c r="V13" s="104"/>
      <c r="W13" s="102">
        <f t="shared" si="7"/>
        <v>61</v>
      </c>
      <c r="X13" s="104">
        <f t="shared" si="8"/>
        <v>0.953125</v>
      </c>
      <c r="Y13" s="104">
        <f t="shared" si="9"/>
        <v>1</v>
      </c>
    </row>
    <row r="14" spans="1:256" s="112" customFormat="1" ht="30.75" customHeight="1">
      <c r="A14" s="107"/>
      <c r="B14" s="107"/>
      <c r="C14" s="108"/>
      <c r="D14" s="108"/>
      <c r="E14" s="109"/>
      <c r="F14" s="110">
        <f>SUM(F5:F13)</f>
        <v>310</v>
      </c>
      <c r="G14" s="110">
        <f>SUM(G5:G13)</f>
        <v>0</v>
      </c>
      <c r="H14" s="111">
        <f>SUM(G14/F14)</f>
        <v>0</v>
      </c>
      <c r="I14" s="110">
        <f>SUM(I5:I13)</f>
        <v>33</v>
      </c>
      <c r="J14" s="111">
        <f>SUM(I14/F14)</f>
        <v>0.1064516129032258</v>
      </c>
      <c r="K14" s="110">
        <f>SUM(K5:K13)</f>
        <v>9</v>
      </c>
      <c r="L14" s="111">
        <f t="shared" ref="L14" si="14">SUM(K14/F14)</f>
        <v>2.903225806451613E-2</v>
      </c>
      <c r="M14" s="110">
        <f>SUM(M5:M13)</f>
        <v>0</v>
      </c>
      <c r="N14" s="111">
        <f>SUM(M14/F14)</f>
        <v>0</v>
      </c>
      <c r="O14" s="110">
        <f>SUM(O5:O13)</f>
        <v>0</v>
      </c>
      <c r="P14" s="111">
        <f>SUM(O14/F14)</f>
        <v>0</v>
      </c>
      <c r="Q14" s="110">
        <f>SUM(Q5:Q13)</f>
        <v>0</v>
      </c>
      <c r="R14" s="111">
        <f>SUM(Q14/F14)</f>
        <v>0</v>
      </c>
      <c r="S14" s="110">
        <f>SUM(S5:S13)</f>
        <v>301</v>
      </c>
      <c r="T14" s="111">
        <f t="shared" ref="T14" si="15">SUM(S14/F14)</f>
        <v>0.97096774193548385</v>
      </c>
      <c r="U14" s="110"/>
      <c r="V14" s="111"/>
      <c r="W14" s="110">
        <f>SUM(W5:W13)</f>
        <v>277</v>
      </c>
      <c r="X14" s="111">
        <f>SUM(W14/S14)</f>
        <v>0.92026578073089704</v>
      </c>
      <c r="Y14" s="111">
        <f t="shared" si="9"/>
        <v>0.97096774193548385</v>
      </c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07"/>
      <c r="EN14" s="107"/>
      <c r="EO14" s="107"/>
      <c r="EP14" s="107"/>
      <c r="EQ14" s="107"/>
      <c r="ER14" s="107"/>
      <c r="ES14" s="107"/>
      <c r="ET14" s="107"/>
      <c r="EU14" s="107"/>
      <c r="EV14" s="107"/>
      <c r="EW14" s="107"/>
      <c r="EX14" s="107"/>
      <c r="EY14" s="107"/>
      <c r="EZ14" s="107"/>
      <c r="FA14" s="107"/>
      <c r="FB14" s="107"/>
      <c r="FC14" s="107"/>
      <c r="FD14" s="107"/>
      <c r="FE14" s="107"/>
      <c r="FF14" s="107"/>
      <c r="FG14" s="107"/>
      <c r="FH14" s="107"/>
      <c r="FI14" s="107"/>
      <c r="FJ14" s="107"/>
      <c r="FK14" s="107"/>
      <c r="FL14" s="107"/>
      <c r="FM14" s="107"/>
      <c r="FN14" s="107"/>
      <c r="FO14" s="107"/>
      <c r="FP14" s="107"/>
      <c r="FQ14" s="107"/>
      <c r="FR14" s="107"/>
      <c r="FS14" s="107"/>
      <c r="FT14" s="107"/>
      <c r="FU14" s="107"/>
      <c r="FV14" s="107"/>
      <c r="FW14" s="107"/>
      <c r="FX14" s="107"/>
      <c r="FY14" s="107"/>
      <c r="FZ14" s="107"/>
      <c r="GA14" s="107"/>
      <c r="GB14" s="107"/>
      <c r="GC14" s="107"/>
      <c r="GD14" s="107"/>
      <c r="GE14" s="107"/>
      <c r="GF14" s="107"/>
      <c r="GG14" s="107"/>
      <c r="GH14" s="107"/>
      <c r="GI14" s="107"/>
      <c r="GJ14" s="107"/>
      <c r="GK14" s="107"/>
      <c r="GL14" s="107"/>
      <c r="GM14" s="107"/>
      <c r="GN14" s="107"/>
      <c r="GO14" s="107"/>
      <c r="GP14" s="107"/>
      <c r="GQ14" s="107"/>
      <c r="GR14" s="107"/>
      <c r="GS14" s="107"/>
      <c r="GT14" s="107"/>
      <c r="GU14" s="107"/>
      <c r="GV14" s="107"/>
      <c r="GW14" s="107"/>
      <c r="GX14" s="107"/>
      <c r="GY14" s="107"/>
      <c r="GZ14" s="107"/>
      <c r="HA14" s="107"/>
      <c r="HB14" s="107"/>
      <c r="HC14" s="107"/>
      <c r="HD14" s="107"/>
      <c r="HE14" s="107"/>
      <c r="HF14" s="107"/>
      <c r="HG14" s="107"/>
      <c r="HH14" s="107"/>
      <c r="HI14" s="107"/>
      <c r="HJ14" s="107"/>
      <c r="HK14" s="107"/>
      <c r="HL14" s="107"/>
      <c r="HM14" s="107"/>
      <c r="HN14" s="107"/>
      <c r="HO14" s="107"/>
      <c r="HP14" s="107"/>
      <c r="HQ14" s="107"/>
      <c r="HR14" s="107"/>
      <c r="HS14" s="107"/>
      <c r="HT14" s="107"/>
      <c r="HU14" s="107"/>
      <c r="HV14" s="107"/>
      <c r="HW14" s="107"/>
      <c r="HX14" s="107"/>
      <c r="HY14" s="107"/>
      <c r="HZ14" s="107"/>
      <c r="IA14" s="107"/>
      <c r="IB14" s="107"/>
      <c r="IC14" s="107"/>
      <c r="ID14" s="107"/>
      <c r="IE14" s="107"/>
      <c r="IF14" s="107"/>
      <c r="IG14" s="107"/>
      <c r="IH14" s="107"/>
      <c r="II14" s="107"/>
      <c r="IJ14" s="107"/>
      <c r="IK14" s="107"/>
      <c r="IL14" s="107"/>
      <c r="IM14" s="107"/>
      <c r="IN14" s="107"/>
      <c r="IO14" s="107"/>
      <c r="IP14" s="107"/>
      <c r="IQ14" s="107"/>
      <c r="IR14" s="107"/>
      <c r="IS14" s="107"/>
      <c r="IT14" s="107"/>
      <c r="IU14" s="107"/>
      <c r="IV14" s="107"/>
    </row>
    <row r="15" spans="1:256" s="87" customFormat="1" ht="21">
      <c r="D15" s="108"/>
      <c r="V15" s="89"/>
      <c r="W15" s="90"/>
    </row>
    <row r="16" spans="1:256" s="87" customFormat="1" ht="21">
      <c r="D16" s="108"/>
      <c r="V16" s="89"/>
      <c r="W16" s="90"/>
    </row>
    <row r="17" spans="4:21" s="87" customFormat="1" ht="21">
      <c r="D17" s="108"/>
    </row>
    <row r="18" spans="4:21" s="87" customFormat="1" ht="21">
      <c r="D18" s="108"/>
    </row>
    <row r="19" spans="4:21" s="87" customFormat="1" ht="21">
      <c r="D19" s="108"/>
    </row>
    <row r="20" spans="4:21" s="87" customFormat="1" ht="21">
      <c r="D20" s="108"/>
    </row>
    <row r="21" spans="4:21" s="87" customFormat="1" ht="21">
      <c r="D21" s="108"/>
    </row>
    <row r="22" spans="4:21" s="87" customFormat="1" ht="21">
      <c r="D22" s="108"/>
    </row>
    <row r="23" spans="4:21" s="87" customFormat="1"/>
    <row r="24" spans="4:21" s="87" customFormat="1"/>
    <row r="25" spans="4:21" s="87" customFormat="1"/>
    <row r="26" spans="4:21" s="87" customFormat="1"/>
    <row r="27" spans="4:21" s="87" customFormat="1"/>
    <row r="28" spans="4:21" s="87" customFormat="1">
      <c r="S28"/>
      <c r="T28"/>
      <c r="U28"/>
    </row>
    <row r="29" spans="4:21" s="87" customFormat="1">
      <c r="S29"/>
      <c r="T29"/>
      <c r="U29"/>
    </row>
  </sheetData>
  <mergeCells count="33">
    <mergeCell ref="IU2:IV2"/>
    <mergeCell ref="B5:B9"/>
    <mergeCell ref="B10:B13"/>
    <mergeCell ref="GY2:HF2"/>
    <mergeCell ref="HG2:HN2"/>
    <mergeCell ref="HO2:HV2"/>
    <mergeCell ref="HW2:ID2"/>
    <mergeCell ref="IE2:IL2"/>
    <mergeCell ref="IM2:IT2"/>
    <mergeCell ref="FC2:FJ2"/>
    <mergeCell ref="FK2:FR2"/>
    <mergeCell ref="FS2:FZ2"/>
    <mergeCell ref="GA2:GH2"/>
    <mergeCell ref="GI2:GP2"/>
    <mergeCell ref="GQ2:GX2"/>
    <mergeCell ref="DG2:DN2"/>
    <mergeCell ref="DO2:DV2"/>
    <mergeCell ref="DW2:ED2"/>
    <mergeCell ref="EE2:EL2"/>
    <mergeCell ref="EM2:ET2"/>
    <mergeCell ref="EU2:FB2"/>
    <mergeCell ref="CY2:DF2"/>
    <mergeCell ref="B2:I2"/>
    <mergeCell ref="Z2:AD2"/>
    <mergeCell ref="AE2:AL2"/>
    <mergeCell ref="AM2:AT2"/>
    <mergeCell ref="AU2:BB2"/>
    <mergeCell ref="BC2:BJ2"/>
    <mergeCell ref="BK2:BR2"/>
    <mergeCell ref="BS2:BZ2"/>
    <mergeCell ref="CA2:CH2"/>
    <mergeCell ref="CI2:CP2"/>
    <mergeCell ref="CQ2:CX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8:U27"/>
  <sheetViews>
    <sheetView topLeftCell="D13" zoomScale="90" zoomScaleNormal="90" workbookViewId="0">
      <selection activeCell="U32" sqref="U32"/>
    </sheetView>
  </sheetViews>
  <sheetFormatPr defaultRowHeight="15"/>
  <cols>
    <col min="1" max="1" width="3.42578125" customWidth="1"/>
    <col min="20" max="20" width="3.7109375" customWidth="1"/>
  </cols>
  <sheetData>
    <row r="8" spans="21:21">
      <c r="U8" t="s">
        <v>170</v>
      </c>
    </row>
    <row r="22" spans="17:21">
      <c r="U22" s="80" t="s">
        <v>174</v>
      </c>
    </row>
    <row r="23" spans="17:21">
      <c r="U23" t="s">
        <v>175</v>
      </c>
    </row>
    <row r="24" spans="17:21">
      <c r="Q24" t="s">
        <v>171</v>
      </c>
      <c r="U24" t="s">
        <v>176</v>
      </c>
    </row>
    <row r="25" spans="17:21">
      <c r="U25" t="s">
        <v>177</v>
      </c>
    </row>
    <row r="26" spans="17:21">
      <c r="U26" t="s">
        <v>178</v>
      </c>
    </row>
    <row r="27" spans="17:21">
      <c r="U27" t="s">
        <v>179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zoomScale="90" zoomScaleNormal="90" workbookViewId="0">
      <selection activeCell="F24" sqref="F24"/>
    </sheetView>
  </sheetViews>
  <sheetFormatPr defaultRowHeight="15"/>
  <sheetData>
    <row r="2" spans="2:2">
      <c r="B2" t="s">
        <v>180</v>
      </c>
    </row>
    <row r="3" spans="2:2">
      <c r="B3" t="s">
        <v>181</v>
      </c>
    </row>
    <row r="4" spans="2:2">
      <c r="B4" t="s">
        <v>182</v>
      </c>
    </row>
    <row r="5" spans="2:2">
      <c r="B5" t="s">
        <v>184</v>
      </c>
    </row>
    <row r="6" spans="2:2">
      <c r="B6" t="s">
        <v>183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"/>
  <sheetViews>
    <sheetView zoomScale="90" zoomScaleNormal="90" workbookViewId="0">
      <selection activeCell="T14" sqref="T14"/>
    </sheetView>
  </sheetViews>
  <sheetFormatPr defaultRowHeight="15"/>
  <sheetData>
    <row r="2" spans="2:19">
      <c r="B2" t="s">
        <v>186</v>
      </c>
    </row>
    <row r="8" spans="2:19">
      <c r="S8" t="s">
        <v>187</v>
      </c>
    </row>
    <row r="9" spans="2:19">
      <c r="S9" t="s">
        <v>188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5:Q6"/>
  <sheetViews>
    <sheetView zoomScale="80" zoomScaleNormal="80" workbookViewId="0"/>
  </sheetViews>
  <sheetFormatPr defaultRowHeight="15"/>
  <sheetData>
    <row r="5" spans="17:17">
      <c r="Q5" t="s">
        <v>192</v>
      </c>
    </row>
    <row r="6" spans="17:17">
      <c r="Q6" t="s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Reports</vt:lpstr>
      <vt:lpstr>Recovery Coaching</vt:lpstr>
      <vt:lpstr>MIS REVIEW-VENDOR</vt:lpstr>
      <vt:lpstr>CIMB Daily</vt:lpstr>
      <vt:lpstr>QA PSR - Add % Formula</vt:lpstr>
      <vt:lpstr>QA PR - Columns</vt:lpstr>
      <vt:lpstr>Cancellation TAT-format</vt:lpstr>
      <vt:lpstr>Major Deviation</vt:lpstr>
      <vt:lpstr>GYPA</vt:lpstr>
      <vt:lpstr>Regional</vt:lpstr>
      <vt:lpstr>QA Per TSR</vt:lpstr>
      <vt:lpstr>QA Rpt</vt:lpstr>
      <vt:lpstr>click_link_QA_PSR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2015-10-21T02:39:36Z</dcterms:modified>
</cp:coreProperties>
</file>