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11\06_太田工場販売管理\見積関係2021\"/>
    </mc:Choice>
  </mc:AlternateContent>
  <xr:revisionPtr revIDLastSave="0" documentId="13_ncr:1_{7E99289F-6F78-4D46-BE12-BAEA8B80D490}" xr6:coauthVersionLast="47" xr6:coauthVersionMax="47" xr10:uidLastSave="{00000000-0000-0000-0000-000000000000}"/>
  <bookViews>
    <workbookView xWindow="-120" yWindow="-120" windowWidth="29040" windowHeight="15840" tabRatio="732" activeTab="3" xr2:uid="{12FC9756-5473-46BA-A7BB-C2ACAA275DB3}"/>
  </bookViews>
  <sheets>
    <sheet name="合計" sheetId="15" r:id="rId1"/>
    <sheet name="2021年4月" sheetId="16" r:id="rId2"/>
    <sheet name="2021年5月" sheetId="17" r:id="rId3"/>
    <sheet name="2021年6月" sheetId="18" r:id="rId4"/>
    <sheet name="2021年7月" sheetId="19" r:id="rId5"/>
    <sheet name="2021年8月" sheetId="20" r:id="rId6"/>
    <sheet name="2021年9月" sheetId="21" r:id="rId7"/>
    <sheet name="2021年10月" sheetId="23" r:id="rId8"/>
    <sheet name="2021年11月" sheetId="24" r:id="rId9"/>
    <sheet name="2021年12月" sheetId="25" r:id="rId10"/>
    <sheet name="2022年1月" sheetId="26" r:id="rId11"/>
    <sheet name="2022年2月" sheetId="27" r:id="rId12"/>
    <sheet name="2022年3月" sheetId="28" r:id="rId13"/>
  </sheets>
  <definedNames>
    <definedName name="_xlnm.Print_Area" localSheetId="7">'2021年10月'!#REF!</definedName>
    <definedName name="_xlnm.Print_Area" localSheetId="8">'2021年11月'!#REF!</definedName>
    <definedName name="_xlnm.Print_Area" localSheetId="9">'2021年12月'!#REF!</definedName>
    <definedName name="_xlnm.Print_Area" localSheetId="1">'2021年4月'!$A$1:$N$17</definedName>
    <definedName name="_xlnm.Print_Area" localSheetId="2">'2021年5月'!#REF!</definedName>
    <definedName name="_xlnm.Print_Area" localSheetId="3">'2021年6月'!#REF!</definedName>
    <definedName name="_xlnm.Print_Area" localSheetId="4">'2021年7月'!#REF!</definedName>
    <definedName name="_xlnm.Print_Area" localSheetId="5">'2021年8月'!#REF!</definedName>
    <definedName name="_xlnm.Print_Area" localSheetId="6">'2021年9月'!#REF!</definedName>
    <definedName name="_xlnm.Print_Area" localSheetId="10">'2022年1月'!$A$1:$J$21</definedName>
    <definedName name="_xlnm.Print_Area" localSheetId="11">'2022年2月'!$A$1:$J$21</definedName>
    <definedName name="_xlnm.Print_Area" localSheetId="12">'2022年3月'!$A$1:$J$21</definedName>
    <definedName name="_xlnm.Print_Area" localSheetId="0">合計!$A$1:$N$24</definedName>
    <definedName name="顧客">合計!$A$6:$A$23</definedName>
  </definedNames>
  <calcPr calcId="191029"/>
</workbook>
</file>

<file path=xl/calcChain.xml><?xml version="1.0" encoding="utf-8"?>
<calcChain xmlns="http://schemas.openxmlformats.org/spreadsheetml/2006/main">
  <c r="I16" i="19" l="1"/>
  <c r="J19" i="18"/>
  <c r="I23" i="24"/>
  <c r="G23" i="24"/>
  <c r="G22" i="23"/>
  <c r="G16" i="19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6" i="15"/>
  <c r="J9" i="17"/>
  <c r="I9" i="17"/>
  <c r="I19" i="18"/>
  <c r="G19" i="18"/>
  <c r="G14" i="21"/>
  <c r="I14" i="21"/>
  <c r="C24" i="15" l="1"/>
  <c r="M24" i="15"/>
  <c r="L24" i="15"/>
  <c r="K24" i="15"/>
  <c r="J24" i="15"/>
  <c r="I24" i="15"/>
  <c r="H24" i="15"/>
  <c r="G24" i="15"/>
  <c r="F24" i="15"/>
  <c r="E24" i="15"/>
  <c r="D24" i="15"/>
  <c r="B7" i="15"/>
  <c r="N7" i="15" s="1"/>
  <c r="B8" i="15"/>
  <c r="N8" i="15" s="1"/>
  <c r="B9" i="15"/>
  <c r="N9" i="15" s="1"/>
  <c r="B10" i="15"/>
  <c r="N10" i="15" s="1"/>
  <c r="B11" i="15"/>
  <c r="N11" i="15" s="1"/>
  <c r="B12" i="15"/>
  <c r="N12" i="15" s="1"/>
  <c r="B13" i="15"/>
  <c r="N13" i="15" s="1"/>
  <c r="B14" i="15"/>
  <c r="N14" i="15" s="1"/>
  <c r="B15" i="15"/>
  <c r="N15" i="15" s="1"/>
  <c r="B16" i="15"/>
  <c r="N16" i="15" s="1"/>
  <c r="B17" i="15"/>
  <c r="N17" i="15" s="1"/>
  <c r="B18" i="15"/>
  <c r="N18" i="15" s="1"/>
  <c r="B19" i="15"/>
  <c r="N19" i="15" s="1"/>
  <c r="B20" i="15"/>
  <c r="N20" i="15" s="1"/>
  <c r="B21" i="15"/>
  <c r="N21" i="15" s="1"/>
  <c r="B22" i="15"/>
  <c r="N22" i="15" s="1"/>
  <c r="B23" i="15"/>
  <c r="N23" i="15" s="1"/>
  <c r="B6" i="15"/>
  <c r="N6" i="15" s="1"/>
  <c r="J17" i="16"/>
  <c r="B24" i="15" l="1"/>
  <c r="B2" i="15" l="1"/>
  <c r="I17" i="16"/>
  <c r="G9" i="17"/>
  <c r="B4" i="15" l="1"/>
  <c r="N4" i="15" s="1"/>
  <c r="N2" i="15"/>
  <c r="B3" i="15"/>
  <c r="N3" i="15" s="1"/>
  <c r="J21" i="28"/>
  <c r="I21" i="28"/>
  <c r="G21" i="28"/>
  <c r="J21" i="27"/>
  <c r="I21" i="27"/>
  <c r="G21" i="27"/>
  <c r="J21" i="26"/>
  <c r="I21" i="26"/>
  <c r="G21" i="26"/>
  <c r="J21" i="25"/>
  <c r="I21" i="25"/>
  <c r="G21" i="25"/>
  <c r="J23" i="24"/>
  <c r="J22" i="23"/>
  <c r="I22" i="23"/>
  <c r="J14" i="21"/>
  <c r="J18" i="20"/>
  <c r="I18" i="20"/>
  <c r="G18" i="20"/>
  <c r="J16" i="19"/>
  <c r="G17" i="16"/>
  <c r="N24" i="15" l="1"/>
  <c r="O22" i="15"/>
  <c r="O15" i="15" l="1"/>
  <c r="O12" i="15"/>
  <c r="O19" i="15"/>
  <c r="O18" i="15"/>
  <c r="O10" i="15"/>
  <c r="O23" i="15"/>
  <c r="O14" i="15"/>
  <c r="O11" i="15"/>
  <c r="O16" i="15"/>
  <c r="O8" i="15"/>
  <c r="O7" i="15"/>
  <c r="O20" i="15"/>
  <c r="O13" i="15"/>
  <c r="O9" i="15"/>
  <c r="O17" i="15"/>
  <c r="O6" i="15"/>
  <c r="O24" i="15"/>
</calcChain>
</file>

<file path=xl/sharedStrings.xml><?xml version="1.0" encoding="utf-8"?>
<sst xmlns="http://schemas.openxmlformats.org/spreadsheetml/2006/main" count="580" uniqueCount="288">
  <si>
    <t>見積No</t>
    <rPh sb="0" eb="2">
      <t>ミツモリ</t>
    </rPh>
    <phoneticPr fontId="3"/>
  </si>
  <si>
    <t>注番</t>
    <rPh sb="0" eb="1">
      <t>チュウ</t>
    </rPh>
    <rPh sb="1" eb="2">
      <t>バン</t>
    </rPh>
    <phoneticPr fontId="3"/>
  </si>
  <si>
    <t>納入先</t>
    <rPh sb="0" eb="2">
      <t>ノウニュウ</t>
    </rPh>
    <rPh sb="2" eb="3">
      <t>サキ</t>
    </rPh>
    <phoneticPr fontId="3"/>
  </si>
  <si>
    <t>面数</t>
    <rPh sb="0" eb="1">
      <t>メン</t>
    </rPh>
    <rPh sb="1" eb="2">
      <t>スウ</t>
    </rPh>
    <phoneticPr fontId="3"/>
  </si>
  <si>
    <t>見積金額</t>
    <rPh sb="0" eb="2">
      <t>ミツモリ</t>
    </rPh>
    <rPh sb="2" eb="4">
      <t>キンガク</t>
    </rPh>
    <phoneticPr fontId="3"/>
  </si>
  <si>
    <t>決定金額</t>
    <rPh sb="0" eb="2">
      <t>ケッテイ</t>
    </rPh>
    <rPh sb="2" eb="4">
      <t>キンガク</t>
    </rPh>
    <phoneticPr fontId="3"/>
  </si>
  <si>
    <t>総合計</t>
    <rPh sb="0" eb="1">
      <t>ソウ</t>
    </rPh>
    <rPh sb="1" eb="3">
      <t>ゴウケイ</t>
    </rPh>
    <phoneticPr fontId="3"/>
  </si>
  <si>
    <t>会社名</t>
    <rPh sb="0" eb="3">
      <t>カイシャメイ</t>
    </rPh>
    <phoneticPr fontId="2"/>
  </si>
  <si>
    <t>産機勝田</t>
    <rPh sb="0" eb="2">
      <t>サンキ</t>
    </rPh>
    <rPh sb="2" eb="4">
      <t>カツタ</t>
    </rPh>
    <phoneticPr fontId="2"/>
  </si>
  <si>
    <t>品名</t>
    <rPh sb="0" eb="2">
      <t>ヒンメイ</t>
    </rPh>
    <phoneticPr fontId="2"/>
  </si>
  <si>
    <t>作番</t>
    <rPh sb="0" eb="2">
      <t>サクバン</t>
    </rPh>
    <phoneticPr fontId="2"/>
  </si>
  <si>
    <t>顧客作番</t>
    <rPh sb="0" eb="2">
      <t>コキャク</t>
    </rPh>
    <rPh sb="2" eb="4">
      <t>サクバン</t>
    </rPh>
    <phoneticPr fontId="3"/>
  </si>
  <si>
    <t>日立パワー(PDEG)</t>
    <rPh sb="0" eb="2">
      <t>ヒタチ</t>
    </rPh>
    <phoneticPr fontId="2"/>
  </si>
  <si>
    <t>合計</t>
    <rPh sb="0" eb="2">
      <t>ゴウケイ</t>
    </rPh>
    <phoneticPr fontId="2"/>
  </si>
  <si>
    <t>売上合計</t>
    <rPh sb="0" eb="2">
      <t>ウリアゲ</t>
    </rPh>
    <rPh sb="2" eb="4">
      <t>ゴウケイ</t>
    </rPh>
    <phoneticPr fontId="2"/>
  </si>
  <si>
    <t>日立パワー(勝田)</t>
    <rPh sb="0" eb="2">
      <t>ヒタチ</t>
    </rPh>
    <rPh sb="6" eb="8">
      <t>カツタ</t>
    </rPh>
    <phoneticPr fontId="2"/>
  </si>
  <si>
    <t>日立パワー(国別）</t>
    <rPh sb="0" eb="2">
      <t>ヒタチ</t>
    </rPh>
    <rPh sb="6" eb="7">
      <t>コク</t>
    </rPh>
    <rPh sb="7" eb="8">
      <t>ベツ</t>
    </rPh>
    <phoneticPr fontId="2"/>
  </si>
  <si>
    <t>納品日</t>
    <rPh sb="0" eb="3">
      <t>ノウヒンビ</t>
    </rPh>
    <phoneticPr fontId="2"/>
  </si>
  <si>
    <t>帳票</t>
    <rPh sb="0" eb="2">
      <t>チョウヒョウ</t>
    </rPh>
    <phoneticPr fontId="2"/>
  </si>
  <si>
    <t>見積提出</t>
    <rPh sb="0" eb="2">
      <t>ミツモリ</t>
    </rPh>
    <rPh sb="2" eb="4">
      <t>テイシュツ</t>
    </rPh>
    <phoneticPr fontId="2"/>
  </si>
  <si>
    <t>日立パワー(本社)</t>
    <rPh sb="0" eb="2">
      <t>ヒタチ</t>
    </rPh>
    <rPh sb="6" eb="8">
      <t>ホンシャ</t>
    </rPh>
    <phoneticPr fontId="2"/>
  </si>
  <si>
    <t>プロテックシステム</t>
    <phoneticPr fontId="2"/>
  </si>
  <si>
    <t>日本フルックス</t>
    <rPh sb="0" eb="2">
      <t>ニホン</t>
    </rPh>
    <phoneticPr fontId="2"/>
  </si>
  <si>
    <t>日立パワー(沼)</t>
    <rPh sb="0" eb="2">
      <t>ヒタチ</t>
    </rPh>
    <rPh sb="6" eb="7">
      <t>ヌマ</t>
    </rPh>
    <phoneticPr fontId="2"/>
  </si>
  <si>
    <t>ファインテクノ</t>
    <phoneticPr fontId="2"/>
  </si>
  <si>
    <t>売上累計</t>
    <rPh sb="0" eb="2">
      <t>ウリアゲ</t>
    </rPh>
    <rPh sb="2" eb="4">
      <t>ルイケイ</t>
    </rPh>
    <phoneticPr fontId="2"/>
  </si>
  <si>
    <t>売上平均</t>
    <rPh sb="0" eb="2">
      <t>ウリアゲ</t>
    </rPh>
    <rPh sb="2" eb="4">
      <t>ヘイキン</t>
    </rPh>
    <phoneticPr fontId="2"/>
  </si>
  <si>
    <t>日立パワー(お)</t>
    <rPh sb="0" eb="2">
      <t>ヒタチ</t>
    </rPh>
    <phoneticPr fontId="2"/>
  </si>
  <si>
    <t>前田（株）</t>
    <rPh sb="0" eb="2">
      <t>マエダ</t>
    </rPh>
    <rPh sb="2" eb="5">
      <t>カブ</t>
    </rPh>
    <phoneticPr fontId="2"/>
  </si>
  <si>
    <t>HPM</t>
    <phoneticPr fontId="2"/>
  </si>
  <si>
    <t>合計</t>
    <rPh sb="0" eb="2">
      <t>ゴウケイ</t>
    </rPh>
    <phoneticPr fontId="2"/>
  </si>
  <si>
    <t>日立製作所(HPL)</t>
    <rPh sb="0" eb="2">
      <t>ヒタチ</t>
    </rPh>
    <rPh sb="2" eb="5">
      <t>セイサクショ</t>
    </rPh>
    <phoneticPr fontId="2"/>
  </si>
  <si>
    <t>古河電池</t>
    <rPh sb="0" eb="2">
      <t>フルカワ</t>
    </rPh>
    <rPh sb="2" eb="4">
      <t>デンチ</t>
    </rPh>
    <phoneticPr fontId="2"/>
  </si>
  <si>
    <t>岬鉄工所</t>
    <rPh sb="0" eb="1">
      <t>ミサキ</t>
    </rPh>
    <rPh sb="1" eb="4">
      <t>テッコウショ</t>
    </rPh>
    <phoneticPr fontId="2"/>
  </si>
  <si>
    <t>新明電材</t>
    <rPh sb="0" eb="2">
      <t>シンメイ</t>
    </rPh>
    <rPh sb="2" eb="4">
      <t>デンザイ</t>
    </rPh>
    <phoneticPr fontId="2"/>
  </si>
  <si>
    <t>VESTAS</t>
    <phoneticPr fontId="2"/>
  </si>
  <si>
    <t>備考</t>
    <rPh sb="0" eb="2">
      <t>ビコウ</t>
    </rPh>
    <phoneticPr fontId="2"/>
  </si>
  <si>
    <t>K505384</t>
    <phoneticPr fontId="2"/>
  </si>
  <si>
    <t>B39141</t>
    <phoneticPr fontId="2"/>
  </si>
  <si>
    <t>B39142</t>
    <phoneticPr fontId="2"/>
  </si>
  <si>
    <t>SWGR</t>
    <phoneticPr fontId="2"/>
  </si>
  <si>
    <t>大みか/E棟</t>
    <rPh sb="0" eb="1">
      <t>オオ</t>
    </rPh>
    <rPh sb="5" eb="6">
      <t>トウ</t>
    </rPh>
    <phoneticPr fontId="2"/>
  </si>
  <si>
    <t>B20-048-1</t>
    <phoneticPr fontId="2"/>
  </si>
  <si>
    <t>VESTAS</t>
  </si>
  <si>
    <t>PCP(Oguni)</t>
    <phoneticPr fontId="2"/>
  </si>
  <si>
    <t>発電抑制P</t>
    <rPh sb="0" eb="4">
      <t>ハツデンヨクセイ</t>
    </rPh>
    <phoneticPr fontId="2"/>
  </si>
  <si>
    <t>扉製作</t>
    <rPh sb="0" eb="3">
      <t>トビラセイサク</t>
    </rPh>
    <phoneticPr fontId="2"/>
  </si>
  <si>
    <t>A2111908M</t>
    <phoneticPr fontId="2"/>
  </si>
  <si>
    <t>A2111694M</t>
    <phoneticPr fontId="2"/>
  </si>
  <si>
    <t>A2111693M</t>
    <phoneticPr fontId="2"/>
  </si>
  <si>
    <t>水戸市浄化センター</t>
    <rPh sb="0" eb="3">
      <t>ミトシ</t>
    </rPh>
    <rPh sb="3" eb="5">
      <t>ジョウカ</t>
    </rPh>
    <phoneticPr fontId="2"/>
  </si>
  <si>
    <t>S-MCC30K</t>
    <phoneticPr fontId="2"/>
  </si>
  <si>
    <t>知多市南部浄化センター</t>
    <rPh sb="0" eb="2">
      <t>チタ</t>
    </rPh>
    <rPh sb="2" eb="3">
      <t>シ</t>
    </rPh>
    <rPh sb="3" eb="5">
      <t>ナンブ</t>
    </rPh>
    <rPh sb="5" eb="7">
      <t>ジョウカ</t>
    </rPh>
    <phoneticPr fontId="2"/>
  </si>
  <si>
    <t>知多市南部浄化センター</t>
    <phoneticPr fontId="2"/>
  </si>
  <si>
    <t>(予定）立会：5/中旬　現着：6/中旬</t>
    <rPh sb="1" eb="3">
      <t>ヨテイ</t>
    </rPh>
    <rPh sb="4" eb="6">
      <t>タチアイ</t>
    </rPh>
    <rPh sb="9" eb="11">
      <t>チュウジュン</t>
    </rPh>
    <rPh sb="12" eb="14">
      <t>ゲンチャク</t>
    </rPh>
    <rPh sb="16" eb="19">
      <t>･チュウジュン</t>
    </rPh>
    <phoneticPr fontId="2"/>
  </si>
  <si>
    <t>A2111661M</t>
    <phoneticPr fontId="2"/>
  </si>
  <si>
    <t>A2111720M</t>
    <phoneticPr fontId="2"/>
  </si>
  <si>
    <t>岩手県中川汚水中継ポンプ場</t>
    <rPh sb="0" eb="3">
      <t>イワテケン</t>
    </rPh>
    <rPh sb="3" eb="5">
      <t>ナカカワ</t>
    </rPh>
    <rPh sb="5" eb="7">
      <t>オスイ</t>
    </rPh>
    <rPh sb="7" eb="9">
      <t>チュウケイ</t>
    </rPh>
    <rPh sb="12" eb="13">
      <t>ジョウ</t>
    </rPh>
    <phoneticPr fontId="2"/>
  </si>
  <si>
    <t>千葉市南部浄化センター</t>
    <rPh sb="0" eb="3">
      <t>チバシ</t>
    </rPh>
    <rPh sb="3" eb="5">
      <t>ナンブ</t>
    </rPh>
    <rPh sb="5" eb="7">
      <t>ジョウカ</t>
    </rPh>
    <phoneticPr fontId="2"/>
  </si>
  <si>
    <t>(予定）立会：7/初旬</t>
    <rPh sb="1" eb="3">
      <t>ヨテイ</t>
    </rPh>
    <rPh sb="4" eb="6">
      <t>タチアイ</t>
    </rPh>
    <rPh sb="9" eb="11">
      <t>ショジュン</t>
    </rPh>
    <phoneticPr fontId="2"/>
  </si>
  <si>
    <t>A2111876M</t>
    <phoneticPr fontId="2"/>
  </si>
  <si>
    <t>A2111879M</t>
    <phoneticPr fontId="2"/>
  </si>
  <si>
    <t>A2111882M</t>
    <phoneticPr fontId="2"/>
  </si>
  <si>
    <t>尾張旭市東部浄化センター</t>
    <rPh sb="0" eb="2">
      <t>オバリ</t>
    </rPh>
    <rPh sb="2" eb="4">
      <t>アサヒシ</t>
    </rPh>
    <rPh sb="4" eb="8">
      <t>トウブジョウカ</t>
    </rPh>
    <phoneticPr fontId="2"/>
  </si>
  <si>
    <t>テクノポート福井浄化センター</t>
    <rPh sb="6" eb="8">
      <t>フクイ</t>
    </rPh>
    <rPh sb="8" eb="10">
      <t>ジョウカ</t>
    </rPh>
    <phoneticPr fontId="2"/>
  </si>
  <si>
    <t>A2111974M</t>
    <phoneticPr fontId="2"/>
  </si>
  <si>
    <t>広島市新出島ポンプ場</t>
    <rPh sb="0" eb="3">
      <t>ヒロシマシ</t>
    </rPh>
    <rPh sb="3" eb="6">
      <t>アラデシマ</t>
    </rPh>
    <rPh sb="9" eb="10">
      <t>ジョウ</t>
    </rPh>
    <phoneticPr fontId="2"/>
  </si>
  <si>
    <t>B20-056</t>
    <phoneticPr fontId="2"/>
  </si>
  <si>
    <t>O22347</t>
    <phoneticPr fontId="2"/>
  </si>
  <si>
    <t>T70B681</t>
    <phoneticPr fontId="2"/>
  </si>
  <si>
    <t>日立製作所</t>
    <rPh sb="0" eb="5">
      <t>ヒタチセイサクジョ</t>
    </rPh>
    <phoneticPr fontId="2"/>
  </si>
  <si>
    <t>シールド塗装 3個</t>
    <rPh sb="4" eb="6">
      <t>トソウ</t>
    </rPh>
    <rPh sb="8" eb="9">
      <t>コ</t>
    </rPh>
    <phoneticPr fontId="2"/>
  </si>
  <si>
    <t>前田（株）</t>
    <phoneticPr fontId="2"/>
  </si>
  <si>
    <t>O55813</t>
    <phoneticPr fontId="2"/>
  </si>
  <si>
    <t>T71A775</t>
    <phoneticPr fontId="2"/>
  </si>
  <si>
    <t>日立製作所</t>
    <rPh sb="0" eb="2">
      <t>ヒタチ</t>
    </rPh>
    <rPh sb="2" eb="5">
      <t>セイサクショ</t>
    </rPh>
    <phoneticPr fontId="2"/>
  </si>
  <si>
    <t>6Q8195</t>
    <phoneticPr fontId="2"/>
  </si>
  <si>
    <t>GT21040</t>
    <phoneticPr fontId="2"/>
  </si>
  <si>
    <t>昭和電工</t>
    <rPh sb="0" eb="4">
      <t>ショウワデンコウ</t>
    </rPh>
    <phoneticPr fontId="2"/>
  </si>
  <si>
    <t>変圧器用冷却扇制御盤</t>
    <rPh sb="0" eb="3">
      <t>ヘンアツキ</t>
    </rPh>
    <rPh sb="3" eb="4">
      <t>ヨウ</t>
    </rPh>
    <rPh sb="4" eb="6">
      <t>レイキャク</t>
    </rPh>
    <rPh sb="6" eb="7">
      <t>オウギ</t>
    </rPh>
    <rPh sb="7" eb="10">
      <t>セイギョバン</t>
    </rPh>
    <phoneticPr fontId="2"/>
  </si>
  <si>
    <t>M20-041</t>
    <phoneticPr fontId="2"/>
  </si>
  <si>
    <t>M20-042</t>
    <phoneticPr fontId="2"/>
  </si>
  <si>
    <t>M20-043-1</t>
    <phoneticPr fontId="2"/>
  </si>
  <si>
    <t>M20-043-2</t>
  </si>
  <si>
    <t>M20-043-3</t>
  </si>
  <si>
    <t>A2006689M</t>
    <phoneticPr fontId="2"/>
  </si>
  <si>
    <t>水戸市楮川浄水場</t>
    <rPh sb="0" eb="3">
      <t>ミトシ</t>
    </rPh>
    <rPh sb="3" eb="5">
      <t>コウゾカワ</t>
    </rPh>
    <rPh sb="5" eb="8">
      <t>ジョウスイジョウ</t>
    </rPh>
    <phoneticPr fontId="2"/>
  </si>
  <si>
    <t>S-MCC50K</t>
    <phoneticPr fontId="2"/>
  </si>
  <si>
    <t>M20-044</t>
    <phoneticPr fontId="2"/>
  </si>
  <si>
    <t>M20-045</t>
    <phoneticPr fontId="2"/>
  </si>
  <si>
    <t>U40484</t>
    <phoneticPr fontId="2"/>
  </si>
  <si>
    <t>U40485</t>
  </si>
  <si>
    <t>U40486</t>
  </si>
  <si>
    <t>U40487</t>
    <phoneticPr fontId="2"/>
  </si>
  <si>
    <t>U40488</t>
    <phoneticPr fontId="2"/>
  </si>
  <si>
    <t>A2111826MU</t>
    <phoneticPr fontId="2"/>
  </si>
  <si>
    <t>東京都下水道局　加平ポンプ場</t>
    <phoneticPr fontId="2"/>
  </si>
  <si>
    <t>ユニット配線変更</t>
    <rPh sb="4" eb="8">
      <t>ハイセンヘンコウ</t>
    </rPh>
    <phoneticPr fontId="2"/>
  </si>
  <si>
    <t>M20-037</t>
    <phoneticPr fontId="2"/>
  </si>
  <si>
    <t>U39473</t>
    <phoneticPr fontId="2"/>
  </si>
  <si>
    <t>A2111544M</t>
    <phoneticPr fontId="2"/>
  </si>
  <si>
    <t>北九州市新町浄化センター</t>
    <rPh sb="0" eb="4">
      <t>キタキュウシュウシ</t>
    </rPh>
    <rPh sb="4" eb="6">
      <t>シンマチ</t>
    </rPh>
    <rPh sb="6" eb="8">
      <t>ジョウカ</t>
    </rPh>
    <phoneticPr fontId="2"/>
  </si>
  <si>
    <t>SMCC-30K</t>
    <phoneticPr fontId="2"/>
  </si>
  <si>
    <t>U40720</t>
    <phoneticPr fontId="2"/>
  </si>
  <si>
    <t>U40721</t>
    <phoneticPr fontId="2"/>
  </si>
  <si>
    <t>本宮市第1発電所</t>
    <rPh sb="0" eb="3">
      <t>ホンミヤシ</t>
    </rPh>
    <rPh sb="3" eb="4">
      <t>ダイ</t>
    </rPh>
    <rPh sb="5" eb="7">
      <t>ハツデン</t>
    </rPh>
    <rPh sb="7" eb="8">
      <t>ショ</t>
    </rPh>
    <phoneticPr fontId="2"/>
  </si>
  <si>
    <t>気象変換機箱</t>
    <rPh sb="0" eb="2">
      <t>キショウ</t>
    </rPh>
    <rPh sb="2" eb="4">
      <t>ヘンカン</t>
    </rPh>
    <rPh sb="4" eb="5">
      <t>キ</t>
    </rPh>
    <rPh sb="5" eb="6">
      <t>ハコ</t>
    </rPh>
    <phoneticPr fontId="2"/>
  </si>
  <si>
    <t>(予定）持込：6/14週　現地搬入：7/6</t>
    <rPh sb="1" eb="3">
      <t>ヨテイ</t>
    </rPh>
    <rPh sb="4" eb="6">
      <t>モチコミ</t>
    </rPh>
    <rPh sb="11" eb="12">
      <t>シュウ</t>
    </rPh>
    <rPh sb="13" eb="17">
      <t>ゲンチハンニュウ</t>
    </rPh>
    <phoneticPr fontId="2"/>
  </si>
  <si>
    <t>岬鉄工所</t>
    <rPh sb="0" eb="4">
      <t>ミサキテッコウジョ</t>
    </rPh>
    <phoneticPr fontId="2"/>
  </si>
  <si>
    <t>塗装一式（2件）</t>
    <rPh sb="0" eb="4">
      <t>トソウイッシキ</t>
    </rPh>
    <rPh sb="6" eb="7">
      <t>ケン</t>
    </rPh>
    <phoneticPr fontId="2"/>
  </si>
  <si>
    <t>K505393</t>
    <phoneticPr fontId="2"/>
  </si>
  <si>
    <t>B40259</t>
    <phoneticPr fontId="2"/>
  </si>
  <si>
    <t>A82637</t>
    <phoneticPr fontId="2"/>
  </si>
  <si>
    <t>S-MCC30K(仕#75101)</t>
    <phoneticPr fontId="2"/>
  </si>
  <si>
    <t>済</t>
    <rPh sb="0" eb="1">
      <t>スミ</t>
    </rPh>
    <phoneticPr fontId="2"/>
  </si>
  <si>
    <t>A82639</t>
    <phoneticPr fontId="2"/>
  </si>
  <si>
    <t>A2111196M</t>
    <phoneticPr fontId="2"/>
  </si>
  <si>
    <t>廿日市浄化センター</t>
    <rPh sb="0" eb="3">
      <t>ハツカイチ</t>
    </rPh>
    <rPh sb="3" eb="5">
      <t>ジョウカ</t>
    </rPh>
    <phoneticPr fontId="2"/>
  </si>
  <si>
    <t>改造作業</t>
    <rPh sb="0" eb="4">
      <t>カイゾウサギョウ</t>
    </rPh>
    <phoneticPr fontId="2"/>
  </si>
  <si>
    <t>S-MCC30K(仕#70231)</t>
    <phoneticPr fontId="2"/>
  </si>
  <si>
    <t>C21-001</t>
    <phoneticPr fontId="2"/>
  </si>
  <si>
    <t>C21-002</t>
    <phoneticPr fontId="2"/>
  </si>
  <si>
    <t>C21-003</t>
    <phoneticPr fontId="2"/>
  </si>
  <si>
    <t>A2111826M</t>
    <phoneticPr fontId="2"/>
  </si>
  <si>
    <t>C21-004</t>
    <phoneticPr fontId="2"/>
  </si>
  <si>
    <t>MCCB用NP貼付、配線追加</t>
    <rPh sb="4" eb="5">
      <t>ヨウ</t>
    </rPh>
    <rPh sb="7" eb="9">
      <t>ハリツケ</t>
    </rPh>
    <rPh sb="10" eb="14">
      <t>ハイセンツイカ</t>
    </rPh>
    <phoneticPr fontId="2"/>
  </si>
  <si>
    <t>C21-005</t>
    <phoneticPr fontId="2"/>
  </si>
  <si>
    <t>タンク塗装</t>
    <rPh sb="3" eb="5">
      <t>トソウ</t>
    </rPh>
    <phoneticPr fontId="2"/>
  </si>
  <si>
    <t>D21-001</t>
    <phoneticPr fontId="2"/>
  </si>
  <si>
    <t>B14951</t>
    <phoneticPr fontId="2"/>
  </si>
  <si>
    <t>WE31006-7002</t>
    <phoneticPr fontId="2"/>
  </si>
  <si>
    <t>紀三井寺ガーデンホテルはやし</t>
    <rPh sb="0" eb="3">
      <t>キミツイ</t>
    </rPh>
    <rPh sb="3" eb="4">
      <t>テラ</t>
    </rPh>
    <phoneticPr fontId="2"/>
  </si>
  <si>
    <t>A82643</t>
    <phoneticPr fontId="2"/>
  </si>
  <si>
    <t>S-MCC30K(仕#70241)</t>
    <phoneticPr fontId="2"/>
  </si>
  <si>
    <t>B21-001</t>
    <phoneticPr fontId="2"/>
  </si>
  <si>
    <t>A82645</t>
    <phoneticPr fontId="2"/>
  </si>
  <si>
    <t>S-MCC30K(仕#75111)</t>
    <phoneticPr fontId="2"/>
  </si>
  <si>
    <t>ユニット改造作業</t>
    <rPh sb="4" eb="8">
      <t>カイゾウサギョウ</t>
    </rPh>
    <phoneticPr fontId="2"/>
  </si>
  <si>
    <t>A82644</t>
    <phoneticPr fontId="2"/>
  </si>
  <si>
    <t>S-MCC30K(仕#70171)</t>
    <phoneticPr fontId="2"/>
  </si>
  <si>
    <t>M20-046</t>
    <phoneticPr fontId="2"/>
  </si>
  <si>
    <t>B21-002</t>
    <phoneticPr fontId="2"/>
  </si>
  <si>
    <t>M21-001</t>
    <phoneticPr fontId="2"/>
  </si>
  <si>
    <t>A2111794M</t>
    <phoneticPr fontId="2"/>
  </si>
  <si>
    <t>東京都中川水再生センター</t>
    <rPh sb="0" eb="3">
      <t>トウキョウト</t>
    </rPh>
    <rPh sb="3" eb="5">
      <t>ナカカワ</t>
    </rPh>
    <rPh sb="5" eb="8">
      <t>スイサイセイ</t>
    </rPh>
    <phoneticPr fontId="2"/>
  </si>
  <si>
    <t>(予定) 立会：6/中旬(照合検査)　現着：6/25</t>
    <rPh sb="1" eb="3">
      <t>ヨテイ</t>
    </rPh>
    <rPh sb="5" eb="7">
      <t>タチアイ</t>
    </rPh>
    <rPh sb="9" eb="12">
      <t>･チュウジュン</t>
    </rPh>
    <rPh sb="13" eb="15">
      <t>ショウゴウ</t>
    </rPh>
    <rPh sb="15" eb="17">
      <t>ケンサ</t>
    </rPh>
    <rPh sb="19" eb="21">
      <t>ゲンチャク</t>
    </rPh>
    <phoneticPr fontId="2"/>
  </si>
  <si>
    <t>U40999</t>
    <phoneticPr fontId="2"/>
  </si>
  <si>
    <t>K505392</t>
    <phoneticPr fontId="2"/>
  </si>
  <si>
    <t>日研/第2研究所</t>
    <rPh sb="0" eb="2">
      <t>ニッケン</t>
    </rPh>
    <rPh sb="3" eb="4">
      <t>ダイ</t>
    </rPh>
    <rPh sb="5" eb="8">
      <t>ケンキュウジョ</t>
    </rPh>
    <phoneticPr fontId="2"/>
  </si>
  <si>
    <t>B39916</t>
    <phoneticPr fontId="2"/>
  </si>
  <si>
    <t>B40022</t>
    <phoneticPr fontId="2"/>
  </si>
  <si>
    <t>C21-006</t>
    <phoneticPr fontId="2"/>
  </si>
  <si>
    <t>A2111826M</t>
    <phoneticPr fontId="2"/>
  </si>
  <si>
    <t>発送準備+702呉市分の発送準備追加</t>
    <rPh sb="0" eb="4">
      <t>ハッソウジュンビ</t>
    </rPh>
    <rPh sb="8" eb="11">
      <t>クレシブン</t>
    </rPh>
    <rPh sb="12" eb="16">
      <t>ハッソウジュンビ</t>
    </rPh>
    <rPh sb="16" eb="18">
      <t>ツイカ</t>
    </rPh>
    <phoneticPr fontId="2"/>
  </si>
  <si>
    <t>S-MCC30K(仕#70222)</t>
    <phoneticPr fontId="2"/>
  </si>
  <si>
    <t>A82657</t>
    <phoneticPr fontId="2"/>
  </si>
  <si>
    <t>請求済み</t>
    <rPh sb="0" eb="3">
      <t>セイキュウズ</t>
    </rPh>
    <phoneticPr fontId="2"/>
  </si>
  <si>
    <t>B20-028-2-4A</t>
    <phoneticPr fontId="2"/>
  </si>
  <si>
    <t>B20-028-2-4B</t>
    <phoneticPr fontId="2"/>
  </si>
  <si>
    <t>B20-028-4</t>
    <phoneticPr fontId="2"/>
  </si>
  <si>
    <t>基礎ベース</t>
    <rPh sb="0" eb="2">
      <t>キソ</t>
    </rPh>
    <phoneticPr fontId="2"/>
  </si>
  <si>
    <t>B20-043-A</t>
    <phoneticPr fontId="2"/>
  </si>
  <si>
    <t>B20-043-B</t>
    <phoneticPr fontId="2"/>
  </si>
  <si>
    <t>Kashima Oil</t>
    <phoneticPr fontId="2"/>
  </si>
  <si>
    <t>スズデン</t>
    <phoneticPr fontId="2"/>
  </si>
  <si>
    <t>昭和電工五所宮</t>
    <rPh sb="0" eb="4">
      <t>ショウワデンコウ</t>
    </rPh>
    <rPh sb="4" eb="7">
      <t>ゴショミヤ</t>
    </rPh>
    <phoneticPr fontId="2"/>
  </si>
  <si>
    <t>SWGR+DUCT</t>
    <phoneticPr fontId="2"/>
  </si>
  <si>
    <t>B41270</t>
    <phoneticPr fontId="2"/>
  </si>
  <si>
    <t>U41251</t>
    <phoneticPr fontId="2"/>
  </si>
  <si>
    <t>M21-002</t>
    <phoneticPr fontId="2"/>
  </si>
  <si>
    <t>A2006740M</t>
    <phoneticPr fontId="2"/>
  </si>
  <si>
    <t>宮城県南部山浄水場</t>
    <rPh sb="0" eb="3">
      <t>ミヤギケン</t>
    </rPh>
    <rPh sb="3" eb="6">
      <t>ナンブヤマ</t>
    </rPh>
    <rPh sb="6" eb="9">
      <t>ジョウスイジョウ</t>
    </rPh>
    <phoneticPr fontId="2"/>
  </si>
  <si>
    <t>M21-003-1</t>
    <phoneticPr fontId="2"/>
  </si>
  <si>
    <t>M21-003-2</t>
    <phoneticPr fontId="2"/>
  </si>
  <si>
    <t>A2111898M</t>
    <phoneticPr fontId="2"/>
  </si>
  <si>
    <t>M21-004</t>
    <phoneticPr fontId="2"/>
  </si>
  <si>
    <t>A2111902M</t>
    <phoneticPr fontId="2"/>
  </si>
  <si>
    <t>A2111800M</t>
    <phoneticPr fontId="2"/>
  </si>
  <si>
    <t>A2006762M</t>
    <phoneticPr fontId="2"/>
  </si>
  <si>
    <t>A2111993M</t>
    <phoneticPr fontId="2"/>
  </si>
  <si>
    <t>A2111890M</t>
    <phoneticPr fontId="2"/>
  </si>
  <si>
    <t>茨城県那珂久慈浄化センター</t>
    <rPh sb="0" eb="7">
      <t>イバラキケンナカクジ</t>
    </rPh>
    <rPh sb="7" eb="9">
      <t>ジョウカ</t>
    </rPh>
    <phoneticPr fontId="2"/>
  </si>
  <si>
    <t>札幌市新川水再生プラザ</t>
    <rPh sb="0" eb="3">
      <t>サッポロシ</t>
    </rPh>
    <rPh sb="3" eb="5">
      <t>シンカワ</t>
    </rPh>
    <rPh sb="5" eb="8">
      <t>ミズサイセイ</t>
    </rPh>
    <phoneticPr fontId="2"/>
  </si>
  <si>
    <t>ひたちなか市上坪浄水場</t>
    <rPh sb="5" eb="8">
      <t>シカミツボ</t>
    </rPh>
    <rPh sb="8" eb="11">
      <t>ジョウスイジョウ</t>
    </rPh>
    <phoneticPr fontId="2"/>
  </si>
  <si>
    <t>横浜市環境創造局都築水再生センター</t>
    <rPh sb="0" eb="8">
      <t>ヨコハマシカンキョウソウゾウキョク</t>
    </rPh>
    <rPh sb="8" eb="10">
      <t>ツヅキ</t>
    </rPh>
    <rPh sb="10" eb="13">
      <t>ミズサイセイ</t>
    </rPh>
    <phoneticPr fontId="2"/>
  </si>
  <si>
    <t>茨城県霞ケ浦浄化センター</t>
    <rPh sb="0" eb="4">
      <t>イバラキ</t>
    </rPh>
    <rPh sb="5" eb="6">
      <t>ンカスミガウラ</t>
    </rPh>
    <rPh sb="6" eb="8">
      <t>ジョウカ</t>
    </rPh>
    <phoneticPr fontId="2"/>
  </si>
  <si>
    <t>S-MCC30K</t>
    <phoneticPr fontId="2"/>
  </si>
  <si>
    <t>S-MCC50K</t>
    <phoneticPr fontId="2"/>
  </si>
  <si>
    <t>A2112005M</t>
    <phoneticPr fontId="2"/>
  </si>
  <si>
    <t>A2111761M</t>
    <phoneticPr fontId="2"/>
  </si>
  <si>
    <t>山口県士穂石川ポンプ場</t>
    <rPh sb="0" eb="3">
      <t>ヤマグチケン</t>
    </rPh>
    <rPh sb="3" eb="4">
      <t>シ</t>
    </rPh>
    <rPh sb="4" eb="5">
      <t>ホ</t>
    </rPh>
    <rPh sb="5" eb="7">
      <t>イシカワ</t>
    </rPh>
    <rPh sb="10" eb="11">
      <t>ジョウ</t>
    </rPh>
    <phoneticPr fontId="2"/>
  </si>
  <si>
    <t>四日市市塩浜第1ポンプ場</t>
    <rPh sb="0" eb="4">
      <t>ヨッカイチシ</t>
    </rPh>
    <rPh sb="4" eb="6">
      <t>シオハマ</t>
    </rPh>
    <rPh sb="6" eb="7">
      <t>ダイ</t>
    </rPh>
    <rPh sb="11" eb="12">
      <t>ジョウ</t>
    </rPh>
    <phoneticPr fontId="2"/>
  </si>
  <si>
    <t>U41389</t>
    <phoneticPr fontId="2"/>
  </si>
  <si>
    <t>U41380</t>
    <phoneticPr fontId="2"/>
  </si>
  <si>
    <t>U41381</t>
    <phoneticPr fontId="2"/>
  </si>
  <si>
    <t>山陽小野田市</t>
    <rPh sb="0" eb="2">
      <t>サンヨウ</t>
    </rPh>
    <rPh sb="2" eb="6">
      <t>オノダシ</t>
    </rPh>
    <phoneticPr fontId="2"/>
  </si>
  <si>
    <t>発電機補機盤</t>
    <rPh sb="0" eb="3">
      <t>ハツデンキ</t>
    </rPh>
    <rPh sb="3" eb="6">
      <t>ホキバン</t>
    </rPh>
    <phoneticPr fontId="2"/>
  </si>
  <si>
    <t>昭和電工郊外処理設備</t>
    <rPh sb="0" eb="10">
      <t>ショウワデンコウコウガイショリセツビ</t>
    </rPh>
    <phoneticPr fontId="2"/>
  </si>
  <si>
    <t>SWGR</t>
    <phoneticPr fontId="2"/>
  </si>
  <si>
    <t>受注決まっていないが決まれば12月頃</t>
    <rPh sb="0" eb="2">
      <t>ジュチュウ</t>
    </rPh>
    <rPh sb="2" eb="3">
      <t>キ</t>
    </rPh>
    <rPh sb="10" eb="11">
      <t>キ</t>
    </rPh>
    <rPh sb="16" eb="17">
      <t>ガツ</t>
    </rPh>
    <rPh sb="17" eb="18">
      <t>コロ</t>
    </rPh>
    <phoneticPr fontId="2"/>
  </si>
  <si>
    <t>シールド塗装 6個</t>
    <rPh sb="4" eb="6">
      <t>トソウ</t>
    </rPh>
    <rPh sb="8" eb="9">
      <t>コ</t>
    </rPh>
    <phoneticPr fontId="2"/>
  </si>
  <si>
    <t>Remoto Monitoring</t>
    <phoneticPr fontId="2"/>
  </si>
  <si>
    <t>出力抑制</t>
    <rPh sb="0" eb="4">
      <t>シュツリョクヨクセイ</t>
    </rPh>
    <phoneticPr fontId="2"/>
  </si>
  <si>
    <t>Oshima</t>
    <phoneticPr fontId="2"/>
  </si>
  <si>
    <t>E21-002</t>
    <phoneticPr fontId="2"/>
  </si>
  <si>
    <t>E21-001</t>
    <phoneticPr fontId="2"/>
  </si>
  <si>
    <t>K505401</t>
    <phoneticPr fontId="2"/>
  </si>
  <si>
    <t>B42130</t>
    <phoneticPr fontId="2"/>
  </si>
  <si>
    <t>B21-005</t>
    <phoneticPr fontId="2"/>
  </si>
  <si>
    <t>WE31014-7002</t>
    <phoneticPr fontId="2"/>
  </si>
  <si>
    <t>B23920</t>
    <phoneticPr fontId="2"/>
  </si>
  <si>
    <t>鳥取市</t>
    <rPh sb="0" eb="3">
      <t>トットリシ</t>
    </rPh>
    <phoneticPr fontId="2"/>
  </si>
  <si>
    <t>B21-007-1</t>
    <phoneticPr fontId="2"/>
  </si>
  <si>
    <t>B21-007-2</t>
  </si>
  <si>
    <t>B21-007-3</t>
  </si>
  <si>
    <t>B24151</t>
    <phoneticPr fontId="2"/>
  </si>
  <si>
    <t>B24152</t>
    <phoneticPr fontId="2"/>
  </si>
  <si>
    <t>B24153</t>
    <phoneticPr fontId="2"/>
  </si>
  <si>
    <t>RG90384-4007</t>
    <phoneticPr fontId="2"/>
  </si>
  <si>
    <t>アンテナスタンド用ベース</t>
    <rPh sb="8" eb="9">
      <t>ヨウ</t>
    </rPh>
    <phoneticPr fontId="2"/>
  </si>
  <si>
    <t>アンテナスタンドベース用FTG</t>
    <rPh sb="11" eb="12">
      <t>ヨウ</t>
    </rPh>
    <phoneticPr fontId="2"/>
  </si>
  <si>
    <t>C21-007</t>
    <phoneticPr fontId="2"/>
  </si>
  <si>
    <t>観音寺第2ポンプ場</t>
    <rPh sb="0" eb="3">
      <t>カンオンジ</t>
    </rPh>
    <rPh sb="3" eb="4">
      <t>ダイ</t>
    </rPh>
    <rPh sb="8" eb="9">
      <t>ジョウ</t>
    </rPh>
    <phoneticPr fontId="2"/>
  </si>
  <si>
    <t>U41489</t>
    <phoneticPr fontId="2"/>
  </si>
  <si>
    <t>B21-010</t>
    <phoneticPr fontId="2"/>
  </si>
  <si>
    <t>塗装1枚</t>
    <rPh sb="0" eb="2">
      <t>トソウ</t>
    </rPh>
    <rPh sb="3" eb="4">
      <t>マイ</t>
    </rPh>
    <phoneticPr fontId="2"/>
  </si>
  <si>
    <t>岬鉄工所</t>
    <rPh sb="0" eb="4">
      <t>ミサキテッコウジョ</t>
    </rPh>
    <phoneticPr fontId="2"/>
  </si>
  <si>
    <t>B21-021</t>
    <phoneticPr fontId="2"/>
  </si>
  <si>
    <t>K505384</t>
    <phoneticPr fontId="2"/>
  </si>
  <si>
    <t>現地切替時に伴う変更対応</t>
    <rPh sb="0" eb="5">
      <t>ゲンチキリカエジ</t>
    </rPh>
    <rPh sb="6" eb="7">
      <t>トモナ</t>
    </rPh>
    <rPh sb="8" eb="12">
      <t>ヘンコウタイオウ</t>
    </rPh>
    <phoneticPr fontId="2"/>
  </si>
  <si>
    <t>B42364</t>
    <phoneticPr fontId="2"/>
  </si>
  <si>
    <t>U41597</t>
    <phoneticPr fontId="2"/>
  </si>
  <si>
    <t>U41598</t>
    <phoneticPr fontId="2"/>
  </si>
  <si>
    <t>成田カーゴセンター</t>
    <rPh sb="0" eb="2">
      <t>ナリタ</t>
    </rPh>
    <phoneticPr fontId="2"/>
  </si>
  <si>
    <t>主回路切替盤</t>
    <rPh sb="0" eb="3">
      <t>シュカイロ</t>
    </rPh>
    <rPh sb="3" eb="6">
      <t>キリカエバン</t>
    </rPh>
    <phoneticPr fontId="2"/>
  </si>
  <si>
    <t>A2112115M</t>
    <phoneticPr fontId="2"/>
  </si>
  <si>
    <t>日本下水道事業団上田市上田終末</t>
    <rPh sb="0" eb="2">
      <t>ニホン</t>
    </rPh>
    <rPh sb="2" eb="5">
      <t>ゲスイドウ</t>
    </rPh>
    <rPh sb="5" eb="8">
      <t>ジギョウダン</t>
    </rPh>
    <rPh sb="8" eb="10">
      <t>ウエダ</t>
    </rPh>
    <rPh sb="10" eb="11">
      <t>シ</t>
    </rPh>
    <rPh sb="11" eb="13">
      <t>ウエダ</t>
    </rPh>
    <rPh sb="13" eb="15">
      <t>シュウマツ</t>
    </rPh>
    <phoneticPr fontId="2"/>
  </si>
  <si>
    <t>線番交換+ユニット加工作業</t>
    <rPh sb="0" eb="4">
      <t>センバンコウカン</t>
    </rPh>
    <rPh sb="9" eb="13">
      <t>カコウサギョウ</t>
    </rPh>
    <phoneticPr fontId="2"/>
  </si>
  <si>
    <t>C21-008</t>
    <phoneticPr fontId="2"/>
  </si>
  <si>
    <t>A2111908M</t>
    <phoneticPr fontId="2"/>
  </si>
  <si>
    <t>MCCB・MCCB用紙NP交換+MGSW撤去</t>
    <rPh sb="9" eb="11">
      <t>ヨウシ</t>
    </rPh>
    <rPh sb="13" eb="15">
      <t>コウカン</t>
    </rPh>
    <rPh sb="20" eb="22">
      <t>テッキョ</t>
    </rPh>
    <phoneticPr fontId="2"/>
  </si>
  <si>
    <t>M21-006</t>
    <phoneticPr fontId="2"/>
  </si>
  <si>
    <t>M21-005</t>
    <phoneticPr fontId="2"/>
  </si>
  <si>
    <t>S-MCC30K(仕#70251・7702)</t>
    <phoneticPr fontId="2"/>
  </si>
  <si>
    <t>S-MCC30K(仕#70151)</t>
    <phoneticPr fontId="2"/>
  </si>
  <si>
    <t>A82696</t>
    <phoneticPr fontId="2"/>
  </si>
  <si>
    <t>A82697</t>
    <phoneticPr fontId="2"/>
  </si>
  <si>
    <t>U40971</t>
    <phoneticPr fontId="2"/>
  </si>
  <si>
    <t>A2112021M</t>
    <phoneticPr fontId="2"/>
  </si>
  <si>
    <t>JS国東市国見浄化センター</t>
    <rPh sb="2" eb="4">
      <t>クニサキ</t>
    </rPh>
    <rPh sb="4" eb="5">
      <t>シ</t>
    </rPh>
    <rPh sb="5" eb="7">
      <t>クニミ</t>
    </rPh>
    <rPh sb="7" eb="9">
      <t>ジョウカ</t>
    </rPh>
    <phoneticPr fontId="2"/>
  </si>
  <si>
    <t>A2112154M</t>
    <phoneticPr fontId="2"/>
  </si>
  <si>
    <t>金沢市企業局臨海水質管理センター</t>
    <rPh sb="0" eb="3">
      <t>カナザワシ</t>
    </rPh>
    <rPh sb="3" eb="6">
      <t>キギョウキョク</t>
    </rPh>
    <rPh sb="6" eb="8">
      <t>リンカイ</t>
    </rPh>
    <rPh sb="8" eb="12">
      <t>スイシツカンリ</t>
    </rPh>
    <phoneticPr fontId="2"/>
  </si>
  <si>
    <t>A2111810M</t>
    <phoneticPr fontId="2"/>
  </si>
  <si>
    <t>埼玉県元荒川水循環センター</t>
    <rPh sb="0" eb="3">
      <t>サイタマケン</t>
    </rPh>
    <rPh sb="3" eb="6">
      <t>モトアラカワ</t>
    </rPh>
    <rPh sb="6" eb="9">
      <t>ミズジュンカン</t>
    </rPh>
    <phoneticPr fontId="2"/>
  </si>
  <si>
    <t>A2111842M</t>
    <phoneticPr fontId="2"/>
  </si>
  <si>
    <t>S-MCC</t>
    <phoneticPr fontId="2"/>
  </si>
  <si>
    <t>(予定）立会：7/15　現着：7/28</t>
    <rPh sb="1" eb="3">
      <t>ヨテイ</t>
    </rPh>
    <rPh sb="4" eb="6">
      <t>タチアイ</t>
    </rPh>
    <rPh sb="12" eb="14">
      <t>ゲンチャク</t>
    </rPh>
    <phoneticPr fontId="2"/>
  </si>
  <si>
    <t>(予定）立会：8/2　</t>
    <rPh sb="1" eb="3">
      <t>ヨテイ</t>
    </rPh>
    <rPh sb="4" eb="6">
      <t>タチアイ</t>
    </rPh>
    <phoneticPr fontId="2"/>
  </si>
  <si>
    <t>(予定）立会：7/30　現着：8/6</t>
    <rPh sb="1" eb="3">
      <t>ヨテイ</t>
    </rPh>
    <rPh sb="4" eb="6">
      <t>タチアイ</t>
    </rPh>
    <rPh sb="12" eb="14">
      <t>ゲンチャク</t>
    </rPh>
    <phoneticPr fontId="2"/>
  </si>
  <si>
    <t>(予定）立会：7/30　現着：8/末</t>
    <rPh sb="1" eb="3">
      <t>ヨテイ</t>
    </rPh>
    <rPh sb="4" eb="6">
      <t>タチアイ</t>
    </rPh>
    <rPh sb="12" eb="14">
      <t>ゲンチャク</t>
    </rPh>
    <rPh sb="17" eb="18">
      <t>マツ</t>
    </rPh>
    <phoneticPr fontId="2"/>
  </si>
  <si>
    <t>(予定）立会：8/19　</t>
    <rPh sb="1" eb="3">
      <t>ヨテイ</t>
    </rPh>
    <rPh sb="4" eb="6">
      <t>タチアイ</t>
    </rPh>
    <phoneticPr fontId="2"/>
  </si>
  <si>
    <t>(予定）立会：7/20以降　</t>
    <rPh sb="1" eb="3">
      <t>ヨテイ</t>
    </rPh>
    <rPh sb="4" eb="6">
      <t>タチアイ</t>
    </rPh>
    <rPh sb="11" eb="13">
      <t>イコウ</t>
    </rPh>
    <phoneticPr fontId="2"/>
  </si>
  <si>
    <t>(予定）立会：8/23週</t>
    <rPh sb="1" eb="3">
      <t>ヨテイ</t>
    </rPh>
    <rPh sb="4" eb="6">
      <t>タチアイ</t>
    </rPh>
    <rPh sb="11" eb="12">
      <t>シュウ</t>
    </rPh>
    <phoneticPr fontId="2"/>
  </si>
  <si>
    <t>(予定）立会：8/末　現着：9/14</t>
    <rPh sb="1" eb="3">
      <t>ヨテイ</t>
    </rPh>
    <rPh sb="4" eb="6">
      <t>タチアイ</t>
    </rPh>
    <rPh sb="8" eb="10">
      <t>･マツ</t>
    </rPh>
    <rPh sb="11" eb="13">
      <t>ゲンチャク</t>
    </rPh>
    <phoneticPr fontId="2"/>
  </si>
  <si>
    <t>(予定）立会：9/初旬　現着：9/末</t>
    <rPh sb="1" eb="3">
      <t>ヨテイ</t>
    </rPh>
    <rPh sb="4" eb="6">
      <t>タチアイ</t>
    </rPh>
    <rPh sb="9" eb="11">
      <t>ショジュン</t>
    </rPh>
    <rPh sb="12" eb="14">
      <t>ゲンチャク</t>
    </rPh>
    <rPh sb="17" eb="18">
      <t>マツ</t>
    </rPh>
    <phoneticPr fontId="2"/>
  </si>
  <si>
    <t>(予定）立会：9/初旬　</t>
    <rPh sb="1" eb="3">
      <t>ヨテイ</t>
    </rPh>
    <rPh sb="4" eb="6">
      <t>タチアイ</t>
    </rPh>
    <rPh sb="9" eb="11">
      <t>ショジュン</t>
    </rPh>
    <phoneticPr fontId="2"/>
  </si>
  <si>
    <t>(予定）立会：9/30　現着：調整中</t>
    <rPh sb="1" eb="3">
      <t>ヨテイ</t>
    </rPh>
    <rPh sb="4" eb="6">
      <t>タチアイ</t>
    </rPh>
    <rPh sb="12" eb="14">
      <t>ゲンチャク</t>
    </rPh>
    <rPh sb="15" eb="18">
      <t>チョウセイチュウ</t>
    </rPh>
    <phoneticPr fontId="2"/>
  </si>
  <si>
    <t>(予定）立会：確認中　現着：12/15頃</t>
    <rPh sb="1" eb="3">
      <t>ヨテイ</t>
    </rPh>
    <rPh sb="4" eb="6">
      <t>タチアイ</t>
    </rPh>
    <rPh sb="7" eb="9">
      <t>カクニン</t>
    </rPh>
    <rPh sb="9" eb="10">
      <t>チュウ</t>
    </rPh>
    <rPh sb="11" eb="13">
      <t>ゲンチャク</t>
    </rPh>
    <rPh sb="19" eb="20">
      <t>コロ</t>
    </rPh>
    <phoneticPr fontId="2"/>
  </si>
  <si>
    <t>(予定）立会：10/中旬　現着：11/中旬</t>
    <rPh sb="1" eb="3">
      <t>ヨテイ</t>
    </rPh>
    <rPh sb="4" eb="6">
      <t>タチアイ</t>
    </rPh>
    <rPh sb="10" eb="12">
      <t>チュウジュン</t>
    </rPh>
    <rPh sb="18" eb="21">
      <t>･チュウジュン</t>
    </rPh>
    <phoneticPr fontId="2"/>
  </si>
  <si>
    <t>(予定）立会：10/7・8　現着：10/22　</t>
    <rPh sb="1" eb="3">
      <t>ヨテイ</t>
    </rPh>
    <rPh sb="4" eb="6">
      <t>タチアイ</t>
    </rPh>
    <rPh sb="14" eb="16">
      <t>ゲンチャク</t>
    </rPh>
    <phoneticPr fontId="2"/>
  </si>
  <si>
    <t>(予定）立会：10/15　</t>
    <rPh sb="1" eb="3">
      <t>ヨテイ</t>
    </rPh>
    <rPh sb="4" eb="6">
      <t>タチアイ</t>
    </rPh>
    <phoneticPr fontId="2"/>
  </si>
  <si>
    <t>(予定）立会：10/26　現着：11/19　</t>
    <rPh sb="1" eb="3">
      <t>ヨテイ</t>
    </rPh>
    <rPh sb="4" eb="6">
      <t>タチアイ</t>
    </rPh>
    <rPh sb="13" eb="15">
      <t>ゲンチャク</t>
    </rPh>
    <phoneticPr fontId="2"/>
  </si>
  <si>
    <t>(予定）立会：11/末　現着：調整中</t>
    <rPh sb="1" eb="3">
      <t>ヨテイ</t>
    </rPh>
    <rPh sb="4" eb="6">
      <t>タチアイ</t>
    </rPh>
    <rPh sb="9" eb="11">
      <t>･マツ</t>
    </rPh>
    <rPh sb="12" eb="14">
      <t>ゲンチャク</t>
    </rPh>
    <rPh sb="15" eb="18">
      <t>チョウセイチュウ</t>
    </rPh>
    <phoneticPr fontId="2"/>
  </si>
  <si>
    <t>(予定）立会：10/28　現着：11/10</t>
    <rPh sb="1" eb="3">
      <t>ヨテイ</t>
    </rPh>
    <rPh sb="4" eb="6">
      <t>タチアイ</t>
    </rPh>
    <rPh sb="13" eb="15">
      <t>ゲンチャク</t>
    </rPh>
    <phoneticPr fontId="2"/>
  </si>
  <si>
    <t>(予定）立会：11/初旬　現着：11/中旬</t>
    <rPh sb="1" eb="3">
      <t>ヨテイ</t>
    </rPh>
    <rPh sb="4" eb="6">
      <t>タチアイ</t>
    </rPh>
    <rPh sb="10" eb="12">
      <t>ショジュン</t>
    </rPh>
    <rPh sb="13" eb="15">
      <t>ゲンチャク</t>
    </rPh>
    <rPh sb="18" eb="21">
      <t>･チュウジュン</t>
    </rPh>
    <phoneticPr fontId="2"/>
  </si>
  <si>
    <t>(予定）立会：12/上旬　現着：12/末</t>
    <rPh sb="1" eb="3">
      <t>ヨテイ</t>
    </rPh>
    <rPh sb="4" eb="6">
      <t>タチアイ</t>
    </rPh>
    <rPh sb="9" eb="12">
      <t>･ジョウジュン</t>
    </rPh>
    <rPh sb="13" eb="15">
      <t>ゲンチャク</t>
    </rPh>
    <rPh sb="18" eb="20">
      <t>･マツ</t>
    </rPh>
    <phoneticPr fontId="2"/>
  </si>
  <si>
    <t>(予定）立会：12/中旬　現着：確認中</t>
    <rPh sb="1" eb="3">
      <t>ヨテイ</t>
    </rPh>
    <rPh sb="4" eb="6">
      <t>タチアイ</t>
    </rPh>
    <rPh sb="9" eb="12">
      <t>･チュウジュン</t>
    </rPh>
    <rPh sb="13" eb="15">
      <t>ゲンチャク</t>
    </rPh>
    <rPh sb="16" eb="19">
      <t>カクニンチュウ</t>
    </rPh>
    <phoneticPr fontId="2"/>
  </si>
  <si>
    <t>産機勝田</t>
    <rPh sb="0" eb="4">
      <t>サンキカツタ</t>
    </rPh>
    <phoneticPr fontId="2"/>
  </si>
  <si>
    <t>発送準備+サーマル交換</t>
    <rPh sb="0" eb="4">
      <t>ハッソウジュンビ</t>
    </rPh>
    <rPh sb="9" eb="11">
      <t>コウカン</t>
    </rPh>
    <phoneticPr fontId="2"/>
  </si>
  <si>
    <t>秋田県大舘処理センター</t>
    <rPh sb="0" eb="3">
      <t>アキタケン</t>
    </rPh>
    <rPh sb="3" eb="5">
      <t>オオタテ</t>
    </rPh>
    <rPh sb="5" eb="7">
      <t>ショリ</t>
    </rPh>
    <phoneticPr fontId="2"/>
  </si>
  <si>
    <t>S-MCC30K(仕#70221)</t>
    <phoneticPr fontId="2"/>
  </si>
  <si>
    <t>S-MCC30K(仕#70172・7515)</t>
    <phoneticPr fontId="2"/>
  </si>
  <si>
    <t>A82702</t>
    <phoneticPr fontId="2"/>
  </si>
  <si>
    <t>C21-009</t>
    <phoneticPr fontId="2"/>
  </si>
  <si>
    <t>C21-010</t>
    <phoneticPr fontId="2"/>
  </si>
  <si>
    <t>A82701</t>
    <phoneticPr fontId="2"/>
  </si>
  <si>
    <t>デバイス・紙NP・線番貼替</t>
    <rPh sb="5" eb="6">
      <t>カミ</t>
    </rPh>
    <rPh sb="9" eb="13">
      <t>センバンハリカエ</t>
    </rPh>
    <phoneticPr fontId="2"/>
  </si>
  <si>
    <t>B21-025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</si>
</sst>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年&quot;m&quot;月&quot;"/>
    <numFmt numFmtId="177" formatCode="m/d;@"/>
    <numFmt numFmtId="178" formatCode="yy/mm/dd"/>
  </numFmts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name val="メイリオ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indexed="8"/>
      <name val="メイリオ"/>
      <family val="3"/>
      <charset val="128"/>
    </font>
    <font>
      <sz val="11"/>
      <name val="メイリオ"/>
      <family val="3"/>
      <charset val="128"/>
    </font>
    <font>
      <sz val="12"/>
      <color indexed="8"/>
      <name val="メイリオ"/>
      <family val="3"/>
      <charset val="128"/>
    </font>
    <font>
      <sz val="12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>
      <alignment vertical="center"/>
    </xf>
    <xf numFmtId="38" fontId="4" fillId="0" borderId="0" xfId="1" applyFont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center" vertical="center"/>
    </xf>
    <xf numFmtId="38" fontId="4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quotePrefix="1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 shrinkToFit="1"/>
    </xf>
    <xf numFmtId="177" fontId="4" fillId="0" borderId="0" xfId="0" quotePrefix="1" applyNumberFormat="1" applyFont="1" applyAlignment="1">
      <alignment horizontal="center" vertical="center" shrinkToFit="1"/>
    </xf>
    <xf numFmtId="38" fontId="4" fillId="0" borderId="0" xfId="0" applyNumberFormat="1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/>
    </xf>
    <xf numFmtId="10" fontId="4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38" fontId="6" fillId="0" borderId="1" xfId="1" applyFont="1" applyBorder="1" applyAlignment="1">
      <alignment horizontal="right"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0" fillId="0" borderId="0" xfId="0" quotePrefix="1" applyNumberFormat="1" applyFont="1" applyAlignment="1">
      <alignment horizontal="center" vertical="center"/>
    </xf>
    <xf numFmtId="38" fontId="4" fillId="0" borderId="1" xfId="1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4" fillId="0" borderId="0" xfId="0" applyFont="1" applyAlignment="1">
      <alignment horizontal="left" vertical="center" shrinkToFit="1"/>
    </xf>
    <xf numFmtId="0" fontId="6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 shrinkToFit="1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177" fontId="10" fillId="0" borderId="0" xfId="0" quotePrefix="1" applyNumberFormat="1" applyFont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177" fontId="10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11" fillId="0" borderId="0" xfId="0" applyNumberFormat="1" applyFon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 shrinkToFit="1"/>
    </xf>
    <xf numFmtId="177" fontId="13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rgbClr val="0070C0"/>
          </a:solidFill>
        </a:ln>
      </a:spPr>
      <a:bodyPr vertOverflow="clip" horzOverflow="clip" wrap="square" rtlCol="0" anchor="t"/>
      <a:lstStyle>
        <a:defPPr algn="l"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4"/>
  <sheetViews>
    <sheetView view="pageBreakPreview" zoomScale="80" zoomScaleNormal="80" zoomScaleSheetLayoutView="80" workbookViewId="0">
      <selection activeCell="N24" sqref="N24"/>
    </sheetView>
  </sheetViews>
  <sheetFormatPr defaultColWidth="9" defaultRowHeight="22.5" customHeight="1" x14ac:dyDescent="0.15"/>
  <cols>
    <col min="1" max="1" width="20.5" style="1" bestFit="1" customWidth="1"/>
    <col min="2" max="2" width="13.75" style="8" customWidth="1"/>
    <col min="3" max="3" width="12.75" style="1" bestFit="1" customWidth="1"/>
    <col min="4" max="4" width="13" style="1" bestFit="1" customWidth="1"/>
    <col min="5" max="5" width="12.75" style="1" bestFit="1" customWidth="1"/>
    <col min="6" max="6" width="13" style="1" bestFit="1" customWidth="1"/>
    <col min="7" max="7" width="13.5" style="1" bestFit="1" customWidth="1"/>
    <col min="8" max="8" width="12.25" style="1" bestFit="1" customWidth="1"/>
    <col min="9" max="9" width="12.75" style="1" bestFit="1" customWidth="1"/>
    <col min="10" max="11" width="12.25" style="1" bestFit="1" customWidth="1"/>
    <col min="12" max="12" width="12.75" style="1" bestFit="1" customWidth="1"/>
    <col min="13" max="13" width="12.25" style="1" bestFit="1" customWidth="1"/>
    <col min="14" max="14" width="14.125" style="1" bestFit="1" customWidth="1"/>
    <col min="15" max="15" width="13.5" style="1" bestFit="1" customWidth="1"/>
    <col min="16" max="16" width="12.875" style="1" bestFit="1" customWidth="1"/>
    <col min="17" max="16384" width="9" style="1"/>
  </cols>
  <sheetData>
    <row r="1" spans="1:16" s="4" customFormat="1" ht="22.5" customHeight="1" x14ac:dyDescent="0.15">
      <c r="A1" s="2"/>
      <c r="B1" s="17">
        <v>43922</v>
      </c>
      <c r="C1" s="17">
        <v>43952</v>
      </c>
      <c r="D1" s="17">
        <v>43983</v>
      </c>
      <c r="E1" s="17">
        <v>44013</v>
      </c>
      <c r="F1" s="17">
        <v>44044</v>
      </c>
      <c r="G1" s="17">
        <v>44075</v>
      </c>
      <c r="H1" s="17">
        <v>44105</v>
      </c>
      <c r="I1" s="17">
        <v>44136</v>
      </c>
      <c r="J1" s="17">
        <v>44166</v>
      </c>
      <c r="K1" s="17">
        <v>44197</v>
      </c>
      <c r="L1" s="17">
        <v>44228</v>
      </c>
      <c r="M1" s="17">
        <v>44256</v>
      </c>
      <c r="N1" s="2" t="s">
        <v>13</v>
      </c>
    </row>
    <row r="2" spans="1:16" ht="22.5" customHeight="1" x14ac:dyDescent="0.15">
      <c r="A2" s="9" t="s">
        <v>14</v>
      </c>
      <c r="B2" s="7">
        <f>'2021年4月'!J17</f>
        <v>16801350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>
        <f>SUM(B2:M2)</f>
        <v>16801350</v>
      </c>
      <c r="P2" s="37"/>
    </row>
    <row r="3" spans="1:16" ht="22.5" customHeight="1" x14ac:dyDescent="0.15">
      <c r="A3" s="9" t="s">
        <v>25</v>
      </c>
      <c r="B3" s="7">
        <f>SUM(B2)</f>
        <v>16801350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>
        <f>SUM(B3:M3)</f>
        <v>16801350</v>
      </c>
    </row>
    <row r="4" spans="1:16" ht="22.5" customHeight="1" x14ac:dyDescent="0.15">
      <c r="A4" s="9" t="s">
        <v>26</v>
      </c>
      <c r="B4" s="7">
        <f>AVERAGE(B2)</f>
        <v>16801350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>
        <f>AVERAGE(B4:M4)</f>
        <v>16801350</v>
      </c>
    </row>
    <row r="5" spans="1:16" ht="10.9" customHeight="1" x14ac:dyDescent="0.15"/>
    <row r="6" spans="1:16" ht="22.5" customHeight="1" x14ac:dyDescent="0.15">
      <c r="A6" s="23" t="s">
        <v>8</v>
      </c>
      <c r="B6" s="7">
        <f>SUMIFS('2021年4月'!$J$2:$J$50,'2021年4月'!$B$2:$B$50,顧客)</f>
        <v>16191750</v>
      </c>
      <c r="C6" s="7">
        <f>SUMIFS('2021年5月'!$J$2:$J$51,'2021年5月'!$B$2:$B$51,顧客)</f>
        <v>10971000</v>
      </c>
      <c r="D6" s="7">
        <f>SUMIFS('2021年6月'!$J$2:$J$49,'2021年6月'!$B$2:$B$49,顧客)</f>
        <v>3413500</v>
      </c>
      <c r="E6" s="7">
        <f>SUMIFS('2021年7月'!$J$6:$J$44,'2021年7月'!$B$6:$B$44,顧客)</f>
        <v>0</v>
      </c>
      <c r="F6" s="7">
        <f>SUMIFS('2021年8月'!$J$2:$J$47,'2021年8月'!$B$2:$B$47,顧客)</f>
        <v>0</v>
      </c>
      <c r="G6" s="7" t="e">
        <f>SUMIFS('2021年9月'!$J$8:$J$43,'2021年9月'!$B$2:$B$38,顧客)</f>
        <v>#VALUE!</v>
      </c>
      <c r="H6" s="7">
        <f>SUMIFS('2021年10月'!$J$2:$J$51,'2021年10月'!$B$2:$B$51,顧客)</f>
        <v>0</v>
      </c>
      <c r="I6" s="7">
        <f>SUMIFS('2021年11月'!$J$4:$J$52,'2021年11月'!$B$4:$B$52,顧客)</f>
        <v>0</v>
      </c>
      <c r="J6" s="7">
        <f>SUMIFS('2021年12月'!$J$2:$J$50,'2021年12月'!$B$2:$B$50,顧客)</f>
        <v>0</v>
      </c>
      <c r="K6" s="7">
        <f>SUMIFS('2022年1月'!$J$2:$J$50,'2022年1月'!$B$2:$B$50,顧客)</f>
        <v>0</v>
      </c>
      <c r="L6" s="7">
        <f>SUMIFS('2022年2月'!$J$2:$J$50,'2022年2月'!$B$2:$B$50,顧客)</f>
        <v>0</v>
      </c>
      <c r="M6" s="7">
        <f>SUMIFS('2022年3月'!$J$2:$J$50,'2022年3月'!$B$2:$B$50,顧客)</f>
        <v>0</v>
      </c>
      <c r="N6" s="7" t="e">
        <f>SUM(B6:M6)</f>
        <v>#VALUE!</v>
      </c>
      <c r="O6" s="41" t="e">
        <f>N6/$N$2</f>
        <v>#VALUE!</v>
      </c>
    </row>
    <row r="7" spans="1:16" ht="22.5" customHeight="1" x14ac:dyDescent="0.15">
      <c r="A7" s="10" t="s">
        <v>15</v>
      </c>
      <c r="B7" s="7">
        <f>SUMIFS('2021年4月'!$J$2:$J$50,'2021年4月'!$B$2:$B$50,顧客)</f>
        <v>0</v>
      </c>
      <c r="C7" s="7">
        <f>SUMIFS('2021年5月'!$J$2:$J$51,'2021年5月'!$B$2:$B$51,顧客)</f>
        <v>0</v>
      </c>
      <c r="D7" s="7">
        <f>SUMIFS('2021年6月'!$J$2:$J$49,'2021年6月'!$B$2:$B$49,顧客)</f>
        <v>0</v>
      </c>
      <c r="E7" s="7">
        <f>SUMIFS('2021年7月'!$J$6:$J$44,'2021年7月'!$B$6:$B$44,顧客)</f>
        <v>0</v>
      </c>
      <c r="F7" s="7">
        <f>SUMIFS('2021年8月'!$J$2:$J$47,'2021年8月'!$B$2:$B$47,顧客)</f>
        <v>0</v>
      </c>
      <c r="G7" s="7" t="e">
        <f>SUMIFS('2021年9月'!$J$8:$J$43,'2021年9月'!$B$2:$B$38,顧客)</f>
        <v>#VALUE!</v>
      </c>
      <c r="H7" s="7">
        <f>SUMIFS('2021年10月'!$J$2:$J$51,'2021年10月'!$B$2:$B$51,顧客)</f>
        <v>0</v>
      </c>
      <c r="I7" s="7">
        <f>SUMIFS('2021年11月'!$J$4:$J$52,'2021年11月'!$B$4:$B$52,顧客)</f>
        <v>0</v>
      </c>
      <c r="J7" s="7">
        <f>SUMIFS('2021年12月'!$J$2:$J$50,'2021年12月'!$B$2:$B$50,顧客)</f>
        <v>0</v>
      </c>
      <c r="K7" s="7">
        <f>SUMIFS('2022年1月'!$J$2:$J$50,'2022年1月'!$B$2:$B$50,顧客)</f>
        <v>0</v>
      </c>
      <c r="L7" s="7">
        <f>SUMIFS('2022年2月'!$J$2:$J$50,'2022年2月'!$B$2:$B$50,顧客)</f>
        <v>0</v>
      </c>
      <c r="M7" s="7">
        <f>SUMIFS('2022年3月'!$J$2:$J$50,'2022年3月'!$B$2:$B$50,顧客)</f>
        <v>0</v>
      </c>
      <c r="N7" s="7" t="e">
        <f t="shared" ref="N7:N23" si="0">SUM(B7:M7)</f>
        <v>#VALUE!</v>
      </c>
      <c r="O7" s="41" t="e">
        <f t="shared" ref="O7:O24" si="1">N7/$N$2</f>
        <v>#VALUE!</v>
      </c>
    </row>
    <row r="8" spans="1:16" ht="22.5" customHeight="1" x14ac:dyDescent="0.15">
      <c r="A8" s="10" t="s">
        <v>20</v>
      </c>
      <c r="B8" s="7">
        <f>SUMIFS('2021年4月'!$J$2:$J$50,'2021年4月'!$B$2:$B$50,顧客)</f>
        <v>0</v>
      </c>
      <c r="C8" s="7">
        <f>SUMIFS('2021年5月'!$J$2:$J$51,'2021年5月'!$B$2:$B$51,顧客)</f>
        <v>0</v>
      </c>
      <c r="D8" s="7">
        <f>SUMIFS('2021年6月'!$J$2:$J$49,'2021年6月'!$B$2:$B$49,顧客)</f>
        <v>0</v>
      </c>
      <c r="E8" s="7">
        <f>SUMIFS('2021年7月'!$J$6:$J$44,'2021年7月'!$B$6:$B$44,顧客)</f>
        <v>0</v>
      </c>
      <c r="F8" s="7">
        <f>SUMIFS('2021年8月'!$J$2:$J$47,'2021年8月'!$B$2:$B$47,顧客)</f>
        <v>0</v>
      </c>
      <c r="G8" s="7" t="e">
        <f>SUMIFS('2021年9月'!$J$8:$J$43,'2021年9月'!$B$2:$B$38,顧客)</f>
        <v>#VALUE!</v>
      </c>
      <c r="H8" s="7">
        <f>SUMIFS('2021年10月'!$J$2:$J$51,'2021年10月'!$B$2:$B$51,顧客)</f>
        <v>0</v>
      </c>
      <c r="I8" s="7">
        <f>SUMIFS('2021年11月'!$J$4:$J$52,'2021年11月'!$B$4:$B$52,顧客)</f>
        <v>0</v>
      </c>
      <c r="J8" s="7">
        <f>SUMIFS('2021年12月'!$J$2:$J$50,'2021年12月'!$B$2:$B$50,顧客)</f>
        <v>0</v>
      </c>
      <c r="K8" s="7">
        <f>SUMIFS('2022年1月'!$J$2:$J$50,'2022年1月'!$B$2:$B$50,顧客)</f>
        <v>0</v>
      </c>
      <c r="L8" s="7">
        <f>SUMIFS('2022年2月'!$J$2:$J$50,'2022年2月'!$B$2:$B$50,顧客)</f>
        <v>0</v>
      </c>
      <c r="M8" s="7">
        <f>SUMIFS('2022年3月'!$J$2:$J$50,'2022年3月'!$B$2:$B$50,顧客)</f>
        <v>0</v>
      </c>
      <c r="N8" s="7" t="e">
        <f t="shared" si="0"/>
        <v>#VALUE!</v>
      </c>
      <c r="O8" s="41" t="e">
        <f t="shared" si="1"/>
        <v>#VALUE!</v>
      </c>
    </row>
    <row r="9" spans="1:16" ht="22.5" customHeight="1" x14ac:dyDescent="0.15">
      <c r="A9" s="24" t="s">
        <v>12</v>
      </c>
      <c r="B9" s="7">
        <f>SUMIFS('2021年4月'!$J$2:$J$50,'2021年4月'!$B$2:$B$50,顧客)</f>
        <v>23000</v>
      </c>
      <c r="C9" s="7">
        <f>SUMIFS('2021年5月'!$J$2:$J$51,'2021年5月'!$B$2:$B$51,顧客)</f>
        <v>0</v>
      </c>
      <c r="D9" s="7">
        <f>SUMIFS('2021年6月'!$J$2:$J$49,'2021年6月'!$B$2:$B$49,顧客)</f>
        <v>0</v>
      </c>
      <c r="E9" s="7">
        <f>SUMIFS('2021年7月'!$J$6:$J$44,'2021年7月'!$B$6:$B$44,顧客)</f>
        <v>0</v>
      </c>
      <c r="F9" s="7">
        <f>SUMIFS('2021年8月'!$J$2:$J$47,'2021年8月'!$B$2:$B$47,顧客)</f>
        <v>0</v>
      </c>
      <c r="G9" s="7" t="e">
        <f>SUMIFS('2021年9月'!$J$8:$J$43,'2021年9月'!$B$2:$B$38,顧客)</f>
        <v>#VALUE!</v>
      </c>
      <c r="H9" s="7">
        <f>SUMIFS('2021年10月'!$J$2:$J$51,'2021年10月'!$B$2:$B$51,顧客)</f>
        <v>0</v>
      </c>
      <c r="I9" s="7">
        <f>SUMIFS('2021年11月'!$J$4:$J$52,'2021年11月'!$B$4:$B$52,顧客)</f>
        <v>0</v>
      </c>
      <c r="J9" s="7">
        <f>SUMIFS('2021年12月'!$J$2:$J$50,'2021年12月'!$B$2:$B$50,顧客)</f>
        <v>0</v>
      </c>
      <c r="K9" s="7">
        <f>SUMIFS('2022年1月'!$J$2:$J$50,'2022年1月'!$B$2:$B$50,顧客)</f>
        <v>0</v>
      </c>
      <c r="L9" s="7">
        <f>SUMIFS('2022年2月'!$J$2:$J$50,'2022年2月'!$B$2:$B$50,顧客)</f>
        <v>0</v>
      </c>
      <c r="M9" s="7">
        <f>SUMIFS('2022年3月'!$J$2:$J$50,'2022年3月'!$B$2:$B$50,顧客)</f>
        <v>0</v>
      </c>
      <c r="N9" s="7" t="e">
        <f t="shared" si="0"/>
        <v>#VALUE!</v>
      </c>
      <c r="O9" s="41" t="e">
        <f t="shared" si="1"/>
        <v>#VALUE!</v>
      </c>
    </row>
    <row r="10" spans="1:16" ht="22.5" customHeight="1" x14ac:dyDescent="0.15">
      <c r="A10" s="13" t="s">
        <v>16</v>
      </c>
      <c r="B10" s="7">
        <f>SUMIFS('2021年4月'!$J$2:$J$50,'2021年4月'!$B$2:$B$50,顧客)</f>
        <v>562000</v>
      </c>
      <c r="C10" s="7">
        <f>SUMIFS('2021年5月'!$J$2:$J$51,'2021年5月'!$B$2:$B$51,顧客)</f>
        <v>0</v>
      </c>
      <c r="D10" s="7">
        <f>SUMIFS('2021年6月'!$J$2:$J$49,'2021年6月'!$B$2:$B$49,顧客)</f>
        <v>0</v>
      </c>
      <c r="E10" s="7">
        <f>SUMIFS('2021年7月'!$J$6:$J$44,'2021年7月'!$B$6:$B$44,顧客)</f>
        <v>0</v>
      </c>
      <c r="F10" s="7">
        <f>SUMIFS('2021年8月'!$J$2:$J$47,'2021年8月'!$B$2:$B$47,顧客)</f>
        <v>0</v>
      </c>
      <c r="G10" s="7" t="e">
        <f>SUMIFS('2021年9月'!$J$8:$J$43,'2021年9月'!$B$2:$B$38,顧客)</f>
        <v>#VALUE!</v>
      </c>
      <c r="H10" s="7">
        <f>SUMIFS('2021年10月'!$J$2:$J$51,'2021年10月'!$B$2:$B$51,顧客)</f>
        <v>0</v>
      </c>
      <c r="I10" s="7">
        <f>SUMIFS('2021年11月'!$J$4:$J$52,'2021年11月'!$B$4:$B$52,顧客)</f>
        <v>0</v>
      </c>
      <c r="J10" s="7">
        <f>SUMIFS('2021年12月'!$J$2:$J$50,'2021年12月'!$B$2:$B$50,顧客)</f>
        <v>0</v>
      </c>
      <c r="K10" s="7">
        <f>SUMIFS('2022年1月'!$J$2:$J$50,'2022年1月'!$B$2:$B$50,顧客)</f>
        <v>0</v>
      </c>
      <c r="L10" s="7">
        <f>SUMIFS('2022年2月'!$J$2:$J$50,'2022年2月'!$B$2:$B$50,顧客)</f>
        <v>0</v>
      </c>
      <c r="M10" s="7">
        <f>SUMIFS('2022年3月'!$J$2:$J$50,'2022年3月'!$B$2:$B$50,顧客)</f>
        <v>0</v>
      </c>
      <c r="N10" s="7" t="e">
        <f t="shared" si="0"/>
        <v>#VALUE!</v>
      </c>
      <c r="O10" s="41" t="e">
        <f t="shared" si="1"/>
        <v>#VALUE!</v>
      </c>
    </row>
    <row r="11" spans="1:16" ht="22.5" customHeight="1" x14ac:dyDescent="0.15">
      <c r="A11" s="24" t="s">
        <v>23</v>
      </c>
      <c r="B11" s="7">
        <f>SUMIFS('2021年4月'!$J$2:$J$50,'2021年4月'!$B$2:$B$50,顧客)</f>
        <v>0</v>
      </c>
      <c r="C11" s="7">
        <f>SUMIFS('2021年5月'!$J$2:$J$51,'2021年5月'!$B$2:$B$51,顧客)</f>
        <v>0</v>
      </c>
      <c r="D11" s="7">
        <f>SUMIFS('2021年6月'!$J$2:$J$49,'2021年6月'!$B$2:$B$49,顧客)</f>
        <v>0</v>
      </c>
      <c r="E11" s="7">
        <f>SUMIFS('2021年7月'!$J$6:$J$44,'2021年7月'!$B$6:$B$44,顧客)</f>
        <v>0</v>
      </c>
      <c r="F11" s="7">
        <f>SUMIFS('2021年8月'!$J$2:$J$47,'2021年8月'!$B$2:$B$47,顧客)</f>
        <v>0</v>
      </c>
      <c r="G11" s="7" t="e">
        <f>SUMIFS('2021年9月'!$J$8:$J$43,'2021年9月'!$B$2:$B$38,顧客)</f>
        <v>#VALUE!</v>
      </c>
      <c r="H11" s="7">
        <f>SUMIFS('2021年10月'!$J$2:$J$51,'2021年10月'!$B$2:$B$51,顧客)</f>
        <v>0</v>
      </c>
      <c r="I11" s="7">
        <f>SUMIFS('2021年11月'!$J$4:$J$52,'2021年11月'!$B$4:$B$52,顧客)</f>
        <v>0</v>
      </c>
      <c r="J11" s="7">
        <f>SUMIFS('2021年12月'!$J$2:$J$50,'2021年12月'!$B$2:$B$50,顧客)</f>
        <v>0</v>
      </c>
      <c r="K11" s="7">
        <f>SUMIFS('2022年1月'!$J$2:$J$50,'2022年1月'!$B$2:$B$50,顧客)</f>
        <v>0</v>
      </c>
      <c r="L11" s="7">
        <f>SUMIFS('2022年2月'!$J$2:$J$50,'2022年2月'!$B$2:$B$50,顧客)</f>
        <v>0</v>
      </c>
      <c r="M11" s="7">
        <f>SUMIFS('2022年3月'!$J$2:$J$50,'2022年3月'!$B$2:$B$50,顧客)</f>
        <v>0</v>
      </c>
      <c r="N11" s="7" t="e">
        <f t="shared" si="0"/>
        <v>#VALUE!</v>
      </c>
      <c r="O11" s="41" t="e">
        <f t="shared" si="1"/>
        <v>#VALUE!</v>
      </c>
    </row>
    <row r="12" spans="1:16" ht="22.5" customHeight="1" x14ac:dyDescent="0.15">
      <c r="A12" s="10" t="s">
        <v>27</v>
      </c>
      <c r="B12" s="7">
        <f>SUMIFS('2021年4月'!$J$2:$J$50,'2021年4月'!$B$2:$B$50,顧客)</f>
        <v>0</v>
      </c>
      <c r="C12" s="7">
        <f>SUMIFS('2021年5月'!$J$2:$J$51,'2021年5月'!$B$2:$B$51,顧客)</f>
        <v>0</v>
      </c>
      <c r="D12" s="7">
        <f>SUMIFS('2021年6月'!$J$2:$J$49,'2021年6月'!$B$2:$B$49,顧客)</f>
        <v>0</v>
      </c>
      <c r="E12" s="7">
        <f>SUMIFS('2021年7月'!$J$6:$J$44,'2021年7月'!$B$6:$B$44,顧客)</f>
        <v>0</v>
      </c>
      <c r="F12" s="7">
        <f>SUMIFS('2021年8月'!$J$2:$J$47,'2021年8月'!$B$2:$B$47,顧客)</f>
        <v>0</v>
      </c>
      <c r="G12" s="7" t="e">
        <f>SUMIFS('2021年9月'!$J$8:$J$43,'2021年9月'!$B$2:$B$38,顧客)</f>
        <v>#VALUE!</v>
      </c>
      <c r="H12" s="7">
        <f>SUMIFS('2021年10月'!$J$2:$J$51,'2021年10月'!$B$2:$B$51,顧客)</f>
        <v>0</v>
      </c>
      <c r="I12" s="7">
        <f>SUMIFS('2021年11月'!$J$4:$J$52,'2021年11月'!$B$4:$B$52,顧客)</f>
        <v>0</v>
      </c>
      <c r="J12" s="7">
        <f>SUMIFS('2021年12月'!$J$2:$J$50,'2021年12月'!$B$2:$B$50,顧客)</f>
        <v>0</v>
      </c>
      <c r="K12" s="7">
        <f>SUMIFS('2022年1月'!$J$2:$J$50,'2022年1月'!$B$2:$B$50,顧客)</f>
        <v>0</v>
      </c>
      <c r="L12" s="7">
        <f>SUMIFS('2022年2月'!$J$2:$J$50,'2022年2月'!$B$2:$B$50,顧客)</f>
        <v>0</v>
      </c>
      <c r="M12" s="7">
        <f>SUMIFS('2022年3月'!$J$2:$J$50,'2022年3月'!$B$2:$B$50,顧客)</f>
        <v>0</v>
      </c>
      <c r="N12" s="7" t="e">
        <f t="shared" si="0"/>
        <v>#VALUE!</v>
      </c>
      <c r="O12" s="41" t="e">
        <f t="shared" si="1"/>
        <v>#VALUE!</v>
      </c>
    </row>
    <row r="13" spans="1:16" ht="22.5" customHeight="1" x14ac:dyDescent="0.15">
      <c r="A13" s="10" t="s">
        <v>21</v>
      </c>
      <c r="B13" s="7">
        <f>SUMIFS('2021年4月'!$J$2:$J$50,'2021年4月'!$B$2:$B$50,顧客)</f>
        <v>0</v>
      </c>
      <c r="C13" s="7">
        <f>SUMIFS('2021年5月'!$J$2:$J$51,'2021年5月'!$B$2:$B$51,顧客)</f>
        <v>0</v>
      </c>
      <c r="D13" s="7">
        <f>SUMIFS('2021年6月'!$J$2:$J$49,'2021年6月'!$B$2:$B$49,顧客)</f>
        <v>0</v>
      </c>
      <c r="E13" s="7">
        <f>SUMIFS('2021年7月'!$J$6:$J$44,'2021年7月'!$B$6:$B$44,顧客)</f>
        <v>0</v>
      </c>
      <c r="F13" s="7">
        <f>SUMIFS('2021年8月'!$J$2:$J$47,'2021年8月'!$B$2:$B$47,顧客)</f>
        <v>0</v>
      </c>
      <c r="G13" s="7" t="e">
        <f>SUMIFS('2021年9月'!$J$8:$J$43,'2021年9月'!$B$2:$B$38,顧客)</f>
        <v>#VALUE!</v>
      </c>
      <c r="H13" s="7">
        <f>SUMIFS('2021年10月'!$J$2:$J$51,'2021年10月'!$B$2:$B$51,顧客)</f>
        <v>0</v>
      </c>
      <c r="I13" s="7">
        <f>SUMIFS('2021年11月'!$J$4:$J$52,'2021年11月'!$B$4:$B$52,顧客)</f>
        <v>0</v>
      </c>
      <c r="J13" s="7">
        <f>SUMIFS('2021年12月'!$J$2:$J$50,'2021年12月'!$B$2:$B$50,顧客)</f>
        <v>0</v>
      </c>
      <c r="K13" s="7">
        <f>SUMIFS('2022年1月'!$J$2:$J$50,'2022年1月'!$B$2:$B$50,顧客)</f>
        <v>0</v>
      </c>
      <c r="L13" s="7">
        <f>SUMIFS('2022年2月'!$J$2:$J$50,'2022年2月'!$B$2:$B$50,顧客)</f>
        <v>0</v>
      </c>
      <c r="M13" s="7">
        <f>SUMIFS('2022年3月'!$J$2:$J$50,'2022年3月'!$B$2:$B$50,顧客)</f>
        <v>0</v>
      </c>
      <c r="N13" s="7" t="e">
        <f t="shared" si="0"/>
        <v>#VALUE!</v>
      </c>
      <c r="O13" s="41" t="e">
        <f t="shared" si="1"/>
        <v>#VALUE!</v>
      </c>
    </row>
    <row r="14" spans="1:16" ht="22.5" customHeight="1" x14ac:dyDescent="0.15">
      <c r="A14" s="10" t="s">
        <v>22</v>
      </c>
      <c r="B14" s="7">
        <f>SUMIFS('2021年4月'!$J$2:$J$50,'2021年4月'!$B$2:$B$50,顧客)</f>
        <v>0</v>
      </c>
      <c r="C14" s="7">
        <f>SUMIFS('2021年5月'!$J$2:$J$51,'2021年5月'!$B$2:$B$51,顧客)</f>
        <v>0</v>
      </c>
      <c r="D14" s="7">
        <f>SUMIFS('2021年6月'!$J$2:$J$49,'2021年6月'!$B$2:$B$49,顧客)</f>
        <v>0</v>
      </c>
      <c r="E14" s="7">
        <f>SUMIFS('2021年7月'!$J$6:$J$44,'2021年7月'!$B$6:$B$44,顧客)</f>
        <v>0</v>
      </c>
      <c r="F14" s="7">
        <f>SUMIFS('2021年8月'!$J$2:$J$47,'2021年8月'!$B$2:$B$47,顧客)</f>
        <v>0</v>
      </c>
      <c r="G14" s="7" t="e">
        <f>SUMIFS('2021年9月'!$J$8:$J$43,'2021年9月'!$B$2:$B$38,顧客)</f>
        <v>#VALUE!</v>
      </c>
      <c r="H14" s="7">
        <f>SUMIFS('2021年10月'!$J$2:$J$51,'2021年10月'!$B$2:$B$51,顧客)</f>
        <v>0</v>
      </c>
      <c r="I14" s="7">
        <f>SUMIFS('2021年11月'!$J$4:$J$52,'2021年11月'!$B$4:$B$52,顧客)</f>
        <v>0</v>
      </c>
      <c r="J14" s="7">
        <f>SUMIFS('2021年12月'!$J$2:$J$50,'2021年12月'!$B$2:$B$50,顧客)</f>
        <v>0</v>
      </c>
      <c r="K14" s="7">
        <f>SUMIFS('2022年1月'!$J$2:$J$50,'2022年1月'!$B$2:$B$50,顧客)</f>
        <v>0</v>
      </c>
      <c r="L14" s="7">
        <f>SUMIFS('2022年2月'!$J$2:$J$50,'2022年2月'!$B$2:$B$50,顧客)</f>
        <v>0</v>
      </c>
      <c r="M14" s="7">
        <f>SUMIFS('2022年3月'!$J$2:$J$50,'2022年3月'!$B$2:$B$50,顧客)</f>
        <v>0</v>
      </c>
      <c r="N14" s="7" t="e">
        <f t="shared" si="0"/>
        <v>#VALUE!</v>
      </c>
      <c r="O14" s="41" t="e">
        <f t="shared" si="1"/>
        <v>#VALUE!</v>
      </c>
    </row>
    <row r="15" spans="1:16" ht="22.5" customHeight="1" x14ac:dyDescent="0.15">
      <c r="A15" s="10" t="s">
        <v>29</v>
      </c>
      <c r="B15" s="7">
        <f>SUMIFS('2021年4月'!$J$2:$J$50,'2021年4月'!$B$2:$B$50,顧客)</f>
        <v>0</v>
      </c>
      <c r="C15" s="7">
        <f>SUMIFS('2021年5月'!$J$2:$J$51,'2021年5月'!$B$2:$B$51,顧客)</f>
        <v>0</v>
      </c>
      <c r="D15" s="7">
        <f>SUMIFS('2021年6月'!$J$2:$J$49,'2021年6月'!$B$2:$B$49,顧客)</f>
        <v>0</v>
      </c>
      <c r="E15" s="7">
        <f>SUMIFS('2021年7月'!$J$6:$J$44,'2021年7月'!$B$6:$B$44,顧客)</f>
        <v>0</v>
      </c>
      <c r="F15" s="7">
        <f>SUMIFS('2021年8月'!$J$2:$J$47,'2021年8月'!$B$2:$B$47,顧客)</f>
        <v>0</v>
      </c>
      <c r="G15" s="7" t="e">
        <f>SUMIFS('2021年9月'!$J$8:$J$43,'2021年9月'!$B$2:$B$38,顧客)</f>
        <v>#VALUE!</v>
      </c>
      <c r="H15" s="7">
        <f>SUMIFS('2021年10月'!$J$2:$J$51,'2021年10月'!$B$2:$B$51,顧客)</f>
        <v>0</v>
      </c>
      <c r="I15" s="7">
        <f>SUMIFS('2021年11月'!$J$4:$J$52,'2021年11月'!$B$4:$B$52,顧客)</f>
        <v>0</v>
      </c>
      <c r="J15" s="7">
        <f>SUMIFS('2021年12月'!$J$2:$J$50,'2021年12月'!$B$2:$B$50,顧客)</f>
        <v>0</v>
      </c>
      <c r="K15" s="7">
        <f>SUMIFS('2022年1月'!$J$2:$J$50,'2022年1月'!$B$2:$B$50,顧客)</f>
        <v>0</v>
      </c>
      <c r="L15" s="7">
        <f>SUMIFS('2022年2月'!$J$2:$J$50,'2022年2月'!$B$2:$B$50,顧客)</f>
        <v>0</v>
      </c>
      <c r="M15" s="7">
        <f>SUMIFS('2022年3月'!$J$2:$J$50,'2022年3月'!$B$2:$B$50,顧客)</f>
        <v>0</v>
      </c>
      <c r="N15" s="7" t="e">
        <f t="shared" si="0"/>
        <v>#VALUE!</v>
      </c>
      <c r="O15" s="41" t="e">
        <f t="shared" si="1"/>
        <v>#VALUE!</v>
      </c>
    </row>
    <row r="16" spans="1:16" ht="22.5" customHeight="1" x14ac:dyDescent="0.15">
      <c r="A16" s="10" t="s">
        <v>31</v>
      </c>
      <c r="B16" s="7">
        <f>SUMIFS('2021年4月'!$J$2:$J$50,'2021年4月'!$B$2:$B$50,顧客)</f>
        <v>0</v>
      </c>
      <c r="C16" s="7">
        <f>SUMIFS('2021年5月'!$J$2:$J$51,'2021年5月'!$B$2:$B$51,顧客)</f>
        <v>0</v>
      </c>
      <c r="D16" s="7">
        <f>SUMIFS('2021年6月'!$J$2:$J$49,'2021年6月'!$B$2:$B$49,顧客)</f>
        <v>0</v>
      </c>
      <c r="E16" s="7">
        <f>SUMIFS('2021年7月'!$J$6:$J$44,'2021年7月'!$B$6:$B$44,顧客)</f>
        <v>0</v>
      </c>
      <c r="F16" s="7">
        <f>SUMIFS('2021年8月'!$J$2:$J$47,'2021年8月'!$B$2:$B$47,顧客)</f>
        <v>0</v>
      </c>
      <c r="G16" s="7" t="e">
        <f>SUMIFS('2021年9月'!$J$8:$J$43,'2021年9月'!$B$2:$B$38,顧客)</f>
        <v>#VALUE!</v>
      </c>
      <c r="H16" s="7">
        <f>SUMIFS('2021年10月'!$J$2:$J$51,'2021年10月'!$B$2:$B$51,顧客)</f>
        <v>0</v>
      </c>
      <c r="I16" s="7">
        <f>SUMIFS('2021年11月'!$J$4:$J$52,'2021年11月'!$B$4:$B$52,顧客)</f>
        <v>0</v>
      </c>
      <c r="J16" s="7">
        <f>SUMIFS('2021年12月'!$J$2:$J$50,'2021年12月'!$B$2:$B$50,顧客)</f>
        <v>0</v>
      </c>
      <c r="K16" s="7">
        <f>SUMIFS('2022年1月'!$J$2:$J$50,'2022年1月'!$B$2:$B$50,顧客)</f>
        <v>0</v>
      </c>
      <c r="L16" s="7">
        <f>SUMIFS('2022年2月'!$J$2:$J$50,'2022年2月'!$B$2:$B$50,顧客)</f>
        <v>0</v>
      </c>
      <c r="M16" s="7">
        <f>SUMIFS('2022年3月'!$J$2:$J$50,'2022年3月'!$B$2:$B$50,顧客)</f>
        <v>0</v>
      </c>
      <c r="N16" s="7" t="e">
        <f t="shared" si="0"/>
        <v>#VALUE!</v>
      </c>
      <c r="O16" s="41" t="e">
        <f t="shared" si="1"/>
        <v>#VALUE!</v>
      </c>
    </row>
    <row r="17" spans="1:15" ht="22.5" customHeight="1" x14ac:dyDescent="0.15">
      <c r="A17" s="30" t="s">
        <v>24</v>
      </c>
      <c r="B17" s="7">
        <f>SUMIFS('2021年4月'!$J$2:$J$50,'2021年4月'!$B$2:$B$50,顧客)</f>
        <v>0</v>
      </c>
      <c r="C17" s="7">
        <f>SUMIFS('2021年5月'!$J$2:$J$51,'2021年5月'!$B$2:$B$51,顧客)</f>
        <v>0</v>
      </c>
      <c r="D17" s="7">
        <f>SUMIFS('2021年6月'!$J$2:$J$49,'2021年6月'!$B$2:$B$49,顧客)</f>
        <v>0</v>
      </c>
      <c r="E17" s="7">
        <f>SUMIFS('2021年7月'!$J$6:$J$44,'2021年7月'!$B$6:$B$44,顧客)</f>
        <v>0</v>
      </c>
      <c r="F17" s="7">
        <f>SUMIFS('2021年8月'!$J$2:$J$47,'2021年8月'!$B$2:$B$47,顧客)</f>
        <v>0</v>
      </c>
      <c r="G17" s="7" t="e">
        <f>SUMIFS('2021年9月'!$J$8:$J$43,'2021年9月'!$B$2:$B$38,顧客)</f>
        <v>#VALUE!</v>
      </c>
      <c r="H17" s="7">
        <f>SUMIFS('2021年10月'!$J$2:$J$51,'2021年10月'!$B$2:$B$51,顧客)</f>
        <v>0</v>
      </c>
      <c r="I17" s="7">
        <f>SUMIFS('2021年11月'!$J$4:$J$52,'2021年11月'!$B$4:$B$52,顧客)</f>
        <v>0</v>
      </c>
      <c r="J17" s="7">
        <f>SUMIFS('2021年12月'!$J$2:$J$50,'2021年12月'!$B$2:$B$50,顧客)</f>
        <v>0</v>
      </c>
      <c r="K17" s="7">
        <f>SUMIFS('2022年1月'!$J$2:$J$50,'2022年1月'!$B$2:$B$50,顧客)</f>
        <v>0</v>
      </c>
      <c r="L17" s="7">
        <f>SUMIFS('2022年2月'!$J$2:$J$50,'2022年2月'!$B$2:$B$50,顧客)</f>
        <v>0</v>
      </c>
      <c r="M17" s="7">
        <f>SUMIFS('2022年3月'!$J$2:$J$50,'2022年3月'!$B$2:$B$50,顧客)</f>
        <v>0</v>
      </c>
      <c r="N17" s="7" t="e">
        <f t="shared" si="0"/>
        <v>#VALUE!</v>
      </c>
      <c r="O17" s="41" t="e">
        <f t="shared" si="1"/>
        <v>#VALUE!</v>
      </c>
    </row>
    <row r="18" spans="1:15" ht="22.5" customHeight="1" x14ac:dyDescent="0.15">
      <c r="A18" s="9" t="s">
        <v>28</v>
      </c>
      <c r="B18" s="7">
        <f>SUMIFS('2021年4月'!$J$2:$J$50,'2021年4月'!$B$2:$B$50,顧客)</f>
        <v>20000</v>
      </c>
      <c r="C18" s="7">
        <f>SUMIFS('2021年5月'!$J$2:$J$51,'2021年5月'!$B$2:$B$51,顧客)</f>
        <v>207000</v>
      </c>
      <c r="D18" s="7">
        <f>SUMIFS('2021年6月'!$J$2:$J$49,'2021年6月'!$B$2:$B$49,顧客)</f>
        <v>0</v>
      </c>
      <c r="E18" s="7">
        <f>SUMIFS('2021年7月'!$J$6:$J$44,'2021年7月'!$B$6:$B$44,顧客)</f>
        <v>0</v>
      </c>
      <c r="F18" s="7">
        <f>SUMIFS('2021年8月'!$J$2:$J$47,'2021年8月'!$B$2:$B$47,顧客)</f>
        <v>0</v>
      </c>
      <c r="G18" s="7" t="e">
        <f>SUMIFS('2021年9月'!$J$8:$J$43,'2021年9月'!$B$2:$B$38,顧客)</f>
        <v>#VALUE!</v>
      </c>
      <c r="H18" s="7">
        <f>SUMIFS('2021年10月'!$J$2:$J$51,'2021年10月'!$B$2:$B$51,顧客)</f>
        <v>0</v>
      </c>
      <c r="I18" s="7">
        <f>SUMIFS('2021年11月'!$J$4:$J$52,'2021年11月'!$B$4:$B$52,顧客)</f>
        <v>0</v>
      </c>
      <c r="J18" s="7">
        <f>SUMIFS('2021年12月'!$J$2:$J$50,'2021年12月'!$B$2:$B$50,顧客)</f>
        <v>0</v>
      </c>
      <c r="K18" s="7">
        <f>SUMIFS('2022年1月'!$J$2:$J$50,'2022年1月'!$B$2:$B$50,顧客)</f>
        <v>0</v>
      </c>
      <c r="L18" s="7">
        <f>SUMIFS('2022年2月'!$J$2:$J$50,'2022年2月'!$B$2:$B$50,顧客)</f>
        <v>0</v>
      </c>
      <c r="M18" s="7">
        <f>SUMIFS('2022年3月'!$J$2:$J$50,'2022年3月'!$B$2:$B$50,顧客)</f>
        <v>0</v>
      </c>
      <c r="N18" s="7" t="e">
        <f t="shared" si="0"/>
        <v>#VALUE!</v>
      </c>
      <c r="O18" s="41" t="e">
        <f t="shared" si="1"/>
        <v>#VALUE!</v>
      </c>
    </row>
    <row r="19" spans="1:15" ht="22.5" customHeight="1" x14ac:dyDescent="0.15">
      <c r="A19" s="9" t="s">
        <v>32</v>
      </c>
      <c r="B19" s="7">
        <f>SUMIFS('2021年4月'!$J$2:$J$50,'2021年4月'!$B$2:$B$50,顧客)</f>
        <v>0</v>
      </c>
      <c r="C19" s="7">
        <f>SUMIFS('2021年5月'!$J$2:$J$51,'2021年5月'!$B$2:$B$51,顧客)</f>
        <v>0</v>
      </c>
      <c r="D19" s="7">
        <f>SUMIFS('2021年6月'!$J$2:$J$49,'2021年6月'!$B$2:$B$49,顧客)</f>
        <v>0</v>
      </c>
      <c r="E19" s="7">
        <f>SUMIFS('2021年7月'!$J$6:$J$44,'2021年7月'!$B$6:$B$44,顧客)</f>
        <v>0</v>
      </c>
      <c r="F19" s="7">
        <f>SUMIFS('2021年8月'!$J$2:$J$47,'2021年8月'!$B$2:$B$47,顧客)</f>
        <v>0</v>
      </c>
      <c r="G19" s="7" t="e">
        <f>SUMIFS('2021年9月'!$J$8:$J$43,'2021年9月'!$B$2:$B$38,顧客)</f>
        <v>#VALUE!</v>
      </c>
      <c r="H19" s="7">
        <f>SUMIFS('2021年10月'!$J$2:$J$51,'2021年10月'!$B$2:$B$51,顧客)</f>
        <v>0</v>
      </c>
      <c r="I19" s="7">
        <f>SUMIFS('2021年11月'!$J$4:$J$52,'2021年11月'!$B$4:$B$52,顧客)</f>
        <v>0</v>
      </c>
      <c r="J19" s="7">
        <f>SUMIFS('2021年12月'!$J$2:$J$50,'2021年12月'!$B$2:$B$50,顧客)</f>
        <v>0</v>
      </c>
      <c r="K19" s="7">
        <f>SUMIFS('2022年1月'!$J$2:$J$50,'2022年1月'!$B$2:$B$50,顧客)</f>
        <v>0</v>
      </c>
      <c r="L19" s="7">
        <f>SUMIFS('2022年2月'!$J$2:$J$50,'2022年2月'!$B$2:$B$50,顧客)</f>
        <v>0</v>
      </c>
      <c r="M19" s="7">
        <f>SUMIFS('2022年3月'!$J$2:$J$50,'2022年3月'!$B$2:$B$50,顧客)</f>
        <v>0</v>
      </c>
      <c r="N19" s="7" t="e">
        <f t="shared" si="0"/>
        <v>#VALUE!</v>
      </c>
      <c r="O19" s="41" t="e">
        <f t="shared" si="1"/>
        <v>#VALUE!</v>
      </c>
    </row>
    <row r="20" spans="1:15" ht="22.5" customHeight="1" x14ac:dyDescent="0.15">
      <c r="A20" s="9" t="s">
        <v>34</v>
      </c>
      <c r="B20" s="7">
        <f>SUMIFS('2021年4月'!$J$2:$J$50,'2021年4月'!$B$2:$B$50,顧客)</f>
        <v>0</v>
      </c>
      <c r="C20" s="7">
        <f>SUMIFS('2021年5月'!$J$2:$J$51,'2021年5月'!$B$2:$B$51,顧客)</f>
        <v>0</v>
      </c>
      <c r="D20" s="7">
        <f>SUMIFS('2021年6月'!$J$2:$J$49,'2021年6月'!$B$2:$B$49,顧客)</f>
        <v>0</v>
      </c>
      <c r="E20" s="7">
        <f>SUMIFS('2021年7月'!$J$6:$J$44,'2021年7月'!$B$6:$B$44,顧客)</f>
        <v>0</v>
      </c>
      <c r="F20" s="7">
        <f>SUMIFS('2021年8月'!$J$2:$J$47,'2021年8月'!$B$2:$B$47,顧客)</f>
        <v>0</v>
      </c>
      <c r="G20" s="7" t="e">
        <f>SUMIFS('2021年9月'!$J$8:$J$43,'2021年9月'!$B$2:$B$38,顧客)</f>
        <v>#VALUE!</v>
      </c>
      <c r="H20" s="7">
        <f>SUMIFS('2021年10月'!$J$2:$J$51,'2021年10月'!$B$2:$B$51,顧客)</f>
        <v>0</v>
      </c>
      <c r="I20" s="7">
        <f>SUMIFS('2021年11月'!$J$4:$J$52,'2021年11月'!$B$4:$B$52,顧客)</f>
        <v>0</v>
      </c>
      <c r="J20" s="7">
        <f>SUMIFS('2021年12月'!$J$2:$J$50,'2021年12月'!$B$2:$B$50,顧客)</f>
        <v>0</v>
      </c>
      <c r="K20" s="7">
        <f>SUMIFS('2022年1月'!$J$2:$J$50,'2022年1月'!$B$2:$B$50,顧客)</f>
        <v>0</v>
      </c>
      <c r="L20" s="7">
        <f>SUMIFS('2022年2月'!$J$2:$J$50,'2022年2月'!$B$2:$B$50,顧客)</f>
        <v>0</v>
      </c>
      <c r="M20" s="7">
        <f>SUMIFS('2022年3月'!$J$2:$J$50,'2022年3月'!$B$2:$B$50,顧客)</f>
        <v>0</v>
      </c>
      <c r="N20" s="7" t="e">
        <f t="shared" si="0"/>
        <v>#VALUE!</v>
      </c>
      <c r="O20" s="41" t="e">
        <f t="shared" si="1"/>
        <v>#VALUE!</v>
      </c>
    </row>
    <row r="21" spans="1:15" ht="22.5" customHeight="1" x14ac:dyDescent="0.15">
      <c r="A21" s="9" t="s">
        <v>164</v>
      </c>
      <c r="B21" s="7">
        <f>SUMIFS('2021年4月'!$J$2:$J$50,'2021年4月'!$B$2:$B$50,顧客)</f>
        <v>0</v>
      </c>
      <c r="C21" s="7">
        <f>SUMIFS('2021年5月'!$J$2:$J$51,'2021年5月'!$B$2:$B$51,顧客)</f>
        <v>0</v>
      </c>
      <c r="D21" s="7">
        <f>SUMIFS('2021年6月'!$J$2:$J$49,'2021年6月'!$B$2:$B$49,顧客)</f>
        <v>0</v>
      </c>
      <c r="E21" s="7">
        <f>SUMIFS('2021年7月'!$J$6:$J$44,'2021年7月'!$B$6:$B$44,顧客)</f>
        <v>0</v>
      </c>
      <c r="F21" s="7">
        <f>SUMIFS('2021年8月'!$J$2:$J$47,'2021年8月'!$B$2:$B$47,顧客)</f>
        <v>0</v>
      </c>
      <c r="G21" s="7" t="e">
        <f>SUMIFS('2021年9月'!$J$8:$J$43,'2021年9月'!$B$2:$B$38,顧客)</f>
        <v>#VALUE!</v>
      </c>
      <c r="H21" s="7">
        <f>SUMIFS('2021年10月'!$J$2:$J$51,'2021年10月'!$B$2:$B$51,顧客)</f>
        <v>0</v>
      </c>
      <c r="I21" s="7">
        <f>SUMIFS('2021年11月'!$J$4:$J$52,'2021年11月'!$B$4:$B$52,顧客)</f>
        <v>0</v>
      </c>
      <c r="J21" s="7">
        <f>SUMIFS('2021年12月'!$J$2:$J$50,'2021年12月'!$B$2:$B$50,顧客)</f>
        <v>0</v>
      </c>
      <c r="K21" s="7">
        <f>SUMIFS('2022年1月'!$J$2:$J$50,'2022年1月'!$B$2:$B$50,顧客)</f>
        <v>0</v>
      </c>
      <c r="L21" s="7">
        <f>SUMIFS('2022年2月'!$J$2:$J$50,'2022年2月'!$B$2:$B$50,顧客)</f>
        <v>0</v>
      </c>
      <c r="M21" s="7">
        <f>SUMIFS('2022年3月'!$J$2:$J$50,'2022年3月'!$B$2:$B$50,顧客)</f>
        <v>0</v>
      </c>
      <c r="N21" s="7" t="e">
        <f t="shared" si="0"/>
        <v>#VALUE!</v>
      </c>
      <c r="O21" s="41"/>
    </row>
    <row r="22" spans="1:15" ht="22.5" customHeight="1" x14ac:dyDescent="0.15">
      <c r="A22" s="9" t="s">
        <v>35</v>
      </c>
      <c r="B22" s="7">
        <f>SUMIFS('2021年4月'!$J$2:$J$50,'2021年4月'!$B$2:$B$50,顧客)</f>
        <v>0</v>
      </c>
      <c r="C22" s="7">
        <f>SUMIFS('2021年5月'!$J$2:$J$51,'2021年5月'!$B$2:$B$51,顧客)</f>
        <v>0</v>
      </c>
      <c r="D22" s="7">
        <f>SUMIFS('2021年6月'!$J$2:$J$49,'2021年6月'!$B$2:$B$49,顧客)</f>
        <v>0</v>
      </c>
      <c r="E22" s="7">
        <f>SUMIFS('2021年7月'!$J$6:$J$44,'2021年7月'!$B$6:$B$44,顧客)</f>
        <v>0</v>
      </c>
      <c r="F22" s="7">
        <f>SUMIFS('2021年8月'!$J$2:$J$47,'2021年8月'!$B$2:$B$47,顧客)</f>
        <v>0</v>
      </c>
      <c r="G22" s="7" t="e">
        <f>SUMIFS('2021年9月'!$J$8:$J$43,'2021年9月'!$B$2:$B$38,顧客)</f>
        <v>#VALUE!</v>
      </c>
      <c r="H22" s="7">
        <f>SUMIFS('2021年10月'!$J$2:$J$51,'2021年10月'!$B$2:$B$51,顧客)</f>
        <v>0</v>
      </c>
      <c r="I22" s="7">
        <f>SUMIFS('2021年11月'!$J$4:$J$52,'2021年11月'!$B$4:$B$52,顧客)</f>
        <v>0</v>
      </c>
      <c r="J22" s="7">
        <f>SUMIFS('2021年12月'!$J$2:$J$50,'2021年12月'!$B$2:$B$50,顧客)</f>
        <v>0</v>
      </c>
      <c r="K22" s="7">
        <f>SUMIFS('2022年1月'!$J$2:$J$50,'2022年1月'!$B$2:$B$50,顧客)</f>
        <v>0</v>
      </c>
      <c r="L22" s="7">
        <f>SUMIFS('2022年2月'!$J$2:$J$50,'2022年2月'!$B$2:$B$50,顧客)</f>
        <v>0</v>
      </c>
      <c r="M22" s="7">
        <f>SUMIFS('2022年3月'!$J$2:$J$50,'2022年3月'!$B$2:$B$50,顧客)</f>
        <v>0</v>
      </c>
      <c r="N22" s="7" t="e">
        <f t="shared" si="0"/>
        <v>#VALUE!</v>
      </c>
      <c r="O22" s="41" t="e">
        <f t="shared" ref="O22" si="2">N22/$N$2</f>
        <v>#VALUE!</v>
      </c>
    </row>
    <row r="23" spans="1:15" ht="22.5" customHeight="1" x14ac:dyDescent="0.15">
      <c r="A23" s="10" t="s">
        <v>33</v>
      </c>
      <c r="B23" s="7">
        <f>SUMIFS('2021年4月'!$J$2:$J$50,'2021年4月'!$B$2:$B$50,顧客)</f>
        <v>4600</v>
      </c>
      <c r="C23" s="7">
        <f>SUMIFS('2021年5月'!$J$2:$J$51,'2021年5月'!$B$2:$B$51,顧客)</f>
        <v>0</v>
      </c>
      <c r="D23" s="7">
        <f>SUMIFS('2021年6月'!$J$2:$J$49,'2021年6月'!$B$2:$B$49,顧客)</f>
        <v>0</v>
      </c>
      <c r="E23" s="7">
        <f>SUMIFS('2021年7月'!$J$6:$J$44,'2021年7月'!$B$6:$B$44,顧客)</f>
        <v>0</v>
      </c>
      <c r="F23" s="7">
        <f>SUMIFS('2021年8月'!$J$2:$J$47,'2021年8月'!$B$2:$B$47,顧客)</f>
        <v>0</v>
      </c>
      <c r="G23" s="7" t="e">
        <f>SUMIFS('2021年9月'!$J$8:$J$43,'2021年9月'!$B$2:$B$38,顧客)</f>
        <v>#VALUE!</v>
      </c>
      <c r="H23" s="7">
        <f>SUMIFS('2021年10月'!$J$2:$J$51,'2021年10月'!$B$2:$B$51,顧客)</f>
        <v>0</v>
      </c>
      <c r="I23" s="7">
        <f>SUMIFS('2021年11月'!$J$4:$J$52,'2021年11月'!$B$4:$B$52,顧客)</f>
        <v>0</v>
      </c>
      <c r="J23" s="7">
        <f>SUMIFS('2021年12月'!$J$2:$J$50,'2021年12月'!$B$2:$B$50,顧客)</f>
        <v>0</v>
      </c>
      <c r="K23" s="7">
        <f>SUMIFS('2022年1月'!$J$2:$J$50,'2022年1月'!$B$2:$B$50,顧客)</f>
        <v>0</v>
      </c>
      <c r="L23" s="7">
        <f>SUMIFS('2022年2月'!$J$2:$J$50,'2022年2月'!$B$2:$B$50,顧客)</f>
        <v>0</v>
      </c>
      <c r="M23" s="7">
        <f>SUMIFS('2022年3月'!$J$2:$J$50,'2022年3月'!$B$2:$B$50,顧客)</f>
        <v>0</v>
      </c>
      <c r="N23" s="7" t="e">
        <f t="shared" si="0"/>
        <v>#VALUE!</v>
      </c>
      <c r="O23" s="41" t="e">
        <f t="shared" si="1"/>
        <v>#VALUE!</v>
      </c>
    </row>
    <row r="24" spans="1:15" ht="22.5" customHeight="1" x14ac:dyDescent="0.15">
      <c r="A24" s="9" t="s">
        <v>30</v>
      </c>
      <c r="B24" s="7">
        <f>SUM(B6:B23)</f>
        <v>16801350</v>
      </c>
      <c r="C24" s="7">
        <f t="shared" ref="C24:M24" si="3">SUM(C6:C23)</f>
        <v>11178000</v>
      </c>
      <c r="D24" s="7">
        <f t="shared" si="3"/>
        <v>3413500</v>
      </c>
      <c r="E24" s="7">
        <f t="shared" si="3"/>
        <v>0</v>
      </c>
      <c r="F24" s="7">
        <f t="shared" si="3"/>
        <v>0</v>
      </c>
      <c r="G24" s="7" t="e">
        <f t="shared" si="3"/>
        <v>#VALUE!</v>
      </c>
      <c r="H24" s="7">
        <f t="shared" si="3"/>
        <v>0</v>
      </c>
      <c r="I24" s="7">
        <f t="shared" si="3"/>
        <v>0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 t="e">
        <f t="shared" ref="N24" si="4">SUM(N6:N23)</f>
        <v>#VALUE!</v>
      </c>
      <c r="O24" s="41" t="e">
        <f t="shared" si="1"/>
        <v>#VALUE!</v>
      </c>
    </row>
  </sheetData>
  <phoneticPr fontId="2"/>
  <pageMargins left="0.2" right="0.2" top="0.51" bottom="0.74803149606299213" header="0.31496062992125984" footer="0.31496062992125984"/>
  <pageSetup paperSize="9" scale="78" fitToHeight="0" orientation="landscape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9F72-B602-43DE-B0B0-AE705BBFFE48}">
  <sheetPr>
    <pageSetUpPr fitToPage="1"/>
  </sheetPr>
  <dimension ref="A1:N21"/>
  <sheetViews>
    <sheetView zoomScaleNormal="100" zoomScaleSheetLayoutView="100" workbookViewId="0">
      <selection activeCell="N3" sqref="N3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6"/>
      <c r="B2" s="10"/>
      <c r="C2" s="42"/>
      <c r="D2" s="6"/>
      <c r="E2" s="6"/>
      <c r="F2" s="6" t="s">
        <v>197</v>
      </c>
      <c r="G2" s="2">
        <v>5</v>
      </c>
      <c r="H2" s="6" t="s">
        <v>198</v>
      </c>
      <c r="I2" s="5"/>
      <c r="J2" s="5"/>
      <c r="K2" s="32"/>
      <c r="L2" s="32"/>
      <c r="M2" s="32"/>
      <c r="N2" s="4" t="s">
        <v>199</v>
      </c>
    </row>
    <row r="3" spans="1:14" ht="22.5" customHeight="1" x14ac:dyDescent="0.15">
      <c r="A3" s="21"/>
      <c r="B3" s="10"/>
      <c r="C3" s="38"/>
      <c r="D3" s="21"/>
      <c r="E3" s="21"/>
      <c r="F3" s="10"/>
      <c r="G3" s="22"/>
      <c r="H3" s="9"/>
      <c r="I3" s="20"/>
      <c r="J3" s="5"/>
      <c r="K3" s="35"/>
      <c r="L3" s="36"/>
      <c r="M3" s="35"/>
      <c r="N3" s="14"/>
    </row>
    <row r="4" spans="1:14" ht="22.5" customHeight="1" x14ac:dyDescent="0.15">
      <c r="A4" s="21"/>
      <c r="B4" s="10"/>
      <c r="C4" s="38"/>
      <c r="D4" s="21"/>
      <c r="E4" s="21"/>
      <c r="F4" s="10"/>
      <c r="G4" s="22"/>
      <c r="H4" s="9"/>
      <c r="I4" s="20"/>
      <c r="J4" s="5"/>
      <c r="K4" s="35"/>
      <c r="L4" s="36"/>
      <c r="M4" s="35"/>
      <c r="N4" s="14"/>
    </row>
    <row r="5" spans="1:14" ht="22.5" customHeight="1" x14ac:dyDescent="0.15">
      <c r="A5" s="6"/>
      <c r="B5" s="10"/>
      <c r="C5" s="15"/>
      <c r="D5" s="6"/>
      <c r="E5" s="26"/>
      <c r="F5" s="19"/>
      <c r="G5" s="11"/>
      <c r="H5" s="39"/>
      <c r="I5" s="5"/>
      <c r="J5" s="5"/>
      <c r="K5" s="32"/>
      <c r="L5" s="34"/>
      <c r="M5" s="32"/>
      <c r="N5" s="4"/>
    </row>
    <row r="6" spans="1:14" ht="22.5" customHeight="1" x14ac:dyDescent="0.15">
      <c r="A6" s="9"/>
      <c r="B6" s="30"/>
      <c r="C6" s="15"/>
      <c r="D6" s="6"/>
      <c r="E6" s="6"/>
      <c r="F6" s="10"/>
      <c r="G6" s="11"/>
      <c r="H6" s="10"/>
      <c r="I6" s="5"/>
      <c r="J6" s="5"/>
      <c r="K6" s="32"/>
      <c r="L6" s="34"/>
      <c r="M6" s="32"/>
      <c r="N6" s="32"/>
    </row>
    <row r="7" spans="1:14" ht="22.5" customHeight="1" x14ac:dyDescent="0.15">
      <c r="A7" s="6"/>
      <c r="B7" s="10"/>
      <c r="C7" s="15"/>
      <c r="D7" s="6"/>
      <c r="E7" s="26"/>
      <c r="F7" s="19"/>
      <c r="G7" s="11"/>
      <c r="H7" s="9"/>
      <c r="I7" s="5"/>
      <c r="J7" s="5"/>
      <c r="K7" s="32"/>
      <c r="L7" s="34"/>
      <c r="M7" s="32"/>
      <c r="N7" s="4"/>
    </row>
    <row r="8" spans="1:14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ht="22.5" customHeight="1" x14ac:dyDescent="0.15">
      <c r="A15" s="9"/>
      <c r="B15" s="23"/>
      <c r="C15" s="25"/>
      <c r="D15" s="16"/>
      <c r="E15" s="6"/>
      <c r="F15" s="19"/>
      <c r="G15" s="11"/>
      <c r="H15" s="9"/>
      <c r="I15" s="5"/>
      <c r="J15" s="5"/>
      <c r="K15" s="28"/>
      <c r="L15" s="27"/>
      <c r="M15" s="27"/>
      <c r="N15" s="4"/>
    </row>
    <row r="16" spans="1:14" ht="22.5" customHeight="1" x14ac:dyDescent="0.15">
      <c r="A16" s="9"/>
      <c r="B16" s="23"/>
      <c r="C16" s="25"/>
      <c r="D16" s="16"/>
      <c r="E16" s="6"/>
      <c r="F16" s="10"/>
      <c r="G16" s="11"/>
      <c r="H16" s="9"/>
      <c r="I16" s="5"/>
      <c r="J16" s="5"/>
      <c r="K16" s="28"/>
      <c r="L16" s="27"/>
      <c r="M16" s="27"/>
      <c r="N16" s="4"/>
    </row>
    <row r="17" spans="1:14" ht="22.5" customHeight="1" x14ac:dyDescent="0.15">
      <c r="A17" s="9"/>
      <c r="B17" s="23"/>
      <c r="C17" s="25"/>
      <c r="D17" s="16"/>
      <c r="E17" s="6"/>
      <c r="F17" s="10"/>
      <c r="G17" s="11"/>
      <c r="H17" s="31"/>
      <c r="I17" s="5"/>
      <c r="J17" s="5"/>
      <c r="K17" s="28"/>
      <c r="L17" s="27"/>
      <c r="M17" s="27"/>
      <c r="N17" s="4"/>
    </row>
    <row r="18" spans="1:14" ht="22.5" customHeight="1" x14ac:dyDescent="0.15">
      <c r="A18" s="9"/>
      <c r="B18" s="10"/>
      <c r="C18" s="25"/>
      <c r="D18" s="16"/>
      <c r="E18" s="6"/>
      <c r="F18" s="10"/>
      <c r="G18" s="11"/>
      <c r="H18" s="31"/>
      <c r="I18" s="5"/>
      <c r="J18" s="5"/>
      <c r="K18" s="28"/>
      <c r="L18" s="27"/>
      <c r="M18" s="27"/>
      <c r="N18" s="4"/>
    </row>
    <row r="19" spans="1:14" ht="22.5" customHeight="1" x14ac:dyDescent="0.15">
      <c r="A19" s="9"/>
      <c r="B19" s="10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  <c r="N19" s="4"/>
    </row>
    <row r="20" spans="1:14" ht="22.5" customHeight="1" x14ac:dyDescent="0.15">
      <c r="A20" s="21"/>
      <c r="B20" s="10"/>
      <c r="C20" s="15"/>
      <c r="D20" s="6"/>
      <c r="E20" s="6"/>
      <c r="F20" s="19"/>
      <c r="G20" s="11"/>
      <c r="H20" s="31"/>
      <c r="I20" s="5"/>
      <c r="J20" s="5"/>
      <c r="K20" s="32"/>
      <c r="L20" s="34"/>
      <c r="M20" s="32"/>
      <c r="N20" s="4"/>
    </row>
    <row r="21" spans="1:14" ht="22.5" customHeight="1" x14ac:dyDescent="0.15">
      <c r="A21" s="82" t="s">
        <v>6</v>
      </c>
      <c r="B21" s="83"/>
      <c r="C21" s="83"/>
      <c r="D21" s="83"/>
      <c r="E21" s="83"/>
      <c r="F21" s="84"/>
      <c r="G21" s="2">
        <f>SUM(G2:G16)</f>
        <v>5</v>
      </c>
      <c r="H21" s="43"/>
      <c r="I21" s="7">
        <f>SUM(I2:I20)</f>
        <v>0</v>
      </c>
      <c r="J21" s="7">
        <f>SUM(J2:J20)</f>
        <v>0</v>
      </c>
      <c r="L21" s="1"/>
      <c r="M21" s="1"/>
    </row>
  </sheetData>
  <mergeCells count="1">
    <mergeCell ref="A21:F21"/>
  </mergeCells>
  <phoneticPr fontId="2"/>
  <dataValidations count="1">
    <dataValidation type="list" allowBlank="1" showInputMessage="1" showErrorMessage="1" sqref="B2:B20" xr:uid="{97CC50A9-73F3-4EF2-A129-42D669B1570E}">
      <formula1>顧客</formula1>
    </dataValidation>
  </dataValidations>
  <pageMargins left="0.19685039370078741" right="0.19685039370078741" top="0.8" bottom="0.23622047244094491" header="0.52" footer="0.19685039370078741"/>
  <pageSetup paperSize="9" scale="71" fitToHeight="0" orientation="landscape" verticalDpi="1200" r:id="rId1"/>
  <headerFooter>
    <oddHeader>&amp;C&amp;"Meiryo UI,標準"&amp;12太田工場月次売上明細書(&amp;A）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7475-6EC0-4B19-8128-6CEEA3A2B68E}">
  <dimension ref="A1:N21"/>
  <sheetViews>
    <sheetView zoomScaleNormal="100" zoomScaleSheetLayoutView="100" workbookViewId="0">
      <selection activeCell="B2" sqref="B2"/>
    </sheetView>
  </sheetViews>
  <sheetFormatPr defaultColWidth="9" defaultRowHeight="22.5" customHeight="1" x14ac:dyDescent="0.15"/>
  <cols>
    <col min="1" max="1" width="11.75" style="1" customWidth="1"/>
    <col min="2" max="2" width="18.125" style="1" bestFit="1" customWidth="1"/>
    <col min="3" max="3" width="9.125" style="1" customWidth="1"/>
    <col min="4" max="4" width="9.25" style="1" customWidth="1"/>
    <col min="5" max="5" width="11.75" style="1" customWidth="1"/>
    <col min="6" max="6" width="27.125" style="1" bestFit="1" customWidth="1"/>
    <col min="7" max="7" width="5.25" style="4" customWidth="1"/>
    <col min="8" max="8" width="19.25" style="1" customWidth="1"/>
    <col min="9" max="9" width="12.75" style="8" customWidth="1"/>
    <col min="10" max="10" width="12" style="8" customWidth="1"/>
    <col min="11" max="13" width="10.75" style="1" customWidth="1"/>
    <col min="14" max="14" width="36" style="1" customWidth="1"/>
    <col min="15" max="16384" width="9" style="1"/>
  </cols>
  <sheetData>
    <row r="1" spans="1:14" s="4" customFormat="1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s="4" customFormat="1" ht="22.5" customHeight="1" x14ac:dyDescent="0.15">
      <c r="A2" s="6"/>
      <c r="B2" s="10"/>
      <c r="C2" s="42"/>
      <c r="D2" s="6"/>
      <c r="E2" s="6"/>
      <c r="F2" s="6"/>
      <c r="G2" s="2"/>
      <c r="H2" s="6"/>
      <c r="I2" s="5"/>
      <c r="J2" s="5"/>
      <c r="K2" s="32"/>
      <c r="L2" s="32"/>
      <c r="M2" s="32"/>
    </row>
    <row r="3" spans="1:14" s="14" customFormat="1" ht="22.35" customHeight="1" x14ac:dyDescent="0.15">
      <c r="A3" s="21"/>
      <c r="B3" s="10"/>
      <c r="C3" s="38"/>
      <c r="D3" s="21"/>
      <c r="E3" s="21"/>
      <c r="F3" s="10"/>
      <c r="G3" s="22"/>
      <c r="H3" s="9"/>
      <c r="I3" s="20"/>
      <c r="J3" s="5"/>
      <c r="K3" s="35"/>
      <c r="L3" s="36"/>
      <c r="M3" s="35"/>
    </row>
    <row r="4" spans="1:14" s="14" customFormat="1" ht="22.35" customHeight="1" x14ac:dyDescent="0.15">
      <c r="A4" s="21"/>
      <c r="B4" s="10"/>
      <c r="C4" s="38"/>
      <c r="D4" s="21"/>
      <c r="E4" s="21"/>
      <c r="F4" s="10"/>
      <c r="G4" s="22"/>
      <c r="H4" s="9"/>
      <c r="I4" s="20"/>
      <c r="J4" s="5"/>
      <c r="K4" s="35"/>
      <c r="L4" s="36"/>
      <c r="M4" s="35"/>
    </row>
    <row r="5" spans="1:14" s="4" customFormat="1" ht="22.15" customHeight="1" x14ac:dyDescent="0.15">
      <c r="A5" s="6"/>
      <c r="B5" s="10"/>
      <c r="C5" s="15"/>
      <c r="D5" s="6"/>
      <c r="E5" s="26"/>
      <c r="F5" s="19"/>
      <c r="G5" s="11"/>
      <c r="H5" s="39"/>
      <c r="I5" s="5"/>
      <c r="J5" s="5"/>
      <c r="K5" s="32"/>
      <c r="L5" s="34"/>
      <c r="M5" s="32"/>
    </row>
    <row r="6" spans="1:14" s="4" customFormat="1" ht="22.5" customHeight="1" x14ac:dyDescent="0.15">
      <c r="A6" s="9"/>
      <c r="B6" s="30"/>
      <c r="C6" s="15"/>
      <c r="D6" s="6"/>
      <c r="E6" s="6"/>
      <c r="F6" s="10"/>
      <c r="G6" s="11"/>
      <c r="H6" s="10"/>
      <c r="I6" s="5"/>
      <c r="J6" s="5"/>
      <c r="K6" s="32"/>
      <c r="L6" s="34"/>
      <c r="M6" s="32"/>
      <c r="N6" s="32"/>
    </row>
    <row r="7" spans="1:14" s="4" customFormat="1" ht="22.15" customHeight="1" x14ac:dyDescent="0.15">
      <c r="A7" s="6"/>
      <c r="B7" s="10"/>
      <c r="C7" s="15"/>
      <c r="D7" s="6"/>
      <c r="E7" s="26"/>
      <c r="F7" s="19"/>
      <c r="G7" s="11"/>
      <c r="H7" s="9"/>
      <c r="I7" s="5"/>
      <c r="J7" s="5"/>
      <c r="K7" s="32"/>
      <c r="L7" s="34"/>
      <c r="M7" s="32"/>
    </row>
    <row r="8" spans="1:14" s="4" customFormat="1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s="4" customFormat="1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s="4" customFormat="1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s="4" customFormat="1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s="4" customFormat="1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s="4" customFormat="1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s="4" customFormat="1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s="4" customFormat="1" ht="22.5" customHeight="1" x14ac:dyDescent="0.15">
      <c r="A15" s="9"/>
      <c r="B15" s="23"/>
      <c r="C15" s="25"/>
      <c r="D15" s="16"/>
      <c r="E15" s="6"/>
      <c r="F15" s="19"/>
      <c r="G15" s="11"/>
      <c r="H15" s="9"/>
      <c r="I15" s="5"/>
      <c r="J15" s="5"/>
      <c r="K15" s="28"/>
      <c r="L15" s="27"/>
      <c r="M15" s="27"/>
    </row>
    <row r="16" spans="1:14" s="4" customFormat="1" ht="22.5" customHeight="1" x14ac:dyDescent="0.15">
      <c r="A16" s="9"/>
      <c r="B16" s="23"/>
      <c r="C16" s="25"/>
      <c r="D16" s="16"/>
      <c r="E16" s="6"/>
      <c r="F16" s="10"/>
      <c r="G16" s="11"/>
      <c r="H16" s="9"/>
      <c r="I16" s="5"/>
      <c r="J16" s="5"/>
      <c r="K16" s="28"/>
      <c r="L16" s="27"/>
      <c r="M16" s="27"/>
    </row>
    <row r="17" spans="1:13" s="4" customFormat="1" ht="22.5" customHeight="1" x14ac:dyDescent="0.15">
      <c r="A17" s="9"/>
      <c r="B17" s="23"/>
      <c r="C17" s="25"/>
      <c r="D17" s="16"/>
      <c r="E17" s="6"/>
      <c r="F17" s="10"/>
      <c r="G17" s="11"/>
      <c r="H17" s="31"/>
      <c r="I17" s="5"/>
      <c r="J17" s="5"/>
      <c r="K17" s="28"/>
      <c r="L17" s="27"/>
      <c r="M17" s="27"/>
    </row>
    <row r="18" spans="1:13" s="4" customFormat="1" ht="22.5" customHeight="1" x14ac:dyDescent="0.15">
      <c r="A18" s="9"/>
      <c r="B18" s="10"/>
      <c r="C18" s="25"/>
      <c r="D18" s="16"/>
      <c r="E18" s="6"/>
      <c r="F18" s="10"/>
      <c r="G18" s="11"/>
      <c r="H18" s="31"/>
      <c r="I18" s="5"/>
      <c r="J18" s="5"/>
      <c r="K18" s="28"/>
      <c r="L18" s="27"/>
      <c r="M18" s="27"/>
    </row>
    <row r="19" spans="1:13" s="4" customFormat="1" ht="22.5" customHeight="1" x14ac:dyDescent="0.15">
      <c r="A19" s="9"/>
      <c r="B19" s="10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</row>
    <row r="20" spans="1:13" s="4" customFormat="1" ht="22.5" customHeight="1" x14ac:dyDescent="0.15">
      <c r="A20" s="21"/>
      <c r="B20" s="10"/>
      <c r="C20" s="15"/>
      <c r="D20" s="6"/>
      <c r="E20" s="6"/>
      <c r="F20" s="19"/>
      <c r="G20" s="11"/>
      <c r="H20" s="31"/>
      <c r="I20" s="5"/>
      <c r="J20" s="5"/>
      <c r="K20" s="32"/>
      <c r="L20" s="34"/>
      <c r="M20" s="32"/>
    </row>
    <row r="21" spans="1:13" ht="22.5" customHeight="1" x14ac:dyDescent="0.15">
      <c r="A21" s="82" t="s">
        <v>6</v>
      </c>
      <c r="B21" s="83"/>
      <c r="C21" s="83"/>
      <c r="D21" s="83"/>
      <c r="E21" s="83"/>
      <c r="F21" s="84"/>
      <c r="G21" s="2">
        <f>SUM(G2:G16)</f>
        <v>0</v>
      </c>
      <c r="H21" s="43"/>
      <c r="I21" s="7">
        <f>SUM(I2:I20)</f>
        <v>0</v>
      </c>
      <c r="J21" s="7">
        <f>SUM(J2:J20)</f>
        <v>0</v>
      </c>
    </row>
  </sheetData>
  <mergeCells count="1">
    <mergeCell ref="A21:F21"/>
  </mergeCells>
  <phoneticPr fontId="2"/>
  <dataValidations count="1">
    <dataValidation type="list" allowBlank="1" showInputMessage="1" showErrorMessage="1" sqref="B2:B20" xr:uid="{62296577-32FC-430A-A48C-ED95902EC12F}">
      <formula1>顧客</formula1>
    </dataValidation>
  </dataValidations>
  <pageMargins left="0.35433070866141736" right="0.19685039370078741" top="0.81" bottom="0.19685039370078741" header="0.55000000000000004" footer="0.19685039370078741"/>
  <pageSetup paperSize="9" orientation="landscape" verticalDpi="1200" r:id="rId1"/>
  <headerFooter>
    <oddHeader>&amp;C&amp;"Meiryo UI,標準"&amp;12太田工場月次売上明細書(&amp;A）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ED96-69B8-40DD-B192-CDE820926C6A}">
  <dimension ref="A1:N21"/>
  <sheetViews>
    <sheetView zoomScaleNormal="100" zoomScaleSheetLayoutView="100" workbookViewId="0">
      <selection activeCell="B2" sqref="B2"/>
    </sheetView>
  </sheetViews>
  <sheetFormatPr defaultColWidth="9" defaultRowHeight="22.5" customHeight="1" x14ac:dyDescent="0.15"/>
  <cols>
    <col min="1" max="1" width="11.75" style="1" customWidth="1"/>
    <col min="2" max="2" width="18.125" style="1" bestFit="1" customWidth="1"/>
    <col min="3" max="3" width="9.125" style="1" customWidth="1"/>
    <col min="4" max="4" width="9.25" style="1" customWidth="1"/>
    <col min="5" max="5" width="11.75" style="1" customWidth="1"/>
    <col min="6" max="6" width="27.125" style="1" bestFit="1" customWidth="1"/>
    <col min="7" max="7" width="5.25" style="4" customWidth="1"/>
    <col min="8" max="8" width="19.25" style="1" customWidth="1"/>
    <col min="9" max="9" width="12.75" style="8" customWidth="1"/>
    <col min="10" max="10" width="12" style="8" customWidth="1"/>
    <col min="11" max="13" width="10.75" style="1" customWidth="1"/>
    <col min="14" max="14" width="36" style="1" customWidth="1"/>
    <col min="15" max="16384" width="9" style="1"/>
  </cols>
  <sheetData>
    <row r="1" spans="1:14" s="4" customFormat="1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s="4" customFormat="1" ht="22.5" customHeight="1" x14ac:dyDescent="0.15">
      <c r="A2" s="6"/>
      <c r="B2" s="10"/>
      <c r="C2" s="42"/>
      <c r="D2" s="6"/>
      <c r="E2" s="6"/>
      <c r="F2" s="6"/>
      <c r="G2" s="2"/>
      <c r="H2" s="6"/>
      <c r="I2" s="5"/>
      <c r="J2" s="5"/>
      <c r="K2" s="32"/>
      <c r="L2" s="32"/>
      <c r="M2" s="32"/>
    </row>
    <row r="3" spans="1:14" s="14" customFormat="1" ht="22.35" customHeight="1" x14ac:dyDescent="0.15">
      <c r="A3" s="21"/>
      <c r="B3" s="10"/>
      <c r="C3" s="38"/>
      <c r="D3" s="21"/>
      <c r="E3" s="21"/>
      <c r="F3" s="10"/>
      <c r="G3" s="22"/>
      <c r="H3" s="9"/>
      <c r="I3" s="20"/>
      <c r="J3" s="5"/>
      <c r="K3" s="35"/>
      <c r="L3" s="36"/>
      <c r="M3" s="35"/>
    </row>
    <row r="4" spans="1:14" s="14" customFormat="1" ht="22.35" customHeight="1" x14ac:dyDescent="0.15">
      <c r="A4" s="21"/>
      <c r="B4" s="10"/>
      <c r="C4" s="38"/>
      <c r="D4" s="21"/>
      <c r="E4" s="21"/>
      <c r="F4" s="10"/>
      <c r="G4" s="22"/>
      <c r="H4" s="9"/>
      <c r="I4" s="20"/>
      <c r="J4" s="5"/>
      <c r="K4" s="35"/>
      <c r="L4" s="36"/>
      <c r="M4" s="35"/>
    </row>
    <row r="5" spans="1:14" s="4" customFormat="1" ht="22.15" customHeight="1" x14ac:dyDescent="0.15">
      <c r="A5" s="6"/>
      <c r="B5" s="10"/>
      <c r="C5" s="15"/>
      <c r="D5" s="6"/>
      <c r="E5" s="26"/>
      <c r="F5" s="19"/>
      <c r="G5" s="11"/>
      <c r="H5" s="39"/>
      <c r="I5" s="5"/>
      <c r="J5" s="5"/>
      <c r="K5" s="32"/>
      <c r="L5" s="34"/>
      <c r="M5" s="32"/>
    </row>
    <row r="6" spans="1:14" s="4" customFormat="1" ht="22.5" customHeight="1" x14ac:dyDescent="0.15">
      <c r="A6" s="9"/>
      <c r="B6" s="30"/>
      <c r="C6" s="15"/>
      <c r="D6" s="6"/>
      <c r="E6" s="6"/>
      <c r="F6" s="10"/>
      <c r="G6" s="11"/>
      <c r="H6" s="10"/>
      <c r="I6" s="5"/>
      <c r="J6" s="5"/>
      <c r="K6" s="32"/>
      <c r="L6" s="34"/>
      <c r="M6" s="32"/>
      <c r="N6" s="32"/>
    </row>
    <row r="7" spans="1:14" s="4" customFormat="1" ht="22.15" customHeight="1" x14ac:dyDescent="0.15">
      <c r="A7" s="6"/>
      <c r="B7" s="10"/>
      <c r="C7" s="15"/>
      <c r="D7" s="6"/>
      <c r="E7" s="26"/>
      <c r="F7" s="19"/>
      <c r="G7" s="11"/>
      <c r="H7" s="9"/>
      <c r="I7" s="5"/>
      <c r="J7" s="5"/>
      <c r="K7" s="32"/>
      <c r="L7" s="34"/>
      <c r="M7" s="32"/>
    </row>
    <row r="8" spans="1:14" s="4" customFormat="1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s="4" customFormat="1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s="4" customFormat="1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s="4" customFormat="1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s="4" customFormat="1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s="4" customFormat="1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s="4" customFormat="1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s="4" customFormat="1" ht="22.5" customHeight="1" x14ac:dyDescent="0.15">
      <c r="A15" s="9"/>
      <c r="B15" s="23"/>
      <c r="C15" s="25"/>
      <c r="D15" s="16"/>
      <c r="E15" s="6"/>
      <c r="F15" s="19"/>
      <c r="G15" s="11"/>
      <c r="H15" s="9"/>
      <c r="I15" s="5"/>
      <c r="J15" s="5"/>
      <c r="K15" s="28"/>
      <c r="L15" s="27"/>
      <c r="M15" s="27"/>
    </row>
    <row r="16" spans="1:14" s="4" customFormat="1" ht="22.5" customHeight="1" x14ac:dyDescent="0.15">
      <c r="A16" s="9"/>
      <c r="B16" s="23"/>
      <c r="C16" s="25"/>
      <c r="D16" s="16"/>
      <c r="E16" s="6"/>
      <c r="F16" s="10"/>
      <c r="G16" s="11"/>
      <c r="H16" s="9"/>
      <c r="I16" s="5"/>
      <c r="J16" s="5"/>
      <c r="K16" s="28"/>
      <c r="L16" s="27"/>
      <c r="M16" s="27"/>
    </row>
    <row r="17" spans="1:13" s="4" customFormat="1" ht="22.5" customHeight="1" x14ac:dyDescent="0.15">
      <c r="A17" s="9"/>
      <c r="B17" s="23"/>
      <c r="C17" s="25"/>
      <c r="D17" s="16"/>
      <c r="E17" s="6"/>
      <c r="F17" s="10"/>
      <c r="G17" s="11"/>
      <c r="H17" s="31"/>
      <c r="I17" s="5"/>
      <c r="J17" s="5"/>
      <c r="K17" s="28"/>
      <c r="L17" s="27"/>
      <c r="M17" s="27"/>
    </row>
    <row r="18" spans="1:13" s="4" customFormat="1" ht="22.5" customHeight="1" x14ac:dyDescent="0.15">
      <c r="A18" s="9"/>
      <c r="B18" s="10"/>
      <c r="C18" s="25"/>
      <c r="D18" s="16"/>
      <c r="E18" s="6"/>
      <c r="F18" s="10"/>
      <c r="G18" s="11"/>
      <c r="H18" s="31"/>
      <c r="I18" s="5"/>
      <c r="J18" s="5"/>
      <c r="K18" s="28"/>
      <c r="L18" s="27"/>
      <c r="M18" s="27"/>
    </row>
    <row r="19" spans="1:13" s="4" customFormat="1" ht="22.5" customHeight="1" x14ac:dyDescent="0.15">
      <c r="A19" s="9"/>
      <c r="B19" s="10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</row>
    <row r="20" spans="1:13" s="4" customFormat="1" ht="22.5" customHeight="1" x14ac:dyDescent="0.15">
      <c r="A20" s="21"/>
      <c r="B20" s="10"/>
      <c r="C20" s="15"/>
      <c r="D20" s="6"/>
      <c r="E20" s="6"/>
      <c r="F20" s="19"/>
      <c r="G20" s="11"/>
      <c r="H20" s="31"/>
      <c r="I20" s="5"/>
      <c r="J20" s="5"/>
      <c r="K20" s="32"/>
      <c r="L20" s="34"/>
      <c r="M20" s="32"/>
    </row>
    <row r="21" spans="1:13" ht="22.5" customHeight="1" x14ac:dyDescent="0.15">
      <c r="A21" s="82" t="s">
        <v>6</v>
      </c>
      <c r="B21" s="83"/>
      <c r="C21" s="83"/>
      <c r="D21" s="83"/>
      <c r="E21" s="83"/>
      <c r="F21" s="84"/>
      <c r="G21" s="2">
        <f>SUM(G2:G16)</f>
        <v>0</v>
      </c>
      <c r="H21" s="43"/>
      <c r="I21" s="7">
        <f>SUM(I2:I20)</f>
        <v>0</v>
      </c>
      <c r="J21" s="7">
        <f>SUM(J2:J20)</f>
        <v>0</v>
      </c>
    </row>
  </sheetData>
  <mergeCells count="1">
    <mergeCell ref="A21:F21"/>
  </mergeCells>
  <phoneticPr fontId="2"/>
  <dataValidations count="1">
    <dataValidation type="list" allowBlank="1" showInputMessage="1" showErrorMessage="1" sqref="B2:B20" xr:uid="{47E08437-E315-4D89-B584-4653D4C0156A}">
      <formula1>顧客</formula1>
    </dataValidation>
  </dataValidations>
  <pageMargins left="0.35433070866141736" right="0.19685039370078741" top="0.81" bottom="0.19685039370078741" header="0.55000000000000004" footer="0.19685039370078741"/>
  <pageSetup paperSize="9" orientation="landscape" verticalDpi="1200" r:id="rId1"/>
  <headerFooter>
    <oddHeader>&amp;C&amp;"Meiryo UI,標準"&amp;12太田工場月次売上明細書(&amp;A）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9101-03B5-4BB8-97A6-9ADAC2BA3087}">
  <dimension ref="A1:N21"/>
  <sheetViews>
    <sheetView zoomScaleNormal="100" zoomScaleSheetLayoutView="100" workbookViewId="0">
      <selection activeCell="B2" sqref="B2"/>
    </sheetView>
  </sheetViews>
  <sheetFormatPr defaultColWidth="9" defaultRowHeight="22.5" customHeight="1" x14ac:dyDescent="0.15"/>
  <cols>
    <col min="1" max="1" width="11.75" style="1" customWidth="1"/>
    <col min="2" max="2" width="18.125" style="1" bestFit="1" customWidth="1"/>
    <col min="3" max="3" width="9.125" style="1" customWidth="1"/>
    <col min="4" max="4" width="9.25" style="1" customWidth="1"/>
    <col min="5" max="5" width="11.75" style="1" customWidth="1"/>
    <col min="6" max="6" width="27.125" style="1" bestFit="1" customWidth="1"/>
    <col min="7" max="7" width="5.25" style="4" customWidth="1"/>
    <col min="8" max="8" width="19.25" style="1" customWidth="1"/>
    <col min="9" max="9" width="12.75" style="8" customWidth="1"/>
    <col min="10" max="10" width="12" style="8" customWidth="1"/>
    <col min="11" max="13" width="10.75" style="1" customWidth="1"/>
    <col min="14" max="14" width="36" style="1" customWidth="1"/>
    <col min="15" max="16384" width="9" style="1"/>
  </cols>
  <sheetData>
    <row r="1" spans="1:14" s="4" customFormat="1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s="4" customFormat="1" ht="22.5" customHeight="1" x14ac:dyDescent="0.15">
      <c r="A2" s="6"/>
      <c r="B2" s="10"/>
      <c r="C2" s="42"/>
      <c r="D2" s="6"/>
      <c r="E2" s="6"/>
      <c r="F2" s="6"/>
      <c r="G2" s="2"/>
      <c r="H2" s="6"/>
      <c r="I2" s="5"/>
      <c r="J2" s="5"/>
      <c r="K2" s="32"/>
      <c r="L2" s="32"/>
      <c r="M2" s="32"/>
    </row>
    <row r="3" spans="1:14" s="14" customFormat="1" ht="22.35" customHeight="1" x14ac:dyDescent="0.15">
      <c r="A3" s="21"/>
      <c r="B3" s="10"/>
      <c r="C3" s="38"/>
      <c r="D3" s="21"/>
      <c r="E3" s="21"/>
      <c r="F3" s="10"/>
      <c r="G3" s="22"/>
      <c r="H3" s="9"/>
      <c r="I3" s="20"/>
      <c r="J3" s="5"/>
      <c r="K3" s="35"/>
      <c r="L3" s="36"/>
      <c r="M3" s="35"/>
    </row>
    <row r="4" spans="1:14" s="14" customFormat="1" ht="22.35" customHeight="1" x14ac:dyDescent="0.15">
      <c r="A4" s="21"/>
      <c r="B4" s="10"/>
      <c r="C4" s="38"/>
      <c r="D4" s="21"/>
      <c r="E4" s="21"/>
      <c r="F4" s="10"/>
      <c r="G4" s="22"/>
      <c r="H4" s="9"/>
      <c r="I4" s="20"/>
      <c r="J4" s="5"/>
      <c r="K4" s="35"/>
      <c r="L4" s="36"/>
      <c r="M4" s="35"/>
    </row>
    <row r="5" spans="1:14" s="4" customFormat="1" ht="22.15" customHeight="1" x14ac:dyDescent="0.15">
      <c r="A5" s="6"/>
      <c r="B5" s="10"/>
      <c r="C5" s="15"/>
      <c r="D5" s="6"/>
      <c r="E5" s="26"/>
      <c r="F5" s="19"/>
      <c r="G5" s="11"/>
      <c r="H5" s="39"/>
      <c r="I5" s="5"/>
      <c r="J5" s="5"/>
      <c r="K5" s="32"/>
      <c r="L5" s="34"/>
      <c r="M5" s="32"/>
    </row>
    <row r="6" spans="1:14" s="4" customFormat="1" ht="22.5" customHeight="1" x14ac:dyDescent="0.15">
      <c r="A6" s="9"/>
      <c r="B6" s="30"/>
      <c r="C6" s="15"/>
      <c r="D6" s="6"/>
      <c r="E6" s="6"/>
      <c r="F6" s="10"/>
      <c r="G6" s="11"/>
      <c r="H6" s="10"/>
      <c r="I6" s="5"/>
      <c r="J6" s="5"/>
      <c r="K6" s="32"/>
      <c r="L6" s="34"/>
      <c r="M6" s="32"/>
      <c r="N6" s="32"/>
    </row>
    <row r="7" spans="1:14" s="4" customFormat="1" ht="22.15" customHeight="1" x14ac:dyDescent="0.15">
      <c r="A7" s="6"/>
      <c r="B7" s="10"/>
      <c r="C7" s="15"/>
      <c r="D7" s="6"/>
      <c r="E7" s="26"/>
      <c r="F7" s="19"/>
      <c r="G7" s="11"/>
      <c r="H7" s="9"/>
      <c r="I7" s="5"/>
      <c r="J7" s="5"/>
      <c r="K7" s="32"/>
      <c r="L7" s="34"/>
      <c r="M7" s="32"/>
    </row>
    <row r="8" spans="1:14" s="4" customFormat="1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s="4" customFormat="1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s="4" customFormat="1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s="4" customFormat="1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s="4" customFormat="1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s="4" customFormat="1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s="4" customFormat="1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s="4" customFormat="1" ht="22.5" customHeight="1" x14ac:dyDescent="0.15">
      <c r="A15" s="9"/>
      <c r="B15" s="23"/>
      <c r="C15" s="25"/>
      <c r="D15" s="16"/>
      <c r="E15" s="6"/>
      <c r="F15" s="19"/>
      <c r="G15" s="11"/>
      <c r="H15" s="9"/>
      <c r="I15" s="5"/>
      <c r="J15" s="5"/>
      <c r="K15" s="28"/>
      <c r="L15" s="27"/>
      <c r="M15" s="27"/>
    </row>
    <row r="16" spans="1:14" s="4" customFormat="1" ht="22.5" customHeight="1" x14ac:dyDescent="0.15">
      <c r="A16" s="9"/>
      <c r="B16" s="23"/>
      <c r="C16" s="25"/>
      <c r="D16" s="16"/>
      <c r="E16" s="6"/>
      <c r="F16" s="10"/>
      <c r="G16" s="11"/>
      <c r="H16" s="9"/>
      <c r="I16" s="5"/>
      <c r="J16" s="5"/>
      <c r="K16" s="28"/>
      <c r="L16" s="27"/>
      <c r="M16" s="27"/>
    </row>
    <row r="17" spans="1:13" s="4" customFormat="1" ht="22.5" customHeight="1" x14ac:dyDescent="0.15">
      <c r="A17" s="9"/>
      <c r="B17" s="23"/>
      <c r="C17" s="25"/>
      <c r="D17" s="16"/>
      <c r="E17" s="6"/>
      <c r="F17" s="10"/>
      <c r="G17" s="11"/>
      <c r="H17" s="31"/>
      <c r="I17" s="5"/>
      <c r="J17" s="5"/>
      <c r="K17" s="28"/>
      <c r="L17" s="27"/>
      <c r="M17" s="27"/>
    </row>
    <row r="18" spans="1:13" s="4" customFormat="1" ht="22.5" customHeight="1" x14ac:dyDescent="0.15">
      <c r="A18" s="9"/>
      <c r="B18" s="10"/>
      <c r="C18" s="25"/>
      <c r="D18" s="16"/>
      <c r="E18" s="6"/>
      <c r="F18" s="10"/>
      <c r="G18" s="11"/>
      <c r="H18" s="31"/>
      <c r="I18" s="5"/>
      <c r="J18" s="5"/>
      <c r="K18" s="28"/>
      <c r="L18" s="27"/>
      <c r="M18" s="27"/>
    </row>
    <row r="19" spans="1:13" s="4" customFormat="1" ht="22.5" customHeight="1" x14ac:dyDescent="0.15">
      <c r="A19" s="9"/>
      <c r="B19" s="10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</row>
    <row r="20" spans="1:13" s="4" customFormat="1" ht="22.5" customHeight="1" x14ac:dyDescent="0.15">
      <c r="A20" s="21"/>
      <c r="B20" s="10"/>
      <c r="C20" s="15"/>
      <c r="D20" s="6"/>
      <c r="E20" s="6"/>
      <c r="F20" s="19"/>
      <c r="G20" s="11"/>
      <c r="H20" s="31"/>
      <c r="I20" s="5"/>
      <c r="J20" s="5"/>
      <c r="K20" s="32"/>
      <c r="L20" s="34"/>
      <c r="M20" s="32"/>
    </row>
    <row r="21" spans="1:13" ht="22.5" customHeight="1" x14ac:dyDescent="0.15">
      <c r="A21" s="82" t="s">
        <v>6</v>
      </c>
      <c r="B21" s="83"/>
      <c r="C21" s="83"/>
      <c r="D21" s="83"/>
      <c r="E21" s="83"/>
      <c r="F21" s="84"/>
      <c r="G21" s="2">
        <f>SUM(G2:G16)</f>
        <v>0</v>
      </c>
      <c r="H21" s="43"/>
      <c r="I21" s="7">
        <f>SUM(I2:I20)</f>
        <v>0</v>
      </c>
      <c r="J21" s="7">
        <f>SUM(J2:J20)</f>
        <v>0</v>
      </c>
    </row>
  </sheetData>
  <mergeCells count="1">
    <mergeCell ref="A21:F21"/>
  </mergeCells>
  <phoneticPr fontId="2"/>
  <dataValidations count="1">
    <dataValidation type="list" allowBlank="1" showInputMessage="1" showErrorMessage="1" sqref="B2:B20" xr:uid="{25BA4E29-D547-4C06-800F-1517DFA2E31B}">
      <formula1>顧客</formula1>
    </dataValidation>
  </dataValidations>
  <pageMargins left="0.35433070866141736" right="0.19685039370078741" top="0.81" bottom="0.19685039370078741" header="0.55000000000000004" footer="0.19685039370078741"/>
  <pageSetup paperSize="9" orientation="landscape" verticalDpi="1200" r:id="rId1"/>
  <headerFooter>
    <oddHeader>&amp;C&amp;"Meiryo UI,標準"&amp;12太田工場月次売上明細書(&amp;A）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zoomScaleNormal="100" zoomScaleSheetLayoutView="100" workbookViewId="0">
      <selection activeCell="M8" sqref="M8"/>
    </sheetView>
  </sheetViews>
  <sheetFormatPr defaultColWidth="9" defaultRowHeight="22.5" customHeight="1" x14ac:dyDescent="0.15"/>
  <cols>
    <col min="1" max="1" width="13.375" style="1" bestFit="1" customWidth="1"/>
    <col min="2" max="2" width="16.125" style="1" bestFit="1" customWidth="1"/>
    <col min="3" max="3" width="8.5" style="1" bestFit="1" customWidth="1"/>
    <col min="4" max="4" width="7.75" style="1" bestFit="1" customWidth="1"/>
    <col min="5" max="5" width="14.25" style="1" bestFit="1" customWidth="1"/>
    <col min="6" max="6" width="29.75" style="1" bestFit="1" customWidth="1"/>
    <col min="7" max="7" width="4.75" style="4" bestFit="1" customWidth="1"/>
    <col min="8" max="8" width="23.5" style="1" bestFit="1" customWidth="1"/>
    <col min="9" max="10" width="12.875" style="8" bestFit="1" customWidth="1"/>
    <col min="11" max="11" width="9.25" style="62" bestFit="1" customWidth="1"/>
    <col min="12" max="13" width="10.75" style="1" customWidth="1"/>
    <col min="14" max="14" width="30.5" style="1" bestFit="1" customWidth="1"/>
    <col min="15" max="16384" width="9" style="1"/>
  </cols>
  <sheetData>
    <row r="1" spans="1:14" s="4" customFormat="1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60" t="s">
        <v>19</v>
      </c>
      <c r="L1" s="4" t="s">
        <v>17</v>
      </c>
      <c r="M1" s="4" t="s">
        <v>18</v>
      </c>
      <c r="N1" s="4" t="s">
        <v>36</v>
      </c>
    </row>
    <row r="2" spans="1:14" s="4" customFormat="1" ht="22.5" customHeight="1" x14ac:dyDescent="0.15">
      <c r="A2" s="6" t="s">
        <v>157</v>
      </c>
      <c r="B2" s="10" t="s">
        <v>8</v>
      </c>
      <c r="C2" s="40"/>
      <c r="D2" s="6" t="s">
        <v>38</v>
      </c>
      <c r="E2" s="6" t="s">
        <v>37</v>
      </c>
      <c r="F2" s="6" t="s">
        <v>41</v>
      </c>
      <c r="G2" s="2">
        <v>3</v>
      </c>
      <c r="H2" s="6" t="s">
        <v>40</v>
      </c>
      <c r="I2" s="5">
        <v>6620000</v>
      </c>
      <c r="J2" s="5">
        <v>5958000</v>
      </c>
      <c r="K2" s="52">
        <v>44309</v>
      </c>
      <c r="L2" s="52">
        <v>44305</v>
      </c>
      <c r="M2" s="32"/>
      <c r="N2" s="29"/>
    </row>
    <row r="3" spans="1:14" s="14" customFormat="1" ht="22.35" customHeight="1" x14ac:dyDescent="0.15">
      <c r="A3" s="6" t="s">
        <v>158</v>
      </c>
      <c r="B3" s="10" t="s">
        <v>8</v>
      </c>
      <c r="C3" s="38"/>
      <c r="D3" s="21" t="s">
        <v>39</v>
      </c>
      <c r="E3" s="21" t="s">
        <v>37</v>
      </c>
      <c r="F3" s="6" t="s">
        <v>41</v>
      </c>
      <c r="G3" s="22">
        <v>3</v>
      </c>
      <c r="H3" s="9" t="s">
        <v>40</v>
      </c>
      <c r="I3" s="20">
        <v>6500000</v>
      </c>
      <c r="J3" s="5">
        <v>5850000</v>
      </c>
      <c r="K3" s="61">
        <v>44309</v>
      </c>
      <c r="L3" s="64">
        <v>44305</v>
      </c>
      <c r="M3" s="35"/>
      <c r="N3" s="57"/>
    </row>
    <row r="4" spans="1:14" s="14" customFormat="1" ht="22.35" customHeight="1" x14ac:dyDescent="0.15">
      <c r="A4" s="6" t="s">
        <v>159</v>
      </c>
      <c r="B4" s="58" t="s">
        <v>8</v>
      </c>
      <c r="C4" s="38"/>
      <c r="D4" s="21" t="s">
        <v>167</v>
      </c>
      <c r="E4" s="21" t="s">
        <v>37</v>
      </c>
      <c r="F4" s="6" t="s">
        <v>41</v>
      </c>
      <c r="G4" s="22"/>
      <c r="H4" s="9" t="s">
        <v>160</v>
      </c>
      <c r="I4" s="20">
        <v>2000000</v>
      </c>
      <c r="J4" s="5">
        <v>2000000</v>
      </c>
      <c r="K4" s="61">
        <v>44309</v>
      </c>
      <c r="L4" s="64">
        <v>44312</v>
      </c>
      <c r="M4" s="35"/>
      <c r="N4" s="57"/>
    </row>
    <row r="5" spans="1:14" ht="22.35" customHeight="1" x14ac:dyDescent="0.15">
      <c r="A5" s="21" t="s">
        <v>98</v>
      </c>
      <c r="B5" s="10" t="s">
        <v>8</v>
      </c>
      <c r="C5" s="56"/>
      <c r="D5" s="21" t="s">
        <v>99</v>
      </c>
      <c r="E5" s="21" t="s">
        <v>100</v>
      </c>
      <c r="F5" s="19" t="s">
        <v>101</v>
      </c>
      <c r="G5" s="22">
        <v>3</v>
      </c>
      <c r="H5" s="10" t="s">
        <v>102</v>
      </c>
      <c r="I5" s="20">
        <v>2106000</v>
      </c>
      <c r="J5" s="20">
        <v>2106000</v>
      </c>
      <c r="K5" s="52">
        <v>44307</v>
      </c>
      <c r="L5" s="53">
        <v>44307</v>
      </c>
      <c r="M5" s="52"/>
      <c r="N5" s="29"/>
    </row>
    <row r="6" spans="1:14" s="4" customFormat="1" ht="22.5" customHeight="1" x14ac:dyDescent="0.15">
      <c r="A6" s="16" t="s">
        <v>120</v>
      </c>
      <c r="B6" s="10" t="s">
        <v>8</v>
      </c>
      <c r="C6" s="15"/>
      <c r="D6" s="6" t="s">
        <v>112</v>
      </c>
      <c r="E6" s="6" t="s">
        <v>95</v>
      </c>
      <c r="F6" s="19" t="s">
        <v>96</v>
      </c>
      <c r="G6" s="11"/>
      <c r="H6" s="45" t="s">
        <v>113</v>
      </c>
      <c r="I6" s="46">
        <v>11000</v>
      </c>
      <c r="J6" s="46">
        <v>11000</v>
      </c>
      <c r="K6" s="52">
        <v>44306</v>
      </c>
      <c r="L6" s="53">
        <v>44271</v>
      </c>
      <c r="M6" s="52">
        <v>44307</v>
      </c>
      <c r="N6" s="77" t="s">
        <v>97</v>
      </c>
    </row>
    <row r="7" spans="1:14" s="4" customFormat="1" ht="22.5" customHeight="1" x14ac:dyDescent="0.15">
      <c r="A7" s="16" t="s">
        <v>121</v>
      </c>
      <c r="B7" s="10" t="s">
        <v>8</v>
      </c>
      <c r="C7" s="15"/>
      <c r="D7" s="6" t="s">
        <v>115</v>
      </c>
      <c r="E7" s="6" t="s">
        <v>116</v>
      </c>
      <c r="F7" s="58" t="s">
        <v>117</v>
      </c>
      <c r="G7" s="11"/>
      <c r="H7" s="59" t="s">
        <v>119</v>
      </c>
      <c r="I7" s="46">
        <v>96250</v>
      </c>
      <c r="J7" s="46">
        <v>96250</v>
      </c>
      <c r="K7" s="52">
        <v>44306</v>
      </c>
      <c r="L7" s="53">
        <v>44258</v>
      </c>
      <c r="M7" s="52">
        <v>44307</v>
      </c>
      <c r="N7" s="77" t="s">
        <v>118</v>
      </c>
    </row>
    <row r="8" spans="1:14" s="4" customFormat="1" ht="22.5" customHeight="1" x14ac:dyDescent="0.15">
      <c r="A8" s="16" t="s">
        <v>122</v>
      </c>
      <c r="B8" s="58" t="s">
        <v>8</v>
      </c>
      <c r="C8" s="15"/>
      <c r="D8" s="6" t="s">
        <v>132</v>
      </c>
      <c r="E8" s="6" t="s">
        <v>116</v>
      </c>
      <c r="F8" s="58" t="s">
        <v>117</v>
      </c>
      <c r="G8" s="11"/>
      <c r="H8" s="59" t="s">
        <v>133</v>
      </c>
      <c r="I8" s="46">
        <v>38500</v>
      </c>
      <c r="J8" s="46">
        <v>38500</v>
      </c>
      <c r="K8" s="52">
        <v>44306</v>
      </c>
      <c r="L8" s="53">
        <v>44258</v>
      </c>
      <c r="M8" s="52">
        <v>44307</v>
      </c>
      <c r="N8" s="77" t="s">
        <v>118</v>
      </c>
    </row>
    <row r="9" spans="1:14" s="4" customFormat="1" ht="22.5" customHeight="1" x14ac:dyDescent="0.15">
      <c r="A9" s="16" t="s">
        <v>124</v>
      </c>
      <c r="B9" s="58" t="s">
        <v>8</v>
      </c>
      <c r="C9" s="15"/>
      <c r="D9" s="6" t="s">
        <v>135</v>
      </c>
      <c r="E9" s="6" t="s">
        <v>95</v>
      </c>
      <c r="F9" s="19" t="s">
        <v>96</v>
      </c>
      <c r="G9" s="11"/>
      <c r="H9" s="59" t="s">
        <v>136</v>
      </c>
      <c r="I9" s="46">
        <v>13750</v>
      </c>
      <c r="J9" s="46">
        <v>13750</v>
      </c>
      <c r="K9" s="52">
        <v>44306</v>
      </c>
      <c r="L9" s="53">
        <v>44271</v>
      </c>
      <c r="M9" s="52">
        <v>44307</v>
      </c>
      <c r="N9" s="77" t="s">
        <v>137</v>
      </c>
    </row>
    <row r="10" spans="1:14" s="4" customFormat="1" ht="22.5" customHeight="1" x14ac:dyDescent="0.15">
      <c r="A10" s="16" t="s">
        <v>126</v>
      </c>
      <c r="B10" s="58" t="s">
        <v>8</v>
      </c>
      <c r="C10" s="15"/>
      <c r="D10" s="6" t="s">
        <v>138</v>
      </c>
      <c r="E10" s="6" t="s">
        <v>123</v>
      </c>
      <c r="F10" s="19" t="s">
        <v>96</v>
      </c>
      <c r="G10" s="11"/>
      <c r="H10" s="59" t="s">
        <v>139</v>
      </c>
      <c r="I10" s="46">
        <v>13750</v>
      </c>
      <c r="J10" s="46">
        <v>13750</v>
      </c>
      <c r="K10" s="52">
        <v>44306</v>
      </c>
      <c r="L10" s="53">
        <v>44271</v>
      </c>
      <c r="M10" s="52">
        <v>44307</v>
      </c>
      <c r="N10" s="77" t="s">
        <v>125</v>
      </c>
    </row>
    <row r="11" spans="1:14" s="4" customFormat="1" ht="22.5" customHeight="1" x14ac:dyDescent="0.15">
      <c r="A11" s="16" t="s">
        <v>151</v>
      </c>
      <c r="B11" s="58" t="s">
        <v>8</v>
      </c>
      <c r="C11" s="15"/>
      <c r="D11" s="6" t="s">
        <v>155</v>
      </c>
      <c r="E11" s="6" t="s">
        <v>152</v>
      </c>
      <c r="F11" s="19" t="s">
        <v>96</v>
      </c>
      <c r="G11" s="11"/>
      <c r="H11" s="59" t="s">
        <v>154</v>
      </c>
      <c r="I11" s="46">
        <v>104500</v>
      </c>
      <c r="J11" s="46">
        <v>104500</v>
      </c>
      <c r="K11" s="52">
        <v>44308</v>
      </c>
      <c r="L11" s="53">
        <v>44271</v>
      </c>
      <c r="M11" s="52">
        <v>44309</v>
      </c>
      <c r="N11" s="77" t="s">
        <v>153</v>
      </c>
    </row>
    <row r="12" spans="1:14" s="4" customFormat="1" ht="22.5" customHeight="1" x14ac:dyDescent="0.15">
      <c r="A12" s="6" t="s">
        <v>128</v>
      </c>
      <c r="B12" s="58" t="s">
        <v>12</v>
      </c>
      <c r="C12" s="22"/>
      <c r="D12" s="6" t="s">
        <v>129</v>
      </c>
      <c r="E12" s="9" t="s">
        <v>130</v>
      </c>
      <c r="F12" s="59" t="s">
        <v>131</v>
      </c>
      <c r="G12" s="11"/>
      <c r="H12" s="59" t="s">
        <v>127</v>
      </c>
      <c r="I12" s="5">
        <v>23000</v>
      </c>
      <c r="J12" s="5">
        <v>23000</v>
      </c>
      <c r="K12" s="52">
        <v>44295</v>
      </c>
      <c r="L12" s="52">
        <v>44298</v>
      </c>
      <c r="M12" s="32"/>
    </row>
    <row r="13" spans="1:14" s="4" customFormat="1" ht="22.5" customHeight="1" x14ac:dyDescent="0.15">
      <c r="A13" s="9" t="s">
        <v>141</v>
      </c>
      <c r="B13" s="30" t="s">
        <v>16</v>
      </c>
      <c r="C13" s="15"/>
      <c r="D13" s="6" t="s">
        <v>76</v>
      </c>
      <c r="E13" s="6" t="s">
        <v>77</v>
      </c>
      <c r="F13" s="10" t="s">
        <v>78</v>
      </c>
      <c r="G13" s="11">
        <v>1</v>
      </c>
      <c r="H13" s="31" t="s">
        <v>79</v>
      </c>
      <c r="I13" s="5">
        <v>562000</v>
      </c>
      <c r="J13" s="5">
        <v>562000</v>
      </c>
      <c r="K13" s="52">
        <v>44299</v>
      </c>
      <c r="L13" s="53">
        <v>44306</v>
      </c>
      <c r="M13" s="32"/>
      <c r="N13" s="29"/>
    </row>
    <row r="14" spans="1:14" ht="24" customHeight="1" x14ac:dyDescent="0.15">
      <c r="A14" s="6" t="s">
        <v>67</v>
      </c>
      <c r="B14" s="10" t="s">
        <v>28</v>
      </c>
      <c r="C14" s="25"/>
      <c r="D14" s="49" t="s">
        <v>68</v>
      </c>
      <c r="E14" s="24" t="s">
        <v>69</v>
      </c>
      <c r="F14" s="50" t="s">
        <v>70</v>
      </c>
      <c r="G14" s="51"/>
      <c r="H14" s="45" t="s">
        <v>71</v>
      </c>
      <c r="I14" s="7">
        <v>20000</v>
      </c>
      <c r="J14" s="7">
        <v>20000</v>
      </c>
      <c r="K14" s="52">
        <v>44232</v>
      </c>
      <c r="L14" s="53">
        <v>44277</v>
      </c>
      <c r="M14" s="52"/>
      <c r="N14" s="29"/>
    </row>
    <row r="15" spans="1:14" s="4" customFormat="1" ht="22.5" customHeight="1" x14ac:dyDescent="0.15">
      <c r="A15" s="26"/>
      <c r="B15" s="10" t="s">
        <v>72</v>
      </c>
      <c r="C15" s="11"/>
      <c r="D15" s="16" t="s">
        <v>73</v>
      </c>
      <c r="E15" s="6" t="s">
        <v>74</v>
      </c>
      <c r="F15" s="10" t="s">
        <v>75</v>
      </c>
      <c r="G15" s="22"/>
      <c r="H15" s="9" t="s">
        <v>71</v>
      </c>
      <c r="I15" s="54"/>
      <c r="J15" s="54"/>
      <c r="K15" s="52"/>
      <c r="L15" s="52"/>
      <c r="M15" s="52"/>
      <c r="N15" s="29"/>
    </row>
    <row r="16" spans="1:14" s="4" customFormat="1" ht="22.5" customHeight="1" x14ac:dyDescent="0.15">
      <c r="A16" s="6"/>
      <c r="B16" s="10" t="s">
        <v>33</v>
      </c>
      <c r="C16" s="11">
        <v>2103301</v>
      </c>
      <c r="D16" s="16"/>
      <c r="E16" s="6"/>
      <c r="F16" s="10" t="s">
        <v>108</v>
      </c>
      <c r="G16" s="22"/>
      <c r="H16" s="31" t="s">
        <v>109</v>
      </c>
      <c r="I16" s="54">
        <v>4600</v>
      </c>
      <c r="J16" s="54">
        <v>4600</v>
      </c>
      <c r="K16" s="52" t="s">
        <v>114</v>
      </c>
      <c r="L16" s="52">
        <v>44287</v>
      </c>
      <c r="M16" s="52"/>
      <c r="N16" s="29"/>
    </row>
    <row r="17" spans="1:14" ht="22.5" customHeight="1" x14ac:dyDescent="0.15">
      <c r="A17" s="82" t="s">
        <v>6</v>
      </c>
      <c r="B17" s="83"/>
      <c r="C17" s="83"/>
      <c r="D17" s="83"/>
      <c r="E17" s="83"/>
      <c r="F17" s="84"/>
      <c r="G17" s="2">
        <f>SUM(G2:G15)</f>
        <v>10</v>
      </c>
      <c r="H17" s="12"/>
      <c r="I17" s="7">
        <f>SUM(I2:I16)</f>
        <v>18113350</v>
      </c>
      <c r="J17" s="7">
        <f>SUM(J2:J16)</f>
        <v>16801350</v>
      </c>
      <c r="N17" s="29"/>
    </row>
    <row r="18" spans="1:14" ht="22.5" customHeight="1" x14ac:dyDescent="0.15">
      <c r="N18" s="29"/>
    </row>
    <row r="19" spans="1:14" ht="22.5" customHeight="1" x14ac:dyDescent="0.15">
      <c r="K19" s="1"/>
      <c r="N19" s="29"/>
    </row>
    <row r="20" spans="1:14" ht="22.5" customHeight="1" x14ac:dyDescent="0.15">
      <c r="K20" s="1"/>
      <c r="N20" s="29"/>
    </row>
    <row r="21" spans="1:14" ht="22.5" customHeight="1" x14ac:dyDescent="0.15">
      <c r="N21" s="29"/>
    </row>
    <row r="22" spans="1:14" ht="22.5" customHeight="1" x14ac:dyDescent="0.15">
      <c r="N22" s="29"/>
    </row>
    <row r="23" spans="1:14" ht="22.5" customHeight="1" x14ac:dyDescent="0.15">
      <c r="N23" s="29"/>
    </row>
    <row r="24" spans="1:14" ht="22.5" customHeight="1" x14ac:dyDescent="0.15">
      <c r="N24" s="29"/>
    </row>
  </sheetData>
  <mergeCells count="1">
    <mergeCell ref="A17:F17"/>
  </mergeCells>
  <phoneticPr fontId="2"/>
  <dataValidations count="1">
    <dataValidation type="list" allowBlank="1" showInputMessage="1" showErrorMessage="1" sqref="B2:B16" xr:uid="{E8ED3A4F-9ABB-41F6-83FE-7296C5A85F63}">
      <formula1>顧客</formula1>
    </dataValidation>
  </dataValidations>
  <pageMargins left="0.35433070866141736" right="0.19685039370078741" top="0.81" bottom="0.19685039370078741" header="0.55000000000000004" footer="0.19685039370078741"/>
  <pageSetup paperSize="9" scale="68" orientation="landscape" verticalDpi="1200" r:id="rId1"/>
  <headerFooter>
    <oddHeader>&amp;C&amp;"Meiryo UI,標準"&amp;12太田工場月次売上明細書(&amp;A）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9"/>
  <sheetViews>
    <sheetView zoomScaleNormal="100" zoomScaleSheetLayoutView="100" workbookViewId="0">
      <selection activeCell="J9" sqref="J9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22.25" style="1" bestFit="1" customWidth="1"/>
    <col min="9" max="9" width="12.75" style="8" bestFit="1" customWidth="1"/>
    <col min="10" max="10" width="12.875" style="8" bestFit="1" customWidth="1"/>
    <col min="11" max="11" width="10.75" style="62" customWidth="1"/>
    <col min="12" max="13" width="10.75" style="66" customWidth="1"/>
    <col min="14" max="14" width="37.625" style="29" bestFit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60" t="s">
        <v>19</v>
      </c>
      <c r="L1" s="60" t="s">
        <v>17</v>
      </c>
      <c r="M1" s="60" t="s">
        <v>18</v>
      </c>
      <c r="N1" s="4" t="s">
        <v>36</v>
      </c>
    </row>
    <row r="2" spans="1:14" s="14" customFormat="1" ht="22.35" customHeight="1" x14ac:dyDescent="0.15">
      <c r="A2" s="21" t="s">
        <v>80</v>
      </c>
      <c r="B2" s="10" t="s">
        <v>8</v>
      </c>
      <c r="C2" s="38"/>
      <c r="D2" s="21" t="s">
        <v>94</v>
      </c>
      <c r="E2" s="21" t="s">
        <v>47</v>
      </c>
      <c r="F2" s="10" t="s">
        <v>50</v>
      </c>
      <c r="G2" s="22">
        <v>4</v>
      </c>
      <c r="H2" s="9" t="s">
        <v>51</v>
      </c>
      <c r="I2" s="20">
        <v>3485000</v>
      </c>
      <c r="J2" s="5">
        <v>3485000</v>
      </c>
      <c r="K2" s="61"/>
      <c r="L2" s="64">
        <v>44337</v>
      </c>
      <c r="M2" s="61"/>
      <c r="N2" s="57"/>
    </row>
    <row r="3" spans="1:14" s="14" customFormat="1" ht="22.35" customHeight="1" x14ac:dyDescent="0.15">
      <c r="A3" s="21" t="s">
        <v>82</v>
      </c>
      <c r="B3" s="10" t="s">
        <v>8</v>
      </c>
      <c r="C3" s="38"/>
      <c r="D3" s="21" t="s">
        <v>90</v>
      </c>
      <c r="E3" s="55" t="s">
        <v>85</v>
      </c>
      <c r="F3" s="10" t="s">
        <v>86</v>
      </c>
      <c r="G3" s="22">
        <v>3</v>
      </c>
      <c r="H3" s="9" t="s">
        <v>87</v>
      </c>
      <c r="I3" s="20">
        <v>4100000</v>
      </c>
      <c r="J3" s="5">
        <v>2484000</v>
      </c>
      <c r="K3" s="61"/>
      <c r="L3" s="64">
        <v>44344</v>
      </c>
      <c r="M3" s="61"/>
      <c r="N3" s="57"/>
    </row>
    <row r="4" spans="1:14" s="14" customFormat="1" ht="22.35" customHeight="1" x14ac:dyDescent="0.15">
      <c r="A4" s="21" t="s">
        <v>83</v>
      </c>
      <c r="B4" s="10" t="s">
        <v>8</v>
      </c>
      <c r="C4" s="38"/>
      <c r="D4" s="21" t="s">
        <v>91</v>
      </c>
      <c r="E4" s="55" t="s">
        <v>85</v>
      </c>
      <c r="F4" s="10" t="s">
        <v>86</v>
      </c>
      <c r="G4" s="22">
        <v>3</v>
      </c>
      <c r="H4" s="9" t="s">
        <v>87</v>
      </c>
      <c r="I4" s="20">
        <v>4100000</v>
      </c>
      <c r="J4" s="5">
        <v>2447000</v>
      </c>
      <c r="K4" s="61"/>
      <c r="L4" s="64">
        <v>44344</v>
      </c>
      <c r="M4" s="61"/>
      <c r="N4" s="57"/>
    </row>
    <row r="5" spans="1:14" s="14" customFormat="1" ht="22.35" customHeight="1" x14ac:dyDescent="0.15">
      <c r="A5" s="21" t="s">
        <v>84</v>
      </c>
      <c r="B5" s="10" t="s">
        <v>8</v>
      </c>
      <c r="C5" s="38"/>
      <c r="D5" s="21" t="s">
        <v>92</v>
      </c>
      <c r="E5" s="55" t="s">
        <v>85</v>
      </c>
      <c r="F5" s="10" t="s">
        <v>86</v>
      </c>
      <c r="G5" s="22">
        <v>3</v>
      </c>
      <c r="H5" s="9" t="s">
        <v>87</v>
      </c>
      <c r="I5" s="20">
        <v>4100000</v>
      </c>
      <c r="J5" s="5">
        <v>2255000</v>
      </c>
      <c r="K5" s="61"/>
      <c r="L5" s="64">
        <v>44344</v>
      </c>
      <c r="M5" s="61"/>
      <c r="N5" s="57"/>
    </row>
    <row r="6" spans="1:14" s="14" customFormat="1" ht="22.35" customHeight="1" x14ac:dyDescent="0.15">
      <c r="A6" s="21" t="s">
        <v>227</v>
      </c>
      <c r="B6" s="58" t="s">
        <v>8</v>
      </c>
      <c r="C6" s="38"/>
      <c r="D6" s="21" t="s">
        <v>230</v>
      </c>
      <c r="E6" s="55" t="s">
        <v>228</v>
      </c>
      <c r="F6" s="6" t="s">
        <v>41</v>
      </c>
      <c r="G6" s="22"/>
      <c r="H6" s="9" t="s">
        <v>229</v>
      </c>
      <c r="I6" s="20">
        <v>300000</v>
      </c>
      <c r="J6" s="5">
        <v>300000</v>
      </c>
      <c r="K6" s="61">
        <v>44343</v>
      </c>
      <c r="L6" s="64">
        <v>44344</v>
      </c>
      <c r="M6" s="61"/>
      <c r="N6" s="57"/>
    </row>
    <row r="7" spans="1:14" ht="22.5" customHeight="1" x14ac:dyDescent="0.15">
      <c r="A7" s="21" t="s">
        <v>134</v>
      </c>
      <c r="B7" s="58" t="s">
        <v>72</v>
      </c>
      <c r="C7" s="11"/>
      <c r="D7" s="16"/>
      <c r="E7" s="6"/>
      <c r="F7" s="58" t="s">
        <v>75</v>
      </c>
      <c r="G7" s="22"/>
      <c r="H7" s="9" t="s">
        <v>71</v>
      </c>
      <c r="I7" s="20">
        <v>69000</v>
      </c>
      <c r="J7" s="5">
        <v>69000</v>
      </c>
      <c r="K7" s="61"/>
      <c r="L7" s="64"/>
      <c r="M7" s="61"/>
      <c r="N7" s="57"/>
    </row>
    <row r="8" spans="1:14" ht="22.5" customHeight="1" x14ac:dyDescent="0.15">
      <c r="A8" s="21"/>
      <c r="B8" s="58" t="s">
        <v>72</v>
      </c>
      <c r="C8" s="11"/>
      <c r="D8" s="16"/>
      <c r="E8" s="6"/>
      <c r="F8" s="58" t="s">
        <v>75</v>
      </c>
      <c r="G8" s="22"/>
      <c r="H8" s="9" t="s">
        <v>200</v>
      </c>
      <c r="I8" s="20">
        <v>138000</v>
      </c>
      <c r="J8" s="5">
        <v>138000</v>
      </c>
      <c r="K8" s="61"/>
      <c r="L8" s="64"/>
      <c r="M8" s="61"/>
      <c r="N8" s="57"/>
    </row>
    <row r="9" spans="1:14" ht="22.5" customHeight="1" x14ac:dyDescent="0.15">
      <c r="A9" s="82" t="s">
        <v>6</v>
      </c>
      <c r="B9" s="83"/>
      <c r="C9" s="83"/>
      <c r="D9" s="83"/>
      <c r="E9" s="83"/>
      <c r="F9" s="84"/>
      <c r="G9" s="2">
        <f>SUM(G2:G7)</f>
        <v>13</v>
      </c>
      <c r="H9" s="43"/>
      <c r="I9" s="7">
        <f>SUM(I2:I8)</f>
        <v>16292000</v>
      </c>
      <c r="J9" s="7">
        <f>SUM(J2:J8)</f>
        <v>11178000</v>
      </c>
      <c r="L9" s="62"/>
      <c r="M9" s="62"/>
    </row>
  </sheetData>
  <mergeCells count="1">
    <mergeCell ref="A9:F9"/>
  </mergeCells>
  <phoneticPr fontId="2"/>
  <dataValidations count="1">
    <dataValidation type="list" allowBlank="1" showInputMessage="1" showErrorMessage="1" sqref="B2:B8" xr:uid="{EB0FA0C9-3C1A-4532-B2CD-E912F63C672E}">
      <formula1>顧客</formula1>
    </dataValidation>
  </dataValidations>
  <pageMargins left="0.19685039370078741" right="0.19685039370078741" top="0.8" bottom="0.23622047244094491" header="0.52" footer="0.19685039370078741"/>
  <pageSetup paperSize="9" scale="69" fitToHeight="0" orientation="landscape" verticalDpi="1200" r:id="rId1"/>
  <headerFooter>
    <oddHeader>&amp;C&amp;"Meiryo UI,標準"&amp;12太田工場月次売上明細書(&amp;A）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2B92-D826-4F95-A371-E6B7CC6971B0}">
  <sheetPr>
    <pageSetUpPr fitToPage="1"/>
  </sheetPr>
  <dimension ref="A1:N19"/>
  <sheetViews>
    <sheetView tabSelected="1" zoomScaleNormal="100" zoomScaleSheetLayoutView="100" workbookViewId="0">
      <selection activeCell="J8" sqref="J8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10.75" style="1" customWidth="1"/>
    <col min="4" max="4" width="9.25" style="29" customWidth="1"/>
    <col min="5" max="5" width="16.125" style="29" bestFit="1" customWidth="1"/>
    <col min="6" max="6" width="27.125" style="1" customWidth="1"/>
    <col min="7" max="7" width="5.25" style="4" customWidth="1"/>
    <col min="8" max="8" width="25.5" style="1" bestFit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6" t="s">
        <v>81</v>
      </c>
      <c r="B2" s="58" t="s">
        <v>8</v>
      </c>
      <c r="C2" s="65"/>
      <c r="D2" s="6" t="s">
        <v>93</v>
      </c>
      <c r="E2" s="6" t="s">
        <v>55</v>
      </c>
      <c r="F2" s="6" t="s">
        <v>57</v>
      </c>
      <c r="G2" s="2">
        <v>3</v>
      </c>
      <c r="H2" s="9" t="s">
        <v>51</v>
      </c>
      <c r="I2" s="5">
        <v>3300000</v>
      </c>
      <c r="J2" s="5"/>
      <c r="K2" s="78"/>
      <c r="L2" s="52"/>
      <c r="M2" s="32"/>
      <c r="N2" s="4" t="s">
        <v>59</v>
      </c>
    </row>
    <row r="3" spans="1:14" ht="22.5" customHeight="1" x14ac:dyDescent="0.15">
      <c r="A3" s="6" t="s">
        <v>142</v>
      </c>
      <c r="B3" s="58" t="s">
        <v>8</v>
      </c>
      <c r="C3" s="63"/>
      <c r="D3" s="6" t="s">
        <v>146</v>
      </c>
      <c r="E3" s="6" t="s">
        <v>143</v>
      </c>
      <c r="F3" s="6" t="s">
        <v>144</v>
      </c>
      <c r="G3" s="2">
        <v>1</v>
      </c>
      <c r="H3" s="9" t="s">
        <v>87</v>
      </c>
      <c r="I3" s="5">
        <v>1300000</v>
      </c>
      <c r="J3" s="5">
        <v>986000</v>
      </c>
      <c r="K3" s="78"/>
      <c r="L3" s="52">
        <v>44350</v>
      </c>
      <c r="M3" s="32"/>
      <c r="N3" s="4" t="s">
        <v>145</v>
      </c>
    </row>
    <row r="4" spans="1:14" s="4" customFormat="1" ht="22.15" customHeight="1" x14ac:dyDescent="0.15">
      <c r="A4" s="6" t="s">
        <v>88</v>
      </c>
      <c r="B4" s="58" t="s">
        <v>8</v>
      </c>
      <c r="C4" s="15"/>
      <c r="D4" s="21" t="s">
        <v>103</v>
      </c>
      <c r="E4" s="26" t="s">
        <v>49</v>
      </c>
      <c r="F4" s="21" t="s">
        <v>52</v>
      </c>
      <c r="G4" s="11">
        <v>2</v>
      </c>
      <c r="H4" s="9" t="s">
        <v>51</v>
      </c>
      <c r="I4" s="5">
        <v>2300000</v>
      </c>
      <c r="J4" s="5">
        <v>2010000</v>
      </c>
      <c r="K4" s="78"/>
      <c r="L4" s="53">
        <v>44357</v>
      </c>
      <c r="M4" s="32"/>
      <c r="N4" s="4" t="s">
        <v>54</v>
      </c>
    </row>
    <row r="5" spans="1:14" ht="22.5" customHeight="1" x14ac:dyDescent="0.15">
      <c r="A5" s="6" t="s">
        <v>287</v>
      </c>
      <c r="B5" s="10" t="s">
        <v>8</v>
      </c>
      <c r="C5" s="15"/>
      <c r="D5" s="6" t="s">
        <v>111</v>
      </c>
      <c r="E5" s="26" t="s">
        <v>110</v>
      </c>
      <c r="F5" s="19" t="s">
        <v>105</v>
      </c>
      <c r="G5" s="11">
        <v>2</v>
      </c>
      <c r="H5" s="39" t="s">
        <v>106</v>
      </c>
      <c r="I5" s="5">
        <v>368000</v>
      </c>
      <c r="J5" s="5">
        <v>368000</v>
      </c>
      <c r="K5" s="78">
        <v>44364</v>
      </c>
      <c r="L5" s="53">
        <v>44361</v>
      </c>
      <c r="M5" s="32"/>
      <c r="N5" s="4" t="s">
        <v>107</v>
      </c>
    </row>
    <row r="6" spans="1:14" s="14" customFormat="1" ht="22.35" customHeight="1" x14ac:dyDescent="0.15">
      <c r="A6" s="21" t="s">
        <v>221</v>
      </c>
      <c r="B6" s="58" t="s">
        <v>8</v>
      </c>
      <c r="C6" s="38"/>
      <c r="D6" s="21" t="s">
        <v>245</v>
      </c>
      <c r="E6" s="21" t="s">
        <v>100</v>
      </c>
      <c r="F6" s="19" t="s">
        <v>101</v>
      </c>
      <c r="G6" s="22"/>
      <c r="H6" s="59" t="s">
        <v>243</v>
      </c>
      <c r="I6" s="20">
        <v>22000</v>
      </c>
      <c r="J6" s="5">
        <v>22000</v>
      </c>
      <c r="K6" s="79">
        <v>44355</v>
      </c>
      <c r="L6" s="64">
        <v>44307</v>
      </c>
      <c r="M6" s="61">
        <v>44357</v>
      </c>
      <c r="N6" s="14" t="s">
        <v>237</v>
      </c>
    </row>
    <row r="7" spans="1:14" s="14" customFormat="1" ht="22.35" customHeight="1" x14ac:dyDescent="0.15">
      <c r="A7" s="21" t="s">
        <v>238</v>
      </c>
      <c r="B7" s="58" t="s">
        <v>8</v>
      </c>
      <c r="C7" s="38"/>
      <c r="D7" s="21" t="s">
        <v>246</v>
      </c>
      <c r="E7" s="55" t="s">
        <v>239</v>
      </c>
      <c r="F7" s="58" t="s">
        <v>50</v>
      </c>
      <c r="G7" s="22"/>
      <c r="H7" s="71" t="s">
        <v>244</v>
      </c>
      <c r="I7" s="20">
        <v>27500</v>
      </c>
      <c r="J7" s="5">
        <v>27500</v>
      </c>
      <c r="K7" s="79">
        <v>44355</v>
      </c>
      <c r="L7" s="64">
        <v>44337</v>
      </c>
      <c r="M7" s="61">
        <v>44357</v>
      </c>
      <c r="N7" s="14" t="s">
        <v>240</v>
      </c>
    </row>
    <row r="8" spans="1:14" s="14" customFormat="1" ht="22.35" customHeight="1" x14ac:dyDescent="0.15">
      <c r="A8" s="21" t="s">
        <v>283</v>
      </c>
      <c r="B8" s="58" t="s">
        <v>8</v>
      </c>
      <c r="C8" s="38"/>
      <c r="D8" s="21" t="s">
        <v>285</v>
      </c>
      <c r="E8" s="55" t="s">
        <v>85</v>
      </c>
      <c r="F8" s="58" t="s">
        <v>86</v>
      </c>
      <c r="G8" s="22"/>
      <c r="H8" s="71" t="s">
        <v>280</v>
      </c>
      <c r="I8" s="20">
        <v>99000</v>
      </c>
      <c r="J8" s="5"/>
      <c r="K8" s="79">
        <v>44368</v>
      </c>
      <c r="L8" s="64">
        <v>44344</v>
      </c>
      <c r="M8" s="61">
        <v>44369</v>
      </c>
      <c r="N8" s="14" t="s">
        <v>286</v>
      </c>
    </row>
    <row r="9" spans="1:14" s="14" customFormat="1" ht="22.35" customHeight="1" x14ac:dyDescent="0.15">
      <c r="A9" s="21" t="s">
        <v>284</v>
      </c>
      <c r="B9" s="58" t="s">
        <v>277</v>
      </c>
      <c r="C9" s="38"/>
      <c r="D9" s="21" t="s">
        <v>282</v>
      </c>
      <c r="E9" s="55" t="s">
        <v>47</v>
      </c>
      <c r="F9" s="58" t="s">
        <v>50</v>
      </c>
      <c r="G9" s="22"/>
      <c r="H9" s="71" t="s">
        <v>281</v>
      </c>
      <c r="I9" s="20">
        <v>60500</v>
      </c>
      <c r="J9" s="5"/>
      <c r="K9" s="79">
        <v>44368</v>
      </c>
      <c r="L9" s="64">
        <v>44337</v>
      </c>
      <c r="M9" s="61">
        <v>44369</v>
      </c>
      <c r="N9" s="14" t="s">
        <v>278</v>
      </c>
    </row>
    <row r="10" spans="1:14" s="14" customFormat="1" ht="22.35" customHeight="1" x14ac:dyDescent="0.15">
      <c r="A10" s="9" t="s">
        <v>208</v>
      </c>
      <c r="B10" s="30" t="s">
        <v>12</v>
      </c>
      <c r="C10" s="15"/>
      <c r="D10" s="6" t="s">
        <v>210</v>
      </c>
      <c r="E10" s="44" t="s">
        <v>209</v>
      </c>
      <c r="F10" s="58" t="s">
        <v>211</v>
      </c>
      <c r="G10" s="11"/>
      <c r="H10" s="58" t="s">
        <v>127</v>
      </c>
      <c r="I10" s="5">
        <v>35000</v>
      </c>
      <c r="J10" s="5"/>
      <c r="K10" s="79">
        <v>44356</v>
      </c>
      <c r="L10" s="64">
        <v>44365</v>
      </c>
      <c r="M10" s="61"/>
      <c r="N10" s="57"/>
    </row>
    <row r="11" spans="1:14" s="14" customFormat="1" ht="22.35" customHeight="1" x14ac:dyDescent="0.15">
      <c r="A11" s="9" t="s">
        <v>212</v>
      </c>
      <c r="B11" s="30" t="s">
        <v>15</v>
      </c>
      <c r="C11" s="15"/>
      <c r="D11" s="6" t="s">
        <v>215</v>
      </c>
      <c r="E11" s="6" t="s">
        <v>218</v>
      </c>
      <c r="F11" s="58"/>
      <c r="G11" s="11"/>
      <c r="H11" s="58" t="s">
        <v>219</v>
      </c>
      <c r="I11" s="5"/>
      <c r="J11" s="5"/>
      <c r="K11" s="79"/>
      <c r="L11" s="64">
        <v>44365</v>
      </c>
      <c r="M11" s="61"/>
      <c r="N11" s="57"/>
    </row>
    <row r="12" spans="1:14" s="14" customFormat="1" ht="22.35" customHeight="1" x14ac:dyDescent="0.15">
      <c r="A12" s="9" t="s">
        <v>213</v>
      </c>
      <c r="B12" s="30" t="s">
        <v>15</v>
      </c>
      <c r="C12" s="15"/>
      <c r="D12" s="6" t="s">
        <v>216</v>
      </c>
      <c r="E12" s="6" t="s">
        <v>218</v>
      </c>
      <c r="F12" s="58"/>
      <c r="G12" s="11"/>
      <c r="H12" s="58" t="s">
        <v>220</v>
      </c>
      <c r="I12" s="5"/>
      <c r="J12" s="5"/>
      <c r="K12" s="79"/>
      <c r="L12" s="64">
        <v>44365</v>
      </c>
      <c r="M12" s="61"/>
      <c r="N12" s="57"/>
    </row>
    <row r="13" spans="1:14" s="14" customFormat="1" ht="22.35" customHeight="1" x14ac:dyDescent="0.15">
      <c r="A13" s="9" t="s">
        <v>214</v>
      </c>
      <c r="B13" s="30" t="s">
        <v>15</v>
      </c>
      <c r="C13" s="25"/>
      <c r="D13" s="16" t="s">
        <v>217</v>
      </c>
      <c r="E13" s="6" t="s">
        <v>218</v>
      </c>
      <c r="F13" s="19"/>
      <c r="G13" s="11"/>
      <c r="H13" s="58" t="s">
        <v>220</v>
      </c>
      <c r="I13" s="5"/>
      <c r="J13" s="5"/>
      <c r="K13" s="79"/>
      <c r="L13" s="64">
        <v>44365</v>
      </c>
      <c r="M13" s="61"/>
      <c r="N13" s="57"/>
    </row>
    <row r="14" spans="1:14" ht="22.5" customHeight="1" x14ac:dyDescent="0.15">
      <c r="A14" s="9" t="s">
        <v>205</v>
      </c>
      <c r="B14" s="30" t="s">
        <v>43</v>
      </c>
      <c r="C14" s="15"/>
      <c r="D14" s="6"/>
      <c r="E14" s="6"/>
      <c r="F14" s="10" t="s">
        <v>163</v>
      </c>
      <c r="G14" s="11"/>
      <c r="H14" s="59" t="s">
        <v>201</v>
      </c>
      <c r="I14" s="5">
        <v>1500000</v>
      </c>
      <c r="J14" s="5"/>
      <c r="K14" s="78"/>
      <c r="L14" s="53"/>
      <c r="M14" s="32"/>
      <c r="N14" s="32"/>
    </row>
    <row r="15" spans="1:14" s="48" customFormat="1" ht="22.5" customHeight="1" x14ac:dyDescent="0.15">
      <c r="A15" s="44" t="s">
        <v>42</v>
      </c>
      <c r="B15" s="10" t="s">
        <v>43</v>
      </c>
      <c r="C15" s="15"/>
      <c r="D15" s="16"/>
      <c r="E15" s="16"/>
      <c r="F15" s="10" t="s">
        <v>44</v>
      </c>
      <c r="G15" s="11"/>
      <c r="H15" s="45" t="s">
        <v>45</v>
      </c>
      <c r="I15" s="46"/>
      <c r="J15" s="46"/>
      <c r="K15" s="80"/>
      <c r="L15" s="74"/>
      <c r="M15" s="47"/>
      <c r="N15" s="48" t="s">
        <v>156</v>
      </c>
    </row>
    <row r="16" spans="1:14" ht="22.5" customHeight="1" x14ac:dyDescent="0.15">
      <c r="A16" s="6" t="s">
        <v>204</v>
      </c>
      <c r="B16" s="10"/>
      <c r="C16" s="15"/>
      <c r="D16" s="6"/>
      <c r="E16" s="26"/>
      <c r="F16" s="19" t="s">
        <v>203</v>
      </c>
      <c r="G16" s="11"/>
      <c r="H16" s="9" t="s">
        <v>202</v>
      </c>
      <c r="I16" s="5">
        <v>1550000</v>
      </c>
      <c r="J16" s="5"/>
      <c r="K16" s="78"/>
      <c r="L16" s="53"/>
      <c r="M16" s="32"/>
      <c r="N16" s="4"/>
    </row>
    <row r="17" spans="1:14" ht="22.5" customHeight="1" x14ac:dyDescent="0.15">
      <c r="A17" s="9" t="s">
        <v>224</v>
      </c>
      <c r="B17" s="23" t="s">
        <v>33</v>
      </c>
      <c r="C17" s="25"/>
      <c r="D17" s="16"/>
      <c r="E17" s="6"/>
      <c r="F17" s="10" t="s">
        <v>226</v>
      </c>
      <c r="G17" s="11"/>
      <c r="H17" s="9" t="s">
        <v>225</v>
      </c>
      <c r="I17" s="5">
        <v>15000</v>
      </c>
      <c r="J17" s="5"/>
      <c r="K17" s="81"/>
      <c r="L17" s="75"/>
      <c r="M17" s="27"/>
      <c r="N17" s="4"/>
    </row>
    <row r="18" spans="1:14" ht="22.5" customHeight="1" x14ac:dyDescent="0.15">
      <c r="A18" s="9"/>
      <c r="B18" s="23"/>
      <c r="C18" s="25"/>
      <c r="D18" s="16"/>
      <c r="E18" s="6"/>
      <c r="F18" s="10"/>
      <c r="G18" s="11"/>
      <c r="H18" s="31"/>
      <c r="I18" s="5"/>
      <c r="J18" s="5"/>
      <c r="K18" s="81"/>
      <c r="L18" s="75"/>
      <c r="M18" s="27"/>
      <c r="N18" s="4"/>
    </row>
    <row r="19" spans="1:14" ht="22.5" customHeight="1" x14ac:dyDescent="0.15">
      <c r="A19" s="82" t="s">
        <v>6</v>
      </c>
      <c r="B19" s="83"/>
      <c r="C19" s="83"/>
      <c r="D19" s="83"/>
      <c r="E19" s="83"/>
      <c r="F19" s="84"/>
      <c r="G19" s="2">
        <f>SUM(G2:G18)</f>
        <v>8</v>
      </c>
      <c r="H19" s="43"/>
      <c r="I19" s="7">
        <f>SUM(I2:I18)</f>
        <v>10577000</v>
      </c>
      <c r="J19" s="7">
        <f>SUM(J2:J18)</f>
        <v>3413500</v>
      </c>
      <c r="L19" s="1"/>
      <c r="M19" s="1"/>
    </row>
  </sheetData>
  <mergeCells count="1">
    <mergeCell ref="A19:F19"/>
  </mergeCells>
  <phoneticPr fontId="2"/>
  <dataValidations disablePrompts="1" count="1">
    <dataValidation type="list" allowBlank="1" showInputMessage="1" showErrorMessage="1" sqref="B2:B4 B5:B18" xr:uid="{7555A943-F9BF-4541-AC90-E124A0EF274A}">
      <formula1>顧客</formula1>
    </dataValidation>
  </dataValidations>
  <pageMargins left="0.19685039370078741" right="0.19685039370078741" top="0.8" bottom="0.23622047244094491" header="0.52" footer="0.19685039370078741"/>
  <pageSetup paperSize="9" scale="65" fitToHeight="0" orientation="landscape" verticalDpi="1200" r:id="rId1"/>
  <headerFooter>
    <oddHeader>&amp;C&amp;"Meiryo UI,標準"&amp;12太田工場月次売上明細書(&amp;A）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25F4-1CB3-46E8-BD59-2084A7390992}">
  <sheetPr>
    <pageSetUpPr fitToPage="1"/>
  </sheetPr>
  <dimension ref="A1:N16"/>
  <sheetViews>
    <sheetView zoomScaleNormal="100" zoomScaleSheetLayoutView="100" workbookViewId="0">
      <selection activeCell="I13" sqref="I13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10.375" style="1" bestFit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6" t="s">
        <v>161</v>
      </c>
      <c r="B2" s="58" t="s">
        <v>8</v>
      </c>
      <c r="C2" s="68"/>
      <c r="D2" s="6" t="s">
        <v>149</v>
      </c>
      <c r="E2" s="6" t="s">
        <v>147</v>
      </c>
      <c r="F2" s="6" t="s">
        <v>148</v>
      </c>
      <c r="G2" s="2">
        <v>3</v>
      </c>
      <c r="H2" s="6" t="s">
        <v>40</v>
      </c>
      <c r="I2" s="5">
        <v>7450000</v>
      </c>
      <c r="J2" s="3"/>
      <c r="K2" s="69"/>
      <c r="L2" s="69"/>
      <c r="M2" s="69"/>
      <c r="N2" s="85"/>
    </row>
    <row r="3" spans="1:14" ht="22.5" customHeight="1" x14ac:dyDescent="0.15">
      <c r="A3" s="6" t="s">
        <v>162</v>
      </c>
      <c r="B3" s="58" t="s">
        <v>8</v>
      </c>
      <c r="C3" s="68"/>
      <c r="D3" s="6" t="s">
        <v>150</v>
      </c>
      <c r="E3" s="6" t="s">
        <v>147</v>
      </c>
      <c r="F3" s="6" t="s">
        <v>148</v>
      </c>
      <c r="G3" s="2">
        <v>3</v>
      </c>
      <c r="H3" s="9" t="s">
        <v>40</v>
      </c>
      <c r="I3" s="5">
        <v>6400000</v>
      </c>
      <c r="J3" s="3"/>
      <c r="K3" s="69"/>
      <c r="L3" s="69"/>
      <c r="M3" s="69"/>
      <c r="N3" s="85"/>
    </row>
    <row r="4" spans="1:14" ht="22.5" customHeight="1" x14ac:dyDescent="0.15">
      <c r="A4" s="44" t="s">
        <v>172</v>
      </c>
      <c r="B4" s="58" t="s">
        <v>8</v>
      </c>
      <c r="C4" s="9"/>
      <c r="D4" s="6" t="s">
        <v>193</v>
      </c>
      <c r="E4" s="26" t="s">
        <v>170</v>
      </c>
      <c r="F4" s="19" t="s">
        <v>171</v>
      </c>
      <c r="G4" s="11">
        <v>3</v>
      </c>
      <c r="H4" s="9" t="s">
        <v>87</v>
      </c>
      <c r="I4" s="5">
        <v>4100000</v>
      </c>
      <c r="J4" s="5"/>
      <c r="K4" s="78"/>
      <c r="L4" s="34"/>
      <c r="M4" s="32"/>
      <c r="N4" s="85" t="s">
        <v>256</v>
      </c>
    </row>
    <row r="5" spans="1:14" ht="22.5" customHeight="1" x14ac:dyDescent="0.15">
      <c r="A5" s="44" t="s">
        <v>173</v>
      </c>
      <c r="B5" s="58" t="s">
        <v>8</v>
      </c>
      <c r="C5" s="9"/>
      <c r="D5" s="6" t="s">
        <v>194</v>
      </c>
      <c r="E5" s="26" t="s">
        <v>170</v>
      </c>
      <c r="F5" s="19" t="s">
        <v>171</v>
      </c>
      <c r="G5" s="11">
        <v>2</v>
      </c>
      <c r="H5" s="9" t="s">
        <v>87</v>
      </c>
      <c r="I5" s="5">
        <v>2600000</v>
      </c>
      <c r="J5" s="5"/>
      <c r="K5" s="78"/>
      <c r="L5" s="34"/>
      <c r="M5" s="32"/>
      <c r="N5" s="85"/>
    </row>
    <row r="6" spans="1:14" s="4" customFormat="1" ht="22.5" customHeight="1" x14ac:dyDescent="0.15">
      <c r="A6" s="9" t="s">
        <v>89</v>
      </c>
      <c r="B6" s="30" t="s">
        <v>8</v>
      </c>
      <c r="C6" s="15"/>
      <c r="D6" s="21" t="s">
        <v>104</v>
      </c>
      <c r="E6" s="26" t="s">
        <v>48</v>
      </c>
      <c r="F6" s="10" t="s">
        <v>53</v>
      </c>
      <c r="G6" s="11">
        <v>4</v>
      </c>
      <c r="H6" s="9" t="s">
        <v>51</v>
      </c>
      <c r="I6" s="5">
        <v>4300000</v>
      </c>
      <c r="J6" s="5"/>
      <c r="K6" s="52"/>
      <c r="L6" s="34"/>
      <c r="M6" s="32"/>
      <c r="N6" s="4" t="s">
        <v>257</v>
      </c>
    </row>
    <row r="7" spans="1:14" ht="22.5" customHeight="1" x14ac:dyDescent="0.15">
      <c r="A7" s="21" t="s">
        <v>169</v>
      </c>
      <c r="B7" s="58" t="s">
        <v>8</v>
      </c>
      <c r="C7" s="38"/>
      <c r="D7" s="21" t="s">
        <v>168</v>
      </c>
      <c r="E7" s="21" t="s">
        <v>56</v>
      </c>
      <c r="F7" s="58" t="s">
        <v>58</v>
      </c>
      <c r="G7" s="22">
        <v>3</v>
      </c>
      <c r="H7" s="9" t="s">
        <v>51</v>
      </c>
      <c r="I7" s="20">
        <v>3000000</v>
      </c>
      <c r="J7" s="5"/>
      <c r="K7" s="35"/>
      <c r="L7" s="36"/>
      <c r="M7" s="35"/>
      <c r="N7" s="4" t="s">
        <v>258</v>
      </c>
    </row>
    <row r="8" spans="1:14" ht="22.5" customHeight="1" x14ac:dyDescent="0.15">
      <c r="A8" s="6" t="s">
        <v>140</v>
      </c>
      <c r="B8" s="58" t="s">
        <v>8</v>
      </c>
      <c r="C8" s="65"/>
      <c r="D8" s="6" t="s">
        <v>247</v>
      </c>
      <c r="E8" s="6" t="s">
        <v>60</v>
      </c>
      <c r="F8" s="6" t="s">
        <v>63</v>
      </c>
      <c r="G8" s="2">
        <v>3</v>
      </c>
      <c r="H8" s="9" t="s">
        <v>51</v>
      </c>
      <c r="I8" s="5">
        <v>3000000</v>
      </c>
      <c r="J8" s="5"/>
      <c r="K8" s="32"/>
      <c r="L8" s="32"/>
      <c r="M8" s="32"/>
      <c r="N8" s="4" t="s">
        <v>259</v>
      </c>
    </row>
    <row r="9" spans="1:14" ht="22.5" customHeight="1" x14ac:dyDescent="0.15">
      <c r="A9" s="6" t="s">
        <v>242</v>
      </c>
      <c r="B9" s="58" t="s">
        <v>8</v>
      </c>
      <c r="C9" s="65"/>
      <c r="D9" s="6" t="s">
        <v>231</v>
      </c>
      <c r="E9" s="6" t="s">
        <v>174</v>
      </c>
      <c r="F9" s="6" t="s">
        <v>279</v>
      </c>
      <c r="G9" s="2">
        <v>3</v>
      </c>
      <c r="H9" s="9" t="s">
        <v>51</v>
      </c>
      <c r="I9" s="5">
        <v>3000000</v>
      </c>
      <c r="J9" s="5"/>
      <c r="K9" s="32"/>
      <c r="L9" s="32"/>
      <c r="M9" s="32"/>
      <c r="N9" s="85" t="s">
        <v>260</v>
      </c>
    </row>
    <row r="10" spans="1:14" ht="22.5" customHeight="1" x14ac:dyDescent="0.15">
      <c r="A10" s="6" t="s">
        <v>242</v>
      </c>
      <c r="B10" s="58" t="s">
        <v>8</v>
      </c>
      <c r="C10" s="67"/>
      <c r="D10" s="6" t="s">
        <v>232</v>
      </c>
      <c r="E10" s="6" t="s">
        <v>174</v>
      </c>
      <c r="F10" s="6" t="s">
        <v>279</v>
      </c>
      <c r="G10" s="2">
        <v>2</v>
      </c>
      <c r="H10" s="9" t="s">
        <v>51</v>
      </c>
      <c r="I10" s="5">
        <v>2000000</v>
      </c>
      <c r="J10" s="5"/>
      <c r="K10" s="32"/>
      <c r="L10" s="32"/>
      <c r="M10" s="32"/>
      <c r="N10" s="85"/>
    </row>
    <row r="11" spans="1:14" ht="22.5" customHeight="1" x14ac:dyDescent="0.15">
      <c r="A11" s="6" t="s">
        <v>175</v>
      </c>
      <c r="B11" s="10" t="s">
        <v>8</v>
      </c>
      <c r="C11" s="42"/>
      <c r="D11" s="6" t="s">
        <v>192</v>
      </c>
      <c r="E11" s="6" t="s">
        <v>176</v>
      </c>
      <c r="F11" s="6" t="s">
        <v>181</v>
      </c>
      <c r="G11" s="2">
        <v>3</v>
      </c>
      <c r="H11" s="6" t="s">
        <v>186</v>
      </c>
      <c r="I11" s="5">
        <v>3300000</v>
      </c>
      <c r="J11" s="5"/>
      <c r="K11" s="32"/>
      <c r="L11" s="32"/>
      <c r="M11" s="32"/>
      <c r="N11" s="76" t="s">
        <v>262</v>
      </c>
    </row>
    <row r="12" spans="1:14" ht="22.5" customHeight="1" x14ac:dyDescent="0.15">
      <c r="A12" s="9"/>
      <c r="B12" s="58" t="s">
        <v>8</v>
      </c>
      <c r="C12" s="15"/>
      <c r="D12" s="6" t="s">
        <v>207</v>
      </c>
      <c r="E12" s="6" t="s">
        <v>206</v>
      </c>
      <c r="F12" s="10" t="s">
        <v>165</v>
      </c>
      <c r="G12" s="11">
        <v>5</v>
      </c>
      <c r="H12" s="10" t="s">
        <v>166</v>
      </c>
      <c r="I12" s="5">
        <v>9700000</v>
      </c>
      <c r="J12" s="5"/>
      <c r="K12" s="32"/>
      <c r="L12" s="34"/>
      <c r="M12" s="32"/>
      <c r="N12" s="4" t="s">
        <v>261</v>
      </c>
    </row>
    <row r="13" spans="1:14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ht="22.5" customHeight="1" x14ac:dyDescent="0.15">
      <c r="A15" s="9"/>
      <c r="B15" s="30"/>
      <c r="C15" s="15"/>
      <c r="D15" s="6"/>
      <c r="E15" s="6"/>
      <c r="F15" s="10"/>
      <c r="G15" s="11"/>
      <c r="H15" s="10"/>
      <c r="I15" s="5"/>
      <c r="J15" s="5"/>
      <c r="K15" s="32"/>
      <c r="L15" s="34"/>
      <c r="M15" s="32"/>
      <c r="N15" s="32"/>
    </row>
    <row r="16" spans="1:14" ht="22.5" customHeight="1" x14ac:dyDescent="0.15">
      <c r="A16" s="82" t="s">
        <v>6</v>
      </c>
      <c r="B16" s="83"/>
      <c r="C16" s="83"/>
      <c r="D16" s="83"/>
      <c r="E16" s="83"/>
      <c r="F16" s="84"/>
      <c r="G16" s="2">
        <f>SUM(G2:G15)</f>
        <v>34</v>
      </c>
      <c r="H16" s="43"/>
      <c r="I16" s="7">
        <f>SUM(I2:I15)</f>
        <v>48850000</v>
      </c>
      <c r="J16" s="7">
        <f>SUM(J7:J15)</f>
        <v>0</v>
      </c>
      <c r="L16" s="1"/>
      <c r="M16" s="1"/>
    </row>
  </sheetData>
  <mergeCells count="4">
    <mergeCell ref="A16:F16"/>
    <mergeCell ref="N9:N10"/>
    <mergeCell ref="N2:N3"/>
    <mergeCell ref="N4:N5"/>
  </mergeCells>
  <phoneticPr fontId="2"/>
  <dataValidations count="1">
    <dataValidation type="list" allowBlank="1" showInputMessage="1" showErrorMessage="1" sqref="B2:B15" xr:uid="{33A2D27E-55A0-400B-90B6-34F52A219EB7}">
      <formula1>顧客</formula1>
    </dataValidation>
  </dataValidations>
  <pageMargins left="0.19685039370078741" right="0.19685039370078741" top="0.8" bottom="0.23622047244094491" header="0.52" footer="0.19685039370078741"/>
  <pageSetup paperSize="9" scale="71" fitToHeight="0" orientation="landscape" verticalDpi="1200" r:id="rId1"/>
  <headerFooter>
    <oddHeader>&amp;C&amp;"Meiryo UI,標準"&amp;12太田工場月次売上明細書(&amp;A）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8EE0-4F71-416D-9733-82693E727F91}">
  <sheetPr>
    <pageSetUpPr fitToPage="1"/>
  </sheetPr>
  <dimension ref="A1:N18"/>
  <sheetViews>
    <sheetView zoomScaleNormal="100" zoomScaleSheetLayoutView="100" workbookViewId="0">
      <selection activeCell="N5" sqref="N5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31.25" style="1" bestFit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21"/>
      <c r="B2" s="58" t="s">
        <v>8</v>
      </c>
      <c r="C2" s="38"/>
      <c r="D2" s="21"/>
      <c r="E2" s="21" t="s">
        <v>177</v>
      </c>
      <c r="F2" s="10" t="s">
        <v>182</v>
      </c>
      <c r="G2" s="22">
        <v>2</v>
      </c>
      <c r="H2" s="9" t="s">
        <v>187</v>
      </c>
      <c r="I2" s="20"/>
      <c r="J2" s="5"/>
      <c r="K2" s="35"/>
      <c r="L2" s="36"/>
      <c r="M2" s="35"/>
      <c r="N2" s="76" t="s">
        <v>263</v>
      </c>
    </row>
    <row r="3" spans="1:14" ht="22.5" customHeight="1" x14ac:dyDescent="0.15">
      <c r="A3" s="9"/>
      <c r="B3" s="58" t="s">
        <v>8</v>
      </c>
      <c r="C3" s="15"/>
      <c r="D3" s="6"/>
      <c r="E3" s="6" t="s">
        <v>180</v>
      </c>
      <c r="F3" s="10" t="s">
        <v>185</v>
      </c>
      <c r="G3" s="11">
        <v>6</v>
      </c>
      <c r="H3" s="10" t="s">
        <v>255</v>
      </c>
      <c r="I3" s="5"/>
      <c r="J3" s="5"/>
      <c r="K3" s="32"/>
      <c r="L3" s="34"/>
      <c r="M3" s="32"/>
      <c r="N3" s="76" t="s">
        <v>264</v>
      </c>
    </row>
    <row r="4" spans="1:14" ht="22.5" customHeight="1" x14ac:dyDescent="0.15">
      <c r="A4" s="6"/>
      <c r="B4" s="10" t="s">
        <v>8</v>
      </c>
      <c r="C4" s="15"/>
      <c r="D4" s="6"/>
      <c r="E4" s="26" t="s">
        <v>248</v>
      </c>
      <c r="F4" s="19" t="s">
        <v>249</v>
      </c>
      <c r="G4" s="11">
        <v>2</v>
      </c>
      <c r="H4" s="58" t="s">
        <v>255</v>
      </c>
      <c r="I4" s="5"/>
      <c r="J4" s="5"/>
      <c r="K4" s="32"/>
      <c r="L4" s="34"/>
      <c r="M4" s="32"/>
      <c r="N4" s="76" t="s">
        <v>265</v>
      </c>
    </row>
    <row r="5" spans="1:14" ht="22.5" customHeight="1" x14ac:dyDescent="0.15">
      <c r="A5" s="9"/>
      <c r="B5" s="30"/>
      <c r="C5" s="15"/>
      <c r="D5" s="6"/>
      <c r="E5" s="6"/>
      <c r="F5" s="10"/>
      <c r="G5" s="11"/>
      <c r="H5" s="10"/>
      <c r="I5" s="5"/>
      <c r="J5" s="5"/>
      <c r="K5" s="32"/>
      <c r="L5" s="34"/>
      <c r="M5" s="32"/>
      <c r="N5" s="32"/>
    </row>
    <row r="6" spans="1:14" ht="22.5" customHeight="1" x14ac:dyDescent="0.15">
      <c r="A6" s="9"/>
      <c r="B6" s="30"/>
      <c r="C6" s="15"/>
      <c r="D6" s="6"/>
      <c r="E6" s="6"/>
      <c r="F6" s="10"/>
      <c r="G6" s="11"/>
      <c r="H6" s="10"/>
      <c r="I6" s="5"/>
      <c r="J6" s="5"/>
      <c r="K6" s="32"/>
      <c r="L6" s="34"/>
      <c r="M6" s="32"/>
      <c r="N6" s="32"/>
    </row>
    <row r="7" spans="1:14" ht="22.5" customHeight="1" x14ac:dyDescent="0.15">
      <c r="A7" s="9"/>
      <c r="B7" s="30"/>
      <c r="C7" s="15"/>
      <c r="D7" s="6"/>
      <c r="E7" s="6"/>
      <c r="F7" s="10"/>
      <c r="G7" s="11"/>
      <c r="H7" s="10"/>
      <c r="I7" s="5"/>
      <c r="J7" s="5"/>
      <c r="K7" s="32"/>
      <c r="L7" s="34"/>
      <c r="M7" s="32"/>
      <c r="N7" s="32"/>
    </row>
    <row r="8" spans="1:14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ht="22.5" customHeight="1" x14ac:dyDescent="0.15">
      <c r="A12" s="9"/>
      <c r="B12" s="23"/>
      <c r="C12" s="25"/>
      <c r="D12" s="16"/>
      <c r="E12" s="6"/>
      <c r="F12" s="19"/>
      <c r="G12" s="11"/>
      <c r="H12" s="9"/>
      <c r="I12" s="5"/>
      <c r="J12" s="5"/>
      <c r="K12" s="28"/>
      <c r="L12" s="27"/>
      <c r="M12" s="27"/>
      <c r="N12" s="4"/>
    </row>
    <row r="13" spans="1:14" ht="22.5" customHeight="1" x14ac:dyDescent="0.15">
      <c r="A13" s="9"/>
      <c r="B13" s="23"/>
      <c r="C13" s="25"/>
      <c r="D13" s="16"/>
      <c r="E13" s="6"/>
      <c r="F13" s="10"/>
      <c r="G13" s="11"/>
      <c r="H13" s="9"/>
      <c r="I13" s="5"/>
      <c r="J13" s="5"/>
      <c r="K13" s="28"/>
      <c r="L13" s="27"/>
      <c r="M13" s="27"/>
      <c r="N13" s="4"/>
    </row>
    <row r="14" spans="1:14" ht="22.5" customHeight="1" x14ac:dyDescent="0.15">
      <c r="A14" s="9"/>
      <c r="B14" s="23"/>
      <c r="C14" s="25"/>
      <c r="D14" s="16"/>
      <c r="E14" s="6"/>
      <c r="F14" s="10"/>
      <c r="G14" s="11"/>
      <c r="H14" s="31"/>
      <c r="I14" s="5"/>
      <c r="J14" s="5"/>
      <c r="K14" s="28"/>
      <c r="L14" s="27"/>
      <c r="M14" s="27"/>
      <c r="N14" s="4"/>
    </row>
    <row r="15" spans="1:14" ht="22.5" customHeight="1" x14ac:dyDescent="0.15">
      <c r="A15" s="9"/>
      <c r="B15" s="10"/>
      <c r="C15" s="25"/>
      <c r="D15" s="16"/>
      <c r="E15" s="6"/>
      <c r="F15" s="10"/>
      <c r="G15" s="11"/>
      <c r="H15" s="31"/>
      <c r="I15" s="5"/>
      <c r="J15" s="5"/>
      <c r="K15" s="28"/>
      <c r="L15" s="27"/>
      <c r="M15" s="27"/>
      <c r="N15" s="4"/>
    </row>
    <row r="16" spans="1:14" ht="22.5" customHeight="1" x14ac:dyDescent="0.15">
      <c r="A16" s="9"/>
      <c r="B16" s="10"/>
      <c r="C16" s="25"/>
      <c r="D16" s="16"/>
      <c r="E16" s="6"/>
      <c r="F16" s="10"/>
      <c r="G16" s="11"/>
      <c r="H16" s="31"/>
      <c r="I16" s="5"/>
      <c r="J16" s="5"/>
      <c r="K16" s="28"/>
      <c r="L16" s="27"/>
      <c r="M16" s="27"/>
      <c r="N16" s="4"/>
    </row>
    <row r="17" spans="1:14" ht="22.5" customHeight="1" x14ac:dyDescent="0.15">
      <c r="A17" s="21"/>
      <c r="B17" s="10"/>
      <c r="C17" s="15"/>
      <c r="D17" s="6"/>
      <c r="E17" s="6"/>
      <c r="F17" s="19"/>
      <c r="G17" s="11"/>
      <c r="H17" s="31"/>
      <c r="I17" s="5"/>
      <c r="J17" s="5"/>
      <c r="K17" s="32"/>
      <c r="L17" s="34"/>
      <c r="M17" s="32"/>
      <c r="N17" s="4"/>
    </row>
    <row r="18" spans="1:14" ht="22.5" customHeight="1" x14ac:dyDescent="0.15">
      <c r="A18" s="82" t="s">
        <v>6</v>
      </c>
      <c r="B18" s="83"/>
      <c r="C18" s="83"/>
      <c r="D18" s="83"/>
      <c r="E18" s="83"/>
      <c r="F18" s="84"/>
      <c r="G18" s="2">
        <f>SUM(G2:G13)</f>
        <v>10</v>
      </c>
      <c r="H18" s="43"/>
      <c r="I18" s="7">
        <f>SUM(I2:I17)</f>
        <v>0</v>
      </c>
      <c r="J18" s="7">
        <f>SUM(J2:J17)</f>
        <v>0</v>
      </c>
      <c r="L18" s="1"/>
      <c r="M18" s="1"/>
    </row>
  </sheetData>
  <mergeCells count="1">
    <mergeCell ref="A18:F18"/>
  </mergeCells>
  <phoneticPr fontId="2"/>
  <dataValidations count="1">
    <dataValidation type="list" allowBlank="1" showInputMessage="1" showErrorMessage="1" sqref="B2:B17" xr:uid="{9A76CDFC-888D-4408-8329-F744A1309227}">
      <formula1>顧客</formula1>
    </dataValidation>
  </dataValidations>
  <pageMargins left="0.19685039370078741" right="0.19685039370078741" top="0.8" bottom="0.23622047244094491" header="0.52" footer="0.19685039370078741"/>
  <pageSetup paperSize="9" scale="70" fitToHeight="0" orientation="landscape" verticalDpi="1200" r:id="rId1"/>
  <headerFooter>
    <oddHeader>&amp;C&amp;"Meiryo UI,標準"&amp;12太田工場月次売上明細書(&amp;A）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588D-B999-415A-8A4D-C9BC3667BC97}">
  <sheetPr>
    <pageSetUpPr fitToPage="1"/>
  </sheetPr>
  <dimension ref="A1:N14"/>
  <sheetViews>
    <sheetView zoomScaleNormal="100" zoomScaleSheetLayoutView="100" workbookViewId="0">
      <selection activeCell="I3" sqref="I3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21"/>
      <c r="B2" s="10" t="s">
        <v>8</v>
      </c>
      <c r="C2" s="38"/>
      <c r="D2" s="21"/>
      <c r="E2" s="21" t="s">
        <v>62</v>
      </c>
      <c r="F2" s="10" t="s">
        <v>64</v>
      </c>
      <c r="G2" s="22">
        <v>3</v>
      </c>
      <c r="H2" s="9" t="s">
        <v>51</v>
      </c>
      <c r="I2" s="20"/>
      <c r="J2" s="5"/>
      <c r="K2" s="35"/>
      <c r="L2" s="36"/>
      <c r="M2" s="35"/>
      <c r="N2" s="4" t="s">
        <v>266</v>
      </c>
    </row>
    <row r="3" spans="1:14" ht="22.5" customHeight="1" x14ac:dyDescent="0.15">
      <c r="A3" s="6"/>
      <c r="B3" s="58" t="s">
        <v>8</v>
      </c>
      <c r="C3" s="15"/>
      <c r="D3" s="6"/>
      <c r="E3" s="26" t="s">
        <v>65</v>
      </c>
      <c r="F3" s="19" t="s">
        <v>66</v>
      </c>
      <c r="G3" s="11">
        <v>7</v>
      </c>
      <c r="H3" s="9" t="s">
        <v>51</v>
      </c>
      <c r="I3" s="5"/>
      <c r="J3" s="5"/>
      <c r="K3" s="32"/>
      <c r="L3" s="34"/>
      <c r="M3" s="32"/>
      <c r="N3" s="4" t="s">
        <v>267</v>
      </c>
    </row>
    <row r="4" spans="1:14" ht="22.5" customHeight="1" x14ac:dyDescent="0.15">
      <c r="A4" s="6"/>
      <c r="B4" s="58" t="s">
        <v>8</v>
      </c>
      <c r="C4" s="15"/>
      <c r="D4" s="6"/>
      <c r="E4" s="26" t="s">
        <v>188</v>
      </c>
      <c r="F4" s="19" t="s">
        <v>190</v>
      </c>
      <c r="G4" s="11">
        <v>7</v>
      </c>
      <c r="H4" s="9" t="s">
        <v>51</v>
      </c>
      <c r="I4" s="5"/>
      <c r="J4" s="5"/>
      <c r="K4" s="32"/>
      <c r="L4" s="34"/>
      <c r="M4" s="32"/>
      <c r="N4" s="4" t="s">
        <v>268</v>
      </c>
    </row>
    <row r="5" spans="1:14" ht="22.5" customHeight="1" x14ac:dyDescent="0.15">
      <c r="A5" s="6"/>
      <c r="B5" s="58" t="s">
        <v>8</v>
      </c>
      <c r="C5" s="15"/>
      <c r="D5" s="6"/>
      <c r="E5" s="26" t="s">
        <v>189</v>
      </c>
      <c r="F5" s="19" t="s">
        <v>191</v>
      </c>
      <c r="G5" s="11">
        <v>5</v>
      </c>
      <c r="H5" s="9" t="s">
        <v>51</v>
      </c>
      <c r="I5" s="5"/>
      <c r="J5" s="5"/>
      <c r="K5" s="32"/>
      <c r="L5" s="34"/>
      <c r="M5" s="32"/>
      <c r="N5" s="4" t="s">
        <v>269</v>
      </c>
    </row>
    <row r="6" spans="1:14" ht="22.5" customHeight="1" x14ac:dyDescent="0.15">
      <c r="A6" s="21"/>
      <c r="B6" s="58" t="s">
        <v>8</v>
      </c>
      <c r="C6" s="38"/>
      <c r="D6" s="21"/>
      <c r="E6" s="21" t="s">
        <v>178</v>
      </c>
      <c r="F6" s="10" t="s">
        <v>183</v>
      </c>
      <c r="G6" s="22">
        <v>5</v>
      </c>
      <c r="H6" s="9" t="s">
        <v>186</v>
      </c>
      <c r="I6" s="20"/>
      <c r="J6" s="5"/>
      <c r="K6" s="35"/>
      <c r="L6" s="36"/>
      <c r="M6" s="35"/>
      <c r="N6" s="76" t="s">
        <v>270</v>
      </c>
    </row>
    <row r="7" spans="1:14" ht="22.5" customHeight="1" x14ac:dyDescent="0.15">
      <c r="A7" s="6"/>
      <c r="B7" s="58" t="s">
        <v>8</v>
      </c>
      <c r="C7" s="15"/>
      <c r="D7" s="6"/>
      <c r="E7" s="26" t="s">
        <v>179</v>
      </c>
      <c r="F7" s="19" t="s">
        <v>184</v>
      </c>
      <c r="G7" s="11">
        <v>3</v>
      </c>
      <c r="H7" s="58" t="s">
        <v>255</v>
      </c>
      <c r="I7" s="5"/>
      <c r="J7" s="5"/>
      <c r="K7" s="32"/>
      <c r="L7" s="34"/>
      <c r="M7" s="32"/>
      <c r="N7" s="76" t="s">
        <v>271</v>
      </c>
    </row>
    <row r="8" spans="1:14" ht="22.5" customHeight="1" x14ac:dyDescent="0.15">
      <c r="A8" s="6"/>
      <c r="B8" s="10" t="s">
        <v>16</v>
      </c>
      <c r="C8" s="42"/>
      <c r="D8" s="6"/>
      <c r="E8" s="6"/>
      <c r="F8" s="6"/>
      <c r="G8" s="2"/>
      <c r="H8" s="6" t="s">
        <v>46</v>
      </c>
      <c r="I8" s="5"/>
      <c r="J8" s="5"/>
      <c r="K8" s="32"/>
      <c r="L8" s="32"/>
      <c r="M8" s="32"/>
      <c r="N8" s="4"/>
    </row>
    <row r="9" spans="1:14" ht="22.5" customHeight="1" x14ac:dyDescent="0.15">
      <c r="A9" s="21"/>
      <c r="B9" s="10"/>
      <c r="C9" s="38"/>
      <c r="D9" s="21"/>
      <c r="E9" s="21"/>
      <c r="F9" s="10"/>
      <c r="G9" s="22"/>
      <c r="H9" s="9"/>
      <c r="I9" s="20"/>
      <c r="J9" s="5"/>
      <c r="K9" s="35"/>
      <c r="L9" s="36"/>
      <c r="M9" s="35"/>
      <c r="N9" s="14"/>
    </row>
    <row r="10" spans="1:14" ht="22.5" customHeight="1" x14ac:dyDescent="0.15">
      <c r="A10" s="9"/>
      <c r="B10" s="23"/>
      <c r="C10" s="25"/>
      <c r="D10" s="16"/>
      <c r="E10" s="6"/>
      <c r="F10" s="10"/>
      <c r="G10" s="11"/>
      <c r="H10" s="31"/>
      <c r="I10" s="5"/>
      <c r="J10" s="5"/>
      <c r="K10" s="28"/>
      <c r="L10" s="27"/>
      <c r="M10" s="27"/>
      <c r="N10" s="4"/>
    </row>
    <row r="11" spans="1:14" ht="22.5" customHeight="1" x14ac:dyDescent="0.15">
      <c r="A11" s="9"/>
      <c r="B11" s="10"/>
      <c r="C11" s="25"/>
      <c r="D11" s="16"/>
      <c r="E11" s="6"/>
      <c r="F11" s="10"/>
      <c r="G11" s="11"/>
      <c r="H11" s="31"/>
      <c r="I11" s="5"/>
      <c r="J11" s="5"/>
      <c r="K11" s="28"/>
      <c r="L11" s="27"/>
      <c r="M11" s="27"/>
      <c r="N11" s="4"/>
    </row>
    <row r="12" spans="1:14" ht="22.5" customHeight="1" x14ac:dyDescent="0.15">
      <c r="A12" s="9"/>
      <c r="B12" s="10"/>
      <c r="C12" s="25"/>
      <c r="D12" s="16"/>
      <c r="E12" s="6"/>
      <c r="F12" s="10"/>
      <c r="G12" s="11"/>
      <c r="H12" s="31"/>
      <c r="I12" s="5"/>
      <c r="J12" s="5"/>
      <c r="K12" s="28"/>
      <c r="L12" s="27"/>
      <c r="M12" s="27"/>
      <c r="N12" s="4"/>
    </row>
    <row r="13" spans="1:14" ht="22.5" customHeight="1" x14ac:dyDescent="0.15">
      <c r="A13" s="21"/>
      <c r="B13" s="10"/>
      <c r="C13" s="15"/>
      <c r="D13" s="6"/>
      <c r="E13" s="6"/>
      <c r="F13" s="19"/>
      <c r="G13" s="11"/>
      <c r="H13" s="31"/>
      <c r="I13" s="5"/>
      <c r="J13" s="5"/>
      <c r="K13" s="32"/>
      <c r="L13" s="34"/>
      <c r="M13" s="32"/>
      <c r="N13" s="4"/>
    </row>
    <row r="14" spans="1:14" ht="22.5" customHeight="1" x14ac:dyDescent="0.15">
      <c r="A14" s="82" t="s">
        <v>6</v>
      </c>
      <c r="B14" s="83"/>
      <c r="C14" s="83"/>
      <c r="D14" s="83"/>
      <c r="E14" s="83"/>
      <c r="F14" s="84"/>
      <c r="G14" s="2">
        <f>SUM(G2:G13)</f>
        <v>30</v>
      </c>
      <c r="H14" s="43"/>
      <c r="I14" s="7">
        <f>SUM(I2:I13)</f>
        <v>0</v>
      </c>
      <c r="J14" s="7">
        <f>SUM(J8:J13)</f>
        <v>0</v>
      </c>
      <c r="L14" s="1"/>
      <c r="M14" s="1"/>
    </row>
  </sheetData>
  <mergeCells count="1">
    <mergeCell ref="A14:F14"/>
  </mergeCells>
  <phoneticPr fontId="2"/>
  <dataValidations count="1">
    <dataValidation type="list" allowBlank="1" showInputMessage="1" showErrorMessage="1" sqref="B2:B13" xr:uid="{4F0B71E4-E305-4538-A37F-EF07F070FB69}">
      <formula1>顧客</formula1>
    </dataValidation>
  </dataValidations>
  <pageMargins left="0.19685039370078741" right="0.19685039370078741" top="0.8" bottom="0.23622047244094491" header="0.52" footer="0.19685039370078741"/>
  <pageSetup paperSize="9" scale="71" fitToHeight="0" orientation="landscape" verticalDpi="1200" r:id="rId1"/>
  <headerFooter>
    <oddHeader>&amp;C&amp;"Meiryo UI,標準"&amp;12太田工場月次売上明細書(&amp;A）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A18-2D84-4FEB-91CA-BEE2C86A9EC5}">
  <sheetPr>
    <pageSetUpPr fitToPage="1"/>
  </sheetPr>
  <dimension ref="A1:N22"/>
  <sheetViews>
    <sheetView zoomScaleNormal="100" zoomScaleSheetLayoutView="100" workbookViewId="0">
      <selection activeCell="I3" sqref="I3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21"/>
      <c r="B2" s="10" t="s">
        <v>8</v>
      </c>
      <c r="C2" s="38"/>
      <c r="D2" s="21"/>
      <c r="E2" s="21" t="s">
        <v>61</v>
      </c>
      <c r="F2" s="10" t="s">
        <v>64</v>
      </c>
      <c r="G2" s="22">
        <v>8</v>
      </c>
      <c r="H2" s="9" t="s">
        <v>51</v>
      </c>
      <c r="I2" s="20"/>
      <c r="J2" s="5"/>
      <c r="K2" s="35"/>
      <c r="L2" s="36"/>
      <c r="M2" s="35"/>
      <c r="N2" s="4" t="s">
        <v>272</v>
      </c>
    </row>
    <row r="3" spans="1:14" ht="22.5" customHeight="1" x14ac:dyDescent="0.15">
      <c r="A3" s="21"/>
      <c r="B3" s="58" t="s">
        <v>8</v>
      </c>
      <c r="C3" s="38"/>
      <c r="D3" s="21"/>
      <c r="E3" s="21" t="s">
        <v>250</v>
      </c>
      <c r="F3" s="58" t="s">
        <v>251</v>
      </c>
      <c r="G3" s="22">
        <v>2</v>
      </c>
      <c r="H3" s="58" t="s">
        <v>255</v>
      </c>
      <c r="I3" s="20"/>
      <c r="J3" s="5"/>
      <c r="K3" s="35"/>
      <c r="L3" s="36"/>
      <c r="M3" s="35"/>
      <c r="N3" s="76" t="s">
        <v>273</v>
      </c>
    </row>
    <row r="4" spans="1:14" ht="22.5" customHeight="1" x14ac:dyDescent="0.15">
      <c r="A4" s="21"/>
      <c r="B4" s="58" t="s">
        <v>8</v>
      </c>
      <c r="C4" s="38"/>
      <c r="D4" s="21"/>
      <c r="E4" s="21" t="s">
        <v>252</v>
      </c>
      <c r="F4" s="58" t="s">
        <v>253</v>
      </c>
      <c r="G4" s="22">
        <v>2</v>
      </c>
      <c r="H4" s="58" t="s">
        <v>255</v>
      </c>
      <c r="I4" s="20"/>
      <c r="J4" s="5"/>
      <c r="K4" s="35"/>
      <c r="L4" s="36"/>
      <c r="M4" s="35"/>
      <c r="N4" s="76" t="s">
        <v>274</v>
      </c>
    </row>
    <row r="5" spans="1:14" ht="22.5" customHeight="1" x14ac:dyDescent="0.15">
      <c r="A5" s="21"/>
      <c r="B5" s="10"/>
      <c r="C5" s="38"/>
      <c r="D5" s="21"/>
      <c r="E5" s="21"/>
      <c r="F5" s="6" t="s">
        <v>195</v>
      </c>
      <c r="G5" s="2">
        <v>1</v>
      </c>
      <c r="H5" s="6" t="s">
        <v>196</v>
      </c>
      <c r="I5" s="20"/>
      <c r="J5" s="5"/>
      <c r="K5" s="35"/>
      <c r="L5" s="36"/>
      <c r="M5" s="35"/>
      <c r="N5" s="14"/>
    </row>
    <row r="6" spans="1:14" ht="22.5" customHeight="1" x14ac:dyDescent="0.15">
      <c r="A6" s="6"/>
      <c r="B6" s="10"/>
      <c r="C6" s="15"/>
      <c r="D6" s="6"/>
      <c r="E6" s="26"/>
      <c r="F6" s="19"/>
      <c r="G6" s="11"/>
      <c r="H6" s="39"/>
      <c r="I6" s="5"/>
      <c r="J6" s="5"/>
      <c r="K6" s="32"/>
      <c r="L6" s="34"/>
      <c r="M6" s="32"/>
      <c r="N6" s="4"/>
    </row>
    <row r="7" spans="1:14" ht="22.5" customHeight="1" x14ac:dyDescent="0.15">
      <c r="A7" s="9"/>
      <c r="B7" s="30"/>
      <c r="C7" s="15"/>
      <c r="D7" s="6"/>
      <c r="E7" s="6"/>
      <c r="F7" s="10"/>
      <c r="G7" s="11"/>
      <c r="H7" s="10"/>
      <c r="I7" s="5"/>
      <c r="J7" s="5"/>
      <c r="K7" s="32"/>
      <c r="L7" s="34"/>
      <c r="M7" s="32"/>
      <c r="N7" s="32"/>
    </row>
    <row r="8" spans="1:14" ht="22.5" customHeight="1" x14ac:dyDescent="0.15">
      <c r="A8" s="6"/>
      <c r="B8" s="10"/>
      <c r="C8" s="15"/>
      <c r="D8" s="6"/>
      <c r="E8" s="26"/>
      <c r="F8" s="19"/>
      <c r="G8" s="11"/>
      <c r="H8" s="9"/>
      <c r="I8" s="5"/>
      <c r="J8" s="5"/>
      <c r="K8" s="32"/>
      <c r="L8" s="34"/>
      <c r="M8" s="32"/>
      <c r="N8" s="4"/>
    </row>
    <row r="9" spans="1:14" ht="22.5" customHeight="1" x14ac:dyDescent="0.15">
      <c r="A9" s="9"/>
      <c r="B9" s="30"/>
      <c r="C9" s="15"/>
      <c r="D9" s="6"/>
      <c r="E9" s="6"/>
      <c r="F9" s="10"/>
      <c r="G9" s="11"/>
      <c r="H9" s="10"/>
      <c r="I9" s="5"/>
      <c r="J9" s="5"/>
      <c r="K9" s="32"/>
      <c r="L9" s="34"/>
      <c r="M9" s="32"/>
      <c r="N9" s="32"/>
    </row>
    <row r="10" spans="1:14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ht="22.5" customHeight="1" x14ac:dyDescent="0.15">
      <c r="A15" s="9"/>
      <c r="B15" s="30"/>
      <c r="C15" s="15"/>
      <c r="D15" s="6"/>
      <c r="E15" s="6"/>
      <c r="F15" s="10"/>
      <c r="G15" s="11"/>
      <c r="H15" s="10"/>
      <c r="I15" s="5"/>
      <c r="J15" s="5"/>
      <c r="K15" s="32"/>
      <c r="L15" s="34"/>
      <c r="M15" s="32"/>
      <c r="N15" s="32"/>
    </row>
    <row r="16" spans="1:14" ht="22.5" customHeight="1" x14ac:dyDescent="0.15">
      <c r="A16" s="9"/>
      <c r="B16" s="23"/>
      <c r="C16" s="25"/>
      <c r="D16" s="16"/>
      <c r="E16" s="6"/>
      <c r="F16" s="19"/>
      <c r="G16" s="11"/>
      <c r="H16" s="9"/>
      <c r="I16" s="5"/>
      <c r="J16" s="5"/>
      <c r="K16" s="28"/>
      <c r="L16" s="27"/>
      <c r="M16" s="27"/>
      <c r="N16" s="4"/>
    </row>
    <row r="17" spans="1:14" ht="22.5" customHeight="1" x14ac:dyDescent="0.15">
      <c r="A17" s="9"/>
      <c r="B17" s="23"/>
      <c r="C17" s="25"/>
      <c r="D17" s="16"/>
      <c r="E17" s="6"/>
      <c r="F17" s="10"/>
      <c r="G17" s="11"/>
      <c r="H17" s="9"/>
      <c r="I17" s="5"/>
      <c r="J17" s="5"/>
      <c r="K17" s="28"/>
      <c r="L17" s="27"/>
      <c r="M17" s="27"/>
      <c r="N17" s="4"/>
    </row>
    <row r="18" spans="1:14" ht="22.5" customHeight="1" x14ac:dyDescent="0.15">
      <c r="A18" s="9"/>
      <c r="B18" s="23"/>
      <c r="C18" s="25"/>
      <c r="D18" s="16"/>
      <c r="E18" s="6"/>
      <c r="F18" s="10"/>
      <c r="G18" s="11"/>
      <c r="H18" s="31"/>
      <c r="I18" s="5"/>
      <c r="J18" s="5"/>
      <c r="K18" s="28"/>
      <c r="L18" s="27"/>
      <c r="M18" s="27"/>
      <c r="N18" s="4"/>
    </row>
    <row r="19" spans="1:14" ht="22.5" customHeight="1" x14ac:dyDescent="0.15">
      <c r="A19" s="9"/>
      <c r="B19" s="10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  <c r="N19" s="4"/>
    </row>
    <row r="20" spans="1:14" ht="22.5" customHeight="1" x14ac:dyDescent="0.15">
      <c r="A20" s="9"/>
      <c r="B20" s="10"/>
      <c r="C20" s="25"/>
      <c r="D20" s="16"/>
      <c r="E20" s="6"/>
      <c r="F20" s="10"/>
      <c r="G20" s="11"/>
      <c r="H20" s="31"/>
      <c r="I20" s="5"/>
      <c r="J20" s="5"/>
      <c r="K20" s="28"/>
      <c r="L20" s="27"/>
      <c r="M20" s="27"/>
      <c r="N20" s="4"/>
    </row>
    <row r="21" spans="1:14" ht="22.5" customHeight="1" x14ac:dyDescent="0.15">
      <c r="A21" s="21"/>
      <c r="B21" s="10"/>
      <c r="C21" s="15"/>
      <c r="D21" s="6"/>
      <c r="E21" s="6"/>
      <c r="F21" s="19"/>
      <c r="G21" s="11"/>
      <c r="H21" s="31"/>
      <c r="I21" s="5"/>
      <c r="J21" s="5"/>
      <c r="K21" s="32"/>
      <c r="L21" s="34"/>
      <c r="M21" s="32"/>
      <c r="N21" s="4"/>
    </row>
    <row r="22" spans="1:14" ht="22.5" customHeight="1" x14ac:dyDescent="0.15">
      <c r="A22" s="82" t="s">
        <v>6</v>
      </c>
      <c r="B22" s="83"/>
      <c r="C22" s="83"/>
      <c r="D22" s="83"/>
      <c r="E22" s="83"/>
      <c r="F22" s="84"/>
      <c r="G22" s="2">
        <f>SUM(G2:G21)</f>
        <v>13</v>
      </c>
      <c r="H22" s="43"/>
      <c r="I22" s="7">
        <f>SUM(I2:I21)</f>
        <v>0</v>
      </c>
      <c r="J22" s="7">
        <f>SUM(J2:J21)</f>
        <v>0</v>
      </c>
      <c r="L22" s="1"/>
      <c r="M22" s="1"/>
    </row>
  </sheetData>
  <mergeCells count="1">
    <mergeCell ref="A22:F22"/>
  </mergeCells>
  <phoneticPr fontId="2"/>
  <dataValidations count="1">
    <dataValidation type="list" allowBlank="1" showInputMessage="1" showErrorMessage="1" sqref="B2:B21" xr:uid="{F21348E3-DED5-4E81-8404-5CE769BAE871}">
      <formula1>顧客</formula1>
    </dataValidation>
  </dataValidations>
  <pageMargins left="0.19685039370078741" right="0.19685039370078741" top="0.8" bottom="0.23622047244094491" header="0.52" footer="0.19685039370078741"/>
  <pageSetup paperSize="9" scale="71" fitToHeight="0" orientation="landscape" verticalDpi="1200" r:id="rId1"/>
  <headerFooter>
    <oddHeader>&amp;C&amp;"Meiryo UI,標準"&amp;12太田工場月次売上明細書(&amp;A）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BB3E-D03C-4A0F-8CC1-730EE51FF11E}">
  <sheetPr>
    <pageSetUpPr fitToPage="1"/>
  </sheetPr>
  <dimension ref="A1:N23"/>
  <sheetViews>
    <sheetView zoomScaleNormal="100" zoomScaleSheetLayoutView="100" workbookViewId="0">
      <selection activeCell="N4" sqref="N4"/>
    </sheetView>
  </sheetViews>
  <sheetFormatPr defaultColWidth="9" defaultRowHeight="22.5" customHeight="1" x14ac:dyDescent="0.15"/>
  <cols>
    <col min="1" max="1" width="11.75" style="1" customWidth="1"/>
    <col min="2" max="2" width="18.125" style="1" customWidth="1"/>
    <col min="3" max="3" width="9.125" style="1" customWidth="1"/>
    <col min="4" max="4" width="9.25" style="1" customWidth="1"/>
    <col min="5" max="5" width="11.75" style="29" customWidth="1"/>
    <col min="6" max="6" width="27.125" style="1" customWidth="1"/>
    <col min="7" max="7" width="5.25" style="4" customWidth="1"/>
    <col min="8" max="8" width="19.25" style="1" customWidth="1"/>
    <col min="9" max="9" width="12.75" style="8" bestFit="1" customWidth="1"/>
    <col min="10" max="10" width="11.75" style="8" customWidth="1"/>
    <col min="11" max="11" width="10.75" style="1" customWidth="1"/>
    <col min="12" max="13" width="10.75" style="33" customWidth="1"/>
    <col min="14" max="14" width="36" style="1" customWidth="1"/>
    <col min="15" max="16384" width="9" style="1"/>
  </cols>
  <sheetData>
    <row r="1" spans="1:14" ht="22.5" customHeight="1" x14ac:dyDescent="0.15">
      <c r="A1" s="2" t="s">
        <v>0</v>
      </c>
      <c r="B1" s="2" t="s">
        <v>7</v>
      </c>
      <c r="C1" s="2" t="s">
        <v>10</v>
      </c>
      <c r="D1" s="2" t="s">
        <v>1</v>
      </c>
      <c r="E1" s="2" t="s">
        <v>11</v>
      </c>
      <c r="F1" s="2" t="s">
        <v>2</v>
      </c>
      <c r="G1" s="2" t="s">
        <v>3</v>
      </c>
      <c r="H1" s="2" t="s">
        <v>9</v>
      </c>
      <c r="I1" s="3" t="s">
        <v>4</v>
      </c>
      <c r="J1" s="3" t="s">
        <v>5</v>
      </c>
      <c r="K1" s="4" t="s">
        <v>19</v>
      </c>
      <c r="L1" s="4" t="s">
        <v>17</v>
      </c>
      <c r="M1" s="4" t="s">
        <v>18</v>
      </c>
      <c r="N1" s="4" t="s">
        <v>36</v>
      </c>
    </row>
    <row r="2" spans="1:14" ht="22.5" customHeight="1" x14ac:dyDescent="0.15">
      <c r="A2" s="6" t="s">
        <v>241</v>
      </c>
      <c r="B2" s="58" t="s">
        <v>8</v>
      </c>
      <c r="C2" s="15"/>
      <c r="D2" s="6" t="s">
        <v>223</v>
      </c>
      <c r="E2" s="26" t="s">
        <v>254</v>
      </c>
      <c r="F2" s="19" t="s">
        <v>222</v>
      </c>
      <c r="G2" s="11">
        <v>1</v>
      </c>
      <c r="H2" s="9" t="s">
        <v>51</v>
      </c>
      <c r="I2" s="5">
        <v>1300000</v>
      </c>
      <c r="J2" s="5"/>
      <c r="K2" s="32"/>
      <c r="L2" s="34"/>
      <c r="M2" s="32"/>
      <c r="N2" s="4" t="s">
        <v>275</v>
      </c>
    </row>
    <row r="3" spans="1:14" ht="22.5" customHeight="1" x14ac:dyDescent="0.15">
      <c r="A3" s="21"/>
      <c r="B3" s="10" t="s">
        <v>8</v>
      </c>
      <c r="C3" s="38"/>
      <c r="D3" s="21"/>
      <c r="E3" s="21" t="s">
        <v>235</v>
      </c>
      <c r="F3" s="10" t="s">
        <v>236</v>
      </c>
      <c r="G3" s="22">
        <v>1</v>
      </c>
      <c r="H3" s="70" t="s">
        <v>51</v>
      </c>
      <c r="I3" s="20"/>
      <c r="J3" s="5"/>
      <c r="K3" s="35"/>
      <c r="L3" s="36"/>
      <c r="M3" s="35"/>
      <c r="N3" s="76" t="s">
        <v>276</v>
      </c>
    </row>
    <row r="4" spans="1:14" ht="22.5" customHeight="1" x14ac:dyDescent="0.15">
      <c r="A4" s="6"/>
      <c r="B4" s="10" t="s">
        <v>12</v>
      </c>
      <c r="C4" s="42"/>
      <c r="D4" s="6"/>
      <c r="E4" s="6"/>
      <c r="F4" s="73" t="s">
        <v>233</v>
      </c>
      <c r="G4" s="72">
        <v>1</v>
      </c>
      <c r="H4" s="71" t="s">
        <v>234</v>
      </c>
      <c r="I4" s="5"/>
      <c r="J4" s="5"/>
      <c r="K4" s="32"/>
      <c r="L4" s="32"/>
      <c r="M4" s="32"/>
      <c r="N4" s="4"/>
    </row>
    <row r="5" spans="1:14" ht="22.5" customHeight="1" x14ac:dyDescent="0.15">
      <c r="A5" s="21"/>
      <c r="B5" s="10"/>
      <c r="C5" s="38"/>
      <c r="D5" s="21"/>
      <c r="E5" s="21"/>
      <c r="F5" s="10"/>
      <c r="G5" s="22"/>
      <c r="H5" s="9"/>
      <c r="I5" s="20"/>
      <c r="J5" s="5"/>
      <c r="K5" s="35"/>
      <c r="L5" s="36"/>
      <c r="M5" s="35"/>
      <c r="N5" s="14"/>
    </row>
    <row r="6" spans="1:14" ht="22.5" customHeight="1" x14ac:dyDescent="0.15">
      <c r="A6" s="21"/>
      <c r="B6" s="10"/>
      <c r="C6" s="38"/>
      <c r="D6" s="21"/>
      <c r="E6" s="21"/>
      <c r="F6" s="10"/>
      <c r="G6" s="22"/>
      <c r="H6" s="9"/>
      <c r="I6" s="20"/>
      <c r="J6" s="5"/>
      <c r="K6" s="35"/>
      <c r="L6" s="36"/>
      <c r="M6" s="35"/>
      <c r="N6" s="14"/>
    </row>
    <row r="7" spans="1:14" ht="22.5" customHeight="1" x14ac:dyDescent="0.15">
      <c r="A7" s="6"/>
      <c r="B7" s="10"/>
      <c r="C7" s="15"/>
      <c r="D7" s="6"/>
      <c r="E7" s="26"/>
      <c r="F7" s="19"/>
      <c r="G7" s="11"/>
      <c r="H7" s="39"/>
      <c r="I7" s="5"/>
      <c r="J7" s="5"/>
      <c r="K7" s="32"/>
      <c r="L7" s="34"/>
      <c r="M7" s="32"/>
      <c r="N7" s="4"/>
    </row>
    <row r="8" spans="1:14" ht="22.5" customHeight="1" x14ac:dyDescent="0.15">
      <c r="A8" s="9"/>
      <c r="B8" s="30"/>
      <c r="C8" s="15"/>
      <c r="D8" s="6"/>
      <c r="E8" s="6"/>
      <c r="F8" s="10"/>
      <c r="G8" s="11"/>
      <c r="H8" s="10"/>
      <c r="I8" s="5"/>
      <c r="J8" s="5"/>
      <c r="K8" s="32"/>
      <c r="L8" s="34"/>
      <c r="M8" s="32"/>
      <c r="N8" s="32"/>
    </row>
    <row r="9" spans="1:14" ht="22.5" customHeight="1" x14ac:dyDescent="0.15">
      <c r="A9" s="6"/>
      <c r="B9" s="10"/>
      <c r="C9" s="15"/>
      <c r="D9" s="6"/>
      <c r="E9" s="26"/>
      <c r="F9" s="19"/>
      <c r="G9" s="11"/>
      <c r="H9" s="9"/>
      <c r="I9" s="5"/>
      <c r="J9" s="5"/>
      <c r="K9" s="32"/>
      <c r="L9" s="34"/>
      <c r="M9" s="32"/>
      <c r="N9" s="4"/>
    </row>
    <row r="10" spans="1:14" ht="22.5" customHeight="1" x14ac:dyDescent="0.15">
      <c r="A10" s="9"/>
      <c r="B10" s="30"/>
      <c r="C10" s="15"/>
      <c r="D10" s="6"/>
      <c r="E10" s="6"/>
      <c r="F10" s="10"/>
      <c r="G10" s="11"/>
      <c r="H10" s="10"/>
      <c r="I10" s="5"/>
      <c r="J10" s="5"/>
      <c r="K10" s="32"/>
      <c r="L10" s="34"/>
      <c r="M10" s="32"/>
      <c r="N10" s="32"/>
    </row>
    <row r="11" spans="1:14" ht="22.5" customHeight="1" x14ac:dyDescent="0.15">
      <c r="A11" s="9"/>
      <c r="B11" s="30"/>
      <c r="C11" s="15"/>
      <c r="D11" s="6"/>
      <c r="E11" s="6"/>
      <c r="F11" s="10"/>
      <c r="G11" s="11"/>
      <c r="H11" s="10"/>
      <c r="I11" s="5"/>
      <c r="J11" s="5"/>
      <c r="K11" s="32"/>
      <c r="L11" s="34"/>
      <c r="M11" s="32"/>
      <c r="N11" s="32"/>
    </row>
    <row r="12" spans="1:14" ht="22.5" customHeight="1" x14ac:dyDescent="0.15">
      <c r="A12" s="9"/>
      <c r="B12" s="30"/>
      <c r="C12" s="15"/>
      <c r="D12" s="6"/>
      <c r="E12" s="6"/>
      <c r="F12" s="10"/>
      <c r="G12" s="11"/>
      <c r="H12" s="10"/>
      <c r="I12" s="5"/>
      <c r="J12" s="5"/>
      <c r="K12" s="32"/>
      <c r="L12" s="34"/>
      <c r="M12" s="32"/>
      <c r="N12" s="32"/>
    </row>
    <row r="13" spans="1:14" ht="22.5" customHeight="1" x14ac:dyDescent="0.15">
      <c r="A13" s="9"/>
      <c r="B13" s="30"/>
      <c r="C13" s="15"/>
      <c r="D13" s="6"/>
      <c r="E13" s="6"/>
      <c r="F13" s="10"/>
      <c r="G13" s="11"/>
      <c r="H13" s="10"/>
      <c r="I13" s="5"/>
      <c r="J13" s="5"/>
      <c r="K13" s="32"/>
      <c r="L13" s="34"/>
      <c r="M13" s="32"/>
      <c r="N13" s="32"/>
    </row>
    <row r="14" spans="1:14" ht="22.5" customHeight="1" x14ac:dyDescent="0.15">
      <c r="A14" s="9"/>
      <c r="B14" s="30"/>
      <c r="C14" s="15"/>
      <c r="D14" s="6"/>
      <c r="E14" s="6"/>
      <c r="F14" s="10"/>
      <c r="G14" s="11"/>
      <c r="H14" s="10"/>
      <c r="I14" s="5"/>
      <c r="J14" s="5"/>
      <c r="K14" s="32"/>
      <c r="L14" s="34"/>
      <c r="M14" s="32"/>
      <c r="N14" s="32"/>
    </row>
    <row r="15" spans="1:14" ht="22.5" customHeight="1" x14ac:dyDescent="0.15">
      <c r="A15" s="9"/>
      <c r="B15" s="30"/>
      <c r="C15" s="15"/>
      <c r="D15" s="6"/>
      <c r="E15" s="6"/>
      <c r="F15" s="10"/>
      <c r="G15" s="11"/>
      <c r="H15" s="10"/>
      <c r="I15" s="5"/>
      <c r="J15" s="5"/>
      <c r="K15" s="32"/>
      <c r="L15" s="34"/>
      <c r="M15" s="32"/>
      <c r="N15" s="32"/>
    </row>
    <row r="16" spans="1:14" ht="22.5" customHeight="1" x14ac:dyDescent="0.15">
      <c r="A16" s="9"/>
      <c r="B16" s="30"/>
      <c r="C16" s="15"/>
      <c r="D16" s="6"/>
      <c r="E16" s="6"/>
      <c r="F16" s="10"/>
      <c r="G16" s="11"/>
      <c r="H16" s="10"/>
      <c r="I16" s="5"/>
      <c r="J16" s="5"/>
      <c r="K16" s="32"/>
      <c r="L16" s="34"/>
      <c r="M16" s="32"/>
      <c r="N16" s="32"/>
    </row>
    <row r="17" spans="1:14" ht="22.5" customHeight="1" x14ac:dyDescent="0.15">
      <c r="A17" s="9"/>
      <c r="B17" s="23"/>
      <c r="C17" s="25"/>
      <c r="D17" s="16"/>
      <c r="E17" s="6"/>
      <c r="F17" s="19"/>
      <c r="G17" s="11"/>
      <c r="H17" s="9"/>
      <c r="I17" s="5"/>
      <c r="J17" s="5"/>
      <c r="K17" s="28"/>
      <c r="L17" s="27"/>
      <c r="M17" s="27"/>
      <c r="N17" s="4"/>
    </row>
    <row r="18" spans="1:14" ht="22.5" customHeight="1" x14ac:dyDescent="0.15">
      <c r="A18" s="9"/>
      <c r="B18" s="23"/>
      <c r="C18" s="25"/>
      <c r="D18" s="16"/>
      <c r="E18" s="6"/>
      <c r="F18" s="10"/>
      <c r="G18" s="11"/>
      <c r="H18" s="9"/>
      <c r="I18" s="5"/>
      <c r="J18" s="5"/>
      <c r="K18" s="28"/>
      <c r="L18" s="27"/>
      <c r="M18" s="27"/>
      <c r="N18" s="4"/>
    </row>
    <row r="19" spans="1:14" ht="22.5" customHeight="1" x14ac:dyDescent="0.15">
      <c r="A19" s="9"/>
      <c r="B19" s="23"/>
      <c r="C19" s="25"/>
      <c r="D19" s="16"/>
      <c r="E19" s="6"/>
      <c r="F19" s="10"/>
      <c r="G19" s="11"/>
      <c r="H19" s="31"/>
      <c r="I19" s="5"/>
      <c r="J19" s="5"/>
      <c r="K19" s="28"/>
      <c r="L19" s="27"/>
      <c r="M19" s="27"/>
      <c r="N19" s="4"/>
    </row>
    <row r="20" spans="1:14" ht="22.5" customHeight="1" x14ac:dyDescent="0.15">
      <c r="A20" s="9"/>
      <c r="B20" s="10"/>
      <c r="C20" s="25"/>
      <c r="D20" s="16"/>
      <c r="E20" s="6"/>
      <c r="F20" s="10"/>
      <c r="G20" s="11"/>
      <c r="H20" s="31"/>
      <c r="I20" s="5"/>
      <c r="J20" s="5"/>
      <c r="K20" s="28"/>
      <c r="L20" s="27"/>
      <c r="M20" s="27"/>
      <c r="N20" s="4"/>
    </row>
    <row r="21" spans="1:14" ht="22.5" customHeight="1" x14ac:dyDescent="0.15">
      <c r="A21" s="9"/>
      <c r="B21" s="10"/>
      <c r="C21" s="25"/>
      <c r="D21" s="16"/>
      <c r="E21" s="6"/>
      <c r="F21" s="10"/>
      <c r="G21" s="11"/>
      <c r="H21" s="31"/>
      <c r="I21" s="5"/>
      <c r="J21" s="5"/>
      <c r="K21" s="28"/>
      <c r="L21" s="27"/>
      <c r="M21" s="27"/>
      <c r="N21" s="4"/>
    </row>
    <row r="22" spans="1:14" ht="22.5" customHeight="1" x14ac:dyDescent="0.15">
      <c r="A22" s="21"/>
      <c r="B22" s="10"/>
      <c r="C22" s="15"/>
      <c r="D22" s="6"/>
      <c r="E22" s="6"/>
      <c r="F22" s="19"/>
      <c r="G22" s="11"/>
      <c r="H22" s="31"/>
      <c r="I22" s="5"/>
      <c r="J22" s="5"/>
      <c r="K22" s="32"/>
      <c r="L22" s="34"/>
      <c r="M22" s="32"/>
      <c r="N22" s="4"/>
    </row>
    <row r="23" spans="1:14" ht="22.5" customHeight="1" x14ac:dyDescent="0.15">
      <c r="A23" s="82" t="s">
        <v>6</v>
      </c>
      <c r="B23" s="83"/>
      <c r="C23" s="83"/>
      <c r="D23" s="83"/>
      <c r="E23" s="83"/>
      <c r="F23" s="84"/>
      <c r="G23" s="2">
        <f>SUM(G2:G22)</f>
        <v>3</v>
      </c>
      <c r="H23" s="43"/>
      <c r="I23" s="7">
        <f>SUM(I2:I22)</f>
        <v>1300000</v>
      </c>
      <c r="J23" s="7">
        <f>SUM(J4:J22)</f>
        <v>0</v>
      </c>
      <c r="L23" s="1"/>
      <c r="M23" s="1"/>
    </row>
  </sheetData>
  <mergeCells count="1">
    <mergeCell ref="A23:F23"/>
  </mergeCells>
  <phoneticPr fontId="2"/>
  <dataValidations disablePrompts="1" count="1">
    <dataValidation type="list" allowBlank="1" showInputMessage="1" showErrorMessage="1" sqref="B2:B22" xr:uid="{CFD1667A-EF83-4EDD-8C9B-AAA41728D0DF}">
      <formula1>顧客</formula1>
    </dataValidation>
  </dataValidations>
  <pageMargins left="0.19685039370078741" right="0.19685039370078741" top="0.8" bottom="0.23622047244094491" header="0.52" footer="0.19685039370078741"/>
  <pageSetup paperSize="9" scale="71" fitToHeight="0" orientation="landscape" verticalDpi="1200" r:id="rId1"/>
  <headerFooter>
    <oddHeader>&amp;C&amp;"Meiryo UI,標準"&amp;12太田工場月次売上明細書(&amp;A）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合計</vt:lpstr>
      <vt:lpstr>2021年4月</vt:lpstr>
      <vt:lpstr>2021年5月</vt:lpstr>
      <vt:lpstr>2021年6月</vt:lpstr>
      <vt:lpstr>2021年7月</vt:lpstr>
      <vt:lpstr>2021年8月</vt:lpstr>
      <vt:lpstr>2021年9月</vt:lpstr>
      <vt:lpstr>2021年10月</vt:lpstr>
      <vt:lpstr>2021年11月</vt:lpstr>
      <vt:lpstr>2021年12月</vt:lpstr>
      <vt:lpstr>2022年1月</vt:lpstr>
      <vt:lpstr>2022年2月</vt:lpstr>
      <vt:lpstr>2022年3月</vt:lpstr>
      <vt:lpstr>'2021年4月'!Print_Area</vt:lpstr>
      <vt:lpstr>'2022年1月'!Print_Area</vt:lpstr>
      <vt:lpstr>'2022年2月'!Print_Area</vt:lpstr>
      <vt:lpstr>'2022年3月'!Print_Area</vt:lpstr>
      <vt:lpstr>合計!Print_Area</vt:lpstr>
      <vt:lpstr>顧客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Taka-laptop</dc:creator>
  <cp:lastModifiedBy>PC1060</cp:lastModifiedBy>
  <cp:lastPrinted>2021-06-10T08:03:48Z</cp:lastPrinted>
  <dcterms:created xsi:type="dcterms:W3CDTF">2016-04-08T05:59:25Z</dcterms:created>
  <dcterms:modified xsi:type="dcterms:W3CDTF">2021-06-22T04:21:41Z</dcterms:modified>
</cp:coreProperties>
</file>