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0" windowWidth="14810" windowHeight="8020"/>
  </bookViews>
  <sheets>
    <sheet name="Linear regression" sheetId="1" r:id="rId1"/>
    <sheet name="Linear regression_c1" sheetId="4" r:id="rId2"/>
    <sheet name="Linear regression_c2" sheetId="5" r:id="rId3"/>
    <sheet name="Linear regression_c3" sheetId="6" r:id="rId4"/>
  </sheets>
  <definedNames>
    <definedName name="solver_adj" localSheetId="2" hidden="1">'Linear regression_c2'!$I$8:$L$8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'Linear regression_c2'!$J$6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52511"/>
</workbook>
</file>

<file path=xl/calcChain.xml><?xml version="1.0" encoding="utf-8"?>
<calcChain xmlns="http://schemas.openxmlformats.org/spreadsheetml/2006/main">
  <c r="A24" i="6" l="1" a="1"/>
  <c r="B24" i="6" s="1"/>
  <c r="F3" i="5"/>
  <c r="G3" i="5" s="1"/>
  <c r="F4" i="5"/>
  <c r="G4" i="5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20" i="5"/>
  <c r="G20" i="5" s="1"/>
  <c r="F21" i="5"/>
  <c r="G21" i="5" s="1"/>
  <c r="F2" i="5"/>
  <c r="G2" i="5" s="1"/>
  <c r="S27" i="6" l="1"/>
  <c r="O27" i="6"/>
  <c r="K27" i="6"/>
  <c r="G27" i="6"/>
  <c r="C27" i="6"/>
  <c r="S26" i="6"/>
  <c r="O26" i="6"/>
  <c r="K26" i="6"/>
  <c r="G26" i="6"/>
  <c r="C26" i="6"/>
  <c r="S25" i="6"/>
  <c r="O25" i="6"/>
  <c r="K25" i="6"/>
  <c r="G25" i="6"/>
  <c r="C25" i="6"/>
  <c r="S24" i="6"/>
  <c r="O24" i="6"/>
  <c r="K24" i="6"/>
  <c r="G24" i="6"/>
  <c r="C24" i="6"/>
  <c r="Q27" i="6"/>
  <c r="M27" i="6"/>
  <c r="I27" i="6"/>
  <c r="E27" i="6"/>
  <c r="A27" i="6"/>
  <c r="Q26" i="6"/>
  <c r="M26" i="6"/>
  <c r="I26" i="6"/>
  <c r="E26" i="6"/>
  <c r="A26" i="6"/>
  <c r="Q25" i="6"/>
  <c r="M25" i="6"/>
  <c r="I25" i="6"/>
  <c r="E25" i="6"/>
  <c r="A25" i="6"/>
  <c r="Q24" i="6"/>
  <c r="M24" i="6"/>
  <c r="I24" i="6"/>
  <c r="E24" i="6"/>
  <c r="A24" i="6"/>
  <c r="A30" i="6" s="1" a="1"/>
  <c r="A30" i="6" s="1"/>
  <c r="T27" i="6"/>
  <c r="P27" i="6"/>
  <c r="L27" i="6"/>
  <c r="H27" i="6"/>
  <c r="D27" i="6"/>
  <c r="T26" i="6"/>
  <c r="P26" i="6"/>
  <c r="L26" i="6"/>
  <c r="H26" i="6"/>
  <c r="D26" i="6"/>
  <c r="T25" i="6"/>
  <c r="P25" i="6"/>
  <c r="L25" i="6"/>
  <c r="H25" i="6"/>
  <c r="D25" i="6"/>
  <c r="T24" i="6"/>
  <c r="P24" i="6"/>
  <c r="L24" i="6"/>
  <c r="H24" i="6"/>
  <c r="D24" i="6"/>
  <c r="R27" i="6"/>
  <c r="N27" i="6"/>
  <c r="J27" i="6"/>
  <c r="F27" i="6"/>
  <c r="B27" i="6"/>
  <c r="R26" i="6"/>
  <c r="N26" i="6"/>
  <c r="J26" i="6"/>
  <c r="F26" i="6"/>
  <c r="B26" i="6"/>
  <c r="R25" i="6"/>
  <c r="N25" i="6"/>
  <c r="J25" i="6"/>
  <c r="F25" i="6"/>
  <c r="B25" i="6"/>
  <c r="R24" i="6"/>
  <c r="N24" i="6"/>
  <c r="J24" i="6"/>
  <c r="F24" i="6"/>
  <c r="J6" i="5"/>
  <c r="A31" i="6" l="1"/>
  <c r="B31" i="6"/>
  <c r="D31" i="6"/>
  <c r="C31" i="6"/>
  <c r="A32" i="6"/>
  <c r="B32" i="6"/>
  <c r="D32" i="6"/>
  <c r="C32" i="6"/>
  <c r="A33" i="6"/>
  <c r="B33" i="6"/>
  <c r="D33" i="6"/>
  <c r="C33" i="6"/>
  <c r="B30" i="6"/>
  <c r="A36" i="6" s="1" a="1"/>
  <c r="D30" i="6"/>
  <c r="C30" i="6"/>
  <c r="A36" i="6" l="1"/>
  <c r="C37" i="6"/>
  <c r="D37" i="6"/>
  <c r="B37" i="6"/>
  <c r="A37" i="6"/>
  <c r="C36" i="6"/>
  <c r="D36" i="6"/>
  <c r="B36" i="6"/>
  <c r="C39" i="6"/>
  <c r="D39" i="6"/>
  <c r="B39" i="6"/>
  <c r="A39" i="6"/>
  <c r="C38" i="6"/>
  <c r="D38" i="6"/>
  <c r="B38" i="6"/>
  <c r="A38" i="6"/>
  <c r="A42" i="6" l="1" a="1"/>
  <c r="D42" i="6" l="1"/>
  <c r="O45" i="6"/>
  <c r="S44" i="6"/>
  <c r="C44" i="6"/>
  <c r="G43" i="6"/>
  <c r="K42" i="6"/>
  <c r="N45" i="6"/>
  <c r="R44" i="6"/>
  <c r="B44" i="6"/>
  <c r="F43" i="6"/>
  <c r="J42" i="6"/>
  <c r="M45" i="6"/>
  <c r="Q44" i="6"/>
  <c r="A44" i="6"/>
  <c r="E43" i="6"/>
  <c r="I42" i="6"/>
  <c r="P45" i="6"/>
  <c r="T44" i="6"/>
  <c r="D44" i="6"/>
  <c r="H43" i="6"/>
  <c r="L42" i="6"/>
  <c r="K45" i="6"/>
  <c r="O44" i="6"/>
  <c r="S43" i="6"/>
  <c r="C43" i="6"/>
  <c r="G42" i="6"/>
  <c r="J45" i="6"/>
  <c r="N44" i="6"/>
  <c r="R43" i="6"/>
  <c r="B43" i="6"/>
  <c r="F42" i="6"/>
  <c r="I45" i="6"/>
  <c r="M44" i="6"/>
  <c r="Q43" i="6"/>
  <c r="A43" i="6"/>
  <c r="E42" i="6"/>
  <c r="L45" i="6"/>
  <c r="P44" i="6"/>
  <c r="T43" i="6"/>
  <c r="D43" i="6"/>
  <c r="H42" i="6"/>
  <c r="G45" i="6"/>
  <c r="K44" i="6"/>
  <c r="O43" i="6"/>
  <c r="S42" i="6"/>
  <c r="C42" i="6"/>
  <c r="F45" i="6"/>
  <c r="J44" i="6"/>
  <c r="N43" i="6"/>
  <c r="R42" i="6"/>
  <c r="B42" i="6"/>
  <c r="E45" i="6"/>
  <c r="I44" i="6"/>
  <c r="M43" i="6"/>
  <c r="Q42" i="6"/>
  <c r="A42" i="6"/>
  <c r="A48" i="6" s="1" a="1"/>
  <c r="H45" i="6"/>
  <c r="L44" i="6"/>
  <c r="P43" i="6"/>
  <c r="T42" i="6"/>
  <c r="S45" i="6"/>
  <c r="C45" i="6"/>
  <c r="G44" i="6"/>
  <c r="K43" i="6"/>
  <c r="O42" i="6"/>
  <c r="R45" i="6"/>
  <c r="B45" i="6"/>
  <c r="F44" i="6"/>
  <c r="J43" i="6"/>
  <c r="N42" i="6"/>
  <c r="Q45" i="6"/>
  <c r="A45" i="6"/>
  <c r="E44" i="6"/>
  <c r="I43" i="6"/>
  <c r="M42" i="6"/>
  <c r="T45" i="6"/>
  <c r="D45" i="6"/>
  <c r="H44" i="6"/>
  <c r="L43" i="6"/>
  <c r="P42" i="6"/>
  <c r="A48" i="6" l="1"/>
  <c r="A50" i="6"/>
  <c r="A51" i="6"/>
  <c r="A49" i="6"/>
</calcChain>
</file>

<file path=xl/sharedStrings.xml><?xml version="1.0" encoding="utf-8"?>
<sst xmlns="http://schemas.openxmlformats.org/spreadsheetml/2006/main" count="78" uniqueCount="47">
  <si>
    <t>Giá</t>
  </si>
  <si>
    <t>Số phòng tắm</t>
  </si>
  <si>
    <t>Số phòng ngủ</t>
  </si>
  <si>
    <t>Diện tích</t>
  </si>
  <si>
    <r>
      <t xml:space="preserve">SSE </t>
    </r>
    <r>
      <rPr>
        <sz val="12"/>
        <color rgb="FF000000"/>
        <rFont val="Calibri"/>
        <family val="2"/>
        <scheme val="minor"/>
      </rPr>
      <t>= sum(y_dubao - y)^2</t>
    </r>
    <r>
      <rPr>
        <vertAlign val="subscript"/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  <scheme val="minor"/>
      </rPr>
      <t>=&gt; min</t>
    </r>
  </si>
  <si>
    <t>Cách 1:</t>
  </si>
  <si>
    <t>Sử dụng Data Analysis của Excel</t>
  </si>
  <si>
    <t>Cách 2: Sử dụng Solver</t>
  </si>
  <si>
    <t>Cách 3: Sử dụng công thức: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</si>
  <si>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</si>
  <si>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</si>
  <si>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</si>
  <si>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</si>
  <si>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</si>
  <si>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</si>
  <si>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</si>
  <si>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</si>
  <si>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</si>
  <si>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</si>
  <si>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</si>
  <si>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</si>
  <si>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</si>
  <si>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</si>
  <si>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</si>
  <si>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</si>
  <si>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</si>
  <si>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</si>
  <si>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</si>
  <si>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</si>
  <si>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</si>
  <si>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</si>
  <si>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</si>
  <si>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</si>
  <si>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beta</t>
  </si>
  <si>
    <t>beta_0</t>
  </si>
  <si>
    <t>beta_1</t>
  </si>
  <si>
    <t>beta_2</t>
  </si>
  <si>
    <t>beta_3</t>
  </si>
  <si>
    <t>bien chặn</t>
  </si>
  <si>
    <t>y_du bao</t>
  </si>
  <si>
    <t>(y_du bao- y)^2</t>
  </si>
  <si>
    <t>SSE</t>
  </si>
  <si>
    <t>bien chan</t>
  </si>
  <si>
    <t>X_transpose</t>
  </si>
  <si>
    <t>X_transpose*X</t>
  </si>
  <si>
    <t>(X_transpose*X)-1</t>
  </si>
  <si>
    <t>(X_transpose*X)-1*X_T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</si>
</sst>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 readingOrder="1"/>
    </xf>
    <xf numFmtId="0" fontId="7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Continuous"/>
    </xf>
    <xf numFmtId="0" fontId="9" fillId="0" borderId="0" xfId="0" applyFont="1"/>
    <xf numFmtId="43" fontId="1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1614057</xdr:colOff>
      <xdr:row>2</xdr:row>
      <xdr:rowOff>20784</xdr:rowOff>
    </xdr:from>
    <xdr:to>
      <xdr:col>11</xdr:col>
      <xdr:colOff>1</xdr:colOff>
      <xdr:row>4</xdr:row>
      <xdr:rowOff>177427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2" y="415639"/>
          <a:ext cx="1911926" cy="5168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1614057</xdr:colOff>
      <xdr:row>2</xdr:row>
      <xdr:rowOff>20784</xdr:rowOff>
    </xdr:from>
    <xdr:to>
      <xdr:col>9</xdr:col>
      <xdr:colOff>845128</xdr:colOff>
      <xdr:row>4</xdr:row>
      <xdr:rowOff>177427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5617" y="477984"/>
          <a:ext cx="1914004" cy="522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1614057</xdr:colOff>
      <xdr:row>2</xdr:row>
      <xdr:rowOff>20784</xdr:rowOff>
    </xdr:from>
    <xdr:to>
      <xdr:col>11</xdr:col>
      <xdr:colOff>311728</xdr:colOff>
      <xdr:row>4</xdr:row>
      <xdr:rowOff>177427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5617" y="477984"/>
          <a:ext cx="1914004" cy="522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1614057</xdr:colOff>
      <xdr:row>2</xdr:row>
      <xdr:rowOff>20784</xdr:rowOff>
    </xdr:from>
    <xdr:to>
      <xdr:col>11</xdr:col>
      <xdr:colOff>595747</xdr:colOff>
      <xdr:row>4</xdr:row>
      <xdr:rowOff>177427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5617" y="477984"/>
          <a:ext cx="1914004" cy="522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10" zoomScaleNormal="110" workbookViewId="0">
      <selection activeCell="H1" sqref="H1"/>
    </sheetView>
  </sheetViews>
  <sheetFormatPr defaultRowHeight="14.5" x14ac:dyDescent="0.35"/>
  <cols>
    <col min="2" max="2" width="12.1796875" customWidth="1"/>
    <col min="3" max="3" width="13.08984375" customWidth="1"/>
    <col min="4" max="4" width="10" customWidth="1"/>
    <col min="8" max="8" width="24.81640625" customWidth="1"/>
  </cols>
  <sheetData>
    <row r="1" spans="1:9" ht="18" customHeight="1" x14ac:dyDescent="0.35">
      <c r="A1" s="1" t="s">
        <v>0</v>
      </c>
      <c r="B1" s="2" t="s">
        <v>2</v>
      </c>
      <c r="C1" s="2" t="s">
        <v>1</v>
      </c>
      <c r="D1" s="2" t="s">
        <v>3</v>
      </c>
      <c r="G1" s="2"/>
      <c r="H1" t="s">
        <v>5</v>
      </c>
      <c r="I1" s="4" t="s">
        <v>6</v>
      </c>
    </row>
    <row r="2" spans="1:9" ht="17.5" x14ac:dyDescent="0.35">
      <c r="A2">
        <v>310</v>
      </c>
      <c r="B2">
        <v>3</v>
      </c>
      <c r="C2">
        <v>1</v>
      </c>
      <c r="D2">
        <v>1430</v>
      </c>
      <c r="H2" t="s">
        <v>7</v>
      </c>
      <c r="I2" s="3" t="s">
        <v>4</v>
      </c>
    </row>
    <row r="3" spans="1:9" x14ac:dyDescent="0.35">
      <c r="A3">
        <v>650</v>
      </c>
      <c r="B3">
        <v>4</v>
      </c>
      <c r="C3">
        <v>3</v>
      </c>
      <c r="D3">
        <v>2950</v>
      </c>
    </row>
    <row r="4" spans="1:9" x14ac:dyDescent="0.35">
      <c r="A4">
        <v>233</v>
      </c>
      <c r="B4">
        <v>3</v>
      </c>
      <c r="C4">
        <v>2</v>
      </c>
      <c r="D4">
        <v>1710</v>
      </c>
      <c r="H4" t="s">
        <v>8</v>
      </c>
    </row>
    <row r="5" spans="1:9" x14ac:dyDescent="0.35">
      <c r="A5">
        <v>580.5</v>
      </c>
      <c r="B5">
        <v>3</v>
      </c>
      <c r="C5">
        <v>2.5</v>
      </c>
      <c r="D5">
        <v>2320</v>
      </c>
    </row>
    <row r="6" spans="1:9" x14ac:dyDescent="0.35">
      <c r="A6">
        <v>535</v>
      </c>
      <c r="B6">
        <v>3</v>
      </c>
      <c r="C6">
        <v>1</v>
      </c>
      <c r="D6">
        <v>1090</v>
      </c>
    </row>
    <row r="7" spans="1:9" x14ac:dyDescent="0.35">
      <c r="A7">
        <v>605</v>
      </c>
      <c r="B7">
        <v>4</v>
      </c>
      <c r="C7">
        <v>2.5</v>
      </c>
      <c r="D7">
        <v>2620</v>
      </c>
    </row>
    <row r="8" spans="1:9" x14ac:dyDescent="0.35">
      <c r="A8">
        <v>775</v>
      </c>
      <c r="B8">
        <v>4</v>
      </c>
      <c r="C8">
        <v>2.25</v>
      </c>
      <c r="D8">
        <v>4220</v>
      </c>
    </row>
    <row r="9" spans="1:9" x14ac:dyDescent="0.35">
      <c r="A9">
        <v>292.5</v>
      </c>
      <c r="B9">
        <v>4</v>
      </c>
      <c r="C9">
        <v>2.5</v>
      </c>
      <c r="D9">
        <v>2250</v>
      </c>
    </row>
    <row r="10" spans="1:9" x14ac:dyDescent="0.35">
      <c r="A10">
        <v>289</v>
      </c>
      <c r="B10">
        <v>3</v>
      </c>
      <c r="C10">
        <v>1.75</v>
      </c>
      <c r="D10">
        <v>1260</v>
      </c>
    </row>
    <row r="11" spans="1:9" x14ac:dyDescent="0.35">
      <c r="A11">
        <v>571</v>
      </c>
      <c r="B11">
        <v>4</v>
      </c>
      <c r="C11">
        <v>2</v>
      </c>
      <c r="D11">
        <v>2750</v>
      </c>
    </row>
    <row r="12" spans="1:9" x14ac:dyDescent="0.35">
      <c r="A12">
        <v>349</v>
      </c>
      <c r="B12">
        <v>3</v>
      </c>
      <c r="C12">
        <v>1.75</v>
      </c>
      <c r="D12">
        <v>1790</v>
      </c>
    </row>
    <row r="13" spans="1:9" x14ac:dyDescent="0.35">
      <c r="A13">
        <v>360</v>
      </c>
      <c r="B13">
        <v>4</v>
      </c>
      <c r="C13">
        <v>2.5</v>
      </c>
      <c r="D13">
        <v>1900</v>
      </c>
    </row>
    <row r="14" spans="1:9" x14ac:dyDescent="0.35">
      <c r="A14">
        <v>243.5</v>
      </c>
      <c r="B14">
        <v>4</v>
      </c>
      <c r="C14">
        <v>2.5</v>
      </c>
      <c r="D14">
        <v>1980</v>
      </c>
    </row>
    <row r="15" spans="1:9" x14ac:dyDescent="0.35">
      <c r="A15">
        <v>247.5</v>
      </c>
      <c r="B15">
        <v>3</v>
      </c>
      <c r="C15">
        <v>1.75</v>
      </c>
      <c r="D15">
        <v>1960</v>
      </c>
    </row>
    <row r="16" spans="1:9" x14ac:dyDescent="0.35">
      <c r="A16">
        <v>470</v>
      </c>
      <c r="B16">
        <v>5</v>
      </c>
      <c r="C16">
        <v>1.75</v>
      </c>
      <c r="D16">
        <v>2030</v>
      </c>
    </row>
    <row r="17" spans="1:4" x14ac:dyDescent="0.35">
      <c r="A17">
        <v>480</v>
      </c>
      <c r="B17">
        <v>4</v>
      </c>
      <c r="C17">
        <v>2.5</v>
      </c>
      <c r="D17">
        <v>3230</v>
      </c>
    </row>
    <row r="18" spans="1:4" x14ac:dyDescent="0.35">
      <c r="A18">
        <v>770</v>
      </c>
      <c r="B18">
        <v>3</v>
      </c>
      <c r="C18">
        <v>2.25</v>
      </c>
      <c r="D18">
        <v>2910</v>
      </c>
    </row>
    <row r="19" spans="1:4" x14ac:dyDescent="0.35">
      <c r="A19">
        <v>519.95000000000005</v>
      </c>
      <c r="B19">
        <v>3</v>
      </c>
      <c r="C19">
        <v>2.25</v>
      </c>
      <c r="D19">
        <v>1170</v>
      </c>
    </row>
    <row r="20" spans="1:4" x14ac:dyDescent="0.35">
      <c r="A20">
        <v>527.70000000000005</v>
      </c>
      <c r="B20">
        <v>5</v>
      </c>
      <c r="C20">
        <v>2.5</v>
      </c>
      <c r="D20">
        <v>2820</v>
      </c>
    </row>
    <row r="21" spans="1:4" x14ac:dyDescent="0.35">
      <c r="A21">
        <v>420</v>
      </c>
      <c r="B21">
        <v>3</v>
      </c>
      <c r="C21">
        <v>1</v>
      </c>
      <c r="D21">
        <v>1060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4" zoomScale="110" zoomScaleNormal="110" workbookViewId="0">
      <selection activeCell="I23" sqref="I23:I26"/>
    </sheetView>
  </sheetViews>
  <sheetFormatPr defaultRowHeight="14.5" x14ac:dyDescent="0.35"/>
  <cols>
    <col min="2" max="2" width="12.1796875" customWidth="1"/>
    <col min="3" max="3" width="13.08984375" customWidth="1"/>
    <col min="4" max="4" width="10" customWidth="1"/>
    <col min="8" max="8" width="24.81640625" customWidth="1"/>
    <col min="9" max="9" width="14.36328125" customWidth="1"/>
    <col min="10" max="10" width="12.81640625" customWidth="1"/>
    <col min="14" max="14" width="11.54296875" customWidth="1"/>
  </cols>
  <sheetData>
    <row r="1" spans="1:9" ht="18" customHeight="1" x14ac:dyDescent="0.35">
      <c r="A1" s="1" t="s">
        <v>0</v>
      </c>
      <c r="B1" s="2" t="s">
        <v>2</v>
      </c>
      <c r="C1" s="2" t="s">
        <v>1</v>
      </c>
      <c r="D1" s="2" t="s">
        <v>3</v>
      </c>
      <c r="G1" s="2"/>
      <c r="H1" t="s">
        <v>5</v>
      </c>
      <c r="I1" s="4" t="s">
        <v>6</v>
      </c>
    </row>
    <row r="2" spans="1:9" ht="17.5" x14ac:dyDescent="0.35">
      <c r="A2">
        <v>310</v>
      </c>
      <c r="B2">
        <v>3</v>
      </c>
      <c r="C2">
        <v>1</v>
      </c>
      <c r="D2">
        <v>1430</v>
      </c>
      <c r="H2" t="s">
        <v>7</v>
      </c>
      <c r="I2" s="3" t="s">
        <v>4</v>
      </c>
    </row>
    <row r="3" spans="1:9" x14ac:dyDescent="0.35">
      <c r="A3">
        <v>650</v>
      </c>
      <c r="B3">
        <v>4</v>
      </c>
      <c r="C3">
        <v>3</v>
      </c>
      <c r="D3">
        <v>2950</v>
      </c>
    </row>
    <row r="4" spans="1:9" x14ac:dyDescent="0.35">
      <c r="A4">
        <v>233</v>
      </c>
      <c r="B4">
        <v>3</v>
      </c>
      <c r="C4">
        <v>2</v>
      </c>
      <c r="D4">
        <v>1710</v>
      </c>
      <c r="H4" t="s">
        <v>8</v>
      </c>
    </row>
    <row r="5" spans="1:9" x14ac:dyDescent="0.35">
      <c r="A5">
        <v>580.5</v>
      </c>
      <c r="B5">
        <v>3</v>
      </c>
      <c r="C5">
        <v>2.5</v>
      </c>
      <c r="D5">
        <v>2320</v>
      </c>
    </row>
    <row r="6" spans="1:9" x14ac:dyDescent="0.35">
      <c r="A6">
        <v>535</v>
      </c>
      <c r="B6">
        <v>3</v>
      </c>
      <c r="C6">
        <v>1</v>
      </c>
      <c r="D6">
        <v>1090</v>
      </c>
    </row>
    <row r="7" spans="1:9" x14ac:dyDescent="0.35">
      <c r="A7">
        <v>605</v>
      </c>
      <c r="B7">
        <v>4</v>
      </c>
      <c r="C7">
        <v>2.5</v>
      </c>
      <c r="D7">
        <v>2620</v>
      </c>
      <c r="H7" t="s">
        <v>9</v>
      </c>
    </row>
    <row r="8" spans="1:9" ht="15" thickBot="1" x14ac:dyDescent="0.4">
      <c r="A8">
        <v>775</v>
      </c>
      <c r="B8">
        <v>4</v>
      </c>
      <c r="C8">
        <v>2.25</v>
      </c>
      <c r="D8">
        <v>4220</v>
      </c>
    </row>
    <row r="9" spans="1:9" x14ac:dyDescent="0.35">
      <c r="A9">
        <v>292.5</v>
      </c>
      <c r="B9">
        <v>4</v>
      </c>
      <c r="C9">
        <v>2.5</v>
      </c>
      <c r="D9">
        <v>2250</v>
      </c>
      <c r="H9" s="8" t="s">
        <v>10</v>
      </c>
      <c r="I9" s="8"/>
    </row>
    <row r="10" spans="1:9" x14ac:dyDescent="0.35">
      <c r="A10">
        <v>289</v>
      </c>
      <c r="B10">
        <v>3</v>
      </c>
      <c r="C10">
        <v>1.75</v>
      </c>
      <c r="D10">
        <v>1260</v>
      </c>
      <c r="H10" s="5" t="s">
        <v>11</v>
      </c>
      <c r="I10" s="5">
        <v>0.65319864890566071</v>
      </c>
    </row>
    <row r="11" spans="1:9" x14ac:dyDescent="0.35">
      <c r="A11">
        <v>571</v>
      </c>
      <c r="B11">
        <v>4</v>
      </c>
      <c r="C11">
        <v>2</v>
      </c>
      <c r="D11">
        <v>2750</v>
      </c>
      <c r="H11" s="5" t="s">
        <v>12</v>
      </c>
      <c r="I11" s="5">
        <v>0.42666847493218063</v>
      </c>
    </row>
    <row r="12" spans="1:9" x14ac:dyDescent="0.35">
      <c r="A12">
        <v>349</v>
      </c>
      <c r="B12">
        <v>3</v>
      </c>
      <c r="C12">
        <v>1.75</v>
      </c>
      <c r="D12">
        <v>1790</v>
      </c>
      <c r="H12" s="5" t="s">
        <v>13</v>
      </c>
      <c r="I12" s="5">
        <v>0.31916881398196451</v>
      </c>
    </row>
    <row r="13" spans="1:9" x14ac:dyDescent="0.35">
      <c r="A13">
        <v>360</v>
      </c>
      <c r="B13">
        <v>4</v>
      </c>
      <c r="C13">
        <v>2.5</v>
      </c>
      <c r="D13">
        <v>1900</v>
      </c>
      <c r="H13" s="5" t="s">
        <v>14</v>
      </c>
      <c r="I13" s="5">
        <v>139.21069601520182</v>
      </c>
    </row>
    <row r="14" spans="1:9" ht="15" thickBot="1" x14ac:dyDescent="0.4">
      <c r="A14">
        <v>243.5</v>
      </c>
      <c r="B14">
        <v>4</v>
      </c>
      <c r="C14">
        <v>2.5</v>
      </c>
      <c r="D14">
        <v>1980</v>
      </c>
      <c r="H14" s="6" t="s">
        <v>15</v>
      </c>
      <c r="I14" s="6">
        <v>20</v>
      </c>
    </row>
    <row r="15" spans="1:9" x14ac:dyDescent="0.35">
      <c r="A15">
        <v>247.5</v>
      </c>
      <c r="B15">
        <v>3</v>
      </c>
      <c r="C15">
        <v>1.75</v>
      </c>
      <c r="D15">
        <v>1960</v>
      </c>
    </row>
    <row r="16" spans="1:9" ht="15" thickBot="1" x14ac:dyDescent="0.4">
      <c r="A16">
        <v>470</v>
      </c>
      <c r="B16">
        <v>5</v>
      </c>
      <c r="C16">
        <v>1.75</v>
      </c>
      <c r="D16">
        <v>2030</v>
      </c>
      <c r="H16" t="s">
        <v>16</v>
      </c>
    </row>
    <row r="17" spans="1:16" x14ac:dyDescent="0.35">
      <c r="A17">
        <v>480</v>
      </c>
      <c r="B17">
        <v>4</v>
      </c>
      <c r="C17">
        <v>2.5</v>
      </c>
      <c r="D17">
        <v>3230</v>
      </c>
      <c r="H17" s="7"/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</row>
    <row r="18" spans="1:16" x14ac:dyDescent="0.35">
      <c r="A18">
        <v>770</v>
      </c>
      <c r="B18">
        <v>3</v>
      </c>
      <c r="C18">
        <v>2.25</v>
      </c>
      <c r="D18">
        <v>2910</v>
      </c>
      <c r="H18" s="5" t="s">
        <v>17</v>
      </c>
      <c r="I18" s="5">
        <v>3</v>
      </c>
      <c r="J18" s="5">
        <v>230754.36521440931</v>
      </c>
      <c r="K18" s="5">
        <v>76918.12173813644</v>
      </c>
      <c r="L18" s="5">
        <v>3.9690215872380645</v>
      </c>
      <c r="M18" s="5">
        <v>2.7250279187480575E-2</v>
      </c>
    </row>
    <row r="19" spans="1:16" x14ac:dyDescent="0.35">
      <c r="A19">
        <v>519.95000000000005</v>
      </c>
      <c r="B19">
        <v>3</v>
      </c>
      <c r="C19">
        <v>2.25</v>
      </c>
      <c r="D19">
        <v>1170</v>
      </c>
      <c r="H19" s="5" t="s">
        <v>18</v>
      </c>
      <c r="I19" s="5">
        <v>16</v>
      </c>
      <c r="J19" s="5">
        <v>310073.8861605908</v>
      </c>
      <c r="K19" s="5">
        <v>19379.617885036925</v>
      </c>
      <c r="L19" s="5"/>
      <c r="M19" s="5"/>
    </row>
    <row r="20" spans="1:16" ht="15" thickBot="1" x14ac:dyDescent="0.4">
      <c r="A20">
        <v>527.70000000000005</v>
      </c>
      <c r="B20">
        <v>5</v>
      </c>
      <c r="C20">
        <v>2.5</v>
      </c>
      <c r="D20">
        <v>2820</v>
      </c>
      <c r="H20" s="6" t="s">
        <v>19</v>
      </c>
      <c r="I20" s="6">
        <v>19</v>
      </c>
      <c r="J20" s="6">
        <v>540828.25137500011</v>
      </c>
      <c r="K20" s="6"/>
      <c r="L20" s="6"/>
      <c r="M20" s="6"/>
    </row>
    <row r="21" spans="1:16" ht="15" thickBot="1" x14ac:dyDescent="0.4">
      <c r="A21">
        <v>420</v>
      </c>
      <c r="B21">
        <v>3</v>
      </c>
      <c r="C21">
        <v>1</v>
      </c>
      <c r="D21">
        <v>1060</v>
      </c>
    </row>
    <row r="22" spans="1:16" x14ac:dyDescent="0.35">
      <c r="H22" s="7"/>
      <c r="I22" s="7" t="s">
        <v>26</v>
      </c>
      <c r="J22" s="7" t="s">
        <v>14</v>
      </c>
      <c r="K22" s="7" t="s">
        <v>27</v>
      </c>
      <c r="L22" s="7" t="s">
        <v>28</v>
      </c>
      <c r="M22" s="7" t="s">
        <v>29</v>
      </c>
      <c r="N22" s="7" t="s">
        <v>30</v>
      </c>
      <c r="O22" s="7" t="s">
        <v>31</v>
      </c>
      <c r="P22" s="7" t="s">
        <v>32</v>
      </c>
    </row>
    <row r="23" spans="1:16" x14ac:dyDescent="0.35">
      <c r="H23" s="5" t="s">
        <v>20</v>
      </c>
      <c r="I23" s="5">
        <v>322.27480020922883</v>
      </c>
      <c r="J23" s="5">
        <v>178.7233162310533</v>
      </c>
      <c r="K23" s="5">
        <v>1.8032051273746081</v>
      </c>
      <c r="L23" s="5">
        <v>9.0219424710207594E-2</v>
      </c>
      <c r="M23" s="5">
        <v>-56.601704963377188</v>
      </c>
      <c r="N23" s="5">
        <v>701.15130538183485</v>
      </c>
      <c r="O23" s="5">
        <v>-56.601704963377188</v>
      </c>
      <c r="P23" s="5">
        <v>701.15130538183485</v>
      </c>
    </row>
    <row r="24" spans="1:16" x14ac:dyDescent="0.35">
      <c r="H24" s="5" t="s">
        <v>2</v>
      </c>
      <c r="I24" s="5">
        <v>-36.942463338775013</v>
      </c>
      <c r="J24" s="5">
        <v>56.47243474655491</v>
      </c>
      <c r="K24" s="5">
        <v>-0.65416806455345333</v>
      </c>
      <c r="L24" s="5">
        <v>0.52229596456087024</v>
      </c>
      <c r="M24" s="5">
        <v>-156.65867701792331</v>
      </c>
      <c r="N24" s="5">
        <v>82.773750340373269</v>
      </c>
      <c r="O24" s="5">
        <v>-156.65867701792331</v>
      </c>
      <c r="P24" s="5">
        <v>82.773750340373269</v>
      </c>
    </row>
    <row r="25" spans="1:16" x14ac:dyDescent="0.35">
      <c r="H25" s="5" t="s">
        <v>1</v>
      </c>
      <c r="I25" s="5">
        <v>-38.603872857314713</v>
      </c>
      <c r="J25" s="5">
        <v>74.146647837124831</v>
      </c>
      <c r="K25" s="5">
        <v>-0.52064218657752936</v>
      </c>
      <c r="L25" s="5">
        <v>0.60974619542544151</v>
      </c>
      <c r="M25" s="5">
        <v>-195.78774452672786</v>
      </c>
      <c r="N25" s="5">
        <v>118.57999881209844</v>
      </c>
      <c r="O25" s="5">
        <v>-195.78774452672786</v>
      </c>
      <c r="P25" s="5">
        <v>118.57999881209844</v>
      </c>
    </row>
    <row r="26" spans="1:16" ht="15" thickBot="1" x14ac:dyDescent="0.4">
      <c r="H26" s="6" t="s">
        <v>3</v>
      </c>
      <c r="I26" s="6">
        <v>0.16191993352293341</v>
      </c>
      <c r="J26" s="6">
        <v>5.2807603296779214E-2</v>
      </c>
      <c r="K26" s="6">
        <v>3.0662238657744396</v>
      </c>
      <c r="L26" s="6">
        <v>7.3839294323853723E-3</v>
      </c>
      <c r="M26" s="6">
        <v>4.997281545491733E-2</v>
      </c>
      <c r="N26" s="6">
        <v>0.27386705159094948</v>
      </c>
      <c r="O26" s="6">
        <v>4.997281545491733E-2</v>
      </c>
      <c r="P26" s="6">
        <v>0.27386705159094948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110" zoomScaleNormal="110" workbookViewId="0">
      <selection activeCell="I8" sqref="I8:L8"/>
    </sheetView>
  </sheetViews>
  <sheetFormatPr defaultRowHeight="14.5" x14ac:dyDescent="0.35"/>
  <cols>
    <col min="3" max="3" width="12.1796875" customWidth="1"/>
    <col min="4" max="4" width="13.08984375" customWidth="1"/>
    <col min="5" max="5" width="10" customWidth="1"/>
    <col min="7" max="7" width="14.453125" bestFit="1" customWidth="1"/>
    <col min="8" max="8" width="11.08984375" customWidth="1"/>
    <col min="9" max="9" width="24" customWidth="1"/>
    <col min="10" max="10" width="13.90625" bestFit="1" customWidth="1"/>
  </cols>
  <sheetData>
    <row r="1" spans="1:12" ht="18" customHeight="1" x14ac:dyDescent="0.35">
      <c r="A1" s="1" t="s">
        <v>0</v>
      </c>
      <c r="B1" s="2" t="s">
        <v>38</v>
      </c>
      <c r="C1" s="2" t="s">
        <v>2</v>
      </c>
      <c r="D1" s="2" t="s">
        <v>1</v>
      </c>
      <c r="E1" s="2" t="s">
        <v>3</v>
      </c>
      <c r="F1" s="2" t="s">
        <v>39</v>
      </c>
      <c r="G1" s="2" t="s">
        <v>40</v>
      </c>
      <c r="H1" s="2"/>
      <c r="I1" t="s">
        <v>5</v>
      </c>
      <c r="J1" s="4" t="s">
        <v>6</v>
      </c>
    </row>
    <row r="2" spans="1:12" ht="17.5" x14ac:dyDescent="0.35">
      <c r="A2">
        <v>310</v>
      </c>
      <c r="B2">
        <v>1</v>
      </c>
      <c r="C2">
        <v>3</v>
      </c>
      <c r="D2">
        <v>1</v>
      </c>
      <c r="E2">
        <v>1430</v>
      </c>
      <c r="F2">
        <f>SUMPRODUCT(B2:E2,$I$8:$L$8)</f>
        <v>404.38684818418636</v>
      </c>
      <c r="G2">
        <f>(F2-A2)^2</f>
        <v>8908.8771101446437</v>
      </c>
      <c r="I2" t="s">
        <v>7</v>
      </c>
      <c r="J2" s="3" t="s">
        <v>4</v>
      </c>
    </row>
    <row r="3" spans="1:12" x14ac:dyDescent="0.35">
      <c r="A3">
        <v>650</v>
      </c>
      <c r="B3">
        <v>1</v>
      </c>
      <c r="C3">
        <v>4</v>
      </c>
      <c r="D3">
        <v>3</v>
      </c>
      <c r="E3">
        <v>2950</v>
      </c>
      <c r="F3">
        <f t="shared" ref="F3:F21" si="0">SUMPRODUCT(B3:E3,$I$8:$L$8)</f>
        <v>536.35925349594027</v>
      </c>
      <c r="G3">
        <f t="shared" ref="G3:G21" si="1">(F3-A3)^2</f>
        <v>12914.219265999966</v>
      </c>
    </row>
    <row r="4" spans="1:12" x14ac:dyDescent="0.35">
      <c r="A4">
        <v>233</v>
      </c>
      <c r="B4">
        <v>1</v>
      </c>
      <c r="C4">
        <v>3</v>
      </c>
      <c r="D4">
        <v>2</v>
      </c>
      <c r="E4">
        <v>1710</v>
      </c>
      <c r="F4">
        <f t="shared" si="0"/>
        <v>411.12484728315133</v>
      </c>
      <c r="G4">
        <f t="shared" si="1"/>
        <v>31728.461219645982</v>
      </c>
      <c r="I4" t="s">
        <v>8</v>
      </c>
    </row>
    <row r="5" spans="1:12" x14ac:dyDescent="0.35">
      <c r="A5">
        <v>580.5</v>
      </c>
      <c r="B5">
        <v>1</v>
      </c>
      <c r="C5">
        <v>3</v>
      </c>
      <c r="D5">
        <v>2.5</v>
      </c>
      <c r="E5">
        <v>2320</v>
      </c>
      <c r="F5">
        <f t="shared" si="0"/>
        <v>490.59228774059324</v>
      </c>
      <c r="G5">
        <f t="shared" si="1"/>
        <v>8083.3967237202814</v>
      </c>
    </row>
    <row r="6" spans="1:12" x14ac:dyDescent="0.35">
      <c r="A6">
        <v>535</v>
      </c>
      <c r="B6">
        <v>1</v>
      </c>
      <c r="C6">
        <v>3</v>
      </c>
      <c r="D6">
        <v>1</v>
      </c>
      <c r="E6">
        <v>1090</v>
      </c>
      <c r="F6">
        <f t="shared" si="0"/>
        <v>349.33691220821572</v>
      </c>
      <c r="G6">
        <f t="shared" si="1"/>
        <v>34470.782168379796</v>
      </c>
      <c r="I6" t="s">
        <v>41</v>
      </c>
      <c r="J6" s="10">
        <f>SUM(G2:G21)</f>
        <v>310073.88667616347</v>
      </c>
    </row>
    <row r="7" spans="1:12" x14ac:dyDescent="0.35">
      <c r="A7">
        <v>605</v>
      </c>
      <c r="B7">
        <v>1</v>
      </c>
      <c r="C7">
        <v>4</v>
      </c>
      <c r="D7">
        <v>2.5</v>
      </c>
      <c r="E7">
        <v>2620</v>
      </c>
      <c r="F7">
        <f t="shared" si="0"/>
        <v>502.22705443047414</v>
      </c>
      <c r="G7">
        <f t="shared" si="1"/>
        <v>10562.278341036725</v>
      </c>
      <c r="I7" t="s">
        <v>34</v>
      </c>
      <c r="J7" t="s">
        <v>35</v>
      </c>
      <c r="K7" t="s">
        <v>36</v>
      </c>
      <c r="L7" t="s">
        <v>37</v>
      </c>
    </row>
    <row r="8" spans="1:12" x14ac:dyDescent="0.35">
      <c r="A8">
        <v>775</v>
      </c>
      <c r="B8">
        <v>1</v>
      </c>
      <c r="C8">
        <v>4</v>
      </c>
      <c r="D8">
        <v>2.25</v>
      </c>
      <c r="E8">
        <v>4220</v>
      </c>
      <c r="F8">
        <f t="shared" si="0"/>
        <v>770.93488724358883</v>
      </c>
      <c r="G8">
        <f t="shared" si="1"/>
        <v>16.525141722336802</v>
      </c>
      <c r="I8" s="9">
        <v>322.26665491560016</v>
      </c>
      <c r="J8" s="9">
        <v>-36.938706230093175</v>
      </c>
      <c r="K8" s="9">
        <v>-38.597242293010886</v>
      </c>
      <c r="L8" s="9">
        <v>0.16191157639991371</v>
      </c>
    </row>
    <row r="9" spans="1:12" x14ac:dyDescent="0.35">
      <c r="A9">
        <v>292.5</v>
      </c>
      <c r="B9">
        <v>1</v>
      </c>
      <c r="C9">
        <v>4</v>
      </c>
      <c r="D9">
        <v>2.5</v>
      </c>
      <c r="E9">
        <v>2250</v>
      </c>
      <c r="F9">
        <f t="shared" si="0"/>
        <v>442.31977116250607</v>
      </c>
      <c r="G9">
        <f t="shared" si="1"/>
        <v>22445.963831185687</v>
      </c>
    </row>
    <row r="10" spans="1:12" x14ac:dyDescent="0.35">
      <c r="A10">
        <v>289</v>
      </c>
      <c r="B10">
        <v>1</v>
      </c>
      <c r="C10">
        <v>3</v>
      </c>
      <c r="D10">
        <v>1.75</v>
      </c>
      <c r="E10">
        <v>1260</v>
      </c>
      <c r="F10">
        <f t="shared" si="0"/>
        <v>347.9139484764429</v>
      </c>
      <c r="G10">
        <f t="shared" si="1"/>
        <v>3470.8533250849682</v>
      </c>
    </row>
    <row r="11" spans="1:12" x14ac:dyDescent="0.35">
      <c r="A11">
        <v>571</v>
      </c>
      <c r="B11">
        <v>1</v>
      </c>
      <c r="C11">
        <v>4</v>
      </c>
      <c r="D11">
        <v>2</v>
      </c>
      <c r="E11">
        <v>2750</v>
      </c>
      <c r="F11">
        <f t="shared" si="0"/>
        <v>542.57418050896842</v>
      </c>
      <c r="G11">
        <f t="shared" si="1"/>
        <v>808.02721373671056</v>
      </c>
    </row>
    <row r="12" spans="1:12" x14ac:dyDescent="0.35">
      <c r="A12">
        <v>349</v>
      </c>
      <c r="B12">
        <v>1</v>
      </c>
      <c r="C12">
        <v>3</v>
      </c>
      <c r="D12">
        <v>1.75</v>
      </c>
      <c r="E12">
        <v>1790</v>
      </c>
      <c r="F12">
        <f t="shared" si="0"/>
        <v>433.7270839683971</v>
      </c>
      <c r="G12">
        <f t="shared" si="1"/>
        <v>7178.6787577878122</v>
      </c>
    </row>
    <row r="13" spans="1:12" x14ac:dyDescent="0.35">
      <c r="A13">
        <v>360</v>
      </c>
      <c r="B13">
        <v>1</v>
      </c>
      <c r="C13">
        <v>4</v>
      </c>
      <c r="D13">
        <v>2.5</v>
      </c>
      <c r="E13">
        <v>1900</v>
      </c>
      <c r="F13">
        <f t="shared" si="0"/>
        <v>385.65071942253627</v>
      </c>
      <c r="G13">
        <f t="shared" si="1"/>
        <v>657.95940689367944</v>
      </c>
    </row>
    <row r="14" spans="1:12" x14ac:dyDescent="0.35">
      <c r="A14">
        <v>243.5</v>
      </c>
      <c r="B14">
        <v>1</v>
      </c>
      <c r="C14">
        <v>4</v>
      </c>
      <c r="D14">
        <v>2.5</v>
      </c>
      <c r="E14">
        <v>1980</v>
      </c>
      <c r="F14">
        <f t="shared" si="0"/>
        <v>398.60364553452939</v>
      </c>
      <c r="G14">
        <f t="shared" si="1"/>
        <v>24057.140858100938</v>
      </c>
    </row>
    <row r="15" spans="1:12" x14ac:dyDescent="0.35">
      <c r="A15">
        <v>247.5</v>
      </c>
      <c r="B15">
        <v>1</v>
      </c>
      <c r="C15">
        <v>3</v>
      </c>
      <c r="D15">
        <v>1.75</v>
      </c>
      <c r="E15">
        <v>1960</v>
      </c>
      <c r="F15">
        <f t="shared" si="0"/>
        <v>461.2520519563825</v>
      </c>
      <c r="G15">
        <f t="shared" si="1"/>
        <v>45689.939715564047</v>
      </c>
    </row>
    <row r="16" spans="1:12" x14ac:dyDescent="0.35">
      <c r="A16">
        <v>470</v>
      </c>
      <c r="B16">
        <v>1</v>
      </c>
      <c r="C16">
        <v>5</v>
      </c>
      <c r="D16">
        <v>1.75</v>
      </c>
      <c r="E16">
        <v>2030</v>
      </c>
      <c r="F16">
        <f t="shared" si="0"/>
        <v>398.70844984419011</v>
      </c>
      <c r="G16">
        <f t="shared" si="1"/>
        <v>5082.4851236183567</v>
      </c>
    </row>
    <row r="17" spans="1:7" x14ac:dyDescent="0.35">
      <c r="A17">
        <v>480</v>
      </c>
      <c r="B17">
        <v>1</v>
      </c>
      <c r="C17">
        <v>4</v>
      </c>
      <c r="D17">
        <v>2.5</v>
      </c>
      <c r="E17">
        <v>3230</v>
      </c>
      <c r="F17">
        <f t="shared" si="0"/>
        <v>600.99311603442163</v>
      </c>
      <c r="G17">
        <f t="shared" si="1"/>
        <v>14639.334127719017</v>
      </c>
    </row>
    <row r="18" spans="1:7" x14ac:dyDescent="0.35">
      <c r="A18">
        <v>770</v>
      </c>
      <c r="B18">
        <v>1</v>
      </c>
      <c r="C18">
        <v>3</v>
      </c>
      <c r="D18">
        <v>2.25</v>
      </c>
      <c r="E18">
        <v>2910</v>
      </c>
      <c r="F18">
        <f t="shared" si="0"/>
        <v>595.76942838979505</v>
      </c>
      <c r="G18">
        <f t="shared" si="1"/>
        <v>30356.292083618755</v>
      </c>
    </row>
    <row r="19" spans="1:7" x14ac:dyDescent="0.35">
      <c r="A19">
        <v>519.95000000000005</v>
      </c>
      <c r="B19">
        <v>1</v>
      </c>
      <c r="C19">
        <v>3</v>
      </c>
      <c r="D19">
        <v>2.25</v>
      </c>
      <c r="E19">
        <v>1170</v>
      </c>
      <c r="F19">
        <f t="shared" si="0"/>
        <v>314.04328545394515</v>
      </c>
      <c r="G19">
        <f t="shared" si="1"/>
        <v>42397.57509515054</v>
      </c>
    </row>
    <row r="20" spans="1:7" x14ac:dyDescent="0.35">
      <c r="A20">
        <v>527.70000000000005</v>
      </c>
      <c r="B20">
        <v>1</v>
      </c>
      <c r="C20">
        <v>5</v>
      </c>
      <c r="D20">
        <v>2.5</v>
      </c>
      <c r="E20">
        <v>2820</v>
      </c>
      <c r="F20">
        <f t="shared" si="0"/>
        <v>497.67066348036377</v>
      </c>
      <c r="G20">
        <f t="shared" si="1"/>
        <v>901.76105180956085</v>
      </c>
    </row>
    <row r="21" spans="1:7" x14ac:dyDescent="0.35">
      <c r="A21">
        <v>420</v>
      </c>
      <c r="B21">
        <v>1</v>
      </c>
      <c r="C21">
        <v>3</v>
      </c>
      <c r="D21">
        <v>1</v>
      </c>
      <c r="E21">
        <v>1060</v>
      </c>
      <c r="F21">
        <f t="shared" si="0"/>
        <v>344.47956491621829</v>
      </c>
      <c r="G21">
        <f t="shared" si="1"/>
        <v>5703.3361152436864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28" zoomScale="110" zoomScaleNormal="110" workbookViewId="0">
      <selection activeCell="H54" sqref="H54"/>
    </sheetView>
  </sheetViews>
  <sheetFormatPr defaultRowHeight="14.5" x14ac:dyDescent="0.35"/>
  <cols>
    <col min="1" max="2" width="9" bestFit="1" customWidth="1"/>
    <col min="3" max="3" width="12.1796875" customWidth="1"/>
    <col min="4" max="4" width="13.08984375" customWidth="1"/>
    <col min="5" max="5" width="10" customWidth="1"/>
    <col min="6" max="8" width="9" bestFit="1" customWidth="1"/>
    <col min="9" max="9" width="24.81640625" customWidth="1"/>
    <col min="10" max="15" width="9" bestFit="1" customWidth="1"/>
    <col min="16" max="16" width="10" bestFit="1" customWidth="1"/>
    <col min="17" max="20" width="9" bestFit="1" customWidth="1"/>
  </cols>
  <sheetData>
    <row r="1" spans="1:10" ht="18" customHeight="1" x14ac:dyDescent="0.35">
      <c r="A1" s="1" t="s">
        <v>0</v>
      </c>
      <c r="B1" s="2" t="s">
        <v>42</v>
      </c>
      <c r="C1" s="2" t="s">
        <v>2</v>
      </c>
      <c r="D1" s="2" t="s">
        <v>1</v>
      </c>
      <c r="E1" s="2" t="s">
        <v>3</v>
      </c>
      <c r="H1" s="2"/>
      <c r="I1" t="s">
        <v>5</v>
      </c>
      <c r="J1" s="4" t="s">
        <v>6</v>
      </c>
    </row>
    <row r="2" spans="1:10" ht="17.5" x14ac:dyDescent="0.35">
      <c r="A2">
        <v>310</v>
      </c>
      <c r="B2">
        <v>1</v>
      </c>
      <c r="C2">
        <v>3</v>
      </c>
      <c r="D2">
        <v>1</v>
      </c>
      <c r="E2">
        <v>1430</v>
      </c>
      <c r="I2" t="s">
        <v>7</v>
      </c>
      <c r="J2" s="3" t="s">
        <v>4</v>
      </c>
    </row>
    <row r="3" spans="1:10" x14ac:dyDescent="0.35">
      <c r="A3">
        <v>650</v>
      </c>
      <c r="B3">
        <v>1</v>
      </c>
      <c r="C3">
        <v>4</v>
      </c>
      <c r="D3">
        <v>3</v>
      </c>
      <c r="E3">
        <v>2950</v>
      </c>
    </row>
    <row r="4" spans="1:10" x14ac:dyDescent="0.35">
      <c r="A4">
        <v>233</v>
      </c>
      <c r="B4">
        <v>1</v>
      </c>
      <c r="C4">
        <v>3</v>
      </c>
      <c r="D4">
        <v>2</v>
      </c>
      <c r="E4">
        <v>1710</v>
      </c>
      <c r="I4" t="s">
        <v>8</v>
      </c>
    </row>
    <row r="5" spans="1:10" x14ac:dyDescent="0.35">
      <c r="A5">
        <v>580.5</v>
      </c>
      <c r="B5">
        <v>1</v>
      </c>
      <c r="C5">
        <v>3</v>
      </c>
      <c r="D5">
        <v>2.5</v>
      </c>
      <c r="E5">
        <v>2320</v>
      </c>
    </row>
    <row r="6" spans="1:10" x14ac:dyDescent="0.35">
      <c r="A6">
        <v>535</v>
      </c>
      <c r="B6">
        <v>1</v>
      </c>
      <c r="C6">
        <v>3</v>
      </c>
      <c r="D6">
        <v>1</v>
      </c>
      <c r="E6">
        <v>1090</v>
      </c>
    </row>
    <row r="7" spans="1:10" x14ac:dyDescent="0.35">
      <c r="A7">
        <v>605</v>
      </c>
      <c r="B7">
        <v>1</v>
      </c>
      <c r="C7">
        <v>4</v>
      </c>
      <c r="D7">
        <v>2.5</v>
      </c>
      <c r="E7">
        <v>2620</v>
      </c>
    </row>
    <row r="8" spans="1:10" x14ac:dyDescent="0.35">
      <c r="A8">
        <v>775</v>
      </c>
      <c r="B8">
        <v>1</v>
      </c>
      <c r="C8">
        <v>4</v>
      </c>
      <c r="D8">
        <v>2.25</v>
      </c>
      <c r="E8">
        <v>4220</v>
      </c>
    </row>
    <row r="9" spans="1:10" x14ac:dyDescent="0.35">
      <c r="A9">
        <v>292.5</v>
      </c>
      <c r="B9">
        <v>1</v>
      </c>
      <c r="C9">
        <v>4</v>
      </c>
      <c r="D9">
        <v>2.5</v>
      </c>
      <c r="E9">
        <v>2250</v>
      </c>
    </row>
    <row r="10" spans="1:10" x14ac:dyDescent="0.35">
      <c r="A10">
        <v>289</v>
      </c>
      <c r="B10">
        <v>1</v>
      </c>
      <c r="C10">
        <v>3</v>
      </c>
      <c r="D10">
        <v>1.75</v>
      </c>
      <c r="E10">
        <v>1260</v>
      </c>
    </row>
    <row r="11" spans="1:10" x14ac:dyDescent="0.35">
      <c r="A11">
        <v>571</v>
      </c>
      <c r="B11">
        <v>1</v>
      </c>
      <c r="C11">
        <v>4</v>
      </c>
      <c r="D11">
        <v>2</v>
      </c>
      <c r="E11">
        <v>2750</v>
      </c>
    </row>
    <row r="12" spans="1:10" x14ac:dyDescent="0.35">
      <c r="A12">
        <v>349</v>
      </c>
      <c r="B12">
        <v>1</v>
      </c>
      <c r="C12">
        <v>3</v>
      </c>
      <c r="D12">
        <v>1.75</v>
      </c>
      <c r="E12">
        <v>1790</v>
      </c>
    </row>
    <row r="13" spans="1:10" x14ac:dyDescent="0.35">
      <c r="A13">
        <v>360</v>
      </c>
      <c r="B13">
        <v>1</v>
      </c>
      <c r="C13">
        <v>4</v>
      </c>
      <c r="D13">
        <v>2.5</v>
      </c>
      <c r="E13">
        <v>1900</v>
      </c>
    </row>
    <row r="14" spans="1:10" x14ac:dyDescent="0.35">
      <c r="A14">
        <v>243.5</v>
      </c>
      <c r="B14">
        <v>1</v>
      </c>
      <c r="C14">
        <v>4</v>
      </c>
      <c r="D14">
        <v>2.5</v>
      </c>
      <c r="E14">
        <v>1980</v>
      </c>
    </row>
    <row r="15" spans="1:10" x14ac:dyDescent="0.35">
      <c r="A15">
        <v>247.5</v>
      </c>
      <c r="B15">
        <v>1</v>
      </c>
      <c r="C15">
        <v>3</v>
      </c>
      <c r="D15">
        <v>1.75</v>
      </c>
      <c r="E15">
        <v>1960</v>
      </c>
    </row>
    <row r="16" spans="1:10" x14ac:dyDescent="0.35">
      <c r="A16">
        <v>470</v>
      </c>
      <c r="B16">
        <v>1</v>
      </c>
      <c r="C16">
        <v>5</v>
      </c>
      <c r="D16">
        <v>1.75</v>
      </c>
      <c r="E16">
        <v>2030</v>
      </c>
    </row>
    <row r="17" spans="1:20" x14ac:dyDescent="0.35">
      <c r="A17">
        <v>480</v>
      </c>
      <c r="B17">
        <v>1</v>
      </c>
      <c r="C17">
        <v>4</v>
      </c>
      <c r="D17">
        <v>2.5</v>
      </c>
      <c r="E17">
        <v>3230</v>
      </c>
    </row>
    <row r="18" spans="1:20" x14ac:dyDescent="0.35">
      <c r="A18">
        <v>770</v>
      </c>
      <c r="B18">
        <v>1</v>
      </c>
      <c r="C18">
        <v>3</v>
      </c>
      <c r="D18">
        <v>2.25</v>
      </c>
      <c r="E18">
        <v>2910</v>
      </c>
    </row>
    <row r="19" spans="1:20" x14ac:dyDescent="0.35">
      <c r="A19">
        <v>519.95000000000005</v>
      </c>
      <c r="B19">
        <v>1</v>
      </c>
      <c r="C19">
        <v>3</v>
      </c>
      <c r="D19">
        <v>2.25</v>
      </c>
      <c r="E19">
        <v>1170</v>
      </c>
    </row>
    <row r="20" spans="1:20" x14ac:dyDescent="0.35">
      <c r="A20">
        <v>527.70000000000005</v>
      </c>
      <c r="B20">
        <v>1</v>
      </c>
      <c r="C20">
        <v>5</v>
      </c>
      <c r="D20">
        <v>2.5</v>
      </c>
      <c r="E20">
        <v>2820</v>
      </c>
    </row>
    <row r="21" spans="1:20" x14ac:dyDescent="0.35">
      <c r="A21">
        <v>420</v>
      </c>
      <c r="B21">
        <v>1</v>
      </c>
      <c r="C21">
        <v>3</v>
      </c>
      <c r="D21">
        <v>1</v>
      </c>
      <c r="E21">
        <v>1060</v>
      </c>
    </row>
    <row r="23" spans="1:20" x14ac:dyDescent="0.35">
      <c r="A23" t="s">
        <v>43</v>
      </c>
    </row>
    <row r="24" spans="1:20" x14ac:dyDescent="0.35">
      <c r="A24">
        <f t="array" ref="A24:T27">TRANSPOSE(B2:E21)</f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>
        <v>3</v>
      </c>
      <c r="B25">
        <v>4</v>
      </c>
      <c r="C25">
        <v>3</v>
      </c>
      <c r="D25">
        <v>3</v>
      </c>
      <c r="E25">
        <v>3</v>
      </c>
      <c r="F25">
        <v>4</v>
      </c>
      <c r="G25">
        <v>4</v>
      </c>
      <c r="H25">
        <v>4</v>
      </c>
      <c r="I25">
        <v>3</v>
      </c>
      <c r="J25">
        <v>4</v>
      </c>
      <c r="K25">
        <v>3</v>
      </c>
      <c r="L25">
        <v>4</v>
      </c>
      <c r="M25">
        <v>4</v>
      </c>
      <c r="N25">
        <v>3</v>
      </c>
      <c r="O25">
        <v>5</v>
      </c>
      <c r="P25">
        <v>4</v>
      </c>
      <c r="Q25">
        <v>3</v>
      </c>
      <c r="R25">
        <v>3</v>
      </c>
      <c r="S25">
        <v>5</v>
      </c>
      <c r="T25">
        <v>3</v>
      </c>
    </row>
    <row r="26" spans="1:20" x14ac:dyDescent="0.35">
      <c r="A26">
        <v>1</v>
      </c>
      <c r="B26">
        <v>3</v>
      </c>
      <c r="C26">
        <v>2</v>
      </c>
      <c r="D26">
        <v>2.5</v>
      </c>
      <c r="E26">
        <v>1</v>
      </c>
      <c r="F26">
        <v>2.5</v>
      </c>
      <c r="G26">
        <v>2.25</v>
      </c>
      <c r="H26">
        <v>2.5</v>
      </c>
      <c r="I26">
        <v>1.75</v>
      </c>
      <c r="J26">
        <v>2</v>
      </c>
      <c r="K26">
        <v>1.75</v>
      </c>
      <c r="L26">
        <v>2.5</v>
      </c>
      <c r="M26">
        <v>2.5</v>
      </c>
      <c r="N26">
        <v>1.75</v>
      </c>
      <c r="O26">
        <v>1.75</v>
      </c>
      <c r="P26">
        <v>2.5</v>
      </c>
      <c r="Q26">
        <v>2.25</v>
      </c>
      <c r="R26">
        <v>2.25</v>
      </c>
      <c r="S26">
        <v>2.5</v>
      </c>
      <c r="T26">
        <v>1</v>
      </c>
    </row>
    <row r="27" spans="1:20" x14ac:dyDescent="0.35">
      <c r="A27">
        <v>1430</v>
      </c>
      <c r="B27">
        <v>2950</v>
      </c>
      <c r="C27">
        <v>1710</v>
      </c>
      <c r="D27">
        <v>2320</v>
      </c>
      <c r="E27">
        <v>1090</v>
      </c>
      <c r="F27">
        <v>2620</v>
      </c>
      <c r="G27">
        <v>4220</v>
      </c>
      <c r="H27">
        <v>2250</v>
      </c>
      <c r="I27">
        <v>1260</v>
      </c>
      <c r="J27">
        <v>2750</v>
      </c>
      <c r="K27">
        <v>1790</v>
      </c>
      <c r="L27">
        <v>1900</v>
      </c>
      <c r="M27">
        <v>1980</v>
      </c>
      <c r="N27">
        <v>1960</v>
      </c>
      <c r="O27">
        <v>2030</v>
      </c>
      <c r="P27">
        <v>3230</v>
      </c>
      <c r="Q27">
        <v>2910</v>
      </c>
      <c r="R27">
        <v>1170</v>
      </c>
      <c r="S27">
        <v>2820</v>
      </c>
      <c r="T27">
        <v>1060</v>
      </c>
    </row>
    <row r="29" spans="1:20" x14ac:dyDescent="0.35">
      <c r="A29" t="s">
        <v>44</v>
      </c>
    </row>
    <row r="30" spans="1:20" x14ac:dyDescent="0.35">
      <c r="A30">
        <f t="array" ref="A30:D33">MMULT(A24:T27,B2:E21)</f>
        <v>20</v>
      </c>
      <c r="B30">
        <v>72</v>
      </c>
      <c r="C30">
        <v>41.25</v>
      </c>
      <c r="D30">
        <v>43450</v>
      </c>
    </row>
    <row r="31" spans="1:20" x14ac:dyDescent="0.35">
      <c r="A31">
        <v>72</v>
      </c>
      <c r="B31">
        <v>268</v>
      </c>
      <c r="C31">
        <v>152</v>
      </c>
      <c r="D31">
        <v>161950</v>
      </c>
    </row>
    <row r="32" spans="1:20" x14ac:dyDescent="0.35">
      <c r="A32">
        <v>41.25</v>
      </c>
      <c r="B32">
        <v>152</v>
      </c>
      <c r="C32">
        <v>91.1875</v>
      </c>
      <c r="D32">
        <v>95145</v>
      </c>
    </row>
    <row r="33" spans="1:20" x14ac:dyDescent="0.35">
      <c r="A33">
        <v>43450</v>
      </c>
      <c r="B33">
        <v>161950</v>
      </c>
      <c r="C33">
        <v>95145</v>
      </c>
      <c r="D33">
        <v>107170300</v>
      </c>
    </row>
    <row r="35" spans="1:20" x14ac:dyDescent="0.35">
      <c r="A35" t="s">
        <v>45</v>
      </c>
    </row>
    <row r="36" spans="1:20" x14ac:dyDescent="0.35">
      <c r="A36">
        <f t="array" ref="A36:D39">MINVERSE(A30:D33)</f>
        <v>1.6482277387567923</v>
      </c>
      <c r="B36">
        <v>-0.38267925152023141</v>
      </c>
      <c r="C36">
        <v>-0.18803426904463552</v>
      </c>
      <c r="D36">
        <v>7.6979630205110044E-5</v>
      </c>
    </row>
    <row r="37" spans="1:20" x14ac:dyDescent="0.35">
      <c r="A37">
        <v>-0.38267925152023119</v>
      </c>
      <c r="B37">
        <v>0.16456133991507912</v>
      </c>
      <c r="C37">
        <v>-4.8998769719161353E-2</v>
      </c>
      <c r="D37">
        <v>-5.0026057366298437E-5</v>
      </c>
    </row>
    <row r="38" spans="1:20" x14ac:dyDescent="0.35">
      <c r="A38">
        <v>-0.18803426904463519</v>
      </c>
      <c r="B38">
        <v>-4.8998769719161346E-2</v>
      </c>
      <c r="C38">
        <v>0.28368595387669809</v>
      </c>
      <c r="D38">
        <v>-1.0157534630014899E-4</v>
      </c>
    </row>
    <row r="39" spans="1:20" x14ac:dyDescent="0.35">
      <c r="A39">
        <v>7.6979630205109434E-5</v>
      </c>
      <c r="B39">
        <v>-5.0026057366298356E-5</v>
      </c>
      <c r="C39">
        <v>-1.0157534630014888E-4</v>
      </c>
      <c r="D39">
        <v>1.4389566308751285E-7</v>
      </c>
    </row>
    <row r="41" spans="1:20" x14ac:dyDescent="0.35">
      <c r="A41" t="s">
        <v>46</v>
      </c>
    </row>
    <row r="42" spans="1:20" x14ac:dyDescent="0.35">
      <c r="A42">
        <f t="array" ref="A42:T45">MMULT(A36:D39,A24:T27)</f>
        <v>0.42223658634476979</v>
      </c>
      <c r="B42">
        <v>-0.21950216535296532</v>
      </c>
      <c r="C42">
        <v>0.25575661375756509</v>
      </c>
      <c r="D42">
        <v>0.20869705366036445</v>
      </c>
      <c r="E42">
        <v>0.39606351207503243</v>
      </c>
      <c r="F42">
        <v>-0.15088830879833381</v>
      </c>
      <c r="G42">
        <v>1.9287666791001135E-2</v>
      </c>
      <c r="H42">
        <v>-0.17937077197422455</v>
      </c>
      <c r="I42">
        <v>0.26812434742642444</v>
      </c>
      <c r="J42">
        <v>-4.6863822349351769E-2</v>
      </c>
      <c r="K42">
        <v>0.30892355143513273</v>
      </c>
      <c r="L42">
        <v>-0.20631364254601306</v>
      </c>
      <c r="M42">
        <v>-0.20015527212960427</v>
      </c>
      <c r="N42">
        <v>0.32201008857000146</v>
      </c>
      <c r="O42">
        <v>-0.43795984035610336</v>
      </c>
      <c r="P42">
        <v>-0.1039307343732167</v>
      </c>
      <c r="Q42">
        <v>0.30112360274253824</v>
      </c>
      <c r="R42">
        <v>0.16717904618564677</v>
      </c>
      <c r="S42">
        <v>-0.51817163427754309</v>
      </c>
      <c r="T42">
        <v>0.39375412316887909</v>
      </c>
    </row>
    <row r="43" spans="1:20" x14ac:dyDescent="0.35">
      <c r="A43">
        <v>-9.531263527961964E-3</v>
      </c>
      <c r="B43">
        <v>-1.9007070247979152E-2</v>
      </c>
      <c r="C43">
        <v>-7.2537329309686871E-2</v>
      </c>
      <c r="D43">
        <v>-0.12755260916270961</v>
      </c>
      <c r="E43">
        <v>7.4775959765795083E-3</v>
      </c>
      <c r="F43">
        <v>2.2000913542480016E-2</v>
      </c>
      <c r="G43">
        <v>-4.5791085813807114E-2</v>
      </c>
      <c r="H43">
        <v>4.0510554768010451E-2</v>
      </c>
      <c r="I43">
        <v>-3.7775911065062243E-2</v>
      </c>
      <c r="J43">
        <v>3.999691094444191E-2</v>
      </c>
      <c r="K43">
        <v>-6.4289721469200423E-2</v>
      </c>
      <c r="L43">
        <v>5.8019674846214897E-2</v>
      </c>
      <c r="M43">
        <v>5.4017590256911024E-2</v>
      </c>
      <c r="N43">
        <v>-7.2794151221471148E-2</v>
      </c>
      <c r="O43">
        <v>0.25282670459304624</v>
      </c>
      <c r="P43">
        <v>-8.5149814509620225E-3</v>
      </c>
      <c r="Q43">
        <v>-0.14481829057903534</v>
      </c>
      <c r="R43">
        <v>-5.7772950761676059E-2</v>
      </c>
      <c r="S43">
        <v>0.1765570419842995</v>
      </c>
      <c r="T43">
        <v>8.978377697568457E-3</v>
      </c>
    </row>
    <row r="44" spans="1:20" x14ac:dyDescent="0.35">
      <c r="A44">
        <v>-0.19659736953463419</v>
      </c>
      <c r="B44">
        <v>0.16738124212337424</v>
      </c>
      <c r="C44">
        <v>5.8647487378022195E-2</v>
      </c>
      <c r="D44">
        <v>0.13852950307328032</v>
      </c>
      <c r="E44">
        <v>-0.16206175179258353</v>
      </c>
      <c r="F44">
        <v>5.9058129464074294E-2</v>
      </c>
      <c r="G44">
        <v>-0.17438391308533857</v>
      </c>
      <c r="H44">
        <v>9.6641007595129419E-2</v>
      </c>
      <c r="I44">
        <v>3.3434904743914723E-2</v>
      </c>
      <c r="J44">
        <v>-9.5989642493294114E-2</v>
      </c>
      <c r="K44">
        <v>-2.0400028795164254E-2</v>
      </c>
      <c r="L44">
        <v>0.13219237880018156</v>
      </c>
      <c r="M44">
        <v>0.12406635109616965</v>
      </c>
      <c r="N44">
        <v>-3.7667837666189558E-2</v>
      </c>
      <c r="O44">
        <v>-0.14277565134552267</v>
      </c>
      <c r="P44">
        <v>-2.9028317790165681E-3</v>
      </c>
      <c r="Q44">
        <v>7.6785602870179659E-3</v>
      </c>
      <c r="R44">
        <v>0.18441966284927719</v>
      </c>
      <c r="S44">
        <v>-1.025570951511684E-2</v>
      </c>
      <c r="T44">
        <v>-0.15901449140357907</v>
      </c>
    </row>
    <row r="45" spans="1:20" x14ac:dyDescent="0.35">
      <c r="A45">
        <v>3.1096910021208849E-5</v>
      </c>
      <c r="B45">
        <v>-3.3584320523676959E-6</v>
      </c>
      <c r="C45">
        <v>-3.0187650614436391E-5</v>
      </c>
      <c r="D45">
        <v>6.8010307188719633E-6</v>
      </c>
      <c r="E45">
        <v>-1.7827615428545518E-5</v>
      </c>
      <c r="F45">
        <v>-5.6327721172533696E-8</v>
      </c>
      <c r="G45">
        <v>2.5557056979388525E-4</v>
      </c>
      <c r="H45">
        <v>-5.3297723063552285E-5</v>
      </c>
      <c r="I45">
        <v>-6.9546862428780003E-5</v>
      </c>
      <c r="J45">
        <v>6.943778163027856E-5</v>
      </c>
      <c r="K45">
        <v>6.7178390076017805E-6</v>
      </c>
      <c r="L45">
        <v>-1.0366120514418176E-4</v>
      </c>
      <c r="M45">
        <v>-9.2149552097180773E-5</v>
      </c>
      <c r="N45">
        <v>3.1180101732479005E-5</v>
      </c>
      <c r="O45">
        <v>-5.8799316583991827E-5</v>
      </c>
      <c r="P45">
        <v>8.7720026762210294E-5</v>
      </c>
      <c r="Q45">
        <v>1.1709330851554175E-4</v>
      </c>
      <c r="R45">
        <v>-1.3328514525673058E-4</v>
      </c>
      <c r="S45">
        <v>-2.1303252469968294E-5</v>
      </c>
      <c r="T45">
        <v>-2.2144485321170902E-5</v>
      </c>
    </row>
    <row r="47" spans="1:20" x14ac:dyDescent="0.35">
      <c r="A47" t="s">
        <v>33</v>
      </c>
    </row>
    <row r="48" spans="1:20" x14ac:dyDescent="0.35">
      <c r="A48">
        <f t="array" ref="A48:A51">MMULT(A42:T45,A2:A21)</f>
        <v>322.27480020922974</v>
      </c>
    </row>
    <row r="49" spans="1:1" x14ac:dyDescent="0.35">
      <c r="A49">
        <v>-36.942463338775283</v>
      </c>
    </row>
    <row r="50" spans="1:1" x14ac:dyDescent="0.35">
      <c r="A50">
        <v>-38.603872857313831</v>
      </c>
    </row>
    <row r="51" spans="1:1" x14ac:dyDescent="0.35">
      <c r="A51">
        <v>0.16191993352293318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 regression</vt:lpstr>
      <vt:lpstr>Linear regression_c1</vt:lpstr>
      <vt:lpstr>Linear regression_c2</vt:lpstr>
      <vt:lpstr>Linear regression_c3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2018-08-11T07:25:38Z</dcterms:modified>
</cp:coreProperties>
</file>