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\SaleManager\SaleManager.Wpf\"/>
    </mc:Choice>
  </mc:AlternateContent>
  <bookViews>
    <workbookView xWindow="0" yWindow="0" windowWidth="28800" windowHeight="12450" activeTab="1"/>
  </bookViews>
  <sheets>
    <sheet name="chi" sheetId="1" r:id="rId1"/>
    <sheet name="thu" sheetId="2" r:id="rId2"/>
    <sheet name="tich luy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2" l="1"/>
  <c r="K14" i="2"/>
  <c r="L14" i="2"/>
  <c r="M13" i="2"/>
  <c r="M12" i="2"/>
  <c r="M11" i="2"/>
  <c r="M10" i="2"/>
  <c r="M9" i="2"/>
  <c r="M8" i="2"/>
  <c r="M7" i="2"/>
  <c r="M6" i="2"/>
  <c r="M5" i="2"/>
  <c r="M4" i="2"/>
  <c r="M3" i="2"/>
  <c r="M2" i="2"/>
  <c r="K13" i="2"/>
  <c r="K12" i="2"/>
  <c r="K11" i="2"/>
  <c r="K10" i="2"/>
  <c r="K9" i="2"/>
  <c r="K8" i="2"/>
  <c r="K7" i="2"/>
  <c r="K6" i="2"/>
  <c r="K5" i="2"/>
  <c r="K4" i="2"/>
  <c r="K3" i="2"/>
  <c r="K2" i="2"/>
  <c r="J13" i="2"/>
  <c r="J12" i="2"/>
  <c r="J11" i="2"/>
  <c r="J10" i="2"/>
  <c r="J9" i="2"/>
  <c r="J8" i="2"/>
  <c r="J7" i="2"/>
  <c r="J6" i="2"/>
  <c r="J5" i="2"/>
  <c r="J4" i="2"/>
  <c r="J3" i="2"/>
  <c r="J2" i="2"/>
  <c r="I13" i="2"/>
  <c r="I12" i="2"/>
  <c r="I11" i="2"/>
  <c r="I10" i="2"/>
  <c r="I9" i="2"/>
  <c r="I8" i="2"/>
  <c r="I7" i="2"/>
  <c r="I6" i="2"/>
  <c r="I5" i="2"/>
  <c r="I4" i="2"/>
  <c r="I3" i="2"/>
  <c r="I2" i="2"/>
  <c r="K15" i="1"/>
  <c r="K14" i="1"/>
  <c r="K13" i="1"/>
  <c r="K12" i="1"/>
  <c r="K11" i="1"/>
  <c r="K10" i="1"/>
  <c r="K9" i="1"/>
  <c r="K8" i="1"/>
  <c r="K7" i="1"/>
  <c r="K6" i="1"/>
  <c r="K5" i="1"/>
  <c r="K4" i="1"/>
  <c r="K3" i="1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H2" i="3"/>
  <c r="G2" i="3"/>
  <c r="I15" i="1"/>
  <c r="J13" i="1"/>
  <c r="J12" i="1"/>
  <c r="J11" i="1"/>
  <c r="J10" i="1"/>
  <c r="J9" i="1"/>
  <c r="J8" i="1"/>
  <c r="J7" i="1"/>
  <c r="J6" i="1"/>
  <c r="J5" i="1"/>
  <c r="J4" i="1"/>
  <c r="J3" i="1"/>
  <c r="J14" i="1"/>
  <c r="F17" i="2"/>
  <c r="E17" i="2"/>
  <c r="D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J15" i="1" l="1"/>
</calcChain>
</file>

<file path=xl/sharedStrings.xml><?xml version="1.0" encoding="utf-8"?>
<sst xmlns="http://schemas.openxmlformats.org/spreadsheetml/2006/main" count="63" uniqueCount="44">
  <si>
    <t>stt</t>
    <phoneticPr fontId="1"/>
  </si>
  <si>
    <t>muc chi tieu</t>
    <phoneticPr fontId="1"/>
  </si>
  <si>
    <t>so tien</t>
    <phoneticPr fontId="1"/>
  </si>
  <si>
    <t>thoi gian</t>
    <phoneticPr fontId="1"/>
  </si>
  <si>
    <t>thoi gian</t>
    <phoneticPr fontId="1"/>
  </si>
  <si>
    <t>du kien</t>
    <phoneticPr fontId="1"/>
  </si>
  <si>
    <t>thuc tich</t>
    <phoneticPr fontId="1"/>
  </si>
  <si>
    <t>dong tien hoc</t>
    <phoneticPr fontId="1"/>
  </si>
  <si>
    <t>mua do</t>
    <phoneticPr fontId="1"/>
  </si>
  <si>
    <t>luong t11</t>
  </si>
  <si>
    <t>thang</t>
    <phoneticPr fontId="1"/>
  </si>
  <si>
    <t>han muc</t>
    <phoneticPr fontId="1"/>
  </si>
  <si>
    <t>thuc tich</t>
    <phoneticPr fontId="1"/>
  </si>
  <si>
    <t>tien do</t>
    <phoneticPr fontId="1"/>
  </si>
  <si>
    <t>tong thu</t>
    <phoneticPr fontId="1"/>
  </si>
  <si>
    <t>luong t3</t>
  </si>
  <si>
    <t>luong t4</t>
  </si>
  <si>
    <t>luong t5</t>
  </si>
  <si>
    <t>luong t6</t>
  </si>
  <si>
    <t>luong t7</t>
  </si>
  <si>
    <t>luong t8</t>
  </si>
  <si>
    <t>luong t9</t>
  </si>
  <si>
    <t>luong t10</t>
  </si>
  <si>
    <t>luong t12</t>
  </si>
  <si>
    <t>luong t1</t>
    <phoneticPr fontId="1"/>
  </si>
  <si>
    <t>luong t2</t>
  </si>
  <si>
    <t>thuong thang 4</t>
    <phoneticPr fontId="1"/>
  </si>
  <si>
    <t>thuong thang 7</t>
    <phoneticPr fontId="1"/>
  </si>
  <si>
    <t>thuong thang 12</t>
    <phoneticPr fontId="1"/>
  </si>
  <si>
    <t>mua do</t>
    <phoneticPr fontId="1"/>
  </si>
  <si>
    <t>STT</t>
    <phoneticPr fontId="1"/>
  </si>
  <si>
    <t>danh muc</t>
    <phoneticPr fontId="1"/>
  </si>
  <si>
    <t>ky han bat dau</t>
    <phoneticPr fontId="1"/>
  </si>
  <si>
    <t>ky han ket thuc</t>
    <phoneticPr fontId="1"/>
  </si>
  <si>
    <t>gui tk pv bank</t>
    <phoneticPr fontId="1"/>
  </si>
  <si>
    <t>ky han</t>
    <phoneticPr fontId="1"/>
  </si>
  <si>
    <t>lai suat</t>
    <phoneticPr fontId="1"/>
  </si>
  <si>
    <t>tien lai</t>
    <phoneticPr fontId="1"/>
  </si>
  <si>
    <t>nam</t>
    <phoneticPr fontId="1"/>
  </si>
  <si>
    <t>thang</t>
    <phoneticPr fontId="1"/>
  </si>
  <si>
    <t>ngay</t>
    <phoneticPr fontId="1"/>
  </si>
  <si>
    <t>tong chi</t>
    <phoneticPr fontId="1"/>
  </si>
  <si>
    <t>tich luy</t>
    <phoneticPr fontId="1"/>
  </si>
  <si>
    <t>muc tieu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</si>
</sst>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7" formatCode="#,##0;&quot;△ &quot;#,##0"/>
    <numFmt numFmtId="179" formatCode="0_);[Red]\(0\)"/>
    <numFmt numFmtId="180" formatCode="#,##0.00;&quot;△ &quot;#,##0.00"/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0" fontId="0" fillId="2" borderId="0" xfId="0" applyFill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1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9" sqref="D9"/>
    </sheetView>
  </sheetViews>
  <sheetFormatPr defaultRowHeight="13.5" x14ac:dyDescent="0.15"/>
  <cols>
    <col min="4" max="5" width="11.625" bestFit="1" customWidth="1"/>
    <col min="7" max="7" width="9" style="4"/>
    <col min="9" max="10" width="10.25" bestFit="1" customWidth="1"/>
    <col min="11" max="11" width="14.375" customWidth="1"/>
  </cols>
  <sheetData>
    <row r="1" spans="1:11" x14ac:dyDescent="0.15">
      <c r="A1" s="4" t="s">
        <v>30</v>
      </c>
      <c r="B1" s="4" t="s">
        <v>3</v>
      </c>
      <c r="C1" s="4"/>
      <c r="D1" s="4"/>
      <c r="E1" s="4" t="s">
        <v>1</v>
      </c>
      <c r="F1" s="4" t="s">
        <v>2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x14ac:dyDescent="0.15">
      <c r="A2" s="4"/>
      <c r="B2" s="3" t="s">
        <v>38</v>
      </c>
      <c r="C2" s="3" t="s">
        <v>39</v>
      </c>
      <c r="D2" s="3" t="s">
        <v>40</v>
      </c>
      <c r="E2" s="4"/>
      <c r="F2" s="4"/>
      <c r="H2" s="4"/>
      <c r="I2" s="4"/>
      <c r="J2" s="4"/>
      <c r="K2" s="4"/>
    </row>
    <row r="3" spans="1:11" x14ac:dyDescent="0.15">
      <c r="A3">
        <v>1</v>
      </c>
      <c r="B3">
        <v>2019</v>
      </c>
      <c r="C3">
        <v>1</v>
      </c>
      <c r="D3" s="5">
        <v>1</v>
      </c>
      <c r="E3" t="s">
        <v>7</v>
      </c>
      <c r="F3" s="2">
        <v>850000</v>
      </c>
      <c r="H3">
        <v>1</v>
      </c>
      <c r="I3" s="2">
        <v>4300000</v>
      </c>
      <c r="J3" s="2">
        <f t="shared" ref="J3:J13" si="0">SUMIF($C$3:$C$1001,H3,$F$3:$F$1001)</f>
        <v>850000</v>
      </c>
      <c r="K3">
        <f>ROUND((J3/I3)*100,1)</f>
        <v>19.8</v>
      </c>
    </row>
    <row r="4" spans="1:11" x14ac:dyDescent="0.15">
      <c r="A4">
        <v>2</v>
      </c>
      <c r="B4">
        <v>2019</v>
      </c>
      <c r="C4">
        <v>2</v>
      </c>
      <c r="D4" s="5">
        <v>1</v>
      </c>
      <c r="E4" t="s">
        <v>7</v>
      </c>
      <c r="F4" s="2">
        <v>850000</v>
      </c>
      <c r="H4">
        <v>2</v>
      </c>
      <c r="I4" s="2">
        <v>4300000</v>
      </c>
      <c r="J4" s="2">
        <f t="shared" si="0"/>
        <v>850000</v>
      </c>
      <c r="K4">
        <f t="shared" ref="K4:K15" si="1">ROUND((J4/I4)*100,1)</f>
        <v>19.8</v>
      </c>
    </row>
    <row r="5" spans="1:11" x14ac:dyDescent="0.15">
      <c r="A5">
        <v>3</v>
      </c>
      <c r="B5">
        <v>2019</v>
      </c>
      <c r="C5">
        <v>3</v>
      </c>
      <c r="D5" s="5">
        <v>1</v>
      </c>
      <c r="E5" t="s">
        <v>7</v>
      </c>
      <c r="F5" s="2">
        <v>850000</v>
      </c>
      <c r="H5">
        <v>3</v>
      </c>
      <c r="I5" s="2">
        <v>4300000</v>
      </c>
      <c r="J5" s="2">
        <f t="shared" si="0"/>
        <v>850000</v>
      </c>
      <c r="K5">
        <f t="shared" si="1"/>
        <v>19.8</v>
      </c>
    </row>
    <row r="6" spans="1:11" x14ac:dyDescent="0.15">
      <c r="A6">
        <v>4</v>
      </c>
      <c r="B6">
        <v>2019</v>
      </c>
      <c r="C6">
        <v>4</v>
      </c>
      <c r="D6" s="5">
        <v>1</v>
      </c>
      <c r="E6" t="s">
        <v>7</v>
      </c>
      <c r="F6" s="2">
        <v>850000</v>
      </c>
      <c r="H6">
        <v>4</v>
      </c>
      <c r="I6" s="2">
        <v>4300000</v>
      </c>
      <c r="J6" s="2">
        <f t="shared" si="0"/>
        <v>850000</v>
      </c>
      <c r="K6">
        <f t="shared" si="1"/>
        <v>19.8</v>
      </c>
    </row>
    <row r="7" spans="1:11" x14ac:dyDescent="0.15">
      <c r="A7">
        <v>5</v>
      </c>
      <c r="B7">
        <v>2019</v>
      </c>
      <c r="C7">
        <v>5</v>
      </c>
      <c r="D7" s="5">
        <v>1</v>
      </c>
      <c r="E7" t="s">
        <v>7</v>
      </c>
      <c r="F7" s="2">
        <v>850000</v>
      </c>
      <c r="H7">
        <v>5</v>
      </c>
      <c r="I7" s="2">
        <v>4300000</v>
      </c>
      <c r="J7" s="2">
        <f t="shared" si="0"/>
        <v>850000</v>
      </c>
      <c r="K7">
        <f t="shared" si="1"/>
        <v>19.8</v>
      </c>
    </row>
    <row r="8" spans="1:11" x14ac:dyDescent="0.15">
      <c r="A8">
        <v>6</v>
      </c>
      <c r="B8">
        <v>2019</v>
      </c>
      <c r="C8">
        <v>6</v>
      </c>
      <c r="D8" s="5">
        <v>1</v>
      </c>
      <c r="E8" t="s">
        <v>7</v>
      </c>
      <c r="F8" s="2">
        <v>850000</v>
      </c>
      <c r="H8">
        <v>6</v>
      </c>
      <c r="I8" s="2">
        <v>4300000</v>
      </c>
      <c r="J8" s="2">
        <f t="shared" si="0"/>
        <v>850000</v>
      </c>
      <c r="K8">
        <f t="shared" si="1"/>
        <v>19.8</v>
      </c>
    </row>
    <row r="9" spans="1:11" x14ac:dyDescent="0.15">
      <c r="A9">
        <v>7</v>
      </c>
      <c r="B9">
        <v>2019</v>
      </c>
      <c r="C9">
        <v>7</v>
      </c>
      <c r="D9" s="5">
        <v>1</v>
      </c>
      <c r="E9" t="s">
        <v>7</v>
      </c>
      <c r="F9" s="2">
        <v>850000</v>
      </c>
      <c r="H9">
        <v>7</v>
      </c>
      <c r="I9" s="2">
        <v>4300000</v>
      </c>
      <c r="J9" s="2">
        <f t="shared" si="0"/>
        <v>850000</v>
      </c>
      <c r="K9">
        <f t="shared" si="1"/>
        <v>19.8</v>
      </c>
    </row>
    <row r="10" spans="1:11" x14ac:dyDescent="0.15">
      <c r="A10">
        <v>8</v>
      </c>
      <c r="B10">
        <v>2019</v>
      </c>
      <c r="C10">
        <v>8</v>
      </c>
      <c r="D10" s="5">
        <v>1</v>
      </c>
      <c r="E10" t="s">
        <v>7</v>
      </c>
      <c r="F10" s="2">
        <v>850000</v>
      </c>
      <c r="H10">
        <v>8</v>
      </c>
      <c r="I10" s="2">
        <v>4300000</v>
      </c>
      <c r="J10" s="2">
        <f t="shared" si="0"/>
        <v>850000</v>
      </c>
      <c r="K10">
        <f t="shared" si="1"/>
        <v>19.8</v>
      </c>
    </row>
    <row r="11" spans="1:11" x14ac:dyDescent="0.15">
      <c r="A11">
        <v>9</v>
      </c>
      <c r="B11">
        <v>2019</v>
      </c>
      <c r="C11">
        <v>9</v>
      </c>
      <c r="D11" s="5">
        <v>1</v>
      </c>
      <c r="E11" t="s">
        <v>7</v>
      </c>
      <c r="F11" s="2">
        <v>850000</v>
      </c>
      <c r="H11">
        <v>9</v>
      </c>
      <c r="I11" s="2">
        <v>4300000</v>
      </c>
      <c r="J11" s="2">
        <f t="shared" si="0"/>
        <v>850000</v>
      </c>
      <c r="K11">
        <f t="shared" si="1"/>
        <v>19.8</v>
      </c>
    </row>
    <row r="12" spans="1:11" x14ac:dyDescent="0.15">
      <c r="A12">
        <v>10</v>
      </c>
      <c r="B12">
        <v>2019</v>
      </c>
      <c r="C12">
        <v>10</v>
      </c>
      <c r="D12" s="5">
        <v>1</v>
      </c>
      <c r="E12" t="s">
        <v>7</v>
      </c>
      <c r="F12" s="2">
        <v>850000</v>
      </c>
      <c r="H12">
        <v>10</v>
      </c>
      <c r="I12" s="2">
        <v>4300000</v>
      </c>
      <c r="J12" s="2">
        <f t="shared" si="0"/>
        <v>850000</v>
      </c>
      <c r="K12">
        <f t="shared" si="1"/>
        <v>19.8</v>
      </c>
    </row>
    <row r="13" spans="1:11" x14ac:dyDescent="0.15">
      <c r="A13">
        <v>11</v>
      </c>
      <c r="B13">
        <v>2019</v>
      </c>
      <c r="C13">
        <v>11</v>
      </c>
      <c r="D13" s="5">
        <v>1</v>
      </c>
      <c r="E13" t="s">
        <v>7</v>
      </c>
      <c r="F13" s="2">
        <v>850000</v>
      </c>
      <c r="H13">
        <v>11</v>
      </c>
      <c r="I13" s="2">
        <v>4300000</v>
      </c>
      <c r="J13" s="2">
        <f t="shared" si="0"/>
        <v>850000</v>
      </c>
      <c r="K13">
        <f t="shared" si="1"/>
        <v>19.8</v>
      </c>
    </row>
    <row r="14" spans="1:11" x14ac:dyDescent="0.15">
      <c r="A14">
        <v>12</v>
      </c>
      <c r="B14">
        <v>2019</v>
      </c>
      <c r="C14">
        <v>12</v>
      </c>
      <c r="D14" s="5">
        <v>1</v>
      </c>
      <c r="E14" t="s">
        <v>7</v>
      </c>
      <c r="F14" s="2">
        <v>850000</v>
      </c>
      <c r="H14">
        <v>12</v>
      </c>
      <c r="I14" s="2">
        <v>4300000</v>
      </c>
      <c r="J14" s="2">
        <f>SUMIF($C$3:$C$1001,H14,$F$3:$F$1001)</f>
        <v>1150000</v>
      </c>
      <c r="K14">
        <f t="shared" si="1"/>
        <v>26.7</v>
      </c>
    </row>
    <row r="15" spans="1:11" x14ac:dyDescent="0.15">
      <c r="A15">
        <v>13</v>
      </c>
      <c r="B15">
        <v>2019</v>
      </c>
      <c r="C15">
        <v>12</v>
      </c>
      <c r="D15" s="5">
        <v>27</v>
      </c>
      <c r="E15" t="s">
        <v>29</v>
      </c>
      <c r="F15" s="2">
        <v>100000</v>
      </c>
      <c r="I15" s="2">
        <f>SUM(I3:I14)</f>
        <v>51600000</v>
      </c>
      <c r="J15" s="2">
        <f>SUM(J3:J14)</f>
        <v>10500000</v>
      </c>
      <c r="K15">
        <f t="shared" si="1"/>
        <v>20.3</v>
      </c>
    </row>
    <row r="16" spans="1:11" x14ac:dyDescent="0.15">
      <c r="A16">
        <v>14</v>
      </c>
      <c r="B16">
        <v>2019</v>
      </c>
      <c r="C16">
        <v>12</v>
      </c>
      <c r="D16" s="5">
        <v>28</v>
      </c>
      <c r="E16" t="s">
        <v>8</v>
      </c>
      <c r="F16" s="2">
        <v>200000</v>
      </c>
      <c r="K16">
        <v>100</v>
      </c>
    </row>
    <row r="17" spans="1:6" x14ac:dyDescent="0.15">
      <c r="A17">
        <v>15</v>
      </c>
      <c r="D17" s="5"/>
      <c r="F17" s="2"/>
    </row>
    <row r="18" spans="1:6" x14ac:dyDescent="0.15">
      <c r="A18">
        <v>16</v>
      </c>
      <c r="D18" s="5"/>
      <c r="F18" s="2"/>
    </row>
    <row r="19" spans="1:6" x14ac:dyDescent="0.15">
      <c r="A19">
        <v>17</v>
      </c>
      <c r="D19" s="5"/>
      <c r="F19" s="2"/>
    </row>
    <row r="20" spans="1:6" x14ac:dyDescent="0.15">
      <c r="A20">
        <v>18</v>
      </c>
      <c r="D20" s="5"/>
      <c r="F20" s="2"/>
    </row>
    <row r="21" spans="1:6" x14ac:dyDescent="0.15">
      <c r="A21">
        <v>19</v>
      </c>
      <c r="D21" s="5"/>
      <c r="F21" s="2"/>
    </row>
    <row r="22" spans="1:6" x14ac:dyDescent="0.15">
      <c r="A22">
        <v>20</v>
      </c>
      <c r="D22" s="5"/>
      <c r="F22" s="2"/>
    </row>
    <row r="23" spans="1:6" x14ac:dyDescent="0.15">
      <c r="A23">
        <v>21</v>
      </c>
      <c r="D23" s="5"/>
      <c r="F23" s="2"/>
    </row>
    <row r="24" spans="1:6" x14ac:dyDescent="0.15">
      <c r="A24">
        <v>22</v>
      </c>
      <c r="D24" s="5"/>
      <c r="F24" s="2"/>
    </row>
    <row r="25" spans="1:6" x14ac:dyDescent="0.15">
      <c r="A25">
        <v>23</v>
      </c>
      <c r="D25" s="5"/>
      <c r="F25" s="2"/>
    </row>
    <row r="26" spans="1:6" x14ac:dyDescent="0.15">
      <c r="A26">
        <v>24</v>
      </c>
      <c r="D26" s="5"/>
      <c r="F26" s="2"/>
    </row>
    <row r="27" spans="1:6" x14ac:dyDescent="0.15">
      <c r="A27">
        <v>25</v>
      </c>
      <c r="D27" s="5"/>
      <c r="F27" s="2"/>
    </row>
    <row r="28" spans="1:6" x14ac:dyDescent="0.15">
      <c r="A28">
        <v>26</v>
      </c>
      <c r="D28" s="5"/>
      <c r="F28" s="2"/>
    </row>
    <row r="29" spans="1:6" x14ac:dyDescent="0.15">
      <c r="A29">
        <v>27</v>
      </c>
      <c r="D29" s="5"/>
      <c r="F29" s="2"/>
    </row>
    <row r="30" spans="1:6" x14ac:dyDescent="0.15">
      <c r="A30">
        <v>28</v>
      </c>
      <c r="D30" s="5"/>
      <c r="F30" s="2"/>
    </row>
    <row r="31" spans="1:6" x14ac:dyDescent="0.15">
      <c r="A31">
        <v>29</v>
      </c>
      <c r="D31" s="5"/>
      <c r="F31" s="2"/>
    </row>
    <row r="32" spans="1:6" x14ac:dyDescent="0.15">
      <c r="A32">
        <v>30</v>
      </c>
      <c r="D32" s="5"/>
      <c r="F32" s="2"/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  <row r="53" spans="1:1" x14ac:dyDescent="0.15">
      <c r="A53">
        <v>51</v>
      </c>
    </row>
    <row r="54" spans="1:1" x14ac:dyDescent="0.15">
      <c r="A54">
        <v>52</v>
      </c>
    </row>
    <row r="55" spans="1:1" x14ac:dyDescent="0.15">
      <c r="A55">
        <v>53</v>
      </c>
    </row>
    <row r="56" spans="1:1" x14ac:dyDescent="0.15">
      <c r="A56">
        <v>54</v>
      </c>
    </row>
    <row r="57" spans="1:1" x14ac:dyDescent="0.15">
      <c r="A57">
        <v>55</v>
      </c>
    </row>
    <row r="58" spans="1:1" x14ac:dyDescent="0.15">
      <c r="A58">
        <v>56</v>
      </c>
    </row>
    <row r="59" spans="1:1" x14ac:dyDescent="0.15">
      <c r="A59">
        <v>57</v>
      </c>
    </row>
    <row r="60" spans="1:1" x14ac:dyDescent="0.15">
      <c r="A60">
        <v>58</v>
      </c>
    </row>
    <row r="61" spans="1:1" x14ac:dyDescent="0.15">
      <c r="A61">
        <v>59</v>
      </c>
    </row>
    <row r="62" spans="1:1" x14ac:dyDescent="0.15">
      <c r="A62">
        <v>60</v>
      </c>
    </row>
    <row r="63" spans="1:1" x14ac:dyDescent="0.15">
      <c r="A63">
        <v>61</v>
      </c>
    </row>
    <row r="64" spans="1:1" x14ac:dyDescent="0.15">
      <c r="A64">
        <v>62</v>
      </c>
    </row>
    <row r="65" spans="1:1" x14ac:dyDescent="0.15">
      <c r="A65">
        <v>63</v>
      </c>
    </row>
    <row r="66" spans="1:1" x14ac:dyDescent="0.15">
      <c r="A66">
        <v>64</v>
      </c>
    </row>
    <row r="67" spans="1:1" x14ac:dyDescent="0.15">
      <c r="A67">
        <v>65</v>
      </c>
    </row>
    <row r="68" spans="1:1" x14ac:dyDescent="0.15">
      <c r="A68">
        <v>66</v>
      </c>
    </row>
    <row r="69" spans="1:1" x14ac:dyDescent="0.15">
      <c r="A69">
        <v>67</v>
      </c>
    </row>
    <row r="70" spans="1:1" x14ac:dyDescent="0.15">
      <c r="A70">
        <v>68</v>
      </c>
    </row>
    <row r="71" spans="1:1" x14ac:dyDescent="0.15">
      <c r="A71">
        <v>69</v>
      </c>
    </row>
    <row r="72" spans="1:1" x14ac:dyDescent="0.15">
      <c r="A72">
        <v>70</v>
      </c>
    </row>
    <row r="73" spans="1:1" x14ac:dyDescent="0.15">
      <c r="A73">
        <v>71</v>
      </c>
    </row>
    <row r="74" spans="1:1" x14ac:dyDescent="0.15">
      <c r="A74">
        <v>72</v>
      </c>
    </row>
    <row r="75" spans="1:1" x14ac:dyDescent="0.15">
      <c r="A75">
        <v>73</v>
      </c>
    </row>
    <row r="76" spans="1:1" x14ac:dyDescent="0.15">
      <c r="A76">
        <v>74</v>
      </c>
    </row>
    <row r="77" spans="1:1" x14ac:dyDescent="0.15">
      <c r="A77">
        <v>75</v>
      </c>
    </row>
    <row r="78" spans="1:1" x14ac:dyDescent="0.15">
      <c r="A78">
        <v>76</v>
      </c>
    </row>
    <row r="79" spans="1:1" x14ac:dyDescent="0.15">
      <c r="A79">
        <v>77</v>
      </c>
    </row>
    <row r="80" spans="1:1" x14ac:dyDescent="0.15">
      <c r="A80">
        <v>78</v>
      </c>
    </row>
    <row r="81" spans="1:1" x14ac:dyDescent="0.15">
      <c r="A81">
        <v>79</v>
      </c>
    </row>
    <row r="82" spans="1:1" x14ac:dyDescent="0.15">
      <c r="A82">
        <v>80</v>
      </c>
    </row>
    <row r="83" spans="1:1" x14ac:dyDescent="0.15">
      <c r="A83">
        <v>81</v>
      </c>
    </row>
    <row r="84" spans="1:1" x14ac:dyDescent="0.15">
      <c r="A84">
        <v>82</v>
      </c>
    </row>
    <row r="85" spans="1:1" x14ac:dyDescent="0.15">
      <c r="A85">
        <v>83</v>
      </c>
    </row>
    <row r="86" spans="1:1" x14ac:dyDescent="0.15">
      <c r="A86">
        <v>84</v>
      </c>
    </row>
    <row r="87" spans="1:1" x14ac:dyDescent="0.15">
      <c r="A87">
        <v>85</v>
      </c>
    </row>
    <row r="88" spans="1:1" x14ac:dyDescent="0.15">
      <c r="A88">
        <v>86</v>
      </c>
    </row>
    <row r="89" spans="1:1" x14ac:dyDescent="0.15">
      <c r="A89">
        <v>87</v>
      </c>
    </row>
    <row r="90" spans="1:1" x14ac:dyDescent="0.15">
      <c r="A90">
        <v>88</v>
      </c>
    </row>
    <row r="91" spans="1:1" x14ac:dyDescent="0.15">
      <c r="A91">
        <v>89</v>
      </c>
    </row>
    <row r="92" spans="1:1" x14ac:dyDescent="0.15">
      <c r="A92">
        <v>90</v>
      </c>
    </row>
    <row r="93" spans="1:1" x14ac:dyDescent="0.15">
      <c r="A93">
        <v>91</v>
      </c>
    </row>
    <row r="94" spans="1:1" x14ac:dyDescent="0.15">
      <c r="A94">
        <v>92</v>
      </c>
    </row>
    <row r="95" spans="1:1" x14ac:dyDescent="0.15">
      <c r="A95">
        <v>93</v>
      </c>
    </row>
    <row r="96" spans="1:1" x14ac:dyDescent="0.15">
      <c r="A96">
        <v>94</v>
      </c>
    </row>
    <row r="97" spans="1:1" x14ac:dyDescent="0.15">
      <c r="A97">
        <v>95</v>
      </c>
    </row>
    <row r="98" spans="1:1" x14ac:dyDescent="0.15">
      <c r="A98">
        <v>96</v>
      </c>
    </row>
    <row r="99" spans="1:1" x14ac:dyDescent="0.15">
      <c r="A99">
        <v>97</v>
      </c>
    </row>
    <row r="100" spans="1:1" x14ac:dyDescent="0.15">
      <c r="A100">
        <v>98</v>
      </c>
    </row>
    <row r="101" spans="1:1" x14ac:dyDescent="0.15">
      <c r="A101">
        <v>99</v>
      </c>
    </row>
    <row r="102" spans="1:1" x14ac:dyDescent="0.15">
      <c r="A102">
        <v>100</v>
      </c>
    </row>
    <row r="103" spans="1:1" x14ac:dyDescent="0.15">
      <c r="A103">
        <v>101</v>
      </c>
    </row>
    <row r="104" spans="1:1" x14ac:dyDescent="0.15">
      <c r="A104">
        <v>102</v>
      </c>
    </row>
    <row r="105" spans="1:1" x14ac:dyDescent="0.15">
      <c r="A105">
        <v>103</v>
      </c>
    </row>
    <row r="106" spans="1:1" x14ac:dyDescent="0.15">
      <c r="A106">
        <v>104</v>
      </c>
    </row>
    <row r="107" spans="1:1" x14ac:dyDescent="0.15">
      <c r="A107">
        <v>105</v>
      </c>
    </row>
    <row r="108" spans="1:1" x14ac:dyDescent="0.15">
      <c r="A108">
        <v>106</v>
      </c>
    </row>
    <row r="109" spans="1:1" x14ac:dyDescent="0.15">
      <c r="A109">
        <v>107</v>
      </c>
    </row>
    <row r="110" spans="1:1" x14ac:dyDescent="0.15">
      <c r="A110">
        <v>108</v>
      </c>
    </row>
    <row r="111" spans="1:1" x14ac:dyDescent="0.15">
      <c r="A111">
        <v>109</v>
      </c>
    </row>
    <row r="112" spans="1:1" x14ac:dyDescent="0.15">
      <c r="A112">
        <v>110</v>
      </c>
    </row>
    <row r="113" spans="1:1" x14ac:dyDescent="0.15">
      <c r="A113">
        <v>111</v>
      </c>
    </row>
    <row r="114" spans="1:1" x14ac:dyDescent="0.15">
      <c r="A114">
        <v>112</v>
      </c>
    </row>
    <row r="115" spans="1:1" x14ac:dyDescent="0.15">
      <c r="A115">
        <v>113</v>
      </c>
    </row>
    <row r="116" spans="1:1" x14ac:dyDescent="0.15">
      <c r="A116">
        <v>114</v>
      </c>
    </row>
    <row r="117" spans="1:1" x14ac:dyDescent="0.15">
      <c r="A117">
        <v>115</v>
      </c>
    </row>
    <row r="118" spans="1:1" x14ac:dyDescent="0.15">
      <c r="A118">
        <v>116</v>
      </c>
    </row>
    <row r="119" spans="1:1" x14ac:dyDescent="0.15">
      <c r="A119">
        <v>117</v>
      </c>
    </row>
    <row r="120" spans="1:1" x14ac:dyDescent="0.15">
      <c r="A120">
        <v>118</v>
      </c>
    </row>
    <row r="121" spans="1:1" x14ac:dyDescent="0.15">
      <c r="A121">
        <v>119</v>
      </c>
    </row>
    <row r="122" spans="1:1" x14ac:dyDescent="0.15">
      <c r="A122">
        <v>120</v>
      </c>
    </row>
    <row r="123" spans="1:1" x14ac:dyDescent="0.15">
      <c r="A123">
        <v>121</v>
      </c>
    </row>
    <row r="124" spans="1:1" x14ac:dyDescent="0.15">
      <c r="A124">
        <v>122</v>
      </c>
    </row>
    <row r="125" spans="1:1" x14ac:dyDescent="0.15">
      <c r="A125">
        <v>123</v>
      </c>
    </row>
    <row r="126" spans="1:1" x14ac:dyDescent="0.15">
      <c r="A126">
        <v>124</v>
      </c>
    </row>
    <row r="127" spans="1:1" x14ac:dyDescent="0.15">
      <c r="A127">
        <v>125</v>
      </c>
    </row>
    <row r="128" spans="1:1" x14ac:dyDescent="0.15">
      <c r="A128">
        <v>126</v>
      </c>
    </row>
    <row r="129" spans="1:1" x14ac:dyDescent="0.15">
      <c r="A129">
        <v>127</v>
      </c>
    </row>
    <row r="130" spans="1:1" x14ac:dyDescent="0.15">
      <c r="A130">
        <v>128</v>
      </c>
    </row>
    <row r="131" spans="1:1" x14ac:dyDescent="0.15">
      <c r="A131">
        <v>129</v>
      </c>
    </row>
    <row r="132" spans="1:1" x14ac:dyDescent="0.15">
      <c r="A132">
        <v>130</v>
      </c>
    </row>
    <row r="133" spans="1:1" x14ac:dyDescent="0.15">
      <c r="A133">
        <v>131</v>
      </c>
    </row>
    <row r="134" spans="1:1" x14ac:dyDescent="0.15">
      <c r="A134">
        <v>132</v>
      </c>
    </row>
    <row r="135" spans="1:1" x14ac:dyDescent="0.15">
      <c r="A135">
        <v>133</v>
      </c>
    </row>
    <row r="136" spans="1:1" x14ac:dyDescent="0.15">
      <c r="A136">
        <v>134</v>
      </c>
    </row>
    <row r="137" spans="1:1" x14ac:dyDescent="0.15">
      <c r="A137">
        <v>135</v>
      </c>
    </row>
    <row r="138" spans="1:1" x14ac:dyDescent="0.15">
      <c r="A138">
        <v>136</v>
      </c>
    </row>
    <row r="139" spans="1:1" x14ac:dyDescent="0.15">
      <c r="A139">
        <v>137</v>
      </c>
    </row>
    <row r="140" spans="1:1" x14ac:dyDescent="0.15">
      <c r="A140">
        <v>138</v>
      </c>
    </row>
    <row r="141" spans="1:1" x14ac:dyDescent="0.15">
      <c r="A141">
        <v>139</v>
      </c>
    </row>
    <row r="142" spans="1:1" x14ac:dyDescent="0.15">
      <c r="A142">
        <v>140</v>
      </c>
    </row>
    <row r="143" spans="1:1" x14ac:dyDescent="0.15">
      <c r="A143">
        <v>141</v>
      </c>
    </row>
    <row r="144" spans="1:1" x14ac:dyDescent="0.15">
      <c r="A144">
        <v>142</v>
      </c>
    </row>
    <row r="145" spans="1:1" x14ac:dyDescent="0.15">
      <c r="A145">
        <v>143</v>
      </c>
    </row>
    <row r="146" spans="1:1" x14ac:dyDescent="0.15">
      <c r="A146">
        <v>144</v>
      </c>
    </row>
    <row r="147" spans="1:1" x14ac:dyDescent="0.15">
      <c r="A147">
        <v>145</v>
      </c>
    </row>
    <row r="148" spans="1:1" x14ac:dyDescent="0.15">
      <c r="A148">
        <v>146</v>
      </c>
    </row>
    <row r="149" spans="1:1" x14ac:dyDescent="0.15">
      <c r="A149">
        <v>147</v>
      </c>
    </row>
    <row r="150" spans="1:1" x14ac:dyDescent="0.15">
      <c r="A150">
        <v>148</v>
      </c>
    </row>
    <row r="151" spans="1:1" x14ac:dyDescent="0.15">
      <c r="A151">
        <v>149</v>
      </c>
    </row>
    <row r="152" spans="1:1" x14ac:dyDescent="0.15">
      <c r="A152">
        <v>150</v>
      </c>
    </row>
    <row r="153" spans="1:1" x14ac:dyDescent="0.15">
      <c r="A153">
        <v>151</v>
      </c>
    </row>
    <row r="154" spans="1:1" x14ac:dyDescent="0.15">
      <c r="A154">
        <v>152</v>
      </c>
    </row>
    <row r="155" spans="1:1" x14ac:dyDescent="0.15">
      <c r="A155">
        <v>153</v>
      </c>
    </row>
    <row r="156" spans="1:1" x14ac:dyDescent="0.15">
      <c r="A156">
        <v>154</v>
      </c>
    </row>
    <row r="157" spans="1:1" x14ac:dyDescent="0.15">
      <c r="A157">
        <v>155</v>
      </c>
    </row>
    <row r="158" spans="1:1" x14ac:dyDescent="0.15">
      <c r="A158">
        <v>156</v>
      </c>
    </row>
    <row r="159" spans="1:1" x14ac:dyDescent="0.15">
      <c r="A159">
        <v>157</v>
      </c>
    </row>
    <row r="160" spans="1:1" x14ac:dyDescent="0.15">
      <c r="A160">
        <v>158</v>
      </c>
    </row>
    <row r="161" spans="1:1" x14ac:dyDescent="0.15">
      <c r="A161">
        <v>159</v>
      </c>
    </row>
    <row r="162" spans="1:1" x14ac:dyDescent="0.15">
      <c r="A162">
        <v>160</v>
      </c>
    </row>
    <row r="163" spans="1:1" x14ac:dyDescent="0.15">
      <c r="A163">
        <v>161</v>
      </c>
    </row>
    <row r="164" spans="1:1" x14ac:dyDescent="0.15">
      <c r="A164">
        <v>162</v>
      </c>
    </row>
    <row r="165" spans="1:1" x14ac:dyDescent="0.15">
      <c r="A165">
        <v>163</v>
      </c>
    </row>
    <row r="166" spans="1:1" x14ac:dyDescent="0.15">
      <c r="A166">
        <v>164</v>
      </c>
    </row>
    <row r="167" spans="1:1" x14ac:dyDescent="0.15">
      <c r="A167">
        <v>165</v>
      </c>
    </row>
    <row r="168" spans="1:1" x14ac:dyDescent="0.15">
      <c r="A168">
        <v>166</v>
      </c>
    </row>
    <row r="169" spans="1:1" x14ac:dyDescent="0.15">
      <c r="A169">
        <v>167</v>
      </c>
    </row>
    <row r="170" spans="1:1" x14ac:dyDescent="0.15">
      <c r="A170">
        <v>168</v>
      </c>
    </row>
    <row r="171" spans="1:1" x14ac:dyDescent="0.15">
      <c r="A171">
        <v>169</v>
      </c>
    </row>
    <row r="172" spans="1:1" x14ac:dyDescent="0.15">
      <c r="A172">
        <v>170</v>
      </c>
    </row>
    <row r="173" spans="1:1" x14ac:dyDescent="0.15">
      <c r="A173">
        <v>171</v>
      </c>
    </row>
    <row r="174" spans="1:1" x14ac:dyDescent="0.15">
      <c r="A174">
        <v>172</v>
      </c>
    </row>
    <row r="175" spans="1:1" x14ac:dyDescent="0.15">
      <c r="A175">
        <v>173</v>
      </c>
    </row>
    <row r="176" spans="1:1" x14ac:dyDescent="0.15">
      <c r="A176">
        <v>174</v>
      </c>
    </row>
    <row r="177" spans="1:1" x14ac:dyDescent="0.15">
      <c r="A177">
        <v>175</v>
      </c>
    </row>
    <row r="178" spans="1:1" x14ac:dyDescent="0.15">
      <c r="A178">
        <v>176</v>
      </c>
    </row>
    <row r="179" spans="1:1" x14ac:dyDescent="0.15">
      <c r="A179">
        <v>177</v>
      </c>
    </row>
    <row r="180" spans="1:1" x14ac:dyDescent="0.15">
      <c r="A180">
        <v>178</v>
      </c>
    </row>
    <row r="181" spans="1:1" x14ac:dyDescent="0.15">
      <c r="A181">
        <v>179</v>
      </c>
    </row>
    <row r="182" spans="1:1" x14ac:dyDescent="0.15">
      <c r="A182">
        <v>180</v>
      </c>
    </row>
    <row r="183" spans="1:1" x14ac:dyDescent="0.15">
      <c r="A183">
        <v>181</v>
      </c>
    </row>
    <row r="184" spans="1:1" x14ac:dyDescent="0.15">
      <c r="A184">
        <v>182</v>
      </c>
    </row>
    <row r="185" spans="1:1" x14ac:dyDescent="0.15">
      <c r="A185">
        <v>183</v>
      </c>
    </row>
  </sheetData>
  <mergeCells count="9">
    <mergeCell ref="B1:D1"/>
    <mergeCell ref="A1:A2"/>
    <mergeCell ref="K1:K2"/>
    <mergeCell ref="J1:J2"/>
    <mergeCell ref="I1:I2"/>
    <mergeCell ref="H1:H2"/>
    <mergeCell ref="F1:F2"/>
    <mergeCell ref="E1:E2"/>
    <mergeCell ref="G1:G1048576"/>
  </mergeCells>
  <phoneticPr fontId="1"/>
  <conditionalFormatting sqref="K3:K1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{6FF63A42-2745-453B-8297-5F9A673C6F41}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FF63A42-2745-453B-8297-5F9A673C6F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K3:K16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Sheet4!$A$1:$A$12</xm:f>
          </x14:formula1>
          <xm:sqref>B3:B32</xm:sqref>
        </x14:dataValidation>
        <x14:dataValidation type="list" allowBlank="1" showInputMessage="1" showErrorMessage="1">
          <x14:formula1>
            <xm:f>Sheet4!$B$1:$B$12</xm:f>
          </x14:formula1>
          <xm:sqref>C3:C32</xm:sqref>
        </x14:dataValidation>
        <x14:dataValidation type="list" allowBlank="1" showInputMessage="1" showErrorMessage="1">
          <x14:formula1>
            <xm:f>Sheet4!$C$1:$C$31</xm:f>
          </x14:formula1>
          <xm:sqref>D3:D32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1" topLeftCell="A2" activePane="bottomLeft" state="frozen"/>
      <selection pane="bottomLeft" activeCell="M18" sqref="M18"/>
    </sheetView>
  </sheetViews>
  <sheetFormatPr defaultRowHeight="13.5" x14ac:dyDescent="0.15"/>
  <cols>
    <col min="2" max="3" width="11.625" bestFit="1" customWidth="1"/>
    <col min="4" max="5" width="11.375" bestFit="1" customWidth="1"/>
    <col min="6" max="6" width="15" customWidth="1"/>
    <col min="7" max="7" width="9" style="4"/>
    <col min="9" max="9" width="11.375" bestFit="1" customWidth="1"/>
    <col min="11" max="11" width="12.125" bestFit="1" customWidth="1"/>
    <col min="12" max="12" width="11.375" bestFit="1" customWidth="1"/>
    <col min="13" max="13" width="9" customWidth="1"/>
  </cols>
  <sheetData>
    <row r="1" spans="1:13" x14ac:dyDescent="0.15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13</v>
      </c>
      <c r="H1" t="s">
        <v>39</v>
      </c>
      <c r="I1" t="s">
        <v>14</v>
      </c>
      <c r="J1" t="s">
        <v>41</v>
      </c>
      <c r="K1" t="s">
        <v>42</v>
      </c>
      <c r="L1" t="s">
        <v>43</v>
      </c>
      <c r="M1" t="s">
        <v>13</v>
      </c>
    </row>
    <row r="2" spans="1:13" x14ac:dyDescent="0.15">
      <c r="A2">
        <v>1</v>
      </c>
      <c r="B2" s="1">
        <v>43490</v>
      </c>
      <c r="C2" t="s">
        <v>24</v>
      </c>
      <c r="D2" s="2">
        <v>30000000</v>
      </c>
      <c r="E2" s="2">
        <v>20000000</v>
      </c>
      <c r="F2">
        <f>ROUND((E2/D2)*100,1)</f>
        <v>66.7</v>
      </c>
      <c r="H2">
        <v>1</v>
      </c>
      <c r="I2" s="2">
        <f>E2</f>
        <v>20000000</v>
      </c>
      <c r="J2" s="8">
        <f>chi!J3</f>
        <v>850000</v>
      </c>
      <c r="K2" s="8">
        <f>I2-J2</f>
        <v>19150000</v>
      </c>
      <c r="L2" s="2">
        <v>25700000</v>
      </c>
      <c r="M2">
        <f>ROUND((K2/L2)*100,1)</f>
        <v>74.5</v>
      </c>
    </row>
    <row r="3" spans="1:13" x14ac:dyDescent="0.15">
      <c r="A3">
        <v>2</v>
      </c>
      <c r="B3" s="1">
        <v>43521</v>
      </c>
      <c r="C3" t="s">
        <v>25</v>
      </c>
      <c r="D3" s="2">
        <v>30000000</v>
      </c>
      <c r="E3" s="2">
        <v>30000000</v>
      </c>
      <c r="F3">
        <f t="shared" ref="F3:F17" si="0">ROUND((E3/D3)*100,1)</f>
        <v>100</v>
      </c>
      <c r="H3">
        <v>2</v>
      </c>
      <c r="I3" s="2">
        <f t="shared" ref="I3:I4" si="1">E3</f>
        <v>30000000</v>
      </c>
      <c r="J3" s="8">
        <f>chi!J4</f>
        <v>850000</v>
      </c>
      <c r="K3" s="8">
        <f t="shared" ref="K3:K13" si="2">I3-J3</f>
        <v>29150000</v>
      </c>
      <c r="L3" s="2">
        <v>25700000</v>
      </c>
      <c r="M3">
        <f t="shared" ref="M3:M14" si="3">ROUND((K3/L3)*100,1)</f>
        <v>113.4</v>
      </c>
    </row>
    <row r="4" spans="1:13" x14ac:dyDescent="0.15">
      <c r="A4">
        <v>3</v>
      </c>
      <c r="B4" s="1">
        <v>43549</v>
      </c>
      <c r="C4" t="s">
        <v>15</v>
      </c>
      <c r="D4" s="2">
        <v>30000000</v>
      </c>
      <c r="E4" s="2">
        <v>30000000</v>
      </c>
      <c r="F4">
        <f t="shared" si="0"/>
        <v>100</v>
      </c>
      <c r="H4">
        <v>3</v>
      </c>
      <c r="I4" s="2">
        <f t="shared" si="1"/>
        <v>30000000</v>
      </c>
      <c r="J4" s="8">
        <f>chi!J5</f>
        <v>850000</v>
      </c>
      <c r="K4" s="8">
        <f t="shared" si="2"/>
        <v>29150000</v>
      </c>
      <c r="L4" s="2">
        <v>25700000</v>
      </c>
      <c r="M4">
        <f t="shared" si="3"/>
        <v>113.4</v>
      </c>
    </row>
    <row r="5" spans="1:13" x14ac:dyDescent="0.15">
      <c r="A5">
        <v>4</v>
      </c>
      <c r="B5" s="1">
        <v>43580</v>
      </c>
      <c r="C5" t="s">
        <v>16</v>
      </c>
      <c r="D5" s="2">
        <v>30000000</v>
      </c>
      <c r="E5" s="2">
        <v>30000000</v>
      </c>
      <c r="F5">
        <f t="shared" si="0"/>
        <v>100</v>
      </c>
      <c r="H5">
        <v>4</v>
      </c>
      <c r="I5" s="2">
        <f>E5+E6</f>
        <v>38000000</v>
      </c>
      <c r="J5" s="8">
        <f>chi!J6</f>
        <v>850000</v>
      </c>
      <c r="K5" s="8">
        <f t="shared" si="2"/>
        <v>37150000</v>
      </c>
      <c r="L5" s="2">
        <v>33700000</v>
      </c>
      <c r="M5">
        <f t="shared" si="3"/>
        <v>110.2</v>
      </c>
    </row>
    <row r="6" spans="1:13" x14ac:dyDescent="0.15">
      <c r="A6">
        <v>5</v>
      </c>
      <c r="B6" s="1">
        <v>43581</v>
      </c>
      <c r="C6" t="s">
        <v>26</v>
      </c>
      <c r="D6" s="2">
        <v>8000000</v>
      </c>
      <c r="E6" s="2">
        <v>8000000</v>
      </c>
      <c r="F6">
        <f t="shared" si="0"/>
        <v>100</v>
      </c>
      <c r="H6">
        <v>5</v>
      </c>
      <c r="I6" s="2">
        <f>E7</f>
        <v>30000000</v>
      </c>
      <c r="J6" s="8">
        <f>chi!J7</f>
        <v>850000</v>
      </c>
      <c r="K6" s="8">
        <f t="shared" si="2"/>
        <v>29150000</v>
      </c>
      <c r="L6" s="2">
        <v>25700000</v>
      </c>
      <c r="M6">
        <f t="shared" si="3"/>
        <v>113.4</v>
      </c>
    </row>
    <row r="7" spans="1:13" x14ac:dyDescent="0.15">
      <c r="A7">
        <v>6</v>
      </c>
      <c r="B7" s="1">
        <v>43610</v>
      </c>
      <c r="C7" t="s">
        <v>17</v>
      </c>
      <c r="D7" s="2">
        <v>30000000</v>
      </c>
      <c r="E7" s="2">
        <v>30000000</v>
      </c>
      <c r="F7">
        <f t="shared" si="0"/>
        <v>100</v>
      </c>
      <c r="H7">
        <v>6</v>
      </c>
      <c r="I7" s="2">
        <f>E8</f>
        <v>30000000</v>
      </c>
      <c r="J7" s="8">
        <f>chi!J8</f>
        <v>850000</v>
      </c>
      <c r="K7" s="8">
        <f t="shared" si="2"/>
        <v>29150000</v>
      </c>
      <c r="L7" s="2">
        <v>25700000</v>
      </c>
      <c r="M7">
        <f t="shared" si="3"/>
        <v>113.4</v>
      </c>
    </row>
    <row r="8" spans="1:13" x14ac:dyDescent="0.15">
      <c r="A8">
        <v>7</v>
      </c>
      <c r="B8" s="1">
        <v>43641</v>
      </c>
      <c r="C8" t="s">
        <v>18</v>
      </c>
      <c r="D8" s="2">
        <v>30000000</v>
      </c>
      <c r="E8" s="2">
        <v>30000000</v>
      </c>
      <c r="F8">
        <f t="shared" si="0"/>
        <v>100</v>
      </c>
      <c r="H8">
        <v>7</v>
      </c>
      <c r="I8" s="2">
        <f>E9+E10</f>
        <v>106000000</v>
      </c>
      <c r="J8" s="8">
        <f>chi!J9</f>
        <v>850000</v>
      </c>
      <c r="K8" s="8">
        <f t="shared" si="2"/>
        <v>105150000</v>
      </c>
      <c r="L8" s="2">
        <v>101700000</v>
      </c>
      <c r="M8">
        <f t="shared" si="3"/>
        <v>103.4</v>
      </c>
    </row>
    <row r="9" spans="1:13" x14ac:dyDescent="0.15">
      <c r="A9">
        <v>8</v>
      </c>
      <c r="B9" s="1">
        <v>43671</v>
      </c>
      <c r="C9" t="s">
        <v>19</v>
      </c>
      <c r="D9" s="2">
        <v>30000000</v>
      </c>
      <c r="E9" s="2">
        <v>30000000</v>
      </c>
      <c r="F9">
        <f t="shared" si="0"/>
        <v>100</v>
      </c>
      <c r="H9">
        <v>8</v>
      </c>
      <c r="I9" s="2">
        <f>E11</f>
        <v>30000000</v>
      </c>
      <c r="J9" s="8">
        <f>chi!J10</f>
        <v>850000</v>
      </c>
      <c r="K9" s="8">
        <f t="shared" si="2"/>
        <v>29150000</v>
      </c>
      <c r="L9" s="2">
        <v>25700000</v>
      </c>
      <c r="M9">
        <f t="shared" si="3"/>
        <v>113.4</v>
      </c>
    </row>
    <row r="10" spans="1:13" x14ac:dyDescent="0.15">
      <c r="A10">
        <v>9</v>
      </c>
      <c r="B10" s="1">
        <v>43672</v>
      </c>
      <c r="C10" t="s">
        <v>27</v>
      </c>
      <c r="D10" s="2">
        <v>76000000</v>
      </c>
      <c r="E10" s="2">
        <v>76000000</v>
      </c>
      <c r="F10">
        <f t="shared" si="0"/>
        <v>100</v>
      </c>
      <c r="H10">
        <v>9</v>
      </c>
      <c r="I10" s="2">
        <f>E12</f>
        <v>30000000</v>
      </c>
      <c r="J10" s="8">
        <f>chi!J11</f>
        <v>850000</v>
      </c>
      <c r="K10" s="8">
        <f t="shared" si="2"/>
        <v>29150000</v>
      </c>
      <c r="L10" s="2">
        <v>25700000</v>
      </c>
      <c r="M10">
        <f t="shared" si="3"/>
        <v>113.4</v>
      </c>
    </row>
    <row r="11" spans="1:13" x14ac:dyDescent="0.15">
      <c r="A11">
        <v>10</v>
      </c>
      <c r="B11" s="1">
        <v>43702</v>
      </c>
      <c r="C11" t="s">
        <v>20</v>
      </c>
      <c r="D11" s="2">
        <v>30000000</v>
      </c>
      <c r="E11" s="2">
        <v>30000000</v>
      </c>
      <c r="F11">
        <f t="shared" si="0"/>
        <v>100</v>
      </c>
      <c r="H11">
        <v>10</v>
      </c>
      <c r="I11" s="2">
        <f>E13</f>
        <v>30000000</v>
      </c>
      <c r="J11" s="8">
        <f>chi!J12</f>
        <v>850000</v>
      </c>
      <c r="K11" s="8">
        <f t="shared" si="2"/>
        <v>29150000</v>
      </c>
      <c r="L11" s="2">
        <v>25700000</v>
      </c>
      <c r="M11">
        <f t="shared" si="3"/>
        <v>113.4</v>
      </c>
    </row>
    <row r="12" spans="1:13" x14ac:dyDescent="0.15">
      <c r="A12">
        <v>11</v>
      </c>
      <c r="B12" s="1">
        <v>43733</v>
      </c>
      <c r="C12" t="s">
        <v>21</v>
      </c>
      <c r="D12" s="2">
        <v>30000000</v>
      </c>
      <c r="E12" s="2">
        <v>30000000</v>
      </c>
      <c r="F12">
        <f t="shared" si="0"/>
        <v>100</v>
      </c>
      <c r="H12">
        <v>11</v>
      </c>
      <c r="I12" s="2">
        <f>E14</f>
        <v>30000000</v>
      </c>
      <c r="J12" s="8">
        <f>chi!J13</f>
        <v>850000</v>
      </c>
      <c r="K12" s="8">
        <f t="shared" si="2"/>
        <v>29150000</v>
      </c>
      <c r="L12" s="2">
        <v>25700000</v>
      </c>
      <c r="M12">
        <f t="shared" si="3"/>
        <v>113.4</v>
      </c>
    </row>
    <row r="13" spans="1:13" x14ac:dyDescent="0.15">
      <c r="A13">
        <v>12</v>
      </c>
      <c r="B13" s="1">
        <v>43763</v>
      </c>
      <c r="C13" t="s">
        <v>22</v>
      </c>
      <c r="D13" s="2">
        <v>30000000</v>
      </c>
      <c r="E13" s="2">
        <v>30000000</v>
      </c>
      <c r="F13">
        <f t="shared" si="0"/>
        <v>100</v>
      </c>
      <c r="H13">
        <v>12</v>
      </c>
      <c r="I13" s="2">
        <f>E15+E16</f>
        <v>126000000</v>
      </c>
      <c r="J13" s="8">
        <f>chi!J14</f>
        <v>1150000</v>
      </c>
      <c r="K13" s="8">
        <f t="shared" si="2"/>
        <v>124850000</v>
      </c>
      <c r="L13" s="2">
        <v>121700000</v>
      </c>
      <c r="M13">
        <f t="shared" si="3"/>
        <v>102.6</v>
      </c>
    </row>
    <row r="14" spans="1:13" x14ac:dyDescent="0.15">
      <c r="A14">
        <v>13</v>
      </c>
      <c r="B14" s="1">
        <v>43794</v>
      </c>
      <c r="C14" t="s">
        <v>9</v>
      </c>
      <c r="D14" s="2">
        <v>30000000</v>
      </c>
      <c r="E14" s="2">
        <v>30000000</v>
      </c>
      <c r="F14">
        <f t="shared" si="0"/>
        <v>100</v>
      </c>
      <c r="K14" s="9">
        <f>SUM(K2:K13)</f>
        <v>519500000</v>
      </c>
      <c r="L14" s="10">
        <f>SUM(L2:L13)</f>
        <v>488400000</v>
      </c>
      <c r="M14" s="6">
        <f t="shared" si="3"/>
        <v>106.4</v>
      </c>
    </row>
    <row r="15" spans="1:13" x14ac:dyDescent="0.15">
      <c r="A15">
        <v>14</v>
      </c>
      <c r="B15" s="1">
        <v>43824</v>
      </c>
      <c r="C15" t="s">
        <v>23</v>
      </c>
      <c r="D15" s="2">
        <v>30000000</v>
      </c>
      <c r="E15" s="2">
        <v>30000000</v>
      </c>
      <c r="F15">
        <f t="shared" si="0"/>
        <v>100</v>
      </c>
    </row>
    <row r="16" spans="1:13" x14ac:dyDescent="0.15">
      <c r="A16">
        <v>15</v>
      </c>
      <c r="B16" s="1">
        <v>43825</v>
      </c>
      <c r="C16" t="s">
        <v>28</v>
      </c>
      <c r="D16" s="2">
        <v>96000000</v>
      </c>
      <c r="E16" s="2">
        <v>96000000</v>
      </c>
      <c r="F16">
        <f t="shared" si="0"/>
        <v>100</v>
      </c>
    </row>
    <row r="17" spans="2:6" x14ac:dyDescent="0.15">
      <c r="B17" s="1"/>
      <c r="D17" s="2">
        <f>SUM(D2:D16)</f>
        <v>540000000</v>
      </c>
      <c r="E17" s="2">
        <f>SUM(E2:E16)</f>
        <v>530000000</v>
      </c>
      <c r="F17">
        <f t="shared" si="0"/>
        <v>98.1</v>
      </c>
    </row>
    <row r="18" spans="2:6" x14ac:dyDescent="0.15">
      <c r="B18" s="1"/>
      <c r="D18" s="2"/>
      <c r="E18" s="2"/>
      <c r="F18">
        <v>100</v>
      </c>
    </row>
    <row r="19" spans="2:6" x14ac:dyDescent="0.15">
      <c r="B19" s="1"/>
      <c r="D19" s="2"/>
      <c r="E19" s="2"/>
    </row>
    <row r="20" spans="2:6" x14ac:dyDescent="0.15">
      <c r="B20" s="1"/>
      <c r="D20" s="2"/>
      <c r="E20" s="2"/>
    </row>
  </sheetData>
  <mergeCells count="1">
    <mergeCell ref="G1:G1048576"/>
  </mergeCells>
  <phoneticPr fontId="1"/>
  <conditionalFormatting sqref="F2:F1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{2AE1278B-2114-47DA-9D36-E44997C9F26C}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E1278B-2114-47DA-9D36-E44997C9F2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pane ySplit="1" topLeftCell="A2" activePane="bottomLeft" state="frozen"/>
      <selection pane="bottomLeft" activeCell="J1" sqref="J1"/>
    </sheetView>
  </sheetViews>
  <sheetFormatPr defaultRowHeight="13.5" x14ac:dyDescent="0.15"/>
  <cols>
    <col min="1" max="1" width="4.875" bestFit="1" customWidth="1"/>
    <col min="2" max="2" width="12.75" bestFit="1" customWidth="1"/>
    <col min="3" max="3" width="11.375" bestFit="1" customWidth="1"/>
    <col min="4" max="5" width="11.375" customWidth="1"/>
    <col min="6" max="6" width="13.5" bestFit="1" customWidth="1"/>
    <col min="7" max="7" width="14.625" bestFit="1" customWidth="1"/>
    <col min="8" max="8" width="10.25" bestFit="1" customWidth="1"/>
    <col min="10" max="10" width="18.375" customWidth="1"/>
  </cols>
  <sheetData>
    <row r="1" spans="1:10" x14ac:dyDescent="0.15">
      <c r="A1" t="s">
        <v>30</v>
      </c>
      <c r="B1" t="s">
        <v>31</v>
      </c>
      <c r="C1" t="s">
        <v>2</v>
      </c>
      <c r="D1" t="s">
        <v>35</v>
      </c>
      <c r="E1" t="s">
        <v>36</v>
      </c>
      <c r="F1" t="s">
        <v>32</v>
      </c>
      <c r="G1" t="s">
        <v>33</v>
      </c>
      <c r="H1" t="s">
        <v>37</v>
      </c>
    </row>
    <row r="2" spans="1:10" x14ac:dyDescent="0.15">
      <c r="A2">
        <v>1</v>
      </c>
      <c r="B2" t="s">
        <v>34</v>
      </c>
      <c r="C2" s="2">
        <v>420000000</v>
      </c>
      <c r="D2" s="2">
        <v>13</v>
      </c>
      <c r="E2" s="7">
        <v>7.8</v>
      </c>
      <c r="F2" s="1">
        <v>43556</v>
      </c>
      <c r="G2" s="1">
        <f>DATE(YEAR(F2), MONTH(F2) + D2, DAY(F2))</f>
        <v>43952</v>
      </c>
      <c r="H2" s="2">
        <f>((C2*E2)/(12*100))*D2</f>
        <v>35490000</v>
      </c>
      <c r="I2">
        <v>1</v>
      </c>
      <c r="J2" s="1"/>
    </row>
    <row r="3" spans="1:10" x14ac:dyDescent="0.15">
      <c r="A3">
        <v>2</v>
      </c>
      <c r="B3" t="s">
        <v>34</v>
      </c>
      <c r="C3" s="2">
        <v>50000000</v>
      </c>
      <c r="D3">
        <v>6</v>
      </c>
      <c r="E3" s="7">
        <v>7</v>
      </c>
      <c r="F3" s="1">
        <v>43586</v>
      </c>
      <c r="G3" s="1">
        <f t="shared" ref="G3:G31" si="0">DATE(YEAR(F3), MONTH(F3) + D3, DAY(F3))</f>
        <v>43770</v>
      </c>
      <c r="H3" s="2">
        <f t="shared" ref="H3:H31" si="1">((C3*E3)/(12*100))*D3</f>
        <v>1750000</v>
      </c>
      <c r="I3">
        <v>1</v>
      </c>
    </row>
    <row r="4" spans="1:10" x14ac:dyDescent="0.15">
      <c r="A4">
        <v>3</v>
      </c>
      <c r="B4" t="s">
        <v>34</v>
      </c>
      <c r="C4" s="2">
        <v>100000000</v>
      </c>
      <c r="D4">
        <v>13</v>
      </c>
      <c r="E4" s="7">
        <v>7.8</v>
      </c>
      <c r="F4" s="1">
        <v>43826</v>
      </c>
      <c r="G4" s="1">
        <f t="shared" si="0"/>
        <v>44223</v>
      </c>
      <c r="H4" s="2">
        <f t="shared" si="1"/>
        <v>8450000</v>
      </c>
      <c r="I4">
        <v>1</v>
      </c>
    </row>
    <row r="5" spans="1:10" x14ac:dyDescent="0.15">
      <c r="A5">
        <v>4</v>
      </c>
      <c r="C5" s="2"/>
      <c r="E5" s="7"/>
      <c r="F5" s="1"/>
      <c r="G5" s="1">
        <f t="shared" si="0"/>
        <v>0</v>
      </c>
      <c r="H5" s="2">
        <f t="shared" si="1"/>
        <v>0</v>
      </c>
    </row>
    <row r="6" spans="1:10" x14ac:dyDescent="0.15">
      <c r="A6">
        <v>5</v>
      </c>
      <c r="C6" s="2"/>
      <c r="E6" s="7"/>
      <c r="F6" s="1"/>
      <c r="G6" s="1">
        <f t="shared" si="0"/>
        <v>0</v>
      </c>
      <c r="H6" s="2">
        <f t="shared" si="1"/>
        <v>0</v>
      </c>
    </row>
    <row r="7" spans="1:10" x14ac:dyDescent="0.15">
      <c r="A7">
        <v>6</v>
      </c>
      <c r="C7" s="2"/>
      <c r="E7" s="7"/>
      <c r="F7" s="1"/>
      <c r="G7" s="1">
        <f t="shared" si="0"/>
        <v>0</v>
      </c>
      <c r="H7" s="2">
        <f t="shared" si="1"/>
        <v>0</v>
      </c>
    </row>
    <row r="8" spans="1:10" x14ac:dyDescent="0.15">
      <c r="A8">
        <v>7</v>
      </c>
      <c r="C8" s="2"/>
      <c r="E8" s="7"/>
      <c r="F8" s="1"/>
      <c r="G8" s="1">
        <f t="shared" si="0"/>
        <v>0</v>
      </c>
      <c r="H8" s="2">
        <f t="shared" si="1"/>
        <v>0</v>
      </c>
    </row>
    <row r="9" spans="1:10" x14ac:dyDescent="0.15">
      <c r="A9">
        <v>8</v>
      </c>
      <c r="C9" s="2"/>
      <c r="E9" s="7"/>
      <c r="F9" s="1"/>
      <c r="G9" s="1">
        <f t="shared" si="0"/>
        <v>0</v>
      </c>
      <c r="H9" s="2">
        <f t="shared" si="1"/>
        <v>0</v>
      </c>
    </row>
    <row r="10" spans="1:10" x14ac:dyDescent="0.15">
      <c r="A10">
        <v>9</v>
      </c>
      <c r="C10" s="2"/>
      <c r="E10" s="7"/>
      <c r="F10" s="1"/>
      <c r="G10" s="1">
        <f t="shared" si="0"/>
        <v>0</v>
      </c>
      <c r="H10" s="2">
        <f t="shared" si="1"/>
        <v>0</v>
      </c>
    </row>
    <row r="11" spans="1:10" x14ac:dyDescent="0.15">
      <c r="A11">
        <v>10</v>
      </c>
      <c r="C11" s="2"/>
      <c r="E11" s="7"/>
      <c r="F11" s="1"/>
      <c r="G11" s="1">
        <f t="shared" si="0"/>
        <v>0</v>
      </c>
      <c r="H11" s="2">
        <f t="shared" si="1"/>
        <v>0</v>
      </c>
    </row>
    <row r="12" spans="1:10" x14ac:dyDescent="0.15">
      <c r="A12">
        <v>11</v>
      </c>
      <c r="C12" s="2"/>
      <c r="E12" s="7"/>
      <c r="F12" s="1"/>
      <c r="G12" s="1">
        <f t="shared" si="0"/>
        <v>0</v>
      </c>
      <c r="H12" s="2">
        <f t="shared" si="1"/>
        <v>0</v>
      </c>
    </row>
    <row r="13" spans="1:10" x14ac:dyDescent="0.15">
      <c r="A13">
        <v>12</v>
      </c>
      <c r="C13" s="2"/>
      <c r="E13" s="7"/>
      <c r="F13" s="1"/>
      <c r="G13" s="1">
        <f t="shared" si="0"/>
        <v>0</v>
      </c>
      <c r="H13" s="2">
        <f t="shared" si="1"/>
        <v>0</v>
      </c>
    </row>
    <row r="14" spans="1:10" x14ac:dyDescent="0.15">
      <c r="A14">
        <v>13</v>
      </c>
      <c r="C14" s="2"/>
      <c r="E14" s="7"/>
      <c r="F14" s="1"/>
      <c r="G14" s="1">
        <f t="shared" si="0"/>
        <v>0</v>
      </c>
      <c r="H14" s="2">
        <f t="shared" si="1"/>
        <v>0</v>
      </c>
    </row>
    <row r="15" spans="1:10" x14ac:dyDescent="0.15">
      <c r="A15">
        <v>14</v>
      </c>
      <c r="C15" s="2"/>
      <c r="E15" s="7"/>
      <c r="F15" s="1"/>
      <c r="G15" s="1">
        <f t="shared" si="0"/>
        <v>0</v>
      </c>
      <c r="H15" s="2">
        <f t="shared" si="1"/>
        <v>0</v>
      </c>
    </row>
    <row r="16" spans="1:10" x14ac:dyDescent="0.15">
      <c r="A16">
        <v>15</v>
      </c>
      <c r="C16" s="2"/>
      <c r="E16" s="7"/>
      <c r="F16" s="1"/>
      <c r="G16" s="1">
        <f t="shared" si="0"/>
        <v>0</v>
      </c>
      <c r="H16" s="2">
        <f t="shared" si="1"/>
        <v>0</v>
      </c>
    </row>
    <row r="17" spans="1:8" x14ac:dyDescent="0.15">
      <c r="A17">
        <v>16</v>
      </c>
      <c r="C17" s="2"/>
      <c r="E17" s="7"/>
      <c r="F17" s="1"/>
      <c r="G17" s="1">
        <f t="shared" si="0"/>
        <v>0</v>
      </c>
      <c r="H17" s="2">
        <f t="shared" si="1"/>
        <v>0</v>
      </c>
    </row>
    <row r="18" spans="1:8" x14ac:dyDescent="0.15">
      <c r="A18">
        <v>17</v>
      </c>
      <c r="C18" s="2"/>
      <c r="E18" s="7"/>
      <c r="F18" s="1"/>
      <c r="G18" s="1">
        <f t="shared" si="0"/>
        <v>0</v>
      </c>
      <c r="H18" s="2">
        <f t="shared" si="1"/>
        <v>0</v>
      </c>
    </row>
    <row r="19" spans="1:8" x14ac:dyDescent="0.15">
      <c r="A19">
        <v>18</v>
      </c>
      <c r="C19" s="2"/>
      <c r="E19" s="7"/>
      <c r="F19" s="1"/>
      <c r="G19" s="1">
        <f t="shared" si="0"/>
        <v>0</v>
      </c>
      <c r="H19" s="2">
        <f t="shared" si="1"/>
        <v>0</v>
      </c>
    </row>
    <row r="20" spans="1:8" x14ac:dyDescent="0.15">
      <c r="A20">
        <v>19</v>
      </c>
      <c r="C20" s="2"/>
      <c r="E20" s="7"/>
      <c r="F20" s="1"/>
      <c r="G20" s="1">
        <f t="shared" si="0"/>
        <v>0</v>
      </c>
      <c r="H20" s="2">
        <f t="shared" si="1"/>
        <v>0</v>
      </c>
    </row>
    <row r="21" spans="1:8" x14ac:dyDescent="0.15">
      <c r="A21">
        <v>20</v>
      </c>
      <c r="C21" s="2"/>
      <c r="E21" s="7"/>
      <c r="F21" s="1"/>
      <c r="G21" s="1">
        <f t="shared" si="0"/>
        <v>0</v>
      </c>
      <c r="H21" s="2">
        <f t="shared" si="1"/>
        <v>0</v>
      </c>
    </row>
    <row r="22" spans="1:8" x14ac:dyDescent="0.15">
      <c r="A22">
        <v>21</v>
      </c>
      <c r="C22" s="2"/>
      <c r="E22" s="7"/>
      <c r="F22" s="1"/>
      <c r="G22" s="1">
        <f t="shared" si="0"/>
        <v>0</v>
      </c>
      <c r="H22" s="2">
        <f t="shared" si="1"/>
        <v>0</v>
      </c>
    </row>
    <row r="23" spans="1:8" x14ac:dyDescent="0.15">
      <c r="A23">
        <v>22</v>
      </c>
      <c r="C23" s="2"/>
      <c r="E23" s="7"/>
      <c r="F23" s="1"/>
      <c r="G23" s="1">
        <f t="shared" si="0"/>
        <v>0</v>
      </c>
      <c r="H23" s="2">
        <f t="shared" si="1"/>
        <v>0</v>
      </c>
    </row>
    <row r="24" spans="1:8" x14ac:dyDescent="0.15">
      <c r="A24">
        <v>23</v>
      </c>
      <c r="C24" s="2"/>
      <c r="E24" s="7"/>
      <c r="F24" s="1"/>
      <c r="G24" s="1">
        <f t="shared" si="0"/>
        <v>0</v>
      </c>
      <c r="H24" s="2">
        <f t="shared" si="1"/>
        <v>0</v>
      </c>
    </row>
    <row r="25" spans="1:8" x14ac:dyDescent="0.15">
      <c r="A25">
        <v>24</v>
      </c>
      <c r="C25" s="2"/>
      <c r="E25" s="7"/>
      <c r="F25" s="1"/>
      <c r="G25" s="1">
        <f t="shared" si="0"/>
        <v>0</v>
      </c>
      <c r="H25" s="2">
        <f t="shared" si="1"/>
        <v>0</v>
      </c>
    </row>
    <row r="26" spans="1:8" x14ac:dyDescent="0.15">
      <c r="A26">
        <v>25</v>
      </c>
      <c r="C26" s="2"/>
      <c r="E26" s="7"/>
      <c r="F26" s="1"/>
      <c r="G26" s="1">
        <f t="shared" si="0"/>
        <v>0</v>
      </c>
      <c r="H26" s="2">
        <f t="shared" si="1"/>
        <v>0</v>
      </c>
    </row>
    <row r="27" spans="1:8" x14ac:dyDescent="0.15">
      <c r="A27">
        <v>26</v>
      </c>
      <c r="C27" s="2"/>
      <c r="E27" s="7"/>
      <c r="F27" s="1"/>
      <c r="G27" s="1">
        <f t="shared" si="0"/>
        <v>0</v>
      </c>
      <c r="H27" s="2">
        <f t="shared" si="1"/>
        <v>0</v>
      </c>
    </row>
    <row r="28" spans="1:8" x14ac:dyDescent="0.15">
      <c r="A28">
        <v>27</v>
      </c>
      <c r="C28" s="2"/>
      <c r="E28" s="7"/>
      <c r="F28" s="1"/>
      <c r="G28" s="1">
        <f t="shared" si="0"/>
        <v>0</v>
      </c>
      <c r="H28" s="2">
        <f t="shared" si="1"/>
        <v>0</v>
      </c>
    </row>
    <row r="29" spans="1:8" x14ac:dyDescent="0.15">
      <c r="A29">
        <v>28</v>
      </c>
      <c r="C29" s="2"/>
      <c r="E29" s="7"/>
      <c r="F29" s="1"/>
      <c r="G29" s="1">
        <f t="shared" si="0"/>
        <v>0</v>
      </c>
      <c r="H29" s="2">
        <f t="shared" si="1"/>
        <v>0</v>
      </c>
    </row>
    <row r="30" spans="1:8" x14ac:dyDescent="0.15">
      <c r="A30">
        <v>29</v>
      </c>
      <c r="C30" s="2"/>
      <c r="E30" s="7"/>
      <c r="F30" s="1"/>
      <c r="G30" s="1">
        <f t="shared" si="0"/>
        <v>0</v>
      </c>
      <c r="H30" s="2">
        <f t="shared" si="1"/>
        <v>0</v>
      </c>
    </row>
    <row r="31" spans="1:8" x14ac:dyDescent="0.15">
      <c r="A31">
        <v>30</v>
      </c>
      <c r="C31" s="2"/>
      <c r="E31" s="7"/>
      <c r="F31" s="1"/>
      <c r="G31" s="1">
        <f t="shared" si="0"/>
        <v>0</v>
      </c>
      <c r="H31" s="2">
        <f t="shared" si="1"/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D23" sqref="D23"/>
    </sheetView>
  </sheetViews>
  <sheetFormatPr defaultRowHeight="13.5" x14ac:dyDescent="0.15"/>
  <sheetData>
    <row r="1" spans="1:3" x14ac:dyDescent="0.15">
      <c r="A1">
        <v>2019</v>
      </c>
      <c r="B1">
        <v>1</v>
      </c>
      <c r="C1">
        <v>1</v>
      </c>
    </row>
    <row r="2" spans="1:3" x14ac:dyDescent="0.15">
      <c r="A2">
        <v>2020</v>
      </c>
      <c r="B2">
        <v>2</v>
      </c>
      <c r="C2">
        <v>2</v>
      </c>
    </row>
    <row r="3" spans="1:3" x14ac:dyDescent="0.15">
      <c r="A3">
        <v>2021</v>
      </c>
      <c r="B3">
        <v>3</v>
      </c>
      <c r="C3">
        <v>3</v>
      </c>
    </row>
    <row r="4" spans="1:3" x14ac:dyDescent="0.15">
      <c r="A4">
        <v>2022</v>
      </c>
      <c r="B4">
        <v>4</v>
      </c>
      <c r="C4">
        <v>4</v>
      </c>
    </row>
    <row r="5" spans="1:3" x14ac:dyDescent="0.15">
      <c r="A5">
        <v>2023</v>
      </c>
      <c r="B5">
        <v>5</v>
      </c>
      <c r="C5">
        <v>5</v>
      </c>
    </row>
    <row r="6" spans="1:3" x14ac:dyDescent="0.15">
      <c r="A6">
        <v>2024</v>
      </c>
      <c r="B6">
        <v>6</v>
      </c>
      <c r="C6">
        <v>6</v>
      </c>
    </row>
    <row r="7" spans="1:3" x14ac:dyDescent="0.15">
      <c r="A7">
        <v>2025</v>
      </c>
      <c r="B7">
        <v>7</v>
      </c>
      <c r="C7">
        <v>7</v>
      </c>
    </row>
    <row r="8" spans="1:3" x14ac:dyDescent="0.15">
      <c r="A8">
        <v>2026</v>
      </c>
      <c r="B8">
        <v>8</v>
      </c>
      <c r="C8">
        <v>8</v>
      </c>
    </row>
    <row r="9" spans="1:3" x14ac:dyDescent="0.15">
      <c r="A9">
        <v>2027</v>
      </c>
      <c r="B9">
        <v>9</v>
      </c>
      <c r="C9">
        <v>9</v>
      </c>
    </row>
    <row r="10" spans="1:3" x14ac:dyDescent="0.15">
      <c r="A10">
        <v>2028</v>
      </c>
      <c r="B10">
        <v>10</v>
      </c>
      <c r="C10">
        <v>10</v>
      </c>
    </row>
    <row r="11" spans="1:3" x14ac:dyDescent="0.15">
      <c r="A11">
        <v>2029</v>
      </c>
      <c r="B11">
        <v>11</v>
      </c>
      <c r="C11">
        <v>11</v>
      </c>
    </row>
    <row r="12" spans="1:3" x14ac:dyDescent="0.15">
      <c r="A12">
        <v>2030</v>
      </c>
      <c r="B12">
        <v>12</v>
      </c>
      <c r="C12">
        <v>12</v>
      </c>
    </row>
    <row r="13" spans="1:3" x14ac:dyDescent="0.15">
      <c r="C13">
        <v>13</v>
      </c>
    </row>
    <row r="14" spans="1:3" x14ac:dyDescent="0.15">
      <c r="C14">
        <v>14</v>
      </c>
    </row>
    <row r="15" spans="1:3" x14ac:dyDescent="0.15">
      <c r="C15">
        <v>15</v>
      </c>
    </row>
    <row r="16" spans="1:3" x14ac:dyDescent="0.15">
      <c r="C16">
        <v>16</v>
      </c>
    </row>
    <row r="17" spans="3:3" x14ac:dyDescent="0.15">
      <c r="C17">
        <v>17</v>
      </c>
    </row>
    <row r="18" spans="3:3" x14ac:dyDescent="0.15">
      <c r="C18">
        <v>18</v>
      </c>
    </row>
    <row r="19" spans="3:3" x14ac:dyDescent="0.15">
      <c r="C19">
        <v>19</v>
      </c>
    </row>
    <row r="20" spans="3:3" x14ac:dyDescent="0.15">
      <c r="C20">
        <v>20</v>
      </c>
    </row>
    <row r="21" spans="3:3" x14ac:dyDescent="0.15">
      <c r="C21">
        <v>21</v>
      </c>
    </row>
    <row r="22" spans="3:3" x14ac:dyDescent="0.15">
      <c r="C22">
        <v>22</v>
      </c>
    </row>
    <row r="23" spans="3:3" x14ac:dyDescent="0.15">
      <c r="C23">
        <v>23</v>
      </c>
    </row>
    <row r="24" spans="3:3" x14ac:dyDescent="0.15">
      <c r="C24">
        <v>24</v>
      </c>
    </row>
    <row r="25" spans="3:3" x14ac:dyDescent="0.15">
      <c r="C25">
        <v>25</v>
      </c>
    </row>
    <row r="26" spans="3:3" x14ac:dyDescent="0.15">
      <c r="C26">
        <v>26</v>
      </c>
    </row>
    <row r="27" spans="3:3" x14ac:dyDescent="0.15">
      <c r="C27">
        <v>27</v>
      </c>
    </row>
    <row r="28" spans="3:3" x14ac:dyDescent="0.15">
      <c r="C28">
        <v>28</v>
      </c>
    </row>
    <row r="29" spans="3:3" x14ac:dyDescent="0.15">
      <c r="C29">
        <v>29</v>
      </c>
    </row>
    <row r="30" spans="3:3" x14ac:dyDescent="0.15">
      <c r="C30">
        <v>30</v>
      </c>
    </row>
    <row r="31" spans="3:3" x14ac:dyDescent="0.15">
      <c r="C31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chi</vt:lpstr>
      <vt:lpstr>thu</vt:lpstr>
      <vt:lpstr>tich luy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　チョン　フーン</dc:creator>
  <cp:lastModifiedBy>グエン　チョン　フーン</cp:lastModifiedBy>
  <dcterms:created xsi:type="dcterms:W3CDTF">2019-12-27T00:10:10Z</dcterms:created>
  <dcterms:modified xsi:type="dcterms:W3CDTF">2019-12-27T01:38:31Z</dcterms:modified>
</cp:coreProperties>
</file>