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4"/>
    <sheet state="visible" name="SP1-Daily Meeting" sheetId="2" r:id="rId5"/>
    <sheet state="visible" name="SP1-UserStory" sheetId="3" r:id="rId6"/>
    <sheet state="visible" name="Product backlog" sheetId="4" r:id="rId7"/>
    <sheet state="visible" name="Sprint Backlog" sheetId="5" r:id="rId8"/>
    <sheet state="visible" name="Test case" sheetId="6" r:id="rId9"/>
    <sheet state="visible" name="Sprint Restrospective" sheetId="7" r:id="rId10"/>
    <sheet state="visible" name="CongThucTinhPoint" sheetId="8" r:id="rId11"/>
  </sheets>
  <definedNames/>
  <calcPr/>
</workbook>
</file>

<file path=xl/sharedStrings.xml><?xml version="1.0" encoding="utf-8"?>
<sst xmlns="http://schemas.openxmlformats.org/spreadsheetml/2006/main" count="150" uniqueCount="139">
  <si>
    <t>Sprint 1</t>
  </si>
  <si>
    <t>Sprint 2</t>
  </si>
  <si>
    <t>SP1-Daily meeting</t>
  </si>
  <si>
    <t>SP1-User Story</t>
  </si>
  <si>
    <t>Thời gian</t>
  </si>
  <si>
    <t>8h00-8h15</t>
  </si>
  <si>
    <t xml:space="preserve">Ngày </t>
  </si>
  <si>
    <t>Địa điểm</t>
  </si>
  <si>
    <t>https://meet.google.com/dyy-tpvv-ygm</t>
  </si>
  <si>
    <t>Mục đích</t>
  </si>
  <si>
    <t>Thảo luận về chức năng thống kê</t>
  </si>
  <si>
    <t>Thành phần họp</t>
  </si>
  <si>
    <t>Công việc sẽ thực hiện</t>
  </si>
  <si>
    <t>Chức vụ</t>
  </si>
  <si>
    <t>Hôm qua làm gì</t>
  </si>
  <si>
    <t>Hôm nay làm gì</t>
  </si>
  <si>
    <t>Khó khăn cần hỗ trợ</t>
  </si>
  <si>
    <t>Deadline</t>
  </si>
  <si>
    <t>Nguyễn Văn A</t>
  </si>
  <si>
    <t>PO</t>
  </si>
  <si>
    <t>Review chức năng</t>
  </si>
  <si>
    <t>Review chức năng SP4</t>
  </si>
  <si>
    <t>Không</t>
  </si>
  <si>
    <t>Trần Văn B</t>
  </si>
  <si>
    <t>SM</t>
  </si>
  <si>
    <t>Review tiến độ</t>
  </si>
  <si>
    <t>Nguyễn Van C</t>
  </si>
  <si>
    <t>Dev</t>
  </si>
  <si>
    <t>Code xong chức năng sprint 3</t>
  </si>
  <si>
    <t>Thống kê vé bán được</t>
  </si>
  <si>
    <t>Vũ Thị D</t>
  </si>
  <si>
    <t>Test</t>
  </si>
  <si>
    <t>Test chức năng sprint 3</t>
  </si>
  <si>
    <t>Test chức năng ABC</t>
  </si>
  <si>
    <t>App tìm phòng trọ</t>
  </si>
  <si>
    <t>ID</t>
  </si>
  <si>
    <t>Vai trò</t>
  </si>
  <si>
    <t>Chức năng</t>
  </si>
  <si>
    <t>Lý do</t>
  </si>
  <si>
    <t>Độ ưu tiên (làm trước hay sau)</t>
  </si>
  <si>
    <t>Giá trị lợi ích với hệ thống</t>
  </si>
  <si>
    <t>U01</t>
  </si>
  <si>
    <t>User</t>
  </si>
  <si>
    <t>Danh sách phòng trọ</t>
  </si>
  <si>
    <t>Để khách hàng dễ tìm kiếm</t>
  </si>
  <si>
    <t>TB</t>
  </si>
  <si>
    <t>U02</t>
  </si>
  <si>
    <t>Tìm kiếm phòng theo khu vực</t>
  </si>
  <si>
    <t>Để lưu giữ khách hàng về tính dễ tìm thông tin của hệ thông</t>
  </si>
  <si>
    <t>Cao</t>
  </si>
  <si>
    <t>Xem phòng</t>
  </si>
  <si>
    <t>DĐăng phòng</t>
  </si>
  <si>
    <t>Aanr phòng</t>
  </si>
  <si>
    <t>Chọn phòng</t>
  </si>
  <si>
    <t>Tích hợp google map</t>
  </si>
  <si>
    <t>chia sẻ lên fb</t>
  </si>
  <si>
    <t>App bán hàng</t>
  </si>
  <si>
    <t>Story ID</t>
  </si>
  <si>
    <t>Story name</t>
  </si>
  <si>
    <t>Point</t>
  </si>
  <si>
    <t>Khách ghé thăm</t>
  </si>
  <si>
    <t>Vào trang home</t>
  </si>
  <si>
    <t>Xem danh sách sản phẩm</t>
  </si>
  <si>
    <t>Xem chi tiết sản phẩm</t>
  </si>
  <si>
    <t>So sánh sản phẩm</t>
  </si>
  <si>
    <t>Đăng ký</t>
  </si>
  <si>
    <t>Chat với ngườu bán</t>
  </si>
  <si>
    <t>Khách hàng</t>
  </si>
  <si>
    <t>Đăằn nhaaph</t>
  </si>
  <si>
    <t>Đặt hàng</t>
  </si>
  <si>
    <t>quản lý đặt hàng</t>
  </si>
  <si>
    <t>Xem giá ship</t>
  </si>
  <si>
    <t>Thanh toán offline</t>
  </si>
  <si>
    <t>logout</t>
  </si>
  <si>
    <t>Nhân viên</t>
  </si>
  <si>
    <t>Kiểm tra đơn hàng mới</t>
  </si>
  <si>
    <t>quản trị các đơn hàng</t>
  </si>
  <si>
    <t>Quản lý giá ship</t>
  </si>
  <si>
    <t>Kiểm tra thanh toán</t>
  </si>
  <si>
    <t>Admin</t>
  </si>
  <si>
    <t>Quan trị sản phẩm</t>
  </si>
  <si>
    <t>Quaản lý kho</t>
  </si>
  <si>
    <t>Hạng mục trong product backlog</t>
  </si>
  <si>
    <t>Công việc trong sprint</t>
  </si>
  <si>
    <t>Người thực hiện</t>
  </si>
  <si>
    <t>Ước lượng point &lt;2</t>
  </si>
  <si>
    <t>Thêm phòng</t>
  </si>
  <si>
    <t>Tạo giao diện thêm phòng</t>
  </si>
  <si>
    <t>Cập nhật dữ liệu trong bảng dữ liệu</t>
  </si>
  <si>
    <t>Code</t>
  </si>
  <si>
    <t>Test case</t>
  </si>
  <si>
    <t>app tìm phòng trọ</t>
  </si>
  <si>
    <t>Tên test case</t>
  </si>
  <si>
    <t>Qui trình thực hiện</t>
  </si>
  <si>
    <t>Kết quả mong muốn</t>
  </si>
  <si>
    <t>Kết quả thực tế</t>
  </si>
  <si>
    <t>Trạng thái</t>
  </si>
  <si>
    <t>Ngày test</t>
  </si>
  <si>
    <t>Người test</t>
  </si>
  <si>
    <t>Danh sách phòng</t>
  </si>
  <si>
    <t>1. Vào trang chủ
2. Vào phần tìm kếm</t>
  </si>
  <si>
    <t>Hiển thị danh sách phòng, có thể chọn phòng</t>
  </si>
  <si>
    <t xml:space="preserve">Như mong muốn </t>
  </si>
  <si>
    <t>Pass</t>
  </si>
  <si>
    <t>1. Vào trang chủ
2. Vào phần tìm kiếm
3. Chọn phòng trong danh sách hiên thị</t>
  </si>
  <si>
    <t>Hiển thị các thông tin chi tiết, có thể tương tác với phòng đã chọn</t>
  </si>
  <si>
    <t>Đã hiện thị thông tin chi tiết
Chưa tương tác được với phòng</t>
  </si>
  <si>
    <t>Fail</t>
  </si>
  <si>
    <t>Tìm kiếm theo khu vực</t>
  </si>
  <si>
    <t>1. Vào trang chủ
2. Vào phần tìm kiếm
3. Chọn khu vực ở thanh tìm kiếm</t>
  </si>
  <si>
    <t>Chọn được phòng và hiển thị được danh sách phòng có trong khu vực</t>
  </si>
  <si>
    <t>Họ tên</t>
  </si>
  <si>
    <t>Ưu điểm</t>
  </si>
  <si>
    <t>Nhược điểm</t>
  </si>
  <si>
    <t>Cần cải thiện</t>
  </si>
  <si>
    <t>Nguyễn VĂn A</t>
  </si>
  <si>
    <t>Tham gia đầy đủ hoạt động nhóm
Tinh thần làm việc tốt</t>
  </si>
  <si>
    <t>Phản hồi chậm</t>
  </si>
  <si>
    <t>Cần phản hồi phù hợp khi thành viên nhóm cần hỗ trợ</t>
  </si>
  <si>
    <t>Công việc</t>
  </si>
  <si>
    <t>Giao diện</t>
  </si>
  <si>
    <t>Nghiệp vuk</t>
  </si>
  <si>
    <t>CDDL</t>
  </si>
  <si>
    <t>Thao tác DL</t>
  </si>
  <si>
    <t xml:space="preserve">Lập trình </t>
  </si>
  <si>
    <t xml:space="preserve">Kiểm thử </t>
  </si>
  <si>
    <t>Review</t>
  </si>
  <si>
    <t>UP</t>
  </si>
  <si>
    <t>HS</t>
  </si>
  <si>
    <t>AP</t>
  </si>
  <si>
    <t>ED</t>
  </si>
  <si>
    <t>PPS</t>
  </si>
  <si>
    <t>Đăng nhập</t>
  </si>
  <si>
    <t>LS giao dịch</t>
  </si>
  <si>
    <t>QL phòng</t>
  </si>
  <si>
    <t>Lưu phòng</t>
  </si>
  <si>
    <t>Chia sẻ lên Facebook</t>
  </si>
  <si>
    <t>Lương</t>
  </si>
  <si>
    <t>Số ngươi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</si>
</sst>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sz val="17.0"/>
      <color theme="1"/>
      <name val="Arial"/>
      <scheme val="minor"/>
    </font>
    <font>
      <u/>
      <sz val="17.0"/>
      <color rgb="FF0000FF"/>
    </font>
    <font>
      <sz val="12.0"/>
      <color theme="1"/>
      <name val="Arial"/>
      <scheme val="minor"/>
    </font>
    <font>
      <u/>
      <sz val="12.0"/>
      <color rgb="FF0000FF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3" numFmtId="0" xfId="0" applyFill="1" applyFont="1"/>
    <xf borderId="1" fillId="3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5" numFmtId="0" xfId="0" applyAlignment="1" applyFont="1">
      <alignment readingOrder="0"/>
    </xf>
    <xf borderId="0" fillId="0" fontId="5" numFmtId="0" xfId="0" applyFont="1"/>
    <xf borderId="1" fillId="3" fontId="5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2" fillId="0" fontId="3" numFmtId="0" xfId="0" applyAlignment="1" applyBorder="1" applyFont="1">
      <alignment readingOrder="0" vertical="center"/>
    </xf>
    <xf borderId="3" fillId="0" fontId="8" numFmtId="0" xfId="0" applyBorder="1" applyFont="1"/>
    <xf borderId="4" fillId="0" fontId="8" numFmtId="0" xfId="0" applyBorder="1" applyFont="1"/>
    <xf borderId="0" fillId="4" fontId="3" numFmtId="0" xfId="0" applyAlignment="1" applyFill="1" applyFont="1">
      <alignment horizontal="center" readingOrder="0"/>
    </xf>
    <xf borderId="5" fillId="4" fontId="3" numFmtId="0" xfId="0" applyAlignment="1" applyBorder="1" applyFont="1">
      <alignment horizontal="center" readingOrder="0"/>
    </xf>
    <xf borderId="6" fillId="0" fontId="8" numFmtId="0" xfId="0" applyBorder="1" applyFont="1"/>
    <xf borderId="7" fillId="0" fontId="8" numFmtId="0" xfId="0" applyBorder="1" applyFont="1"/>
    <xf borderId="1" fillId="4" fontId="3" numFmtId="0" xfId="0" applyBorder="1" applyFont="1"/>
    <xf borderId="0" fillId="4" fontId="3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5" fontId="3" numFmtId="0" xfId="0" applyBorder="1" applyFill="1" applyFont="1"/>
    <xf borderId="1" fillId="2" fontId="3" numFmtId="0" xfId="0" applyBorder="1" applyFont="1"/>
    <xf borderId="0" fillId="6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dyy-tpvv-yg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display="SP1-Daily meeting" location="'SP1-Daily Meeting'!A1" ref="A2"/>
    <hyperlink display="SP1-User Story" location="'SP1-UserStory'!A1" ref="A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4.75"/>
    <col customWidth="1" min="4" max="4" width="27.75"/>
    <col customWidth="1" min="5" max="5" width="21.25"/>
    <col customWidth="1" min="6" max="6" width="19.13"/>
  </cols>
  <sheetData>
    <row r="1">
      <c r="A1" s="4" t="s">
        <v>4</v>
      </c>
      <c r="B1" s="4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6</v>
      </c>
      <c r="B2" s="6">
        <v>45195.0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7</v>
      </c>
      <c r="B3" s="7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9</v>
      </c>
      <c r="B4" s="4" t="s">
        <v>10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18</v>
      </c>
      <c r="B6" s="8" t="str">
        <f t="shared" ref="B6:B9" si="1">E6</f>
        <v>Review chức năng SP4</v>
      </c>
      <c r="C6" s="4" t="s">
        <v>19</v>
      </c>
      <c r="D6" s="4" t="s">
        <v>20</v>
      </c>
      <c r="E6" s="4" t="s">
        <v>21</v>
      </c>
      <c r="F6" s="4" t="s">
        <v>22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23</v>
      </c>
      <c r="B7" s="8" t="str">
        <f t="shared" si="1"/>
        <v>Review tiến độ</v>
      </c>
      <c r="C7" s="4" t="s">
        <v>24</v>
      </c>
      <c r="D7" s="4" t="s">
        <v>25</v>
      </c>
      <c r="E7" s="4" t="s"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26</v>
      </c>
      <c r="B8" s="8" t="str">
        <f t="shared" si="1"/>
        <v>Thống kê vé bán được</v>
      </c>
      <c r="C8" s="4" t="s">
        <v>27</v>
      </c>
      <c r="D8" s="4" t="s">
        <v>28</v>
      </c>
      <c r="E8" s="4" t="s">
        <v>29</v>
      </c>
      <c r="F8" s="4" t="s">
        <v>22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30</v>
      </c>
      <c r="B9" s="8" t="str">
        <f t="shared" si="1"/>
        <v>Test chức năng ABC</v>
      </c>
      <c r="C9" s="4" t="s">
        <v>31</v>
      </c>
      <c r="D9" s="4" t="s">
        <v>32</v>
      </c>
      <c r="E9" s="4" t="s">
        <v>33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3" max="3" width="27.5"/>
    <col customWidth="1" min="4" max="4" width="54.38"/>
    <col customWidth="1" min="6" max="6" width="24.0"/>
  </cols>
  <sheetData>
    <row r="1">
      <c r="A1" s="4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35</v>
      </c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41</v>
      </c>
      <c r="B3" s="10" t="s">
        <v>42</v>
      </c>
      <c r="C3" s="10" t="s">
        <v>43</v>
      </c>
      <c r="D3" s="10" t="s">
        <v>44</v>
      </c>
      <c r="E3" s="10">
        <v>1.0</v>
      </c>
      <c r="F3" s="10" t="s">
        <v>45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 t="s">
        <v>46</v>
      </c>
      <c r="B4" s="10" t="s">
        <v>42</v>
      </c>
      <c r="C4" s="10" t="s">
        <v>47</v>
      </c>
      <c r="D4" s="10" t="s">
        <v>48</v>
      </c>
      <c r="E4" s="10">
        <v>1.0</v>
      </c>
      <c r="F4" s="10" t="s">
        <v>49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/>
      <c r="B5" s="11"/>
      <c r="C5" s="10" t="s">
        <v>50</v>
      </c>
      <c r="D5" s="11"/>
      <c r="E5" s="10">
        <v>2.0</v>
      </c>
      <c r="F5" s="10" t="s">
        <v>49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/>
      <c r="B6" s="11"/>
      <c r="C6" s="10" t="s">
        <v>51</v>
      </c>
      <c r="D6" s="11"/>
      <c r="E6" s="11"/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/>
      <c r="B7" s="11"/>
      <c r="C7" s="10" t="s">
        <v>52</v>
      </c>
      <c r="D7" s="11"/>
      <c r="E7" s="11"/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/>
      <c r="B8" s="11"/>
      <c r="C8" s="10" t="s">
        <v>53</v>
      </c>
      <c r="D8" s="11"/>
      <c r="E8" s="11"/>
      <c r="F8" s="1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11"/>
      <c r="C9" s="10" t="s">
        <v>54</v>
      </c>
      <c r="D9" s="11"/>
      <c r="E9" s="11"/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/>
      <c r="B10" s="11"/>
      <c r="C10" s="10" t="s">
        <v>55</v>
      </c>
      <c r="D10" s="11"/>
      <c r="E10" s="11"/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/>
      <c r="B11" s="11"/>
      <c r="C11" s="11"/>
      <c r="D11" s="11"/>
      <c r="E11" s="11"/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/>
      <c r="B12" s="11"/>
      <c r="C12" s="11"/>
      <c r="D12" s="11"/>
      <c r="E12" s="11"/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/>
      <c r="B13" s="11"/>
      <c r="C13" s="11"/>
      <c r="D13" s="11"/>
      <c r="E13" s="11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/>
      <c r="B14" s="11"/>
      <c r="C14" s="11"/>
      <c r="D14" s="11"/>
      <c r="E14" s="11"/>
      <c r="F14" s="1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2" t="s">
        <v>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57</v>
      </c>
      <c r="B2" s="14" t="s">
        <v>58</v>
      </c>
      <c r="C2" s="14" t="s">
        <v>59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5"/>
      <c r="B3" s="16" t="s">
        <v>60</v>
      </c>
      <c r="C3" s="15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"/>
      <c r="B4" s="17" t="s">
        <v>61</v>
      </c>
      <c r="C4" s="17">
        <v>2.0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5"/>
      <c r="B5" s="17" t="s">
        <v>62</v>
      </c>
      <c r="C5" s="17">
        <v>1.0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5"/>
      <c r="B6" s="17" t="s">
        <v>63</v>
      </c>
      <c r="C6" s="17">
        <v>2.0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5"/>
      <c r="B7" s="17" t="s">
        <v>64</v>
      </c>
      <c r="C7" s="15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5"/>
      <c r="B8" s="17" t="s">
        <v>65</v>
      </c>
      <c r="C8" s="15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5"/>
      <c r="B9" s="17" t="s">
        <v>66</v>
      </c>
      <c r="C9" s="15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5"/>
      <c r="B10" s="16" t="s">
        <v>67</v>
      </c>
      <c r="C10" s="1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5"/>
      <c r="B11" s="17" t="s">
        <v>68</v>
      </c>
      <c r="C11" s="1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5"/>
      <c r="B12" s="17" t="s">
        <v>69</v>
      </c>
      <c r="C12" s="1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5"/>
      <c r="B13" s="17" t="s">
        <v>70</v>
      </c>
      <c r="C13" s="15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5"/>
      <c r="B14" s="17" t="s">
        <v>71</v>
      </c>
      <c r="C14" s="1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5"/>
      <c r="B15" s="17" t="s">
        <v>72</v>
      </c>
      <c r="C15" s="15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5"/>
      <c r="B16" s="17" t="s">
        <v>73</v>
      </c>
      <c r="C16" s="15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5"/>
      <c r="B17" s="16" t="s">
        <v>74</v>
      </c>
      <c r="C17" s="15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5"/>
      <c r="B18" s="17" t="s">
        <v>75</v>
      </c>
      <c r="C18" s="15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5"/>
      <c r="B19" s="17" t="s">
        <v>76</v>
      </c>
      <c r="C19" s="15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5"/>
      <c r="B20" s="17" t="s">
        <v>77</v>
      </c>
      <c r="C20" s="15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5"/>
      <c r="B21" s="17" t="s">
        <v>78</v>
      </c>
      <c r="C21" s="15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5"/>
      <c r="B22" s="16" t="s">
        <v>79</v>
      </c>
      <c r="C22" s="1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5"/>
      <c r="B23" s="17" t="s">
        <v>80</v>
      </c>
      <c r="C23" s="15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5"/>
      <c r="B24" s="17" t="s">
        <v>81</v>
      </c>
      <c r="C24" s="1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5"/>
      <c r="B25" s="15"/>
      <c r="C25" s="15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5"/>
      <c r="B26" s="15"/>
      <c r="C26" s="1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5"/>
      <c r="B27" s="15"/>
      <c r="C27" s="1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5"/>
      <c r="B28" s="15"/>
      <c r="C28" s="15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5"/>
      <c r="B29" s="15"/>
      <c r="C29" s="1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5"/>
      <c r="B30" s="15"/>
      <c r="C30" s="15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5"/>
      <c r="B31" s="15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32.63"/>
    <col customWidth="1" min="3" max="3" width="15.5"/>
    <col customWidth="1" min="4" max="4" width="19.88"/>
  </cols>
  <sheetData>
    <row r="1">
      <c r="A1" s="18" t="s">
        <v>82</v>
      </c>
      <c r="B1" s="18" t="s">
        <v>83</v>
      </c>
      <c r="C1" s="18" t="s">
        <v>84</v>
      </c>
      <c r="D1" s="18" t="s">
        <v>85</v>
      </c>
      <c r="E1" s="9" t="s">
        <v>17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9" t="s">
        <v>86</v>
      </c>
      <c r="B2" s="10" t="s">
        <v>87</v>
      </c>
      <c r="C2" s="11"/>
      <c r="D2" s="11"/>
      <c r="E2" s="1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0"/>
      <c r="B3" s="10" t="s">
        <v>88</v>
      </c>
      <c r="C3" s="11"/>
      <c r="D3" s="11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0"/>
      <c r="B4" s="10" t="s">
        <v>89</v>
      </c>
      <c r="C4" s="11"/>
      <c r="D4" s="11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1"/>
      <c r="B5" s="10" t="s">
        <v>90</v>
      </c>
      <c r="C5" s="11"/>
      <c r="D5" s="11"/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/>
      <c r="B6" s="11"/>
      <c r="C6" s="11"/>
      <c r="D6" s="11"/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/>
      <c r="B7" s="11"/>
      <c r="C7" s="11"/>
      <c r="D7" s="11"/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/>
      <c r="B8" s="11"/>
      <c r="C8" s="11"/>
      <c r="D8" s="11"/>
      <c r="E8" s="1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11"/>
      <c r="C9" s="11"/>
      <c r="D9" s="11"/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/>
      <c r="B10" s="11"/>
      <c r="C10" s="11"/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2:A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5.13"/>
    <col customWidth="1" min="3" max="3" width="39.0"/>
    <col customWidth="1" min="4" max="4" width="68.75"/>
    <col customWidth="1" min="5" max="5" width="32.38"/>
    <col customWidth="1" min="7" max="7" width="10.13"/>
    <col customWidth="1" min="8" max="8" width="11.25"/>
  </cols>
  <sheetData>
    <row r="1">
      <c r="A1" s="12" t="s">
        <v>91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35</v>
      </c>
      <c r="B2" s="14" t="s">
        <v>92</v>
      </c>
      <c r="C2" s="14" t="s">
        <v>93</v>
      </c>
      <c r="D2" s="14" t="s">
        <v>94</v>
      </c>
      <c r="E2" s="14" t="s">
        <v>95</v>
      </c>
      <c r="F2" s="14" t="s">
        <v>96</v>
      </c>
      <c r="G2" s="14" t="s">
        <v>97</v>
      </c>
      <c r="H2" s="14" t="s">
        <v>98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7">
        <v>1.0</v>
      </c>
      <c r="B3" s="17" t="s">
        <v>99</v>
      </c>
      <c r="C3" s="17" t="s">
        <v>100</v>
      </c>
      <c r="D3" s="17" t="s">
        <v>101</v>
      </c>
      <c r="E3" s="17" t="s">
        <v>102</v>
      </c>
      <c r="F3" s="17" t="s">
        <v>103</v>
      </c>
      <c r="G3" s="15"/>
      <c r="H3" s="15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7">
        <v>2.0</v>
      </c>
      <c r="B4" s="17" t="s">
        <v>50</v>
      </c>
      <c r="C4" s="17" t="s">
        <v>104</v>
      </c>
      <c r="D4" s="17" t="s">
        <v>105</v>
      </c>
      <c r="E4" s="17" t="s">
        <v>106</v>
      </c>
      <c r="F4" s="17" t="s">
        <v>107</v>
      </c>
      <c r="G4" s="15"/>
      <c r="H4" s="15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7">
        <v>3.0</v>
      </c>
      <c r="B5" s="17" t="s">
        <v>108</v>
      </c>
      <c r="C5" s="17" t="s">
        <v>109</v>
      </c>
      <c r="D5" s="17" t="s">
        <v>110</v>
      </c>
      <c r="E5" s="15"/>
      <c r="F5" s="15"/>
      <c r="G5" s="15"/>
      <c r="H5" s="1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7">
        <v>4.0</v>
      </c>
      <c r="B6" s="15"/>
      <c r="C6" s="15"/>
      <c r="D6" s="15"/>
      <c r="E6" s="15"/>
      <c r="F6" s="15"/>
      <c r="G6" s="15"/>
      <c r="H6" s="1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7">
        <v>5.0</v>
      </c>
      <c r="B7" s="15"/>
      <c r="C7" s="15"/>
      <c r="D7" s="15"/>
      <c r="E7" s="15"/>
      <c r="F7" s="15"/>
      <c r="G7" s="15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5"/>
      <c r="B8" s="15"/>
      <c r="C8" s="15"/>
      <c r="D8" s="15"/>
      <c r="E8" s="15"/>
      <c r="F8" s="15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5"/>
      <c r="B9" s="15"/>
      <c r="C9" s="15"/>
      <c r="D9" s="15"/>
      <c r="E9" s="15"/>
      <c r="F9" s="15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5"/>
      <c r="B10" s="15"/>
      <c r="C10" s="15"/>
      <c r="D10" s="15"/>
      <c r="E10" s="15"/>
      <c r="F10" s="15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5"/>
      <c r="B11" s="15"/>
      <c r="C11" s="15"/>
      <c r="D11" s="15"/>
      <c r="E11" s="15"/>
      <c r="F11" s="15"/>
      <c r="G11" s="15"/>
      <c r="H11" s="1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5"/>
      <c r="B12" s="15"/>
      <c r="C12" s="15"/>
      <c r="D12" s="15"/>
      <c r="E12" s="15"/>
      <c r="F12" s="15"/>
      <c r="G12" s="15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5"/>
      <c r="B13" s="15"/>
      <c r="C13" s="15"/>
      <c r="D13" s="15"/>
      <c r="E13" s="15"/>
      <c r="F13" s="15"/>
      <c r="G13" s="15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5"/>
      <c r="B14" s="15"/>
      <c r="C14" s="15"/>
      <c r="D14" s="15"/>
      <c r="E14" s="15"/>
      <c r="F14" s="15"/>
      <c r="G14" s="15"/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5"/>
      <c r="B15" s="15"/>
      <c r="C15" s="15"/>
      <c r="D15" s="15"/>
      <c r="E15" s="15"/>
      <c r="F15" s="15"/>
      <c r="G15" s="15"/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38"/>
    <col customWidth="1" min="3" max="3" width="30.88"/>
    <col customWidth="1" min="4" max="4" width="18.0"/>
    <col customWidth="1" min="5" max="5" width="49.0"/>
  </cols>
  <sheetData>
    <row r="1">
      <c r="A1" s="9" t="s">
        <v>111</v>
      </c>
      <c r="B1" s="9" t="s">
        <v>13</v>
      </c>
      <c r="C1" s="9" t="s">
        <v>112</v>
      </c>
      <c r="D1" s="9" t="s">
        <v>113</v>
      </c>
      <c r="E1" s="9" t="s">
        <v>114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0" t="s">
        <v>115</v>
      </c>
      <c r="B2" s="10" t="s">
        <v>19</v>
      </c>
      <c r="C2" s="10" t="s">
        <v>116</v>
      </c>
      <c r="D2" s="10" t="s">
        <v>117</v>
      </c>
      <c r="E2" s="10" t="s">
        <v>118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B3" s="11"/>
      <c r="C3" s="11"/>
      <c r="D3" s="11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/>
      <c r="B4" s="11"/>
      <c r="C4" s="11"/>
      <c r="D4" s="11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/>
      <c r="B5" s="11"/>
      <c r="C5" s="11"/>
      <c r="D5" s="11"/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/>
      <c r="B6" s="11"/>
      <c r="C6" s="11"/>
      <c r="D6" s="11"/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/>
      <c r="B7" s="11"/>
      <c r="C7" s="11"/>
      <c r="D7" s="11"/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/>
      <c r="B8" s="11"/>
      <c r="C8" s="11"/>
      <c r="D8" s="11"/>
      <c r="E8" s="1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11"/>
      <c r="C9" s="11"/>
      <c r="D9" s="11"/>
      <c r="E9" s="1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/>
      <c r="B10" s="11"/>
      <c r="C10" s="11"/>
      <c r="D10" s="11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/>
      <c r="B11" s="11"/>
      <c r="C11" s="11"/>
      <c r="D11" s="11"/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/>
      <c r="B12" s="11"/>
      <c r="C12" s="11"/>
      <c r="D12" s="11"/>
      <c r="E12" s="1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/>
      <c r="B13" s="11"/>
      <c r="C13" s="11"/>
      <c r="D13" s="11"/>
      <c r="E13" s="1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/>
      <c r="B14" s="11"/>
      <c r="C14" s="11"/>
      <c r="D14" s="11"/>
      <c r="E14" s="1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/>
      <c r="B15" s="11"/>
      <c r="C15" s="11"/>
      <c r="D15" s="11"/>
      <c r="E15" s="1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/>
      <c r="B16" s="11"/>
      <c r="C16" s="11"/>
      <c r="D16" s="11"/>
      <c r="E16" s="1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22"/>
      <c r="B1" s="23" t="s">
        <v>119</v>
      </c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7"/>
      <c r="B2" s="28" t="s">
        <v>120</v>
      </c>
      <c r="C2" s="28" t="s">
        <v>121</v>
      </c>
      <c r="D2" s="28" t="s">
        <v>122</v>
      </c>
      <c r="E2" s="28" t="s">
        <v>123</v>
      </c>
      <c r="F2" s="28" t="s">
        <v>124</v>
      </c>
      <c r="G2" s="28" t="s">
        <v>125</v>
      </c>
      <c r="H2" s="28" t="s">
        <v>126</v>
      </c>
      <c r="I2" s="28" t="s">
        <v>127</v>
      </c>
      <c r="J2" s="28" t="s">
        <v>128</v>
      </c>
      <c r="K2" s="28" t="s">
        <v>129</v>
      </c>
      <c r="L2" s="28" t="s">
        <v>130</v>
      </c>
      <c r="M2" s="28" t="s">
        <v>131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0" t="s">
        <v>132</v>
      </c>
      <c r="B3" s="29">
        <v>1.0</v>
      </c>
      <c r="C3" s="29">
        <v>1.0</v>
      </c>
      <c r="D3" s="29">
        <v>1.0</v>
      </c>
      <c r="E3" s="29">
        <v>1.0</v>
      </c>
      <c r="F3" s="29">
        <v>1.5</v>
      </c>
      <c r="G3" s="29">
        <v>1.5</v>
      </c>
      <c r="H3" s="29">
        <v>0.5</v>
      </c>
      <c r="I3" s="11">
        <f t="shared" ref="I3:I11" si="1">SUM(B3:H3)</f>
        <v>7.5</v>
      </c>
      <c r="J3" s="10">
        <v>1.5</v>
      </c>
      <c r="K3" s="11">
        <f t="shared" ref="K3:K11" si="2">I3*J3</f>
        <v>11.25</v>
      </c>
      <c r="L3" s="10">
        <v>12.0</v>
      </c>
      <c r="M3" s="30">
        <f t="shared" ref="M3:M11" si="3">K3*L3/36</f>
        <v>3.75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0" t="s">
        <v>133</v>
      </c>
      <c r="B4" s="29">
        <v>1.5</v>
      </c>
      <c r="C4" s="29">
        <v>1.5</v>
      </c>
      <c r="D4" s="29">
        <v>1.0</v>
      </c>
      <c r="E4" s="29">
        <v>1.5</v>
      </c>
      <c r="F4" s="29">
        <v>1.5</v>
      </c>
      <c r="G4" s="29">
        <v>1.5</v>
      </c>
      <c r="H4" s="29">
        <v>0.5</v>
      </c>
      <c r="I4" s="11">
        <f t="shared" si="1"/>
        <v>9</v>
      </c>
      <c r="J4" s="10">
        <v>1.5</v>
      </c>
      <c r="K4" s="11">
        <f t="shared" si="2"/>
        <v>13.5</v>
      </c>
      <c r="L4" s="10">
        <v>12.0</v>
      </c>
      <c r="M4" s="30">
        <f t="shared" si="3"/>
        <v>4.5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0" t="s">
        <v>134</v>
      </c>
      <c r="B5" s="29">
        <v>2.0</v>
      </c>
      <c r="C5" s="29">
        <v>2.0</v>
      </c>
      <c r="D5" s="29">
        <v>1.0</v>
      </c>
      <c r="E5" s="29">
        <v>1.0</v>
      </c>
      <c r="F5" s="29">
        <v>2.0</v>
      </c>
      <c r="G5" s="29">
        <v>1.5</v>
      </c>
      <c r="H5" s="29">
        <v>0.5</v>
      </c>
      <c r="I5" s="11">
        <f t="shared" si="1"/>
        <v>10</v>
      </c>
      <c r="J5" s="10">
        <v>1.5</v>
      </c>
      <c r="K5" s="11">
        <f t="shared" si="2"/>
        <v>15</v>
      </c>
      <c r="L5" s="10">
        <v>12.0</v>
      </c>
      <c r="M5" s="30">
        <f t="shared" si="3"/>
        <v>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0" t="s">
        <v>135</v>
      </c>
      <c r="B6" s="29">
        <v>1.0</v>
      </c>
      <c r="C6" s="29">
        <v>2.0</v>
      </c>
      <c r="D6" s="29">
        <v>0.5</v>
      </c>
      <c r="E6" s="29">
        <v>1.5</v>
      </c>
      <c r="F6" s="29">
        <v>1.0</v>
      </c>
      <c r="G6" s="29">
        <v>1.5</v>
      </c>
      <c r="H6" s="29">
        <v>0.5</v>
      </c>
      <c r="I6" s="11">
        <f t="shared" si="1"/>
        <v>8</v>
      </c>
      <c r="J6" s="10">
        <v>1.5</v>
      </c>
      <c r="K6" s="11">
        <f t="shared" si="2"/>
        <v>12</v>
      </c>
      <c r="L6" s="10">
        <v>12.0</v>
      </c>
      <c r="M6" s="30">
        <f t="shared" si="3"/>
        <v>4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0" t="s">
        <v>50</v>
      </c>
      <c r="B7" s="29">
        <v>2.0</v>
      </c>
      <c r="C7" s="29">
        <v>1.5</v>
      </c>
      <c r="D7" s="29">
        <v>1.0</v>
      </c>
      <c r="E7" s="29">
        <v>1.0</v>
      </c>
      <c r="F7" s="29">
        <v>1.0</v>
      </c>
      <c r="G7" s="29">
        <v>2.0</v>
      </c>
      <c r="H7" s="29">
        <v>0.5</v>
      </c>
      <c r="I7" s="11">
        <f t="shared" si="1"/>
        <v>9</v>
      </c>
      <c r="J7" s="10">
        <v>1.5</v>
      </c>
      <c r="K7" s="11">
        <f t="shared" si="2"/>
        <v>13.5</v>
      </c>
      <c r="L7" s="10">
        <v>12.0</v>
      </c>
      <c r="M7" s="30">
        <f t="shared" si="3"/>
        <v>4.5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0" t="s">
        <v>136</v>
      </c>
      <c r="B8" s="29">
        <v>0.5</v>
      </c>
      <c r="C8" s="29">
        <v>0.5</v>
      </c>
      <c r="D8" s="29">
        <v>0.5</v>
      </c>
      <c r="E8" s="29">
        <v>1.0</v>
      </c>
      <c r="F8" s="29">
        <v>1.5</v>
      </c>
      <c r="G8" s="29">
        <v>1.0</v>
      </c>
      <c r="H8" s="29">
        <v>0.5</v>
      </c>
      <c r="I8" s="11">
        <f t="shared" si="1"/>
        <v>5.5</v>
      </c>
      <c r="J8" s="10">
        <v>1.5</v>
      </c>
      <c r="K8" s="11">
        <f t="shared" si="2"/>
        <v>8.25</v>
      </c>
      <c r="L8" s="10">
        <v>12.0</v>
      </c>
      <c r="M8" s="30">
        <f t="shared" si="3"/>
        <v>2.75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1"/>
      <c r="B9" s="31"/>
      <c r="C9" s="31"/>
      <c r="D9" s="31"/>
      <c r="E9" s="31"/>
      <c r="F9" s="31"/>
      <c r="G9" s="31"/>
      <c r="H9" s="31"/>
      <c r="I9" s="11">
        <f t="shared" si="1"/>
        <v>0</v>
      </c>
      <c r="J9" s="10">
        <v>1.5</v>
      </c>
      <c r="K9" s="11">
        <f t="shared" si="2"/>
        <v>0</v>
      </c>
      <c r="L9" s="10">
        <v>12.0</v>
      </c>
      <c r="M9" s="30">
        <f t="shared" si="3"/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1"/>
      <c r="B10" s="31"/>
      <c r="C10" s="31"/>
      <c r="D10" s="31"/>
      <c r="E10" s="31"/>
      <c r="F10" s="31"/>
      <c r="G10" s="31"/>
      <c r="H10" s="31"/>
      <c r="I10" s="11">
        <f t="shared" si="1"/>
        <v>0</v>
      </c>
      <c r="J10" s="10">
        <v>1.5</v>
      </c>
      <c r="K10" s="11">
        <f t="shared" si="2"/>
        <v>0</v>
      </c>
      <c r="L10" s="10">
        <v>12.0</v>
      </c>
      <c r="M10" s="30">
        <f t="shared" si="3"/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1"/>
      <c r="B11" s="31"/>
      <c r="C11" s="31"/>
      <c r="D11" s="31"/>
      <c r="E11" s="31"/>
      <c r="F11" s="31"/>
      <c r="G11" s="31"/>
      <c r="H11" s="31"/>
      <c r="I11" s="11">
        <f t="shared" si="1"/>
        <v>0</v>
      </c>
      <c r="J11" s="10">
        <v>1.5</v>
      </c>
      <c r="K11" s="11">
        <f t="shared" si="2"/>
        <v>0</v>
      </c>
      <c r="L11" s="10">
        <v>12.0</v>
      </c>
      <c r="M11" s="30">
        <f t="shared" si="3"/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10"/>
      <c r="K12" s="5"/>
      <c r="L12" s="5"/>
      <c r="M12" s="32">
        <f>SUM(M3:M11)</f>
        <v>24.5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4" t="s">
        <v>137</v>
      </c>
      <c r="D17" s="4">
        <v>2.0E7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4" t="s">
        <v>4</v>
      </c>
      <c r="D18" s="5">
        <f>M12</f>
        <v>24.5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4" t="s">
        <v>138</v>
      </c>
      <c r="D19" s="4">
        <v>4.0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>
        <f>D17*D19*D18</f>
        <v>1960000000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B1:H1"/>
  </mergeCells>
  <drawing r:id="rId1"/>
</worksheet>
</file>