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3"/>
  </bookViews>
  <sheets>
    <sheet name="ERD" sheetId="6" r:id="rId1"/>
    <sheet name="function" sheetId="1" r:id="rId2"/>
    <sheet name="permission" sheetId="2" r:id="rId3"/>
    <sheet name="group" sheetId="3" r:id="rId4"/>
    <sheet name="user" sheetId="4" r:id="rId5"/>
    <sheet name="user_group" sheetId="5" r:id="rId6"/>
  </sheets>
  <definedNames>
    <definedName name="_xlnm.Print_Area" localSheetId="0">ERD!$A$1:$BB$38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4" i="6" l="1"/>
  <c r="L24" i="5" l="1"/>
  <c r="L23" i="5"/>
  <c r="L22" i="5"/>
  <c r="L21" i="5"/>
  <c r="L20" i="5"/>
  <c r="L19" i="5"/>
  <c r="L18" i="5"/>
  <c r="L17" i="5"/>
  <c r="L16" i="5"/>
  <c r="B16" i="5"/>
  <c r="B17" i="5" s="1"/>
  <c r="B18" i="5" s="1"/>
  <c r="B19" i="5" s="1"/>
  <c r="B20" i="5" s="1"/>
  <c r="B21" i="5" s="1"/>
  <c r="B22" i="5" s="1"/>
  <c r="B23" i="5" s="1"/>
  <c r="L15" i="5"/>
  <c r="L7" i="5"/>
  <c r="B17" i="4"/>
  <c r="B18" i="4" s="1"/>
  <c r="B19" i="4" s="1"/>
  <c r="B20" i="4" s="1"/>
  <c r="B21" i="4" s="1"/>
  <c r="B22" i="4" s="1"/>
  <c r="B23" i="4" s="1"/>
  <c r="B24" i="4" s="1"/>
  <c r="B25" i="4" s="1"/>
  <c r="B26" i="4" s="1"/>
  <c r="L27" i="4"/>
  <c r="L26" i="4"/>
  <c r="L25" i="4"/>
  <c r="L24" i="4"/>
  <c r="L23" i="4"/>
  <c r="L22" i="4"/>
  <c r="L21" i="4"/>
  <c r="L20" i="4"/>
  <c r="L19" i="4"/>
  <c r="L18" i="4"/>
  <c r="L17" i="4"/>
  <c r="L16" i="4"/>
  <c r="B16" i="4"/>
  <c r="L15" i="4"/>
  <c r="L7" i="4"/>
  <c r="L23" i="3"/>
  <c r="L22" i="3"/>
  <c r="L21" i="3"/>
  <c r="L20" i="3"/>
  <c r="L19" i="3"/>
  <c r="L18" i="3"/>
  <c r="L17" i="3"/>
  <c r="B17" i="3"/>
  <c r="B18" i="3" s="1"/>
  <c r="B19" i="3" s="1"/>
  <c r="B20" i="3" s="1"/>
  <c r="B21" i="3" s="1"/>
  <c r="B22" i="3" s="1"/>
  <c r="L16" i="3"/>
  <c r="B16" i="3"/>
  <c r="L15" i="3"/>
  <c r="L7" i="3"/>
  <c r="L25" i="2"/>
  <c r="L24" i="2"/>
  <c r="L23" i="2"/>
  <c r="L22" i="2"/>
  <c r="L21" i="2"/>
  <c r="L20" i="2"/>
  <c r="L19" i="2"/>
  <c r="L18" i="2"/>
  <c r="L17" i="2"/>
  <c r="L16" i="2"/>
  <c r="B16" i="2"/>
  <c r="B17" i="2" s="1"/>
  <c r="B18" i="2" s="1"/>
  <c r="B19" i="2" s="1"/>
  <c r="B20" i="2" s="1"/>
  <c r="B21" i="2" s="1"/>
  <c r="B22" i="2" s="1"/>
  <c r="B23" i="2" s="1"/>
  <c r="B24" i="2" s="1"/>
  <c r="L15" i="2"/>
  <c r="L7" i="2"/>
  <c r="B19" i="1"/>
  <c r="B20" i="1" s="1"/>
  <c r="B21" i="1" s="1"/>
  <c r="B22" i="1" s="1"/>
  <c r="B23" i="1" s="1"/>
  <c r="B24" i="1" s="1"/>
  <c r="L25" i="1"/>
  <c r="L24" i="1"/>
  <c r="L23" i="1"/>
  <c r="L22" i="1"/>
  <c r="L21" i="1"/>
  <c r="L20" i="1"/>
  <c r="L19" i="1"/>
  <c r="L18" i="1"/>
  <c r="L17" i="1"/>
  <c r="L16" i="1"/>
  <c r="B16" i="1"/>
  <c r="B17" i="1" s="1"/>
  <c r="B18" i="1" s="1"/>
  <c r="L15" i="1"/>
  <c r="L7" i="1"/>
</calcChain>
</file>

<file path=xl/sharedStrings.xml><?xml version="1.0" encoding="utf-8"?>
<sst xmlns="http://schemas.openxmlformats.org/spreadsheetml/2006/main" count="436" uniqueCount="188">
  <si>
    <r>
      <rPr>
        <b/>
        <i/>
        <sz val="9"/>
        <color theme="1"/>
        <rFont val="Arial"/>
        <family val="3"/>
        <charset val="128"/>
      </rPr>
      <t>Thông tin entity</t>
    </r>
  </si>
  <si>
    <r>
      <rPr>
        <b/>
        <sz val="9"/>
        <color rgb="FF000000"/>
        <rFont val="Arial"/>
        <family val="3"/>
        <charset val="128"/>
      </rPr>
      <t>System name</t>
    </r>
  </si>
  <si>
    <r>
      <rPr>
        <b/>
        <sz val="9"/>
        <color rgb="FF000000"/>
        <rFont val="Arial"/>
        <family val="3"/>
        <charset val="128"/>
      </rPr>
      <t>Người tạo</t>
    </r>
  </si>
  <si>
    <r>
      <rPr>
        <b/>
        <sz val="9"/>
        <color rgb="FF000000"/>
        <rFont val="Arial"/>
        <family val="3"/>
        <charset val="128"/>
      </rPr>
      <t>Sub system name</t>
    </r>
  </si>
  <si>
    <r>
      <rPr>
        <b/>
        <sz val="9"/>
        <color rgb="FF000000"/>
        <rFont val="Arial"/>
        <family val="3"/>
        <charset val="128"/>
      </rPr>
      <t>Ngày tạo</t>
    </r>
  </si>
  <si>
    <r>
      <rPr>
        <b/>
        <sz val="9"/>
        <color rgb="FF000000"/>
        <rFont val="Arial"/>
        <family val="3"/>
        <charset val="128"/>
      </rPr>
      <t>Schema name</t>
    </r>
  </si>
  <si>
    <r>
      <rPr>
        <sz val="9"/>
        <color theme="1"/>
        <rFont val="Arial"/>
        <family val="3"/>
        <charset val="128"/>
      </rPr>
      <t>public</t>
    </r>
  </si>
  <si>
    <r>
      <rPr>
        <b/>
        <sz val="9"/>
        <color rgb="FF000000"/>
        <rFont val="Arial"/>
        <family val="3"/>
        <charset val="128"/>
      </rPr>
      <t>Ngày update</t>
    </r>
  </si>
  <si>
    <r>
      <rPr>
        <b/>
        <sz val="9"/>
        <color rgb="FF000000"/>
        <rFont val="Arial"/>
        <family val="3"/>
        <charset val="128"/>
      </rPr>
      <t>Entity logical name</t>
    </r>
  </si>
  <si>
    <r>
      <rPr>
        <b/>
        <sz val="9"/>
        <color rgb="FF000000"/>
        <rFont val="Arial"/>
        <family val="3"/>
        <charset val="128"/>
      </rPr>
      <t>Tag</t>
    </r>
  </si>
  <si>
    <r>
      <rPr>
        <b/>
        <sz val="9"/>
        <color rgb="FF000000"/>
        <rFont val="Arial"/>
        <family val="3"/>
        <charset val="128"/>
      </rPr>
      <t>Entity physical name</t>
    </r>
  </si>
  <si>
    <r>
      <rPr>
        <b/>
        <sz val="9"/>
        <color theme="1"/>
        <rFont val="Arial"/>
        <family val="3"/>
        <charset val="128"/>
      </rPr>
      <t>Note</t>
    </r>
  </si>
  <si>
    <r>
      <rPr>
        <b/>
        <i/>
        <sz val="9"/>
        <color theme="1"/>
        <rFont val="Arial"/>
        <family val="3"/>
        <charset val="128"/>
      </rPr>
      <t>Thông tin column</t>
    </r>
  </si>
  <si>
    <r>
      <rPr>
        <b/>
        <sz val="9"/>
        <color rgb="FF000000"/>
        <rFont val="Arial"/>
        <family val="3"/>
        <charset val="128"/>
      </rPr>
      <t>No</t>
    </r>
  </si>
  <si>
    <r>
      <rPr>
        <b/>
        <sz val="9"/>
        <color rgb="FF000000"/>
        <rFont val="Arial"/>
        <family val="3"/>
        <charset val="128"/>
      </rPr>
      <t>Logical name</t>
    </r>
  </si>
  <si>
    <r>
      <rPr>
        <b/>
        <sz val="9"/>
        <color rgb="FF000000"/>
        <rFont val="Arial"/>
        <family val="3"/>
        <charset val="128"/>
      </rPr>
      <t>Physical name</t>
    </r>
  </si>
  <si>
    <r>
      <rPr>
        <b/>
        <sz val="9"/>
        <color rgb="FF000000"/>
        <rFont val="Arial"/>
        <family val="3"/>
        <charset val="128"/>
      </rPr>
      <t>Data type</t>
    </r>
  </si>
  <si>
    <r>
      <rPr>
        <b/>
        <sz val="9"/>
        <color rgb="FF000000"/>
        <rFont val="Arial"/>
        <family val="3"/>
        <charset val="128"/>
      </rPr>
      <t>Not Null</t>
    </r>
  </si>
  <si>
    <r>
      <rPr>
        <b/>
        <sz val="9"/>
        <color rgb="FF000000"/>
        <rFont val="Arial"/>
        <family val="3"/>
        <charset val="128"/>
      </rPr>
      <t>Default</t>
    </r>
  </si>
  <si>
    <r>
      <rPr>
        <b/>
        <sz val="9"/>
        <color rgb="FF000000"/>
        <rFont val="Arial"/>
        <family val="3"/>
        <charset val="128"/>
      </rPr>
      <t>Note</t>
    </r>
  </si>
  <si>
    <r>
      <rPr>
        <sz val="9"/>
        <color theme="1"/>
        <rFont val="Arial"/>
        <family val="3"/>
        <charset val="128"/>
      </rPr>
      <t>機能ID/Fuction ID</t>
    </r>
  </si>
  <si>
    <r>
      <rPr>
        <sz val="9"/>
        <color theme="1"/>
        <rFont val="Arial"/>
        <family val="3"/>
        <charset val="128"/>
      </rPr>
      <t>func_id</t>
    </r>
  </si>
  <si>
    <r>
      <rPr>
        <sz val="9"/>
        <color theme="1"/>
        <rFont val="Arial"/>
        <family val="3"/>
        <charset val="128"/>
      </rPr>
      <t>char(7)</t>
    </r>
  </si>
  <si>
    <t>Yes(PK)</t>
    <phoneticPr fontId="0"/>
  </si>
  <si>
    <t/>
  </si>
  <si>
    <r>
      <rPr>
        <sz val="9"/>
        <color theme="1"/>
        <rFont val="Arial"/>
        <family val="3"/>
        <charset val="128"/>
      </rPr>
      <t>画面ID/Screen ID</t>
    </r>
  </si>
  <si>
    <r>
      <rPr>
        <sz val="9"/>
        <color theme="1"/>
        <rFont val="Arial"/>
        <family val="3"/>
        <charset val="128"/>
      </rPr>
      <t>screen_id</t>
    </r>
  </si>
  <si>
    <r>
      <rPr>
        <sz val="9"/>
        <color theme="1"/>
        <rFont val="Arial"/>
        <family val="3"/>
        <charset val="128"/>
      </rPr>
      <t>画面名称/Tên màn hình</t>
    </r>
  </si>
  <si>
    <r>
      <rPr>
        <sz val="9"/>
        <color theme="1"/>
        <rFont val="Arial"/>
        <family val="3"/>
        <charset val="128"/>
      </rPr>
      <t>screen_name</t>
    </r>
  </si>
  <si>
    <r>
      <rPr>
        <sz val="9"/>
        <color theme="1"/>
        <rFont val="Arial"/>
        <family val="3"/>
        <charset val="128"/>
      </rPr>
      <t>character varying(50)</t>
    </r>
  </si>
  <si>
    <r>
      <rPr>
        <sz val="9"/>
        <color theme="1"/>
        <rFont val="Arial"/>
        <family val="3"/>
        <charset val="128"/>
      </rPr>
      <t>Yes</t>
    </r>
  </si>
  <si>
    <t>URL</t>
    <phoneticPr fontId="0"/>
  </si>
  <si>
    <t>screen_url</t>
    <phoneticPr fontId="0"/>
  </si>
  <si>
    <t>character varying(1000)</t>
    <phoneticPr fontId="0"/>
  </si>
  <si>
    <t>Yes</t>
    <phoneticPr fontId="0"/>
  </si>
  <si>
    <t>登録日/Ngày đăng ký</t>
    <phoneticPr fontId="0"/>
  </si>
  <si>
    <t>char(8)</t>
  </si>
  <si>
    <t>システム日付/ System date</t>
    <phoneticPr fontId="0"/>
  </si>
  <si>
    <t>char(7)</t>
  </si>
  <si>
    <t>ログインユーザー/Login user</t>
    <phoneticPr fontId="0"/>
  </si>
  <si>
    <t>登録者名称/ Register name</t>
    <phoneticPr fontId="0"/>
  </si>
  <si>
    <t>character varying(20)</t>
  </si>
  <si>
    <t>最終更新日/Ngày update cuối cùng</t>
    <phoneticPr fontId="0"/>
  </si>
  <si>
    <t>最終更新者コード/ Last register code</t>
  </si>
  <si>
    <t>最終更新者名称/ Last register name</t>
    <phoneticPr fontId="0"/>
  </si>
  <si>
    <r>
      <rPr>
        <b/>
        <i/>
        <sz val="9"/>
        <color theme="1"/>
        <rFont val="Arial"/>
        <family val="3"/>
        <charset val="128"/>
      </rPr>
      <t>Thông tin index</t>
    </r>
  </si>
  <si>
    <r>
      <rPr>
        <b/>
        <sz val="9"/>
        <color rgb="FF000000"/>
        <rFont val="Arial"/>
        <family val="3"/>
        <charset val="128"/>
      </rPr>
      <t>Index name</t>
    </r>
  </si>
  <si>
    <r>
      <rPr>
        <b/>
        <sz val="9"/>
        <color rgb="FF000000"/>
        <rFont val="Arial"/>
        <family val="3"/>
        <charset val="128"/>
      </rPr>
      <t>Collunm List</t>
    </r>
  </si>
  <si>
    <r>
      <rPr>
        <b/>
        <sz val="9"/>
        <color rgb="FF000000"/>
        <rFont val="Arial"/>
        <family val="3"/>
        <charset val="128"/>
      </rPr>
      <t>Unique</t>
    </r>
  </si>
  <si>
    <r>
      <rPr>
        <sz val="9"/>
        <color rgb="FF000000"/>
        <rFont val="Arial"/>
        <family val="3"/>
        <charset val="128"/>
      </rPr>
      <t>PK_ScreenLst</t>
    </r>
  </si>
  <si>
    <r>
      <rPr>
        <sz val="9"/>
        <color rgb="FF000000"/>
        <rFont val="Arial"/>
        <family val="3"/>
        <charset val="128"/>
      </rPr>
      <t>func_id, screen_id</t>
    </r>
  </si>
  <si>
    <r>
      <rPr>
        <sz val="9"/>
        <color rgb="FF000000"/>
        <rFont val="Arial"/>
        <family val="3"/>
        <charset val="128"/>
      </rPr>
      <t>Yes</t>
    </r>
  </si>
  <si>
    <r>
      <rPr>
        <b/>
        <i/>
        <sz val="9"/>
        <color theme="1"/>
        <rFont val="Arial"/>
        <family val="3"/>
        <charset val="128"/>
      </rPr>
      <t>Relationship information (Bên FK)</t>
    </r>
  </si>
  <si>
    <r>
      <rPr>
        <b/>
        <sz val="9"/>
        <color rgb="FF000000"/>
        <rFont val="Arial"/>
        <family val="3"/>
        <charset val="128"/>
      </rPr>
      <t>Cụm động từ</t>
    </r>
  </si>
  <si>
    <r>
      <rPr>
        <b/>
        <sz val="9"/>
        <color rgb="FF000000"/>
        <rFont val="Arial"/>
        <family val="3"/>
        <charset val="128"/>
      </rPr>
      <t>Referenced entity name</t>
    </r>
  </si>
  <si>
    <r>
      <rPr>
        <b/>
        <sz val="9"/>
        <color rgb="FF000000"/>
        <rFont val="Arial"/>
        <family val="3"/>
        <charset val="128"/>
      </rPr>
      <t>Referenced collunm List</t>
    </r>
  </si>
  <si>
    <r>
      <rPr>
        <b/>
        <i/>
        <sz val="9"/>
        <color theme="1"/>
        <rFont val="Arial"/>
        <family val="3"/>
        <charset val="128"/>
      </rPr>
      <t>Relationship information (Bên PK)</t>
    </r>
  </si>
  <si>
    <r>
      <rPr>
        <b/>
        <sz val="9"/>
        <color rgb="FF000000"/>
        <rFont val="Arial"/>
        <family val="3"/>
        <charset val="128"/>
      </rPr>
      <t xml:space="preserve">Entity name of referencing source </t>
    </r>
  </si>
  <si>
    <r>
      <rPr>
        <b/>
        <sz val="9"/>
        <color rgb="FF000000"/>
        <rFont val="Arial"/>
        <family val="3"/>
        <charset val="128"/>
      </rPr>
      <t xml:space="preserve">Collunm List of referencing source </t>
    </r>
  </si>
  <si>
    <t>HungNV</t>
  </si>
  <si>
    <t>2017/6/6</t>
  </si>
  <si>
    <t>public.permission</t>
  </si>
  <si>
    <t>登録者コード/ Register code</t>
  </si>
  <si>
    <t>last_register_cd</t>
  </si>
  <si>
    <t>register_ymd</t>
  </si>
  <si>
    <t>register_cd</t>
  </si>
  <si>
    <t>register_nm</t>
  </si>
  <si>
    <t>last_update_ymd</t>
  </si>
  <si>
    <t>last_register_name</t>
  </si>
  <si>
    <t>権限連番/Role Sequence number</t>
    <phoneticPr fontId="9"/>
  </si>
  <si>
    <t>role_seq</t>
    <phoneticPr fontId="0"/>
  </si>
  <si>
    <t>serial</t>
  </si>
  <si>
    <t>Đánh số tự động</t>
    <phoneticPr fontId="0"/>
  </si>
  <si>
    <t>グループコード/Group code</t>
    <phoneticPr fontId="9"/>
  </si>
  <si>
    <t>group_cd</t>
    <phoneticPr fontId="0"/>
  </si>
  <si>
    <t>char(7)</t>
    <phoneticPr fontId="0"/>
  </si>
  <si>
    <t>画面ID/Screen ID</t>
    <phoneticPr fontId="9"/>
  </si>
  <si>
    <t>screen_id</t>
    <phoneticPr fontId="0"/>
  </si>
  <si>
    <t>使用フラグ/Flag sử dụng</t>
    <phoneticPr fontId="9"/>
  </si>
  <si>
    <t>use_flg</t>
    <phoneticPr fontId="0"/>
  </si>
  <si>
    <t>char(1)</t>
  </si>
  <si>
    <r>
      <rPr>
        <sz val="9"/>
        <color rgb="FF000000"/>
        <rFont val="Arial"/>
        <family val="3"/>
        <charset val="128"/>
      </rPr>
      <t>PK_Role</t>
    </r>
  </si>
  <si>
    <r>
      <rPr>
        <sz val="9"/>
        <color rgb="FF000000"/>
        <rFont val="Arial"/>
        <family val="3"/>
        <charset val="128"/>
      </rPr>
      <t>role_seq</t>
    </r>
  </si>
  <si>
    <t>public.function</t>
  </si>
  <si>
    <t>last_register_nm</t>
  </si>
  <si>
    <r>
      <rPr>
        <sz val="9"/>
        <color theme="1"/>
        <rFont val="Arial"/>
        <family val="3"/>
        <charset val="128"/>
      </rPr>
      <t>グループコード/Group code</t>
    </r>
  </si>
  <si>
    <r>
      <rPr>
        <sz val="9"/>
        <color theme="1"/>
        <rFont val="Arial"/>
        <family val="3"/>
        <charset val="128"/>
      </rPr>
      <t>group_cd</t>
    </r>
  </si>
  <si>
    <r>
      <rPr>
        <sz val="9"/>
        <color theme="1"/>
        <rFont val="Arial"/>
        <family val="3"/>
        <charset val="128"/>
      </rPr>
      <t>Yes(PK)</t>
    </r>
  </si>
  <si>
    <r>
      <t>グループ名称</t>
    </r>
    <r>
      <rPr>
        <sz val="9"/>
        <rFont val="Arial"/>
        <family val="2"/>
      </rPr>
      <t>/Group name</t>
    </r>
  </si>
  <si>
    <r>
      <rPr>
        <sz val="9"/>
        <rFont val="Arial"/>
        <family val="2"/>
      </rPr>
      <t>group_name</t>
    </r>
  </si>
  <si>
    <r>
      <rPr>
        <sz val="9"/>
        <rFont val="Arial"/>
        <family val="2"/>
      </rPr>
      <t>character varying(50)</t>
    </r>
  </si>
  <si>
    <r>
      <rPr>
        <sz val="9"/>
        <rFont val="Arial"/>
        <family val="2"/>
      </rPr>
      <t>Yes</t>
    </r>
  </si>
  <si>
    <r>
      <rPr>
        <sz val="9"/>
        <rFont val="Arial"/>
        <family val="3"/>
        <charset val="128"/>
      </rPr>
      <t>登録日</t>
    </r>
    <r>
      <rPr>
        <sz val="9"/>
        <rFont val="Arial"/>
        <family val="2"/>
      </rPr>
      <t>/Ngày đăng ký</t>
    </r>
  </si>
  <si>
    <r>
      <rPr>
        <sz val="9"/>
        <rFont val="Arial"/>
        <family val="3"/>
        <charset val="128"/>
      </rPr>
      <t>システム日付</t>
    </r>
    <r>
      <rPr>
        <sz val="9"/>
        <rFont val="Arial"/>
        <family val="2"/>
      </rPr>
      <t>/ System date</t>
    </r>
  </si>
  <si>
    <r>
      <rPr>
        <sz val="9"/>
        <rFont val="Arial"/>
        <family val="3"/>
        <charset val="128"/>
      </rPr>
      <t>登録者コード</t>
    </r>
    <r>
      <rPr>
        <sz val="9"/>
        <rFont val="Arial"/>
        <family val="2"/>
      </rPr>
      <t>/ Register code</t>
    </r>
  </si>
  <si>
    <r>
      <rPr>
        <sz val="9"/>
        <rFont val="Arial"/>
        <family val="3"/>
        <charset val="128"/>
      </rPr>
      <t>ログインユーザー</t>
    </r>
    <r>
      <rPr>
        <sz val="9"/>
        <rFont val="Arial"/>
        <family val="2"/>
      </rPr>
      <t>/Login user</t>
    </r>
  </si>
  <si>
    <r>
      <rPr>
        <sz val="9"/>
        <rFont val="Arial"/>
        <family val="3"/>
        <charset val="128"/>
      </rPr>
      <t>登録者名称</t>
    </r>
    <r>
      <rPr>
        <sz val="9"/>
        <rFont val="Arial"/>
        <family val="2"/>
      </rPr>
      <t>/ Register name</t>
    </r>
  </si>
  <si>
    <r>
      <rPr>
        <sz val="9"/>
        <rFont val="Arial"/>
        <family val="3"/>
        <charset val="128"/>
      </rPr>
      <t>最終更新日</t>
    </r>
    <r>
      <rPr>
        <sz val="9"/>
        <rFont val="Arial"/>
        <family val="2"/>
      </rPr>
      <t>/Ngày update cuối cùng</t>
    </r>
  </si>
  <si>
    <r>
      <rPr>
        <sz val="9"/>
        <rFont val="Arial"/>
        <family val="3"/>
        <charset val="128"/>
      </rPr>
      <t>最終更新者コード</t>
    </r>
    <r>
      <rPr>
        <sz val="9"/>
        <rFont val="Arial"/>
        <family val="2"/>
      </rPr>
      <t>/ Last register code</t>
    </r>
  </si>
  <si>
    <r>
      <rPr>
        <sz val="9"/>
        <rFont val="Arial"/>
        <family val="3"/>
        <charset val="128"/>
      </rPr>
      <t>最終更新者名称</t>
    </r>
    <r>
      <rPr>
        <sz val="9"/>
        <rFont val="Arial"/>
        <family val="2"/>
      </rPr>
      <t>/ Last register name</t>
    </r>
  </si>
  <si>
    <r>
      <rPr>
        <sz val="9"/>
        <color rgb="FF000000"/>
        <rFont val="Arial"/>
        <family val="3"/>
        <charset val="128"/>
      </rPr>
      <t>PK_Group</t>
    </r>
  </si>
  <si>
    <r>
      <rPr>
        <sz val="9"/>
        <color rgb="FF000000"/>
        <rFont val="Arial"/>
        <family val="3"/>
        <charset val="128"/>
      </rPr>
      <t>group_cd</t>
    </r>
  </si>
  <si>
    <t>public.group</t>
  </si>
  <si>
    <t>0: ko dung dc、1：duoc dung</t>
  </si>
  <si>
    <t>1:Có thể sử dụng</t>
  </si>
  <si>
    <r>
      <rPr>
        <sz val="9"/>
        <color theme="1"/>
        <rFont val="Arial"/>
        <family val="3"/>
        <charset val="128"/>
      </rPr>
      <t>ユーザーＩＤ/User ID</t>
    </r>
  </si>
  <si>
    <r>
      <rPr>
        <sz val="9"/>
        <color theme="1"/>
        <rFont val="Arial"/>
        <family val="3"/>
        <charset val="128"/>
      </rPr>
      <t>user_id</t>
    </r>
  </si>
  <si>
    <r>
      <rPr>
        <sz val="9"/>
        <color theme="1"/>
        <rFont val="Arial"/>
        <family val="3"/>
        <charset val="128"/>
      </rPr>
      <t>ユーザー名前/User name</t>
    </r>
  </si>
  <si>
    <r>
      <rPr>
        <sz val="9"/>
        <color theme="1"/>
        <rFont val="Arial"/>
        <family val="3"/>
        <charset val="128"/>
      </rPr>
      <t>user_name</t>
    </r>
  </si>
  <si>
    <t>ログインパスワード/Login passsword</t>
    <phoneticPr fontId="0"/>
  </si>
  <si>
    <t>login_pwd</t>
    <phoneticPr fontId="0"/>
  </si>
  <si>
    <t>character varying(50)</t>
    <phoneticPr fontId="0"/>
  </si>
  <si>
    <t>パスワード登録日/Ngày đăng ký password</t>
  </si>
  <si>
    <t>pwd_regs_ymd</t>
    <phoneticPr fontId="0"/>
  </si>
  <si>
    <t>アカウントロックフラグ/Account lock flag</t>
  </si>
  <si>
    <t>acc_lock_flg</t>
    <phoneticPr fontId="0"/>
  </si>
  <si>
    <t>char(1)</t>
    <phoneticPr fontId="0"/>
  </si>
  <si>
    <t>0</t>
    <phoneticPr fontId="0"/>
  </si>
  <si>
    <t>0:　有効/enable、１：無効/disable</t>
    <phoneticPr fontId="0"/>
  </si>
  <si>
    <t>削除フラグ</t>
    <rPh sb="0" eb="2">
      <t>サクジョ</t>
    </rPh>
    <phoneticPr fontId="0"/>
  </si>
  <si>
    <t>delete_flg</t>
    <phoneticPr fontId="0"/>
  </si>
  <si>
    <t>0:　使用中/In use、１：削除/deleted</t>
    <rPh sb="3" eb="5">
      <t>シヨウ</t>
    </rPh>
    <rPh sb="5" eb="6">
      <t>チュウ</t>
    </rPh>
    <rPh sb="16" eb="18">
      <t>サクジョ</t>
    </rPh>
    <phoneticPr fontId="0"/>
  </si>
  <si>
    <r>
      <rPr>
        <sz val="9"/>
        <color rgb="FF000000"/>
        <rFont val="Arial"/>
        <family val="3"/>
        <charset val="128"/>
      </rPr>
      <t>PK_User</t>
    </r>
  </si>
  <si>
    <r>
      <rPr>
        <sz val="9"/>
        <color rgb="FF000000"/>
        <rFont val="Arial"/>
        <family val="3"/>
        <charset val="128"/>
      </rPr>
      <t>user_id</t>
    </r>
  </si>
  <si>
    <t>public.User</t>
  </si>
  <si>
    <t>エンティティ情報</t>
  </si>
  <si>
    <t>システム名</t>
  </si>
  <si>
    <t>作成者</t>
  </si>
  <si>
    <t>サブシステム名</t>
  </si>
  <si>
    <t>作成日</t>
  </si>
  <si>
    <t>スキーマ名</t>
  </si>
  <si>
    <t>public</t>
  </si>
  <si>
    <t>更新日</t>
  </si>
  <si>
    <t>論理エンティティ名</t>
  </si>
  <si>
    <t>タグ</t>
  </si>
  <si>
    <t>物理エンティティ名</t>
  </si>
  <si>
    <t>t_user_group</t>
    <phoneticPr fontId="0"/>
  </si>
  <si>
    <t>備考</t>
    <phoneticPr fontId="0"/>
  </si>
  <si>
    <t>カラム情報</t>
  </si>
  <si>
    <t>No</t>
  </si>
  <si>
    <t>論理名</t>
  </si>
  <si>
    <t>物理名</t>
  </si>
  <si>
    <t>データ型</t>
  </si>
  <si>
    <t>Not Null</t>
  </si>
  <si>
    <t>デフォルト</t>
  </si>
  <si>
    <t>備考</t>
  </si>
  <si>
    <t>シーケンス番号</t>
    <rPh sb="5" eb="7">
      <t>バンゴウ</t>
    </rPh>
    <phoneticPr fontId="9"/>
  </si>
  <si>
    <t>seq_no</t>
    <phoneticPr fontId="0"/>
  </si>
  <si>
    <t>Auto number</t>
    <phoneticPr fontId="0"/>
  </si>
  <si>
    <t>7/25 Added</t>
    <phoneticPr fontId="0"/>
  </si>
  <si>
    <t>ユーザーID/user Id</t>
    <phoneticPr fontId="9"/>
  </si>
  <si>
    <t>user_id</t>
    <phoneticPr fontId="0"/>
  </si>
  <si>
    <t>グループコード/group code</t>
    <phoneticPr fontId="0"/>
  </si>
  <si>
    <t>登録日/ngay dang ky</t>
    <rPh sb="0" eb="2">
      <t>トウロク</t>
    </rPh>
    <rPh sb="2" eb="3">
      <t>ビ</t>
    </rPh>
    <phoneticPr fontId="0"/>
  </si>
  <si>
    <t>システム日付</t>
    <rPh sb="3" eb="5">
      <t>ヒヅケ</t>
    </rPh>
    <phoneticPr fontId="0"/>
  </si>
  <si>
    <t>登録者コード/ID nguoi dang ky</t>
    <rPh sb="0" eb="2">
      <t>トウロク</t>
    </rPh>
    <rPh sb="2" eb="3">
      <t>シャ</t>
    </rPh>
    <phoneticPr fontId="0"/>
  </si>
  <si>
    <t>ログインユーザー.ユーザーコード</t>
    <phoneticPr fontId="0"/>
  </si>
  <si>
    <t>登録者名称/Ten nguoi dang ky</t>
    <phoneticPr fontId="0"/>
  </si>
  <si>
    <t>最終更新日/Ngay update cuoi</t>
    <rPh sb="4" eb="5">
      <t>ビ</t>
    </rPh>
    <phoneticPr fontId="0"/>
  </si>
  <si>
    <t>最終更新者コード/id nguoi update cuoi</t>
    <phoneticPr fontId="0"/>
  </si>
  <si>
    <t>最終更新者名称/ten nguoi update cuoi</t>
    <rPh sb="5" eb="7">
      <t>メイショウ</t>
    </rPh>
    <phoneticPr fontId="0"/>
  </si>
  <si>
    <t>インデックス情報</t>
  </si>
  <si>
    <t>インデックス名</t>
  </si>
  <si>
    <t>カラムリスト</t>
  </si>
  <si>
    <t>ユニーク</t>
  </si>
  <si>
    <t>リレーションシップ情報(FK側)</t>
  </si>
  <si>
    <t>動詞句</t>
  </si>
  <si>
    <t>参照先エンティティ名</t>
  </si>
  <si>
    <t>参照先カラムリスト</t>
  </si>
  <si>
    <t>リレーションシップ情報(PK側)</t>
  </si>
  <si>
    <t>参照元エンティティ名</t>
  </si>
  <si>
    <t>参照元カラムリスト</t>
  </si>
  <si>
    <t>ログインユーザー.ユーザー名称</t>
  </si>
  <si>
    <t>t_function</t>
  </si>
  <si>
    <t>t_permission</t>
  </si>
  <si>
    <t>t_group</t>
  </si>
  <si>
    <t>t_user</t>
  </si>
  <si>
    <t>public.user_group</t>
  </si>
  <si>
    <r>
      <rPr>
        <b/>
        <sz val="12"/>
        <rFont val="Arial"/>
        <family val="3"/>
        <charset val="128"/>
      </rPr>
      <t>DB Design</t>
    </r>
  </si>
  <si>
    <r>
      <rPr>
        <sz val="11"/>
        <rFont val="Arial"/>
        <family val="3"/>
        <charset val="128"/>
      </rPr>
      <t>System name</t>
    </r>
  </si>
  <si>
    <r>
      <rPr>
        <sz val="11"/>
        <rFont val="Arial"/>
        <family val="3"/>
        <charset val="128"/>
      </rPr>
      <t>Người tạo</t>
    </r>
  </si>
  <si>
    <r>
      <rPr>
        <sz val="11"/>
        <rFont val="Arial"/>
        <family val="3"/>
        <charset val="128"/>
      </rPr>
      <t>Ngày tạo</t>
    </r>
  </si>
  <si>
    <r>
      <rPr>
        <sz val="11"/>
        <rFont val="Arial"/>
        <family val="3"/>
        <charset val="128"/>
      </rPr>
      <t>Tên tài liệu</t>
    </r>
  </si>
  <si>
    <r>
      <rPr>
        <sz val="11"/>
        <rFont val="Arial"/>
        <family val="3"/>
        <charset val="128"/>
      </rPr>
      <t>Tài liệu định nghĩa Entity</t>
    </r>
  </si>
  <si>
    <r>
      <rPr>
        <sz val="11"/>
        <rFont val="Arial"/>
        <family val="3"/>
        <charset val="128"/>
      </rPr>
      <t>Người update</t>
    </r>
  </si>
  <si>
    <r>
      <rPr>
        <sz val="11"/>
        <rFont val="Arial"/>
        <family val="3"/>
        <charset val="128"/>
      </rPr>
      <t>Ngày update</t>
    </r>
  </si>
  <si>
    <t>HotelWebsite</t>
  </si>
  <si>
    <t>1.Setting quyền hạn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</si>
</sst>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5">
    <font>
      <sz val="11"/>
      <color theme="1"/>
      <name val="Calibri"/>
      <family val="2"/>
      <scheme val="minor"/>
    </font>
    <font>
      <b/>
      <i/>
      <sz val="9"/>
      <color theme="1"/>
      <name val="Arial"/>
      <family val="3"/>
      <charset val="128"/>
    </font>
    <font>
      <sz val="9"/>
      <color theme="1"/>
      <name val="Arial"/>
      <family val="3"/>
      <charset val="128"/>
    </font>
    <font>
      <b/>
      <sz val="9"/>
      <color rgb="FF000000"/>
      <name val="Arial"/>
      <family val="3"/>
      <charset val="128"/>
    </font>
    <font>
      <sz val="11"/>
      <color theme="1"/>
      <name val="Arial"/>
      <family val="3"/>
      <charset val="128"/>
    </font>
    <font>
      <sz val="9"/>
      <color rgb="FF000000"/>
      <name val="Arial"/>
      <family val="3"/>
      <charset val="128"/>
    </font>
    <font>
      <b/>
      <sz val="9"/>
      <color theme="1"/>
      <name val="Arial"/>
      <family val="3"/>
      <charset val="128"/>
    </font>
    <font>
      <sz val="9"/>
      <color theme="1"/>
      <name val="Meiryo UI"/>
      <family val="3"/>
      <charset val="128"/>
    </font>
    <font>
      <sz val="9"/>
      <name val="Arial"/>
      <family val="3"/>
      <charset val="128"/>
    </font>
    <font>
      <sz val="9"/>
      <color rgb="FFFF0000"/>
      <name val="Arial"/>
      <family val="3"/>
      <charset val="128"/>
    </font>
    <font>
      <b/>
      <sz val="9"/>
      <name val="Meiryo UI"/>
      <family val="3"/>
      <charset val="128"/>
    </font>
    <font>
      <sz val="9"/>
      <name val="Meiryo UI"/>
      <family val="3"/>
      <charset val="128"/>
    </font>
    <font>
      <b/>
      <sz val="9"/>
      <name val="Arial"/>
      <family val="3"/>
      <charset val="128"/>
    </font>
    <font>
      <sz val="11"/>
      <color rgb="FF000000"/>
      <name val="Arial"/>
      <family val="3"/>
      <charset val="128"/>
    </font>
    <font>
      <sz val="9"/>
      <color rgb="FFFF0000"/>
      <name val="Meiryo UI"/>
      <family val="3"/>
      <charset val="128"/>
    </font>
    <font>
      <sz val="9"/>
      <name val="Arial"/>
      <family val="2"/>
    </font>
    <font>
      <b/>
      <sz val="9"/>
      <name val="Arial"/>
      <family val="2"/>
    </font>
    <font>
      <b/>
      <i/>
      <sz val="9"/>
      <color theme="1"/>
      <name val="Meiryo UI"/>
      <family val="3"/>
      <charset val="128"/>
    </font>
    <font>
      <b/>
      <sz val="9"/>
      <color rgb="FF000000"/>
      <name val="Meiryo UI"/>
      <family val="3"/>
      <charset val="128"/>
    </font>
    <font>
      <sz val="11"/>
      <color theme="1"/>
      <name val="Meiryo UI"/>
      <family val="3"/>
      <charset val="128"/>
    </font>
    <font>
      <sz val="9"/>
      <color rgb="FF000000"/>
      <name val="Meiryo UI"/>
      <family val="3"/>
      <charset val="128"/>
    </font>
    <font>
      <b/>
      <sz val="9"/>
      <color theme="1"/>
      <name val="Meiryo UI"/>
      <family val="3"/>
      <charset val="128"/>
    </font>
    <font>
      <sz val="11"/>
      <color rgb="FF000000"/>
      <name val="Meiryo UI"/>
      <family val="3"/>
      <charset val="128"/>
    </font>
    <font>
      <sz val="11"/>
      <name val="Arial"/>
      <family val="3"/>
      <charset val="128"/>
    </font>
    <font>
      <b/>
      <sz val="12"/>
      <name val="Arial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rgb="FF87E7A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indexed="42"/>
        <bgColor indexed="64"/>
      </patternFill>
    </fill>
  </fills>
  <borders count="6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medium">
        <color indexed="64"/>
      </right>
      <top/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3" fillId="0" borderId="0"/>
  </cellStyleXfs>
  <cellXfs count="206">
    <xf numFmtId="0" fontId="0" fillId="0" borderId="0" xfId="0"/>
    <xf numFmtId="0" fontId="1" fillId="0" borderId="0" xfId="0" applyFont="1" applyAlignment="1">
      <alignment vertical="center"/>
    </xf>
    <xf numFmtId="49" fontId="2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49" fontId="3" fillId="2" borderId="1" xfId="0" applyNumberFormat="1" applyFont="1" applyFill="1" applyBorder="1" applyAlignment="1">
      <alignment vertical="center"/>
    </xf>
    <xf numFmtId="49" fontId="3" fillId="2" borderId="2" xfId="0" applyNumberFormat="1" applyFont="1" applyFill="1" applyBorder="1" applyAlignment="1">
      <alignment vertical="center"/>
    </xf>
    <xf numFmtId="49" fontId="3" fillId="2" borderId="3" xfId="0" applyNumberFormat="1" applyFont="1" applyFill="1" applyBorder="1" applyAlignment="1">
      <alignment vertical="center"/>
    </xf>
    <xf numFmtId="49" fontId="3" fillId="2" borderId="5" xfId="0" applyNumberFormat="1" applyFont="1" applyFill="1" applyBorder="1" applyAlignment="1">
      <alignment vertical="center"/>
    </xf>
    <xf numFmtId="49" fontId="3" fillId="2" borderId="6" xfId="0" applyNumberFormat="1" applyFont="1" applyFill="1" applyBorder="1" applyAlignment="1">
      <alignment vertical="center"/>
    </xf>
    <xf numFmtId="49" fontId="3" fillId="2" borderId="7" xfId="0" applyNumberFormat="1" applyFont="1" applyFill="1" applyBorder="1" applyAlignment="1">
      <alignment vertical="center"/>
    </xf>
    <xf numFmtId="49" fontId="5" fillId="2" borderId="7" xfId="0" applyNumberFormat="1" applyFont="1" applyFill="1" applyBorder="1" applyAlignment="1">
      <alignment vertical="center"/>
    </xf>
    <xf numFmtId="0" fontId="2" fillId="0" borderId="9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3" fillId="2" borderId="14" xfId="0" applyFont="1" applyFill="1" applyBorder="1" applyAlignment="1">
      <alignment vertical="center"/>
    </xf>
    <xf numFmtId="49" fontId="3" fillId="2" borderId="4" xfId="0" applyNumberFormat="1" applyFont="1" applyFill="1" applyBorder="1" applyAlignment="1">
      <alignment vertical="center"/>
    </xf>
    <xf numFmtId="0" fontId="2" fillId="0" borderId="15" xfId="0" applyFont="1" applyBorder="1" applyAlignment="1">
      <alignment vertical="center"/>
    </xf>
    <xf numFmtId="49" fontId="2" fillId="0" borderId="16" xfId="0" applyNumberFormat="1" applyFont="1" applyBorder="1" applyAlignment="1">
      <alignment vertical="center"/>
    </xf>
    <xf numFmtId="49" fontId="7" fillId="0" borderId="17" xfId="0" applyNumberFormat="1" applyFont="1" applyBorder="1" applyAlignment="1">
      <alignment vertical="center"/>
    </xf>
    <xf numFmtId="49" fontId="2" fillId="0" borderId="17" xfId="0" quotePrefix="1" applyNumberFormat="1" applyFont="1" applyBorder="1" applyAlignment="1">
      <alignment vertical="center"/>
    </xf>
    <xf numFmtId="49" fontId="8" fillId="0" borderId="18" xfId="0" quotePrefix="1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49" fontId="2" fillId="0" borderId="16" xfId="0" quotePrefix="1" applyNumberFormat="1" applyFont="1" applyBorder="1" applyAlignment="1">
      <alignment vertical="center"/>
    </xf>
    <xf numFmtId="49" fontId="8" fillId="0" borderId="19" xfId="0" quotePrefix="1" applyNumberFormat="1" applyFont="1" applyBorder="1" applyAlignment="1">
      <alignment vertical="center"/>
    </xf>
    <xf numFmtId="0" fontId="10" fillId="0" borderId="15" xfId="0" applyFont="1" applyFill="1" applyBorder="1" applyAlignment="1">
      <alignment vertical="center"/>
    </xf>
    <xf numFmtId="49" fontId="10" fillId="0" borderId="16" xfId="0" applyNumberFormat="1" applyFont="1" applyFill="1" applyBorder="1" applyAlignment="1">
      <alignment vertical="center"/>
    </xf>
    <xf numFmtId="49" fontId="11" fillId="0" borderId="16" xfId="0" applyNumberFormat="1" applyFont="1" applyFill="1" applyBorder="1" applyAlignment="1">
      <alignment vertical="center"/>
    </xf>
    <xf numFmtId="49" fontId="11" fillId="0" borderId="16" xfId="0" quotePrefix="1" applyNumberFormat="1" applyFont="1" applyFill="1" applyBorder="1" applyAlignment="1">
      <alignment vertical="center"/>
    </xf>
    <xf numFmtId="49" fontId="11" fillId="0" borderId="19" xfId="0" quotePrefix="1" applyNumberFormat="1" applyFont="1" applyFill="1" applyBorder="1" applyAlignment="1">
      <alignment vertical="center"/>
    </xf>
    <xf numFmtId="0" fontId="11" fillId="0" borderId="0" xfId="0" applyFont="1" applyFill="1" applyAlignment="1">
      <alignment vertical="center"/>
    </xf>
    <xf numFmtId="0" fontId="11" fillId="0" borderId="15" xfId="0" applyFont="1" applyFill="1" applyBorder="1" applyAlignment="1">
      <alignment vertical="center"/>
    </xf>
    <xf numFmtId="49" fontId="8" fillId="0" borderId="16" xfId="0" applyNumberFormat="1" applyFont="1" applyFill="1" applyBorder="1" applyAlignment="1">
      <alignment vertical="center"/>
    </xf>
    <xf numFmtId="49" fontId="8" fillId="0" borderId="16" xfId="0" quotePrefix="1" applyNumberFormat="1" applyFont="1" applyFill="1" applyBorder="1" applyAlignment="1">
      <alignment vertical="center"/>
    </xf>
    <xf numFmtId="49" fontId="8" fillId="0" borderId="19" xfId="0" quotePrefix="1" applyNumberFormat="1" applyFont="1" applyFill="1" applyBorder="1" applyAlignment="1">
      <alignment vertical="center"/>
    </xf>
    <xf numFmtId="0" fontId="8" fillId="0" borderId="0" xfId="0" applyFont="1" applyFill="1" applyAlignment="1">
      <alignment vertical="center"/>
    </xf>
    <xf numFmtId="0" fontId="8" fillId="0" borderId="15" xfId="0" applyFont="1" applyFill="1" applyBorder="1" applyAlignment="1">
      <alignment vertical="center"/>
    </xf>
    <xf numFmtId="49" fontId="12" fillId="0" borderId="16" xfId="0" applyNumberFormat="1" applyFont="1" applyFill="1" applyBorder="1" applyAlignment="1">
      <alignment vertical="center"/>
    </xf>
    <xf numFmtId="0" fontId="8" fillId="0" borderId="20" xfId="0" applyFont="1" applyFill="1" applyBorder="1" applyAlignment="1">
      <alignment vertical="center"/>
    </xf>
    <xf numFmtId="49" fontId="8" fillId="0" borderId="21" xfId="0" applyNumberFormat="1" applyFont="1" applyFill="1" applyBorder="1" applyAlignment="1">
      <alignment vertical="center"/>
    </xf>
    <xf numFmtId="49" fontId="12" fillId="0" borderId="21" xfId="0" applyNumberFormat="1" applyFont="1" applyFill="1" applyBorder="1" applyAlignment="1">
      <alignment vertical="center"/>
    </xf>
    <xf numFmtId="49" fontId="8" fillId="0" borderId="21" xfId="0" quotePrefix="1" applyNumberFormat="1" applyFont="1" applyFill="1" applyBorder="1" applyAlignment="1">
      <alignment vertical="center"/>
    </xf>
    <xf numFmtId="49" fontId="8" fillId="0" borderId="22" xfId="0" quotePrefix="1" applyNumberFormat="1" applyFont="1" applyFill="1" applyBorder="1" applyAlignment="1">
      <alignment vertical="center"/>
    </xf>
    <xf numFmtId="0" fontId="3" fillId="2" borderId="23" xfId="0" applyFont="1" applyFill="1" applyBorder="1" applyAlignment="1">
      <alignment vertical="center"/>
    </xf>
    <xf numFmtId="49" fontId="3" fillId="2" borderId="24" xfId="0" applyNumberFormat="1" applyFont="1" applyFill="1" applyBorder="1" applyAlignment="1">
      <alignment vertical="center"/>
    </xf>
    <xf numFmtId="49" fontId="3" fillId="2" borderId="25" xfId="0" applyNumberFormat="1" applyFont="1" applyFill="1" applyBorder="1" applyAlignment="1">
      <alignment vertical="center"/>
    </xf>
    <xf numFmtId="49" fontId="5" fillId="2" borderId="26" xfId="0" applyNumberFormat="1" applyFont="1" applyFill="1" applyBorder="1" applyAlignment="1">
      <alignment vertical="center"/>
    </xf>
    <xf numFmtId="49" fontId="5" fillId="2" borderId="27" xfId="0" applyNumberFormat="1" applyFont="1" applyFill="1" applyBorder="1" applyAlignment="1">
      <alignment vertical="center"/>
    </xf>
    <xf numFmtId="49" fontId="3" fillId="2" borderId="28" xfId="0" applyNumberFormat="1" applyFont="1" applyFill="1" applyBorder="1" applyAlignment="1">
      <alignment vertical="center"/>
    </xf>
    <xf numFmtId="0" fontId="5" fillId="0" borderId="29" xfId="0" applyFont="1" applyFill="1" applyBorder="1" applyAlignment="1">
      <alignment vertical="center"/>
    </xf>
    <xf numFmtId="49" fontId="5" fillId="0" borderId="30" xfId="0" applyNumberFormat="1" applyFont="1" applyFill="1" applyBorder="1" applyAlignment="1">
      <alignment vertical="center"/>
    </xf>
    <xf numFmtId="49" fontId="5" fillId="0" borderId="31" xfId="0" applyNumberFormat="1" applyFont="1" applyFill="1" applyBorder="1" applyAlignment="1">
      <alignment vertical="center"/>
    </xf>
    <xf numFmtId="49" fontId="5" fillId="0" borderId="32" xfId="0" applyNumberFormat="1" applyFont="1" applyFill="1" applyBorder="1" applyAlignment="1">
      <alignment vertical="center"/>
    </xf>
    <xf numFmtId="49" fontId="5" fillId="0" borderId="33" xfId="0" applyNumberFormat="1" applyFont="1" applyFill="1" applyBorder="1" applyAlignment="1">
      <alignment vertical="center"/>
    </xf>
    <xf numFmtId="49" fontId="5" fillId="0" borderId="34" xfId="0" applyNumberFormat="1" applyFont="1" applyFill="1" applyBorder="1" applyAlignment="1">
      <alignment vertical="center"/>
    </xf>
    <xf numFmtId="0" fontId="3" fillId="2" borderId="35" xfId="0" applyFont="1" applyFill="1" applyBorder="1" applyAlignment="1">
      <alignment vertical="center"/>
    </xf>
    <xf numFmtId="49" fontId="3" fillId="2" borderId="36" xfId="0" applyNumberFormat="1" applyFont="1" applyFill="1" applyBorder="1" applyAlignment="1">
      <alignment vertical="center"/>
    </xf>
    <xf numFmtId="49" fontId="3" fillId="2" borderId="37" xfId="0" applyNumberFormat="1" applyFont="1" applyFill="1" applyBorder="1" applyAlignment="1">
      <alignment vertical="center"/>
    </xf>
    <xf numFmtId="49" fontId="5" fillId="2" borderId="38" xfId="0" applyNumberFormat="1" applyFont="1" applyFill="1" applyBorder="1" applyAlignment="1">
      <alignment vertical="center"/>
    </xf>
    <xf numFmtId="49" fontId="3" fillId="2" borderId="39" xfId="0" applyNumberFormat="1" applyFont="1" applyFill="1" applyBorder="1" applyAlignment="1">
      <alignment vertical="center"/>
    </xf>
    <xf numFmtId="49" fontId="8" fillId="0" borderId="17" xfId="0" applyNumberFormat="1" applyFont="1" applyFill="1" applyBorder="1" applyAlignment="1">
      <alignment vertical="center"/>
    </xf>
    <xf numFmtId="49" fontId="14" fillId="3" borderId="17" xfId="0" applyNumberFormat="1" applyFont="1" applyFill="1" applyBorder="1" applyAlignment="1">
      <alignment vertical="center"/>
    </xf>
    <xf numFmtId="49" fontId="8" fillId="0" borderId="17" xfId="0" quotePrefix="1" applyNumberFormat="1" applyFont="1" applyFill="1" applyBorder="1" applyAlignment="1">
      <alignment vertical="center"/>
    </xf>
    <xf numFmtId="49" fontId="8" fillId="0" borderId="18" xfId="0" quotePrefix="1" applyNumberFormat="1" applyFont="1" applyFill="1" applyBorder="1" applyAlignment="1">
      <alignment vertical="center"/>
    </xf>
    <xf numFmtId="49" fontId="10" fillId="0" borderId="19" xfId="0" quotePrefix="1" applyNumberFormat="1" applyFont="1" applyFill="1" applyBorder="1" applyAlignment="1">
      <alignment vertical="center"/>
    </xf>
    <xf numFmtId="49" fontId="2" fillId="0" borderId="17" xfId="0" applyNumberFormat="1" applyFont="1" applyBorder="1" applyAlignment="1">
      <alignment vertical="center"/>
    </xf>
    <xf numFmtId="0" fontId="8" fillId="0" borderId="15" xfId="0" applyFont="1" applyBorder="1" applyAlignment="1">
      <alignment vertical="center"/>
    </xf>
    <xf numFmtId="49" fontId="8" fillId="0" borderId="16" xfId="0" applyNumberFormat="1" applyFont="1" applyBorder="1" applyAlignment="1">
      <alignment vertical="center"/>
    </xf>
    <xf numFmtId="49" fontId="15" fillId="0" borderId="16" xfId="0" quotePrefix="1" applyNumberFormat="1" applyFont="1" applyBorder="1" applyAlignment="1">
      <alignment vertical="center"/>
    </xf>
    <xf numFmtId="49" fontId="15" fillId="0" borderId="19" xfId="0" quotePrefix="1" applyNumberFormat="1" applyFont="1" applyBorder="1" applyAlignment="1">
      <alignment vertical="center"/>
    </xf>
    <xf numFmtId="0" fontId="15" fillId="0" borderId="0" xfId="0" applyFont="1" applyAlignment="1">
      <alignment vertical="center"/>
    </xf>
    <xf numFmtId="49" fontId="15" fillId="0" borderId="16" xfId="0" applyNumberFormat="1" applyFont="1" applyBorder="1" applyAlignment="1">
      <alignment vertical="center"/>
    </xf>
    <xf numFmtId="49" fontId="16" fillId="0" borderId="16" xfId="0" applyNumberFormat="1" applyFont="1" applyBorder="1" applyAlignment="1">
      <alignment vertical="center"/>
    </xf>
    <xf numFmtId="0" fontId="15" fillId="0" borderId="20" xfId="0" applyFont="1" applyBorder="1" applyAlignment="1">
      <alignment vertical="center"/>
    </xf>
    <xf numFmtId="49" fontId="15" fillId="0" borderId="21" xfId="0" applyNumberFormat="1" applyFont="1" applyBorder="1" applyAlignment="1">
      <alignment vertical="center"/>
    </xf>
    <xf numFmtId="49" fontId="16" fillId="0" borderId="21" xfId="0" applyNumberFormat="1" applyFont="1" applyBorder="1" applyAlignment="1">
      <alignment vertical="center"/>
    </xf>
    <xf numFmtId="49" fontId="15" fillId="0" borderId="21" xfId="0" quotePrefix="1" applyNumberFormat="1" applyFont="1" applyBorder="1" applyAlignment="1">
      <alignment vertical="center"/>
    </xf>
    <xf numFmtId="49" fontId="15" fillId="0" borderId="22" xfId="0" quotePrefix="1" applyNumberFormat="1" applyFont="1" applyBorder="1" applyAlignment="1">
      <alignment vertical="center"/>
    </xf>
    <xf numFmtId="0" fontId="7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49" fontId="7" fillId="0" borderId="0" xfId="0" applyNumberFormat="1" applyFont="1" applyAlignment="1">
      <alignment vertical="center"/>
    </xf>
    <xf numFmtId="49" fontId="18" fillId="2" borderId="1" xfId="0" applyNumberFormat="1" applyFont="1" applyFill="1" applyBorder="1" applyAlignment="1">
      <alignment vertical="center"/>
    </xf>
    <xf numFmtId="49" fontId="18" fillId="2" borderId="2" xfId="0" applyNumberFormat="1" applyFont="1" applyFill="1" applyBorder="1" applyAlignment="1">
      <alignment vertical="center"/>
    </xf>
    <xf numFmtId="49" fontId="18" fillId="2" borderId="3" xfId="0" applyNumberFormat="1" applyFont="1" applyFill="1" applyBorder="1" applyAlignment="1">
      <alignment vertical="center"/>
    </xf>
    <xf numFmtId="49" fontId="18" fillId="2" borderId="5" xfId="0" applyNumberFormat="1" applyFont="1" applyFill="1" applyBorder="1" applyAlignment="1">
      <alignment vertical="center"/>
    </xf>
    <xf numFmtId="49" fontId="18" fillId="2" borderId="6" xfId="0" applyNumberFormat="1" applyFont="1" applyFill="1" applyBorder="1" applyAlignment="1">
      <alignment vertical="center"/>
    </xf>
    <xf numFmtId="49" fontId="18" fillId="2" borderId="7" xfId="0" applyNumberFormat="1" applyFont="1" applyFill="1" applyBorder="1" applyAlignment="1">
      <alignment vertical="center"/>
    </xf>
    <xf numFmtId="49" fontId="20" fillId="2" borderId="7" xfId="0" applyNumberFormat="1" applyFont="1" applyFill="1" applyBorder="1" applyAlignment="1">
      <alignment vertical="center"/>
    </xf>
    <xf numFmtId="0" fontId="7" fillId="0" borderId="9" xfId="0" applyFont="1" applyBorder="1" applyAlignment="1">
      <alignment vertical="center"/>
    </xf>
    <xf numFmtId="0" fontId="7" fillId="0" borderId="11" xfId="0" applyFont="1" applyBorder="1" applyAlignment="1">
      <alignment vertical="center"/>
    </xf>
    <xf numFmtId="0" fontId="18" fillId="2" borderId="14" xfId="0" applyFont="1" applyFill="1" applyBorder="1" applyAlignment="1">
      <alignment vertical="center"/>
    </xf>
    <xf numFmtId="49" fontId="18" fillId="2" borderId="4" xfId="0" applyNumberFormat="1" applyFont="1" applyFill="1" applyBorder="1" applyAlignment="1">
      <alignment vertical="center"/>
    </xf>
    <xf numFmtId="0" fontId="7" fillId="3" borderId="0" xfId="0" applyFont="1" applyFill="1" applyAlignment="1">
      <alignment vertical="center"/>
    </xf>
    <xf numFmtId="0" fontId="7" fillId="0" borderId="15" xfId="0" applyFont="1" applyBorder="1" applyAlignment="1">
      <alignment vertical="center"/>
    </xf>
    <xf numFmtId="49" fontId="7" fillId="0" borderId="16" xfId="0" applyNumberFormat="1" applyFont="1" applyBorder="1" applyAlignment="1">
      <alignment vertical="center"/>
    </xf>
    <xf numFmtId="49" fontId="14" fillId="3" borderId="16" xfId="0" applyNumberFormat="1" applyFont="1" applyFill="1" applyBorder="1" applyAlignment="1">
      <alignment vertical="center"/>
    </xf>
    <xf numFmtId="49" fontId="7" fillId="0" borderId="17" xfId="0" quotePrefix="1" applyNumberFormat="1" applyFont="1" applyBorder="1" applyAlignment="1">
      <alignment vertical="center"/>
    </xf>
    <xf numFmtId="49" fontId="11" fillId="0" borderId="18" xfId="0" quotePrefix="1" applyNumberFormat="1" applyFont="1" applyBorder="1" applyAlignment="1">
      <alignment vertical="center"/>
    </xf>
    <xf numFmtId="0" fontId="14" fillId="0" borderId="0" xfId="0" applyFont="1" applyAlignment="1">
      <alignment vertical="center"/>
    </xf>
    <xf numFmtId="49" fontId="11" fillId="0" borderId="16" xfId="0" applyNumberFormat="1" applyFont="1" applyBorder="1" applyAlignment="1">
      <alignment vertical="center"/>
    </xf>
    <xf numFmtId="49" fontId="11" fillId="0" borderId="17" xfId="0" applyNumberFormat="1" applyFont="1" applyBorder="1" applyAlignment="1">
      <alignment vertical="center"/>
    </xf>
    <xf numFmtId="49" fontId="11" fillId="0" borderId="17" xfId="0" quotePrefix="1" applyNumberFormat="1" applyFont="1" applyBorder="1" applyAlignment="1">
      <alignment vertical="center"/>
    </xf>
    <xf numFmtId="49" fontId="11" fillId="0" borderId="16" xfId="0" quotePrefix="1" applyNumberFormat="1" applyFont="1" applyBorder="1" applyAlignment="1">
      <alignment vertical="center"/>
    </xf>
    <xf numFmtId="49" fontId="11" fillId="0" borderId="19" xfId="0" quotePrefix="1" applyNumberFormat="1" applyFont="1" applyBorder="1" applyAlignment="1">
      <alignment vertical="center"/>
    </xf>
    <xf numFmtId="0" fontId="11" fillId="0" borderId="15" xfId="0" applyFont="1" applyBorder="1" applyAlignment="1">
      <alignment vertical="center"/>
    </xf>
    <xf numFmtId="49" fontId="10" fillId="0" borderId="16" xfId="0" applyNumberFormat="1" applyFont="1" applyBorder="1" applyAlignment="1">
      <alignment vertical="center"/>
    </xf>
    <xf numFmtId="0" fontId="11" fillId="0" borderId="20" xfId="0" applyFont="1" applyBorder="1" applyAlignment="1">
      <alignment vertical="center"/>
    </xf>
    <xf numFmtId="49" fontId="11" fillId="0" borderId="21" xfId="0" applyNumberFormat="1" applyFont="1" applyBorder="1" applyAlignment="1">
      <alignment vertical="center"/>
    </xf>
    <xf numFmtId="49" fontId="10" fillId="0" borderId="21" xfId="0" applyNumberFormat="1" applyFont="1" applyBorder="1" applyAlignment="1">
      <alignment vertical="center"/>
    </xf>
    <xf numFmtId="49" fontId="11" fillId="0" borderId="21" xfId="0" quotePrefix="1" applyNumberFormat="1" applyFont="1" applyBorder="1" applyAlignment="1">
      <alignment vertical="center"/>
    </xf>
    <xf numFmtId="49" fontId="11" fillId="0" borderId="22" xfId="0" quotePrefix="1" applyNumberFormat="1" applyFont="1" applyBorder="1" applyAlignment="1">
      <alignment vertical="center"/>
    </xf>
    <xf numFmtId="0" fontId="18" fillId="2" borderId="23" xfId="0" applyFont="1" applyFill="1" applyBorder="1" applyAlignment="1">
      <alignment vertical="center"/>
    </xf>
    <xf numFmtId="49" fontId="18" fillId="2" borderId="24" xfId="0" applyNumberFormat="1" applyFont="1" applyFill="1" applyBorder="1" applyAlignment="1">
      <alignment vertical="center"/>
    </xf>
    <xf numFmtId="49" fontId="18" fillId="2" borderId="25" xfId="0" applyNumberFormat="1" applyFont="1" applyFill="1" applyBorder="1" applyAlignment="1">
      <alignment vertical="center"/>
    </xf>
    <xf numFmtId="49" fontId="20" fillId="2" borderId="26" xfId="0" applyNumberFormat="1" applyFont="1" applyFill="1" applyBorder="1" applyAlignment="1">
      <alignment vertical="center"/>
    </xf>
    <xf numFmtId="49" fontId="20" fillId="2" borderId="27" xfId="0" applyNumberFormat="1" applyFont="1" applyFill="1" applyBorder="1" applyAlignment="1">
      <alignment vertical="center"/>
    </xf>
    <xf numFmtId="49" fontId="18" fillId="2" borderId="28" xfId="0" applyNumberFormat="1" applyFont="1" applyFill="1" applyBorder="1" applyAlignment="1">
      <alignment vertical="center"/>
    </xf>
    <xf numFmtId="0" fontId="20" fillId="0" borderId="29" xfId="0" applyFont="1" applyFill="1" applyBorder="1" applyAlignment="1">
      <alignment vertical="center"/>
    </xf>
    <xf numFmtId="49" fontId="20" fillId="0" borderId="30" xfId="0" applyNumberFormat="1" applyFont="1" applyFill="1" applyBorder="1" applyAlignment="1">
      <alignment vertical="center"/>
    </xf>
    <xf numFmtId="49" fontId="20" fillId="0" borderId="31" xfId="0" applyNumberFormat="1" applyFont="1" applyFill="1" applyBorder="1" applyAlignment="1">
      <alignment vertical="center"/>
    </xf>
    <xf numFmtId="49" fontId="20" fillId="0" borderId="32" xfId="0" applyNumberFormat="1" applyFont="1" applyFill="1" applyBorder="1" applyAlignment="1">
      <alignment vertical="center"/>
    </xf>
    <xf numFmtId="49" fontId="20" fillId="0" borderId="33" xfId="0" applyNumberFormat="1" applyFont="1" applyFill="1" applyBorder="1" applyAlignment="1">
      <alignment vertical="center"/>
    </xf>
    <xf numFmtId="49" fontId="20" fillId="0" borderId="34" xfId="0" applyNumberFormat="1" applyFont="1" applyFill="1" applyBorder="1" applyAlignment="1">
      <alignment vertical="center"/>
    </xf>
    <xf numFmtId="0" fontId="18" fillId="2" borderId="35" xfId="0" applyFont="1" applyFill="1" applyBorder="1" applyAlignment="1">
      <alignment vertical="center"/>
    </xf>
    <xf numFmtId="49" fontId="18" fillId="2" borderId="36" xfId="0" applyNumberFormat="1" applyFont="1" applyFill="1" applyBorder="1" applyAlignment="1">
      <alignment vertical="center"/>
    </xf>
    <xf numFmtId="49" fontId="18" fillId="2" borderId="37" xfId="0" applyNumberFormat="1" applyFont="1" applyFill="1" applyBorder="1" applyAlignment="1">
      <alignment vertical="center"/>
    </xf>
    <xf numFmtId="49" fontId="20" fillId="2" borderId="38" xfId="0" applyNumberFormat="1" applyFont="1" applyFill="1" applyBorder="1" applyAlignment="1">
      <alignment vertical="center"/>
    </xf>
    <xf numFmtId="49" fontId="18" fillId="2" borderId="39" xfId="0" applyNumberFormat="1" applyFont="1" applyFill="1" applyBorder="1" applyAlignment="1">
      <alignment vertical="center"/>
    </xf>
    <xf numFmtId="0" fontId="24" fillId="4" borderId="40" xfId="1" applyFont="1" applyFill="1" applyBorder="1" applyAlignment="1">
      <alignment horizontal="center" vertical="center" wrapText="1"/>
    </xf>
    <xf numFmtId="0" fontId="24" fillId="4" borderId="26" xfId="1" applyFont="1" applyFill="1" applyBorder="1" applyAlignment="1">
      <alignment horizontal="center" vertical="center" wrapText="1"/>
    </xf>
    <xf numFmtId="0" fontId="24" fillId="4" borderId="27" xfId="1" applyFont="1" applyFill="1" applyBorder="1" applyAlignment="1">
      <alignment horizontal="center" vertical="center" wrapText="1"/>
    </xf>
    <xf numFmtId="0" fontId="24" fillId="4" borderId="9" xfId="1" applyFont="1" applyFill="1" applyBorder="1" applyAlignment="1">
      <alignment horizontal="center" vertical="center" wrapText="1"/>
    </xf>
    <xf numFmtId="0" fontId="24" fillId="4" borderId="0" xfId="1" applyFont="1" applyFill="1" applyBorder="1" applyAlignment="1">
      <alignment horizontal="center" vertical="center" wrapText="1"/>
    </xf>
    <xf numFmtId="0" fontId="24" fillId="4" borderId="48" xfId="1" applyFont="1" applyFill="1" applyBorder="1" applyAlignment="1">
      <alignment horizontal="center" vertical="center" wrapText="1"/>
    </xf>
    <xf numFmtId="0" fontId="24" fillId="4" borderId="11" xfId="1" applyFont="1" applyFill="1" applyBorder="1" applyAlignment="1">
      <alignment horizontal="center" vertical="center" wrapText="1"/>
    </xf>
    <xf numFmtId="0" fontId="24" fillId="4" borderId="12" xfId="1" applyFont="1" applyFill="1" applyBorder="1" applyAlignment="1">
      <alignment horizontal="center" vertical="center" wrapText="1"/>
    </xf>
    <xf numFmtId="0" fontId="24" fillId="4" borderId="59" xfId="1" applyFont="1" applyFill="1" applyBorder="1" applyAlignment="1">
      <alignment horizontal="center" vertical="center" wrapText="1"/>
    </xf>
    <xf numFmtId="0" fontId="23" fillId="4" borderId="41" xfId="1" applyFont="1" applyFill="1" applyBorder="1" applyAlignment="1">
      <alignment horizontal="center" vertical="center"/>
    </xf>
    <xf numFmtId="0" fontId="23" fillId="4" borderId="42" xfId="1" applyFont="1" applyFill="1" applyBorder="1" applyAlignment="1">
      <alignment horizontal="center" vertical="center"/>
    </xf>
    <xf numFmtId="0" fontId="23" fillId="4" borderId="43" xfId="1" applyFont="1" applyFill="1" applyBorder="1" applyAlignment="1">
      <alignment horizontal="center" vertical="center"/>
    </xf>
    <xf numFmtId="0" fontId="23" fillId="0" borderId="41" xfId="1" applyFont="1" applyBorder="1" applyAlignment="1">
      <alignment horizontal="left" vertical="center"/>
    </xf>
    <xf numFmtId="0" fontId="23" fillId="0" borderId="42" xfId="1" applyFont="1" applyBorder="1" applyAlignment="1">
      <alignment horizontal="left" vertical="center"/>
    </xf>
    <xf numFmtId="0" fontId="23" fillId="0" borderId="44" xfId="1" applyFont="1" applyBorder="1" applyAlignment="1">
      <alignment horizontal="left" vertical="center"/>
    </xf>
    <xf numFmtId="49" fontId="23" fillId="5" borderId="45" xfId="1" applyNumberFormat="1" applyFont="1" applyFill="1" applyBorder="1" applyAlignment="1">
      <alignment horizontal="center" vertical="center"/>
    </xf>
    <xf numFmtId="49" fontId="23" fillId="5" borderId="42" xfId="1" applyNumberFormat="1" applyFont="1" applyFill="1" applyBorder="1" applyAlignment="1">
      <alignment horizontal="center" vertical="center"/>
    </xf>
    <xf numFmtId="49" fontId="23" fillId="5" borderId="46" xfId="1" applyNumberFormat="1" applyFont="1" applyFill="1" applyBorder="1" applyAlignment="1">
      <alignment horizontal="center" vertical="center"/>
    </xf>
    <xf numFmtId="14" fontId="23" fillId="0" borderId="47" xfId="1" applyNumberFormat="1" applyFont="1" applyBorder="1" applyAlignment="1">
      <alignment horizontal="center" vertical="center"/>
    </xf>
    <xf numFmtId="14" fontId="23" fillId="0" borderId="42" xfId="1" applyNumberFormat="1" applyFont="1" applyBorder="1" applyAlignment="1">
      <alignment horizontal="center" vertical="center"/>
    </xf>
    <xf numFmtId="14" fontId="23" fillId="0" borderId="43" xfId="1" applyNumberFormat="1" applyFont="1" applyBorder="1" applyAlignment="1">
      <alignment horizontal="center" vertical="center"/>
    </xf>
    <xf numFmtId="0" fontId="23" fillId="4" borderId="60" xfId="1" applyFont="1" applyFill="1" applyBorder="1" applyAlignment="1">
      <alignment horizontal="center" vertical="center"/>
    </xf>
    <xf numFmtId="0" fontId="23" fillId="4" borderId="12" xfId="1" applyFont="1" applyFill="1" applyBorder="1" applyAlignment="1">
      <alignment horizontal="center" vertical="center"/>
    </xf>
    <xf numFmtId="0" fontId="23" fillId="4" borderId="59" xfId="1" applyFont="1" applyFill="1" applyBorder="1" applyAlignment="1">
      <alignment horizontal="center" vertical="center"/>
    </xf>
    <xf numFmtId="0" fontId="23" fillId="0" borderId="61" xfId="1" applyFont="1" applyBorder="1" applyAlignment="1">
      <alignment horizontal="left" vertical="center"/>
    </xf>
    <xf numFmtId="0" fontId="23" fillId="0" borderId="62" xfId="1" applyFont="1" applyBorder="1" applyAlignment="1">
      <alignment horizontal="left" vertical="center"/>
    </xf>
    <xf numFmtId="0" fontId="23" fillId="0" borderId="63" xfId="1" applyFont="1" applyBorder="1" applyAlignment="1">
      <alignment horizontal="left" vertical="center"/>
    </xf>
    <xf numFmtId="49" fontId="23" fillId="5" borderId="64" xfId="1" applyNumberFormat="1" applyFont="1" applyFill="1" applyBorder="1" applyAlignment="1">
      <alignment horizontal="center" vertical="center"/>
    </xf>
    <xf numFmtId="49" fontId="23" fillId="5" borderId="62" xfId="1" applyNumberFormat="1" applyFont="1" applyFill="1" applyBorder="1" applyAlignment="1">
      <alignment horizontal="center" vertical="center"/>
    </xf>
    <xf numFmtId="49" fontId="23" fillId="5" borderId="65" xfId="1" applyNumberFormat="1" applyFont="1" applyFill="1" applyBorder="1" applyAlignment="1">
      <alignment horizontal="center" vertical="center"/>
    </xf>
    <xf numFmtId="14" fontId="23" fillId="0" borderId="66" xfId="1" applyNumberFormat="1" applyFont="1" applyBorder="1" applyAlignment="1">
      <alignment horizontal="center" vertical="center"/>
    </xf>
    <xf numFmtId="14" fontId="23" fillId="0" borderId="62" xfId="1" applyNumberFormat="1" applyFont="1" applyBorder="1" applyAlignment="1">
      <alignment horizontal="center" vertical="center"/>
    </xf>
    <xf numFmtId="14" fontId="23" fillId="0" borderId="67" xfId="1" applyNumberFormat="1" applyFont="1" applyBorder="1" applyAlignment="1">
      <alignment horizontal="center" vertical="center"/>
    </xf>
    <xf numFmtId="14" fontId="23" fillId="0" borderId="63" xfId="1" applyNumberFormat="1" applyFont="1" applyBorder="1" applyAlignment="1">
      <alignment horizontal="center" vertical="center"/>
    </xf>
    <xf numFmtId="14" fontId="23" fillId="0" borderId="44" xfId="1" applyNumberFormat="1" applyFont="1" applyBorder="1" applyAlignment="1">
      <alignment horizontal="center" vertical="center"/>
    </xf>
    <xf numFmtId="0" fontId="23" fillId="4" borderId="49" xfId="1" applyFont="1" applyFill="1" applyBorder="1" applyAlignment="1">
      <alignment horizontal="center" vertical="center" wrapText="1"/>
    </xf>
    <xf numFmtId="0" fontId="23" fillId="4" borderId="50" xfId="1" applyFont="1" applyFill="1" applyBorder="1" applyAlignment="1">
      <alignment horizontal="center" vertical="center" wrapText="1"/>
    </xf>
    <xf numFmtId="0" fontId="23" fillId="4" borderId="51" xfId="1" applyFont="1" applyFill="1" applyBorder="1" applyAlignment="1">
      <alignment horizontal="center" vertical="center" wrapText="1"/>
    </xf>
    <xf numFmtId="0" fontId="23" fillId="0" borderId="52" xfId="1" applyFont="1" applyBorder="1" applyAlignment="1">
      <alignment horizontal="left" vertical="center"/>
    </xf>
    <xf numFmtId="0" fontId="23" fillId="0" borderId="53" xfId="1" applyFont="1" applyBorder="1" applyAlignment="1">
      <alignment horizontal="left" vertical="center"/>
    </xf>
    <xf numFmtId="0" fontId="23" fillId="0" borderId="54" xfId="1" applyFont="1" applyBorder="1" applyAlignment="1">
      <alignment horizontal="left" vertical="center"/>
    </xf>
    <xf numFmtId="49" fontId="23" fillId="5" borderId="55" xfId="1" applyNumberFormat="1" applyFont="1" applyFill="1" applyBorder="1" applyAlignment="1">
      <alignment horizontal="center" vertical="center"/>
    </xf>
    <xf numFmtId="49" fontId="23" fillId="5" borderId="53" xfId="1" applyNumberFormat="1" applyFont="1" applyFill="1" applyBorder="1" applyAlignment="1">
      <alignment horizontal="center" vertical="center"/>
    </xf>
    <xf numFmtId="49" fontId="23" fillId="5" borderId="56" xfId="1" applyNumberFormat="1" applyFont="1" applyFill="1" applyBorder="1" applyAlignment="1">
      <alignment horizontal="center" vertical="center"/>
    </xf>
    <xf numFmtId="14" fontId="23" fillId="0" borderId="57" xfId="1" applyNumberFormat="1" applyFont="1" applyBorder="1" applyAlignment="1">
      <alignment horizontal="center" vertical="center"/>
    </xf>
    <xf numFmtId="14" fontId="23" fillId="0" borderId="53" xfId="1" applyNumberFormat="1" applyFont="1" applyBorder="1" applyAlignment="1">
      <alignment horizontal="center" vertical="center"/>
    </xf>
    <xf numFmtId="14" fontId="23" fillId="0" borderId="58" xfId="1" applyNumberFormat="1" applyFont="1" applyBorder="1" applyAlignment="1">
      <alignment horizontal="center" vertical="center"/>
    </xf>
    <xf numFmtId="14" fontId="23" fillId="0" borderId="54" xfId="1" applyNumberFormat="1" applyFont="1" applyBorder="1" applyAlignment="1">
      <alignment horizontal="center" vertical="center"/>
    </xf>
    <xf numFmtId="49" fontId="3" fillId="2" borderId="37" xfId="0" applyNumberFormat="1" applyFont="1" applyFill="1" applyBorder="1" applyAlignment="1">
      <alignment vertical="center"/>
    </xf>
    <xf numFmtId="0" fontId="13" fillId="2" borderId="38" xfId="0" applyFont="1" applyFill="1" applyBorder="1" applyAlignment="1">
      <alignment vertical="center"/>
    </xf>
    <xf numFmtId="49" fontId="2" fillId="0" borderId="7" xfId="0" applyNumberFormat="1" applyFont="1" applyBorder="1" applyAlignment="1">
      <alignment vertical="center"/>
    </xf>
    <xf numFmtId="0" fontId="4" fillId="0" borderId="7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49" fontId="6" fillId="0" borderId="0" xfId="0" applyNumberFormat="1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49" fontId="2" fillId="0" borderId="0" xfId="0" applyNumberFormat="1" applyFont="1" applyBorder="1" applyAlignment="1">
      <alignment vertical="top"/>
    </xf>
    <xf numFmtId="0" fontId="4" fillId="0" borderId="0" xfId="0" applyFont="1" applyBorder="1" applyAlignment="1">
      <alignment vertical="top"/>
    </xf>
    <xf numFmtId="0" fontId="4" fillId="0" borderId="10" xfId="0" applyFont="1" applyBorder="1" applyAlignment="1">
      <alignment vertical="top"/>
    </xf>
    <xf numFmtId="0" fontId="4" fillId="0" borderId="12" xfId="0" applyFont="1" applyBorder="1" applyAlignment="1">
      <alignment vertical="top"/>
    </xf>
    <xf numFmtId="0" fontId="4" fillId="0" borderId="13" xfId="0" applyFont="1" applyBorder="1" applyAlignment="1">
      <alignment vertical="top"/>
    </xf>
    <xf numFmtId="49" fontId="2" fillId="0" borderId="3" xfId="0" applyNumberFormat="1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49" fontId="18" fillId="2" borderId="37" xfId="0" applyNumberFormat="1" applyFont="1" applyFill="1" applyBorder="1" applyAlignment="1">
      <alignment vertical="center"/>
    </xf>
    <xf numFmtId="0" fontId="22" fillId="2" borderId="38" xfId="0" applyFont="1" applyFill="1" applyBorder="1" applyAlignment="1">
      <alignment vertical="center"/>
    </xf>
    <xf numFmtId="49" fontId="7" fillId="0" borderId="7" xfId="0" applyNumberFormat="1" applyFont="1" applyBorder="1" applyAlignment="1">
      <alignment vertical="center"/>
    </xf>
    <xf numFmtId="0" fontId="19" fillId="0" borderId="7" xfId="0" applyFont="1" applyBorder="1" applyAlignment="1">
      <alignment vertical="center"/>
    </xf>
    <xf numFmtId="0" fontId="19" fillId="0" borderId="8" xfId="0" applyFont="1" applyBorder="1" applyAlignment="1">
      <alignment vertical="center"/>
    </xf>
    <xf numFmtId="49" fontId="21" fillId="0" borderId="0" xfId="0" applyNumberFormat="1" applyFont="1" applyBorder="1" applyAlignment="1">
      <alignment vertical="center"/>
    </xf>
    <xf numFmtId="0" fontId="19" fillId="0" borderId="0" xfId="0" applyFont="1" applyBorder="1" applyAlignment="1">
      <alignment vertical="center"/>
    </xf>
    <xf numFmtId="0" fontId="19" fillId="0" borderId="10" xfId="0" applyFont="1" applyBorder="1" applyAlignment="1">
      <alignment vertical="center"/>
    </xf>
    <xf numFmtId="49" fontId="7" fillId="0" borderId="0" xfId="0" applyNumberFormat="1" applyFont="1" applyBorder="1" applyAlignment="1">
      <alignment vertical="top"/>
    </xf>
    <xf numFmtId="0" fontId="19" fillId="0" borderId="0" xfId="0" applyFont="1" applyBorder="1" applyAlignment="1">
      <alignment vertical="top"/>
    </xf>
    <xf numFmtId="0" fontId="19" fillId="0" borderId="10" xfId="0" applyFont="1" applyBorder="1" applyAlignment="1">
      <alignment vertical="top"/>
    </xf>
    <xf numFmtId="0" fontId="19" fillId="0" borderId="12" xfId="0" applyFont="1" applyBorder="1" applyAlignment="1">
      <alignment vertical="top"/>
    </xf>
    <xf numFmtId="0" fontId="19" fillId="0" borderId="13" xfId="0" applyFont="1" applyBorder="1" applyAlignment="1">
      <alignment vertical="top"/>
    </xf>
    <xf numFmtId="49" fontId="7" fillId="0" borderId="3" xfId="0" applyNumberFormat="1" applyFont="1" applyBorder="1" applyAlignment="1">
      <alignment vertical="center"/>
    </xf>
    <xf numFmtId="0" fontId="19" fillId="0" borderId="3" xfId="0" applyFont="1" applyBorder="1" applyAlignment="1">
      <alignment vertical="center"/>
    </xf>
    <xf numFmtId="0" fontId="19" fillId="0" borderId="4" xfId="0" applyFont="1" applyBorder="1" applyAlignment="1">
      <alignment vertical="center"/>
    </xf>
  </cellXfs>
  <cellStyles count="2">
    <cellStyle name="Normal" xfId="0" builtinId="0"/>
    <cellStyle name="標準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201082</xdr:colOff>
      <xdr:row>9</xdr:row>
      <xdr:rowOff>18258</xdr:rowOff>
    </xdr:from>
    <xdr:to>
      <xdr:col>38</xdr:col>
      <xdr:colOff>74083</xdr:colOff>
      <xdr:row>29</xdr:row>
      <xdr:rowOff>95250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74749" y="1753925"/>
          <a:ext cx="8149167" cy="388699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BA7"/>
  <sheetViews>
    <sheetView showGridLines="0" view="pageBreakPreview" topLeftCell="A4" zoomScale="90" zoomScaleNormal="100" zoomScaleSheetLayoutView="90" workbookViewId="0">
      <selection activeCell="L8" sqref="L8"/>
    </sheetView>
  </sheetViews>
  <sheetFormatPr defaultColWidth="3.7109375" defaultRowHeight="15"/>
  <cols>
    <col min="47" max="53" width="2.7109375" customWidth="1"/>
  </cols>
  <sheetData>
    <row r="1" spans="2:53" ht="15.75" thickBot="1"/>
    <row r="2" spans="2:53">
      <c r="B2" s="126" t="s">
        <v>178</v>
      </c>
      <c r="C2" s="127"/>
      <c r="D2" s="127"/>
      <c r="E2" s="127"/>
      <c r="F2" s="127"/>
      <c r="G2" s="127"/>
      <c r="H2" s="128"/>
      <c r="I2" s="135" t="s">
        <v>179</v>
      </c>
      <c r="J2" s="136"/>
      <c r="K2" s="136"/>
      <c r="L2" s="136"/>
      <c r="M2" s="136"/>
      <c r="N2" s="136"/>
      <c r="O2" s="137"/>
      <c r="P2" s="138" t="s">
        <v>186</v>
      </c>
      <c r="Q2" s="139"/>
      <c r="R2" s="139"/>
      <c r="S2" s="139"/>
      <c r="T2" s="139"/>
      <c r="U2" s="139"/>
      <c r="V2" s="139"/>
      <c r="W2" s="139"/>
      <c r="X2" s="139"/>
      <c r="Y2" s="139"/>
      <c r="Z2" s="139"/>
      <c r="AA2" s="139"/>
      <c r="AB2" s="140"/>
      <c r="AC2" s="141" t="s">
        <v>180</v>
      </c>
      <c r="AD2" s="142"/>
      <c r="AE2" s="142"/>
      <c r="AF2" s="142"/>
      <c r="AG2" s="142"/>
      <c r="AH2" s="143"/>
      <c r="AI2" s="144" t="s">
        <v>59</v>
      </c>
      <c r="AJ2" s="145"/>
      <c r="AK2" s="145"/>
      <c r="AL2" s="145"/>
      <c r="AM2" s="145"/>
      <c r="AN2" s="145"/>
      <c r="AO2" s="146"/>
      <c r="AP2" s="142" t="s">
        <v>181</v>
      </c>
      <c r="AQ2" s="142"/>
      <c r="AR2" s="142"/>
      <c r="AS2" s="142"/>
      <c r="AT2" s="143"/>
      <c r="AU2" s="144">
        <v>42892</v>
      </c>
      <c r="AV2" s="145"/>
      <c r="AW2" s="145"/>
      <c r="AX2" s="145"/>
      <c r="AY2" s="145"/>
      <c r="AZ2" s="145"/>
      <c r="BA2" s="160"/>
    </row>
    <row r="3" spans="2:53">
      <c r="B3" s="129"/>
      <c r="C3" s="130"/>
      <c r="D3" s="130"/>
      <c r="E3" s="130"/>
      <c r="F3" s="130"/>
      <c r="G3" s="130"/>
      <c r="H3" s="131"/>
      <c r="I3" s="161" t="s">
        <v>182</v>
      </c>
      <c r="J3" s="162"/>
      <c r="K3" s="162"/>
      <c r="L3" s="162"/>
      <c r="M3" s="162"/>
      <c r="N3" s="162"/>
      <c r="O3" s="163"/>
      <c r="P3" s="164" t="s">
        <v>183</v>
      </c>
      <c r="Q3" s="165"/>
      <c r="R3" s="165"/>
      <c r="S3" s="165"/>
      <c r="T3" s="165"/>
      <c r="U3" s="165"/>
      <c r="V3" s="165"/>
      <c r="W3" s="165"/>
      <c r="X3" s="165"/>
      <c r="Y3" s="165"/>
      <c r="Z3" s="165"/>
      <c r="AA3" s="165"/>
      <c r="AB3" s="166"/>
      <c r="AC3" s="167" t="s">
        <v>184</v>
      </c>
      <c r="AD3" s="168"/>
      <c r="AE3" s="168"/>
      <c r="AF3" s="168"/>
      <c r="AG3" s="168"/>
      <c r="AH3" s="169"/>
      <c r="AI3" s="170"/>
      <c r="AJ3" s="171"/>
      <c r="AK3" s="171"/>
      <c r="AL3" s="171"/>
      <c r="AM3" s="171"/>
      <c r="AN3" s="171"/>
      <c r="AO3" s="172"/>
      <c r="AP3" s="168" t="s">
        <v>185</v>
      </c>
      <c r="AQ3" s="168"/>
      <c r="AR3" s="168"/>
      <c r="AS3" s="168"/>
      <c r="AT3" s="169"/>
      <c r="AU3" s="170"/>
      <c r="AV3" s="171"/>
      <c r="AW3" s="171"/>
      <c r="AX3" s="171"/>
      <c r="AY3" s="171"/>
      <c r="AZ3" s="171"/>
      <c r="BA3" s="173"/>
    </row>
    <row r="4" spans="2:53" ht="15.75" thickBot="1">
      <c r="B4" s="132"/>
      <c r="C4" s="133"/>
      <c r="D4" s="133"/>
      <c r="E4" s="133"/>
      <c r="F4" s="133"/>
      <c r="G4" s="133"/>
      <c r="H4" s="134"/>
      <c r="I4" s="147"/>
      <c r="J4" s="148"/>
      <c r="K4" s="148"/>
      <c r="L4" s="148"/>
      <c r="M4" s="148"/>
      <c r="N4" s="148"/>
      <c r="O4" s="149"/>
      <c r="P4" s="150" t="str">
        <f ca="1">MID(CELL("filename",A1),FIND("]",CELL("filename",A1))+1,255)</f>
        <v>ERD</v>
      </c>
      <c r="Q4" s="151"/>
      <c r="R4" s="151"/>
      <c r="S4" s="151"/>
      <c r="T4" s="151"/>
      <c r="U4" s="151"/>
      <c r="V4" s="151"/>
      <c r="W4" s="151"/>
      <c r="X4" s="151"/>
      <c r="Y4" s="151"/>
      <c r="Z4" s="151"/>
      <c r="AA4" s="151"/>
      <c r="AB4" s="152"/>
      <c r="AC4" s="153"/>
      <c r="AD4" s="154"/>
      <c r="AE4" s="154"/>
      <c r="AF4" s="154"/>
      <c r="AG4" s="154"/>
      <c r="AH4" s="155"/>
      <c r="AI4" s="156"/>
      <c r="AJ4" s="157"/>
      <c r="AK4" s="157"/>
      <c r="AL4" s="157"/>
      <c r="AM4" s="157"/>
      <c r="AN4" s="157"/>
      <c r="AO4" s="158"/>
      <c r="AP4" s="154"/>
      <c r="AQ4" s="154"/>
      <c r="AR4" s="154"/>
      <c r="AS4" s="154"/>
      <c r="AT4" s="155"/>
      <c r="AU4" s="156"/>
      <c r="AV4" s="157"/>
      <c r="AW4" s="157"/>
      <c r="AX4" s="157"/>
      <c r="AY4" s="157"/>
      <c r="AZ4" s="157"/>
      <c r="BA4" s="159"/>
    </row>
    <row r="7" spans="2:53">
      <c r="B7" t="s">
        <v>187</v>
      </c>
    </row>
  </sheetData>
  <mergeCells count="19">
    <mergeCell ref="AP4:AT4"/>
    <mergeCell ref="AU4:BA4"/>
    <mergeCell ref="AU2:BA2"/>
    <mergeCell ref="I3:O3"/>
    <mergeCell ref="P3:AB3"/>
    <mergeCell ref="AC3:AH3"/>
    <mergeCell ref="AI3:AO3"/>
    <mergeCell ref="AP3:AT3"/>
    <mergeCell ref="AU3:BA3"/>
    <mergeCell ref="AP2:AT2"/>
    <mergeCell ref="B2:H4"/>
    <mergeCell ref="I2:O2"/>
    <mergeCell ref="P2:AB2"/>
    <mergeCell ref="AC2:AH2"/>
    <mergeCell ref="AI2:AO2"/>
    <mergeCell ref="I4:O4"/>
    <mergeCell ref="P4:AB4"/>
    <mergeCell ref="AC4:AH4"/>
    <mergeCell ref="AI4:AO4"/>
  </mergeCells>
  <pageMargins left="0.7" right="0.7" top="0.75" bottom="0.75" header="0.3" footer="0.3"/>
  <pageSetup scale="4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L34"/>
  <sheetViews>
    <sheetView zoomScaleNormal="100" workbookViewId="0">
      <selection activeCell="G4" sqref="G4:H4"/>
    </sheetView>
  </sheetViews>
  <sheetFormatPr defaultColWidth="10.28515625" defaultRowHeight="12"/>
  <cols>
    <col min="1" max="1" width="2.5703125" style="3" customWidth="1"/>
    <col min="2" max="2" width="3.7109375" style="3" customWidth="1"/>
    <col min="3" max="3" width="25.42578125" style="2" bestFit="1" customWidth="1"/>
    <col min="4" max="4" width="18.7109375" style="2" bestFit="1" customWidth="1"/>
    <col min="5" max="5" width="20.5703125" style="2" bestFit="1" customWidth="1"/>
    <col min="6" max="6" width="9.85546875" style="2" customWidth="1"/>
    <col min="7" max="7" width="12.7109375" style="2" bestFit="1" customWidth="1"/>
    <col min="8" max="8" width="38.7109375" style="2" bestFit="1" customWidth="1"/>
    <col min="9" max="9" width="2.42578125" style="3" customWidth="1"/>
    <col min="10" max="12" width="10.28515625" style="3"/>
    <col min="13" max="13" width="7" style="3" customWidth="1"/>
    <col min="14" max="14" width="2.7109375" style="3" customWidth="1"/>
    <col min="15" max="16384" width="10.28515625" style="3"/>
  </cols>
  <sheetData>
    <row r="2" spans="2:12" ht="12.75" thickBot="1">
      <c r="B2" s="1" t="s">
        <v>0</v>
      </c>
    </row>
    <row r="3" spans="2:12" ht="14.25">
      <c r="B3" s="4"/>
      <c r="C3" s="5" t="s">
        <v>1</v>
      </c>
      <c r="D3" s="187"/>
      <c r="E3" s="188"/>
      <c r="F3" s="6" t="s">
        <v>2</v>
      </c>
      <c r="G3" s="187" t="s">
        <v>59</v>
      </c>
      <c r="H3" s="189"/>
    </row>
    <row r="4" spans="2:12" ht="14.25">
      <c r="B4" s="7"/>
      <c r="C4" s="8" t="s">
        <v>3</v>
      </c>
      <c r="D4" s="176"/>
      <c r="E4" s="177"/>
      <c r="F4" s="9" t="s">
        <v>4</v>
      </c>
      <c r="G4" s="176" t="s">
        <v>60</v>
      </c>
      <c r="H4" s="178"/>
    </row>
    <row r="5" spans="2:12" ht="14.25">
      <c r="B5" s="7"/>
      <c r="C5" s="8" t="s">
        <v>5</v>
      </c>
      <c r="D5" s="176" t="s">
        <v>6</v>
      </c>
      <c r="E5" s="177"/>
      <c r="F5" s="9" t="s">
        <v>7</v>
      </c>
      <c r="G5" s="176"/>
      <c r="H5" s="178"/>
    </row>
    <row r="6" spans="2:12" ht="14.25">
      <c r="B6" s="7"/>
      <c r="C6" s="8" t="s">
        <v>8</v>
      </c>
      <c r="D6" s="176" t="s">
        <v>83</v>
      </c>
      <c r="E6" s="177"/>
      <c r="F6" s="9" t="s">
        <v>9</v>
      </c>
      <c r="G6" s="176"/>
      <c r="H6" s="178"/>
    </row>
    <row r="7" spans="2:12" ht="14.25">
      <c r="B7" s="7"/>
      <c r="C7" s="8" t="s">
        <v>10</v>
      </c>
      <c r="D7" s="176" t="s">
        <v>173</v>
      </c>
      <c r="E7" s="177"/>
      <c r="F7" s="10"/>
      <c r="G7" s="176"/>
      <c r="H7" s="178"/>
      <c r="L7" s="3" t="str">
        <f>"CREATE TABLE "&amp;D7&amp;"("</f>
        <v>CREATE TABLE t_function(</v>
      </c>
    </row>
    <row r="8" spans="2:12" ht="14.25">
      <c r="B8" s="11"/>
      <c r="C8" s="179" t="s">
        <v>11</v>
      </c>
      <c r="D8" s="180"/>
      <c r="E8" s="180"/>
      <c r="F8" s="180"/>
      <c r="G8" s="180"/>
      <c r="H8" s="181"/>
    </row>
    <row r="9" spans="2:12">
      <c r="B9" s="11"/>
      <c r="C9" s="182"/>
      <c r="D9" s="183"/>
      <c r="E9" s="183"/>
      <c r="F9" s="183"/>
      <c r="G9" s="183"/>
      <c r="H9" s="184"/>
    </row>
    <row r="10" spans="2:12">
      <c r="B10" s="11"/>
      <c r="C10" s="183"/>
      <c r="D10" s="183"/>
      <c r="E10" s="183"/>
      <c r="F10" s="183"/>
      <c r="G10" s="183"/>
      <c r="H10" s="184"/>
    </row>
    <row r="11" spans="2:12" ht="12.75" thickBot="1">
      <c r="B11" s="12"/>
      <c r="C11" s="185"/>
      <c r="D11" s="185"/>
      <c r="E11" s="185"/>
      <c r="F11" s="185"/>
      <c r="G11" s="185"/>
      <c r="H11" s="186"/>
    </row>
    <row r="13" spans="2:12" ht="12.75" thickBot="1">
      <c r="B13" s="1" t="s">
        <v>12</v>
      </c>
    </row>
    <row r="14" spans="2:12">
      <c r="B14" s="13" t="s">
        <v>13</v>
      </c>
      <c r="C14" s="6" t="s">
        <v>14</v>
      </c>
      <c r="D14" s="6" t="s">
        <v>15</v>
      </c>
      <c r="E14" s="6" t="s">
        <v>16</v>
      </c>
      <c r="F14" s="6" t="s">
        <v>17</v>
      </c>
      <c r="G14" s="6" t="s">
        <v>18</v>
      </c>
      <c r="H14" s="14" t="s">
        <v>19</v>
      </c>
    </row>
    <row r="15" spans="2:12" ht="15" customHeight="1">
      <c r="B15" s="15">
        <v>1</v>
      </c>
      <c r="C15" s="16" t="s">
        <v>20</v>
      </c>
      <c r="D15" s="16" t="s">
        <v>21</v>
      </c>
      <c r="E15" s="16" t="s">
        <v>22</v>
      </c>
      <c r="F15" s="17" t="s">
        <v>23</v>
      </c>
      <c r="G15" s="18" t="s">
        <v>24</v>
      </c>
      <c r="H15" s="19"/>
      <c r="I15" s="20"/>
      <c r="L15" s="3" t="str">
        <f t="shared" ref="L15:L24" si="0">"    "&amp;D15&amp;" "&amp;E15 &amp; IF(F15="Yes(PK)"," PRIMARY KEY NOT NULL,",IF(F15="Yes", "  NOT NULL,", ","))</f>
        <v xml:space="preserve">    func_id char(7) PRIMARY KEY NOT NULL,</v>
      </c>
    </row>
    <row r="16" spans="2:12" ht="15" customHeight="1">
      <c r="B16" s="15">
        <f>B15+1</f>
        <v>2</v>
      </c>
      <c r="C16" s="16" t="s">
        <v>25</v>
      </c>
      <c r="D16" s="16" t="s">
        <v>26</v>
      </c>
      <c r="E16" s="16" t="s">
        <v>22</v>
      </c>
      <c r="F16" s="17" t="s">
        <v>23</v>
      </c>
      <c r="G16" s="21"/>
      <c r="H16" s="22"/>
      <c r="I16" s="20"/>
      <c r="L16" s="3" t="str">
        <f t="shared" si="0"/>
        <v xml:space="preserve">    screen_id char(7) PRIMARY KEY NOT NULL,</v>
      </c>
    </row>
    <row r="17" spans="2:12" ht="15" customHeight="1">
      <c r="B17" s="15">
        <f t="shared" ref="B17:B24" si="1">B16+1</f>
        <v>3</v>
      </c>
      <c r="C17" s="16" t="s">
        <v>27</v>
      </c>
      <c r="D17" s="16" t="s">
        <v>28</v>
      </c>
      <c r="E17" s="16" t="s">
        <v>29</v>
      </c>
      <c r="F17" s="16" t="s">
        <v>30</v>
      </c>
      <c r="G17" s="21"/>
      <c r="H17" s="22"/>
      <c r="I17" s="20"/>
      <c r="L17" s="3" t="str">
        <f t="shared" si="0"/>
        <v xml:space="preserve">    screen_name character varying(50)  NOT NULL,</v>
      </c>
    </row>
    <row r="18" spans="2:12" s="28" customFormat="1" ht="15" customHeight="1">
      <c r="B18" s="23">
        <f t="shared" si="1"/>
        <v>4</v>
      </c>
      <c r="C18" s="24" t="s">
        <v>31</v>
      </c>
      <c r="D18" s="24" t="s">
        <v>32</v>
      </c>
      <c r="E18" s="25" t="s">
        <v>33</v>
      </c>
      <c r="F18" s="25" t="s">
        <v>34</v>
      </c>
      <c r="G18" s="26"/>
      <c r="H18" s="27"/>
      <c r="L18" s="28" t="str">
        <f t="shared" si="0"/>
        <v xml:space="preserve">    screen_url character varying(1000)  NOT NULL,</v>
      </c>
    </row>
    <row r="19" spans="2:12" s="33" customFormat="1" ht="15" customHeight="1">
      <c r="B19" s="23">
        <f t="shared" si="1"/>
        <v>5</v>
      </c>
      <c r="C19" s="30" t="s">
        <v>35</v>
      </c>
      <c r="D19" s="30" t="s">
        <v>64</v>
      </c>
      <c r="E19" s="30" t="s">
        <v>36</v>
      </c>
      <c r="F19" s="30" t="s">
        <v>34</v>
      </c>
      <c r="G19" s="31" t="s">
        <v>37</v>
      </c>
      <c r="H19" s="32"/>
      <c r="L19" s="33" t="str">
        <f t="shared" si="0"/>
        <v xml:space="preserve">    register_ymd char(8)  NOT NULL,</v>
      </c>
    </row>
    <row r="20" spans="2:12" s="33" customFormat="1" ht="15" customHeight="1">
      <c r="B20" s="23">
        <f t="shared" si="1"/>
        <v>6</v>
      </c>
      <c r="C20" s="30" t="s">
        <v>62</v>
      </c>
      <c r="D20" s="35" t="s">
        <v>65</v>
      </c>
      <c r="E20" s="30" t="s">
        <v>38</v>
      </c>
      <c r="F20" s="30" t="s">
        <v>34</v>
      </c>
      <c r="G20" s="31" t="s">
        <v>39</v>
      </c>
      <c r="H20" s="32"/>
      <c r="L20" s="33" t="str">
        <f t="shared" si="0"/>
        <v xml:space="preserve">    register_cd char(7)  NOT NULL,</v>
      </c>
    </row>
    <row r="21" spans="2:12" s="33" customFormat="1" ht="15" customHeight="1">
      <c r="B21" s="23">
        <f t="shared" si="1"/>
        <v>7</v>
      </c>
      <c r="C21" s="30" t="s">
        <v>40</v>
      </c>
      <c r="D21" s="35" t="s">
        <v>66</v>
      </c>
      <c r="E21" s="30" t="s">
        <v>41</v>
      </c>
      <c r="F21" s="30" t="s">
        <v>34</v>
      </c>
      <c r="G21" s="31"/>
      <c r="H21" s="32"/>
      <c r="L21" s="33" t="str">
        <f t="shared" si="0"/>
        <v xml:space="preserve">    register_nm character varying(20)  NOT NULL,</v>
      </c>
    </row>
    <row r="22" spans="2:12" s="33" customFormat="1" ht="15" customHeight="1">
      <c r="B22" s="23">
        <f t="shared" si="1"/>
        <v>8</v>
      </c>
      <c r="C22" s="30" t="s">
        <v>42</v>
      </c>
      <c r="D22" s="30" t="s">
        <v>67</v>
      </c>
      <c r="E22" s="30" t="s">
        <v>36</v>
      </c>
      <c r="F22" s="30"/>
      <c r="G22" s="31"/>
      <c r="H22" s="32"/>
      <c r="L22" s="33" t="str">
        <f t="shared" si="0"/>
        <v xml:space="preserve">    last_update_ymd char(8),</v>
      </c>
    </row>
    <row r="23" spans="2:12" s="33" customFormat="1" ht="15" customHeight="1">
      <c r="B23" s="23">
        <f t="shared" si="1"/>
        <v>9</v>
      </c>
      <c r="C23" s="30" t="s">
        <v>43</v>
      </c>
      <c r="D23" s="35" t="s">
        <v>63</v>
      </c>
      <c r="E23" s="30" t="s">
        <v>38</v>
      </c>
      <c r="F23" s="30"/>
      <c r="G23" s="31"/>
      <c r="H23" s="32"/>
      <c r="L23" s="33" t="str">
        <f t="shared" si="0"/>
        <v xml:space="preserve">    last_register_cd char(7),</v>
      </c>
    </row>
    <row r="24" spans="2:12" s="33" customFormat="1" ht="15" customHeight="1" thickBot="1">
      <c r="B24" s="23">
        <f t="shared" si="1"/>
        <v>10</v>
      </c>
      <c r="C24" s="37" t="s">
        <v>44</v>
      </c>
      <c r="D24" s="35" t="s">
        <v>68</v>
      </c>
      <c r="E24" s="37" t="s">
        <v>41</v>
      </c>
      <c r="F24" s="37"/>
      <c r="G24" s="39"/>
      <c r="H24" s="40"/>
      <c r="L24" s="33" t="str">
        <f t="shared" si="0"/>
        <v xml:space="preserve">    last_register_name character varying(20),</v>
      </c>
    </row>
    <row r="25" spans="2:12">
      <c r="L25" s="3" t="str">
        <f>");"</f>
        <v>);</v>
      </c>
    </row>
    <row r="26" spans="2:12" ht="12.75" thickBot="1">
      <c r="B26" s="1" t="s">
        <v>45</v>
      </c>
    </row>
    <row r="27" spans="2:12">
      <c r="B27" s="41" t="s">
        <v>13</v>
      </c>
      <c r="C27" s="42" t="s">
        <v>46</v>
      </c>
      <c r="D27" s="43" t="s">
        <v>47</v>
      </c>
      <c r="E27" s="44"/>
      <c r="F27" s="45"/>
      <c r="G27" s="42" t="s">
        <v>48</v>
      </c>
      <c r="H27" s="46" t="s">
        <v>19</v>
      </c>
    </row>
    <row r="28" spans="2:12" ht="12.75" thickBot="1">
      <c r="B28" s="47">
        <v>1</v>
      </c>
      <c r="C28" s="48" t="s">
        <v>49</v>
      </c>
      <c r="D28" s="49" t="s">
        <v>50</v>
      </c>
      <c r="E28" s="50"/>
      <c r="F28" s="51"/>
      <c r="G28" s="48" t="s">
        <v>51</v>
      </c>
      <c r="H28" s="52"/>
    </row>
    <row r="30" spans="2:12" ht="12.75" thickBot="1">
      <c r="B30" s="1" t="s">
        <v>52</v>
      </c>
    </row>
    <row r="31" spans="2:12" ht="15" thickBot="1">
      <c r="B31" s="53" t="s">
        <v>13</v>
      </c>
      <c r="C31" s="54" t="s">
        <v>53</v>
      </c>
      <c r="D31" s="55" t="s">
        <v>47</v>
      </c>
      <c r="E31" s="56"/>
      <c r="F31" s="174" t="s">
        <v>54</v>
      </c>
      <c r="G31" s="175"/>
      <c r="H31" s="57" t="s">
        <v>55</v>
      </c>
    </row>
    <row r="33" spans="2:8" ht="12.75" thickBot="1">
      <c r="B33" s="1" t="s">
        <v>56</v>
      </c>
    </row>
    <row r="34" spans="2:8" ht="15" thickBot="1">
      <c r="B34" s="53" t="s">
        <v>13</v>
      </c>
      <c r="C34" s="54" t="s">
        <v>53</v>
      </c>
      <c r="D34" s="55" t="s">
        <v>47</v>
      </c>
      <c r="E34" s="56"/>
      <c r="F34" s="174" t="s">
        <v>57</v>
      </c>
      <c r="G34" s="175"/>
      <c r="H34" s="57" t="s">
        <v>58</v>
      </c>
    </row>
  </sheetData>
  <mergeCells count="14">
    <mergeCell ref="D3:E3"/>
    <mergeCell ref="G3:H3"/>
    <mergeCell ref="D4:E4"/>
    <mergeCell ref="G4:H4"/>
    <mergeCell ref="D5:E5"/>
    <mergeCell ref="G5:H5"/>
    <mergeCell ref="F31:G31"/>
    <mergeCell ref="F34:G34"/>
    <mergeCell ref="D6:E6"/>
    <mergeCell ref="G6:H6"/>
    <mergeCell ref="D7:E7"/>
    <mergeCell ref="G7:H7"/>
    <mergeCell ref="C8:H8"/>
    <mergeCell ref="C9:H11"/>
  </mergeCells>
  <pageMargins left="0.7" right="0.7" top="0.75" bottom="0.75" header="0.3" footer="0.3"/>
  <pageSetup scale="46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L34"/>
  <sheetViews>
    <sheetView view="pageBreakPreview" zoomScaleNormal="100" zoomScaleSheetLayoutView="100" workbookViewId="0">
      <selection activeCell="G4" sqref="G4:H4"/>
    </sheetView>
  </sheetViews>
  <sheetFormatPr defaultColWidth="10.28515625" defaultRowHeight="12"/>
  <cols>
    <col min="1" max="1" width="2.5703125" style="3" customWidth="1"/>
    <col min="2" max="2" width="3.7109375" style="3" customWidth="1"/>
    <col min="3" max="3" width="25.42578125" style="2" bestFit="1" customWidth="1"/>
    <col min="4" max="4" width="18.7109375" style="2" bestFit="1" customWidth="1"/>
    <col min="5" max="5" width="20.5703125" style="2" bestFit="1" customWidth="1"/>
    <col min="6" max="6" width="9.85546875" style="2" customWidth="1"/>
    <col min="7" max="7" width="12.7109375" style="2" bestFit="1" customWidth="1"/>
    <col min="8" max="8" width="38.7109375" style="2" bestFit="1" customWidth="1"/>
    <col min="9" max="9" width="2.42578125" style="3" customWidth="1"/>
    <col min="10" max="12" width="10.28515625" style="3"/>
    <col min="13" max="13" width="7" style="3" customWidth="1"/>
    <col min="14" max="14" width="2.7109375" style="3" customWidth="1"/>
    <col min="15" max="16384" width="10.28515625" style="3"/>
  </cols>
  <sheetData>
    <row r="2" spans="2:12" ht="12.75" thickBot="1">
      <c r="B2" s="1" t="s">
        <v>0</v>
      </c>
    </row>
    <row r="3" spans="2:12" ht="14.25">
      <c r="B3" s="4"/>
      <c r="C3" s="5" t="s">
        <v>1</v>
      </c>
      <c r="D3" s="187"/>
      <c r="E3" s="188"/>
      <c r="F3" s="6" t="s">
        <v>2</v>
      </c>
      <c r="G3" s="187" t="s">
        <v>59</v>
      </c>
      <c r="H3" s="189"/>
    </row>
    <row r="4" spans="2:12" ht="14.25">
      <c r="B4" s="7"/>
      <c r="C4" s="8" t="s">
        <v>3</v>
      </c>
      <c r="D4" s="176"/>
      <c r="E4" s="177"/>
      <c r="F4" s="9" t="s">
        <v>4</v>
      </c>
      <c r="G4" s="176" t="s">
        <v>60</v>
      </c>
      <c r="H4" s="178"/>
    </row>
    <row r="5" spans="2:12" ht="14.25">
      <c r="B5" s="7"/>
      <c r="C5" s="8" t="s">
        <v>5</v>
      </c>
      <c r="D5" s="176" t="s">
        <v>6</v>
      </c>
      <c r="E5" s="177"/>
      <c r="F5" s="9" t="s">
        <v>7</v>
      </c>
      <c r="G5" s="176"/>
      <c r="H5" s="178"/>
    </row>
    <row r="6" spans="2:12" ht="14.25">
      <c r="B6" s="7"/>
      <c r="C6" s="8" t="s">
        <v>8</v>
      </c>
      <c r="D6" s="176" t="s">
        <v>61</v>
      </c>
      <c r="E6" s="177"/>
      <c r="F6" s="9" t="s">
        <v>9</v>
      </c>
      <c r="G6" s="176"/>
      <c r="H6" s="178"/>
    </row>
    <row r="7" spans="2:12" ht="14.25">
      <c r="B7" s="7"/>
      <c r="C7" s="8" t="s">
        <v>10</v>
      </c>
      <c r="D7" s="176" t="s">
        <v>174</v>
      </c>
      <c r="E7" s="177"/>
      <c r="F7" s="10"/>
      <c r="G7" s="176"/>
      <c r="H7" s="178"/>
      <c r="L7" s="3" t="str">
        <f>"CREATE TABLE "&amp;D7&amp;"("</f>
        <v>CREATE TABLE t_permission(</v>
      </c>
    </row>
    <row r="8" spans="2:12" ht="14.25">
      <c r="B8" s="11"/>
      <c r="C8" s="179" t="s">
        <v>11</v>
      </c>
      <c r="D8" s="180"/>
      <c r="E8" s="180"/>
      <c r="F8" s="180"/>
      <c r="G8" s="180"/>
      <c r="H8" s="181"/>
    </row>
    <row r="9" spans="2:12">
      <c r="B9" s="11"/>
      <c r="C9" s="182"/>
      <c r="D9" s="183"/>
      <c r="E9" s="183"/>
      <c r="F9" s="183"/>
      <c r="G9" s="183"/>
      <c r="H9" s="184"/>
    </row>
    <row r="10" spans="2:12">
      <c r="B10" s="11"/>
      <c r="C10" s="183"/>
      <c r="D10" s="183"/>
      <c r="E10" s="183"/>
      <c r="F10" s="183"/>
      <c r="G10" s="183"/>
      <c r="H10" s="184"/>
    </row>
    <row r="11" spans="2:12" ht="12.75" thickBot="1">
      <c r="B11" s="12"/>
      <c r="C11" s="185"/>
      <c r="D11" s="185"/>
      <c r="E11" s="185"/>
      <c r="F11" s="185"/>
      <c r="G11" s="185"/>
      <c r="H11" s="186"/>
    </row>
    <row r="13" spans="2:12" ht="12.75" thickBot="1">
      <c r="B13" s="1" t="s">
        <v>12</v>
      </c>
    </row>
    <row r="14" spans="2:12">
      <c r="B14" s="13" t="s">
        <v>13</v>
      </c>
      <c r="C14" s="6" t="s">
        <v>14</v>
      </c>
      <c r="D14" s="6" t="s">
        <v>15</v>
      </c>
      <c r="E14" s="6" t="s">
        <v>16</v>
      </c>
      <c r="F14" s="6" t="s">
        <v>17</v>
      </c>
      <c r="G14" s="6" t="s">
        <v>18</v>
      </c>
      <c r="H14" s="14" t="s">
        <v>19</v>
      </c>
    </row>
    <row r="15" spans="2:12">
      <c r="B15" s="34">
        <v>1</v>
      </c>
      <c r="C15" s="58" t="s">
        <v>69</v>
      </c>
      <c r="D15" s="30" t="s">
        <v>70</v>
      </c>
      <c r="E15" s="59" t="s">
        <v>71</v>
      </c>
      <c r="F15" s="58" t="s">
        <v>23</v>
      </c>
      <c r="G15" s="60" t="s">
        <v>24</v>
      </c>
      <c r="H15" s="61" t="s">
        <v>72</v>
      </c>
      <c r="I15" s="20"/>
      <c r="L15" s="3" t="str">
        <f t="shared" ref="L15:L24" si="0">"    "&amp;D15&amp;" "&amp;E15 &amp; IF(F15="Yes(PK)"," PRIMARY KEY NOT NULL,",IF(F15="Yes", "  NOT NULL,", ","))</f>
        <v xml:space="preserve">    role_seq serial PRIMARY KEY NOT NULL,</v>
      </c>
    </row>
    <row r="16" spans="2:12">
      <c r="B16" s="34">
        <f>B15+1</f>
        <v>2</v>
      </c>
      <c r="C16" s="30" t="s">
        <v>73</v>
      </c>
      <c r="D16" s="30" t="s">
        <v>74</v>
      </c>
      <c r="E16" s="30" t="s">
        <v>75</v>
      </c>
      <c r="F16" s="30" t="s">
        <v>34</v>
      </c>
      <c r="G16" s="31"/>
      <c r="H16" s="32"/>
      <c r="I16" s="20"/>
      <c r="L16" s="3" t="str">
        <f t="shared" si="0"/>
        <v xml:space="preserve">    group_cd char(7)  NOT NULL,</v>
      </c>
    </row>
    <row r="17" spans="2:12">
      <c r="B17" s="34">
        <f t="shared" ref="B17:B23" si="1">B16+1</f>
        <v>3</v>
      </c>
      <c r="C17" s="30" t="s">
        <v>76</v>
      </c>
      <c r="D17" s="30" t="s">
        <v>77</v>
      </c>
      <c r="E17" s="30" t="s">
        <v>75</v>
      </c>
      <c r="F17" s="30" t="s">
        <v>34</v>
      </c>
      <c r="G17" s="31"/>
      <c r="H17" s="32"/>
      <c r="L17" s="3" t="str">
        <f t="shared" si="0"/>
        <v xml:space="preserve">    screen_id char(7)  NOT NULL,</v>
      </c>
    </row>
    <row r="18" spans="2:12">
      <c r="B18" s="34">
        <f t="shared" si="1"/>
        <v>4</v>
      </c>
      <c r="C18" s="30" t="s">
        <v>78</v>
      </c>
      <c r="D18" s="30" t="s">
        <v>79</v>
      </c>
      <c r="E18" s="30" t="s">
        <v>80</v>
      </c>
      <c r="F18" s="30" t="s">
        <v>34</v>
      </c>
      <c r="G18" s="31" t="s">
        <v>104</v>
      </c>
      <c r="H18" s="62" t="s">
        <v>103</v>
      </c>
      <c r="L18" s="3" t="str">
        <f t="shared" si="0"/>
        <v xml:space="preserve">    use_flg char(1)  NOT NULL,</v>
      </c>
    </row>
    <row r="19" spans="2:12">
      <c r="B19" s="34">
        <f t="shared" si="1"/>
        <v>5</v>
      </c>
      <c r="C19" s="30" t="s">
        <v>35</v>
      </c>
      <c r="D19" s="30" t="s">
        <v>64</v>
      </c>
      <c r="E19" s="30" t="s">
        <v>36</v>
      </c>
      <c r="F19" s="30" t="s">
        <v>34</v>
      </c>
      <c r="G19" s="31" t="s">
        <v>37</v>
      </c>
      <c r="H19" s="32"/>
      <c r="L19" s="3" t="str">
        <f t="shared" si="0"/>
        <v xml:space="preserve">    register_ymd char(8)  NOT NULL,</v>
      </c>
    </row>
    <row r="20" spans="2:12">
      <c r="B20" s="34">
        <f t="shared" si="1"/>
        <v>6</v>
      </c>
      <c r="C20" s="30" t="s">
        <v>62</v>
      </c>
      <c r="D20" s="35" t="s">
        <v>65</v>
      </c>
      <c r="E20" s="30" t="s">
        <v>38</v>
      </c>
      <c r="F20" s="30" t="s">
        <v>34</v>
      </c>
      <c r="G20" s="31" t="s">
        <v>39</v>
      </c>
      <c r="H20" s="32"/>
      <c r="L20" s="3" t="str">
        <f t="shared" si="0"/>
        <v xml:space="preserve">    register_cd char(7)  NOT NULL,</v>
      </c>
    </row>
    <row r="21" spans="2:12">
      <c r="B21" s="34">
        <f t="shared" si="1"/>
        <v>7</v>
      </c>
      <c r="C21" s="30" t="s">
        <v>40</v>
      </c>
      <c r="D21" s="35" t="s">
        <v>66</v>
      </c>
      <c r="E21" s="30" t="s">
        <v>41</v>
      </c>
      <c r="F21" s="30" t="s">
        <v>34</v>
      </c>
      <c r="G21" s="31"/>
      <c r="H21" s="32"/>
      <c r="L21" s="3" t="str">
        <f t="shared" si="0"/>
        <v xml:space="preserve">    register_nm character varying(20)  NOT NULL,</v>
      </c>
    </row>
    <row r="22" spans="2:12">
      <c r="B22" s="34">
        <f t="shared" si="1"/>
        <v>8</v>
      </c>
      <c r="C22" s="30" t="s">
        <v>42</v>
      </c>
      <c r="D22" s="30" t="s">
        <v>67</v>
      </c>
      <c r="E22" s="30" t="s">
        <v>36</v>
      </c>
      <c r="F22" s="30"/>
      <c r="G22" s="31"/>
      <c r="H22" s="32"/>
      <c r="L22" s="3" t="str">
        <f t="shared" si="0"/>
        <v xml:space="preserve">    last_update_ymd char(8),</v>
      </c>
    </row>
    <row r="23" spans="2:12">
      <c r="B23" s="34">
        <f t="shared" si="1"/>
        <v>9</v>
      </c>
      <c r="C23" s="30" t="s">
        <v>43</v>
      </c>
      <c r="D23" s="35" t="s">
        <v>63</v>
      </c>
      <c r="E23" s="30" t="s">
        <v>38</v>
      </c>
      <c r="F23" s="30"/>
      <c r="G23" s="31"/>
      <c r="H23" s="32"/>
      <c r="L23" s="3" t="str">
        <f t="shared" si="0"/>
        <v xml:space="preserve">    last_register_cd char(7),</v>
      </c>
    </row>
    <row r="24" spans="2:12" ht="12.75" thickBot="1">
      <c r="B24" s="36">
        <f>B23+1</f>
        <v>10</v>
      </c>
      <c r="C24" s="37" t="s">
        <v>44</v>
      </c>
      <c r="D24" s="38" t="s">
        <v>84</v>
      </c>
      <c r="E24" s="37" t="s">
        <v>41</v>
      </c>
      <c r="F24" s="37"/>
      <c r="G24" s="39"/>
      <c r="H24" s="40"/>
      <c r="L24" s="3" t="str">
        <f t="shared" si="0"/>
        <v xml:space="preserve">    last_register_nm character varying(20),</v>
      </c>
    </row>
    <row r="25" spans="2:12">
      <c r="L25" s="3" t="str">
        <f>");"</f>
        <v>);</v>
      </c>
    </row>
    <row r="26" spans="2:12" ht="12.75" thickBot="1">
      <c r="B26" s="1" t="s">
        <v>45</v>
      </c>
    </row>
    <row r="27" spans="2:12">
      <c r="B27" s="41" t="s">
        <v>13</v>
      </c>
      <c r="C27" s="42" t="s">
        <v>46</v>
      </c>
      <c r="D27" s="43" t="s">
        <v>47</v>
      </c>
      <c r="E27" s="44"/>
      <c r="F27" s="45"/>
      <c r="G27" s="42" t="s">
        <v>48</v>
      </c>
      <c r="H27" s="46" t="s">
        <v>19</v>
      </c>
    </row>
    <row r="28" spans="2:12" ht="12.75" thickBot="1">
      <c r="B28" s="47">
        <v>1</v>
      </c>
      <c r="C28" s="48" t="s">
        <v>81</v>
      </c>
      <c r="D28" s="49" t="s">
        <v>82</v>
      </c>
      <c r="E28" s="50"/>
      <c r="F28" s="51"/>
      <c r="G28" s="48" t="s">
        <v>51</v>
      </c>
      <c r="H28" s="52"/>
    </row>
    <row r="30" spans="2:12" ht="12.75" thickBot="1">
      <c r="B30" s="1" t="s">
        <v>52</v>
      </c>
    </row>
    <row r="31" spans="2:12" ht="15" thickBot="1">
      <c r="B31" s="53" t="s">
        <v>13</v>
      </c>
      <c r="C31" s="54" t="s">
        <v>53</v>
      </c>
      <c r="D31" s="55" t="s">
        <v>47</v>
      </c>
      <c r="E31" s="56"/>
      <c r="F31" s="174" t="s">
        <v>54</v>
      </c>
      <c r="G31" s="175"/>
      <c r="H31" s="57" t="s">
        <v>55</v>
      </c>
    </row>
    <row r="33" spans="2:8" ht="12.75" thickBot="1">
      <c r="B33" s="1" t="s">
        <v>56</v>
      </c>
    </row>
    <row r="34" spans="2:8" ht="15" thickBot="1">
      <c r="B34" s="53" t="s">
        <v>13</v>
      </c>
      <c r="C34" s="54" t="s">
        <v>53</v>
      </c>
      <c r="D34" s="55" t="s">
        <v>47</v>
      </c>
      <c r="E34" s="56"/>
      <c r="F34" s="174" t="s">
        <v>57</v>
      </c>
      <c r="G34" s="175"/>
      <c r="H34" s="57" t="s">
        <v>58</v>
      </c>
    </row>
  </sheetData>
  <mergeCells count="14">
    <mergeCell ref="D3:E3"/>
    <mergeCell ref="G3:H3"/>
    <mergeCell ref="D4:E4"/>
    <mergeCell ref="G4:H4"/>
    <mergeCell ref="D5:E5"/>
    <mergeCell ref="G5:H5"/>
    <mergeCell ref="F31:G31"/>
    <mergeCell ref="F34:G34"/>
    <mergeCell ref="D6:E6"/>
    <mergeCell ref="G6:H6"/>
    <mergeCell ref="D7:E7"/>
    <mergeCell ref="G7:H7"/>
    <mergeCell ref="C8:H8"/>
    <mergeCell ref="C9:H11"/>
  </mergeCells>
  <pageMargins left="0.7" right="0.7" top="0.75" bottom="0.75" header="0.3" footer="0.3"/>
  <pageSetup scale="46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L32"/>
  <sheetViews>
    <sheetView tabSelected="1" view="pageBreakPreview" zoomScale="90" zoomScaleNormal="100" zoomScaleSheetLayoutView="90" workbookViewId="0">
      <selection activeCell="E17" sqref="E17"/>
    </sheetView>
  </sheetViews>
  <sheetFormatPr defaultColWidth="10.28515625" defaultRowHeight="12"/>
  <cols>
    <col min="1" max="1" width="2.5703125" style="3" customWidth="1"/>
    <col min="2" max="2" width="3.7109375" style="3" customWidth="1"/>
    <col min="3" max="3" width="25.42578125" style="2" bestFit="1" customWidth="1"/>
    <col min="4" max="4" width="18.7109375" style="2" bestFit="1" customWidth="1"/>
    <col min="5" max="5" width="20.5703125" style="2" bestFit="1" customWidth="1"/>
    <col min="6" max="6" width="9.85546875" style="2" customWidth="1"/>
    <col min="7" max="7" width="12.7109375" style="2" bestFit="1" customWidth="1"/>
    <col min="8" max="8" width="38.7109375" style="2" bestFit="1" customWidth="1"/>
    <col min="9" max="9" width="2.42578125" style="3" customWidth="1"/>
    <col min="10" max="12" width="10.28515625" style="3"/>
    <col min="13" max="13" width="7" style="3" customWidth="1"/>
    <col min="14" max="14" width="2.7109375" style="3" customWidth="1"/>
    <col min="15" max="16384" width="10.28515625" style="3"/>
  </cols>
  <sheetData>
    <row r="2" spans="2:12" ht="12.75" thickBot="1">
      <c r="B2" s="1" t="s">
        <v>0</v>
      </c>
    </row>
    <row r="3" spans="2:12" ht="14.25">
      <c r="B3" s="4"/>
      <c r="C3" s="5" t="s">
        <v>1</v>
      </c>
      <c r="D3" s="187"/>
      <c r="E3" s="188"/>
      <c r="F3" s="6" t="s">
        <v>2</v>
      </c>
      <c r="G3" s="187" t="s">
        <v>59</v>
      </c>
      <c r="H3" s="189"/>
    </row>
    <row r="4" spans="2:12" ht="14.25">
      <c r="B4" s="7"/>
      <c r="C4" s="8" t="s">
        <v>3</v>
      </c>
      <c r="D4" s="176"/>
      <c r="E4" s="177"/>
      <c r="F4" s="9" t="s">
        <v>4</v>
      </c>
      <c r="G4" s="176" t="s">
        <v>60</v>
      </c>
      <c r="H4" s="178"/>
    </row>
    <row r="5" spans="2:12" ht="14.25">
      <c r="B5" s="7"/>
      <c r="C5" s="8" t="s">
        <v>5</v>
      </c>
      <c r="D5" s="176" t="s">
        <v>6</v>
      </c>
      <c r="E5" s="177"/>
      <c r="F5" s="9" t="s">
        <v>7</v>
      </c>
      <c r="G5" s="176"/>
      <c r="H5" s="178"/>
    </row>
    <row r="6" spans="2:12" ht="14.25">
      <c r="B6" s="7"/>
      <c r="C6" s="8" t="s">
        <v>8</v>
      </c>
      <c r="D6" s="176" t="s">
        <v>102</v>
      </c>
      <c r="E6" s="177"/>
      <c r="F6" s="9" t="s">
        <v>9</v>
      </c>
      <c r="G6" s="176"/>
      <c r="H6" s="178"/>
    </row>
    <row r="7" spans="2:12" ht="14.25">
      <c r="B7" s="7"/>
      <c r="C7" s="8" t="s">
        <v>10</v>
      </c>
      <c r="D7" s="176" t="s">
        <v>175</v>
      </c>
      <c r="E7" s="177"/>
      <c r="F7" s="10"/>
      <c r="G7" s="176"/>
      <c r="H7" s="178"/>
      <c r="L7" s="3" t="str">
        <f>"CREATE TABLE "&amp;D7&amp;"("</f>
        <v>CREATE TABLE t_group(</v>
      </c>
    </row>
    <row r="8" spans="2:12" ht="14.25">
      <c r="B8" s="11"/>
      <c r="C8" s="179" t="s">
        <v>11</v>
      </c>
      <c r="D8" s="180"/>
      <c r="E8" s="180"/>
      <c r="F8" s="180"/>
      <c r="G8" s="180"/>
      <c r="H8" s="181"/>
    </row>
    <row r="9" spans="2:12">
      <c r="B9" s="11"/>
      <c r="C9" s="182"/>
      <c r="D9" s="183"/>
      <c r="E9" s="183"/>
      <c r="F9" s="183"/>
      <c r="G9" s="183"/>
      <c r="H9" s="184"/>
    </row>
    <row r="10" spans="2:12">
      <c r="B10" s="11"/>
      <c r="C10" s="183"/>
      <c r="D10" s="183"/>
      <c r="E10" s="183"/>
      <c r="F10" s="183"/>
      <c r="G10" s="183"/>
      <c r="H10" s="184"/>
    </row>
    <row r="11" spans="2:12" ht="12.75" thickBot="1">
      <c r="B11" s="12"/>
      <c r="C11" s="185"/>
      <c r="D11" s="185"/>
      <c r="E11" s="185"/>
      <c r="F11" s="185"/>
      <c r="G11" s="185"/>
      <c r="H11" s="186"/>
    </row>
    <row r="13" spans="2:12" ht="12.75" thickBot="1">
      <c r="B13" s="1" t="s">
        <v>12</v>
      </c>
    </row>
    <row r="14" spans="2:12">
      <c r="B14" s="13" t="s">
        <v>13</v>
      </c>
      <c r="C14" s="6" t="s">
        <v>14</v>
      </c>
      <c r="D14" s="6" t="s">
        <v>15</v>
      </c>
      <c r="E14" s="6" t="s">
        <v>16</v>
      </c>
      <c r="F14" s="6" t="s">
        <v>17</v>
      </c>
      <c r="G14" s="6" t="s">
        <v>18</v>
      </c>
      <c r="H14" s="14" t="s">
        <v>19</v>
      </c>
    </row>
    <row r="15" spans="2:12">
      <c r="B15" s="15">
        <v>1</v>
      </c>
      <c r="C15" s="16" t="s">
        <v>85</v>
      </c>
      <c r="D15" s="16" t="s">
        <v>86</v>
      </c>
      <c r="E15" s="16" t="s">
        <v>22</v>
      </c>
      <c r="F15" s="63" t="s">
        <v>87</v>
      </c>
      <c r="G15" s="18" t="s">
        <v>24</v>
      </c>
      <c r="H15" s="19"/>
      <c r="I15" s="20"/>
      <c r="L15" s="3" t="str">
        <f t="shared" ref="L15:L22" si="0">"    "&amp;D15&amp;" "&amp;E15 &amp; IF(F15="Yes(PK)"," PRIMARY KEY NOT NULL,",IF(F15="Yes", "  NOT NULL,", ","))</f>
        <v xml:space="preserve">    group_cd char(7) PRIMARY KEY NOT NULL,</v>
      </c>
    </row>
    <row r="16" spans="2:12" s="68" customFormat="1">
      <c r="B16" s="64">
        <f>B15+1</f>
        <v>2</v>
      </c>
      <c r="C16" s="65" t="s">
        <v>88</v>
      </c>
      <c r="D16" s="65" t="s">
        <v>89</v>
      </c>
      <c r="E16" s="65" t="s">
        <v>90</v>
      </c>
      <c r="F16" s="65" t="s">
        <v>91</v>
      </c>
      <c r="G16" s="66"/>
      <c r="H16" s="67"/>
      <c r="L16" s="68" t="str">
        <f t="shared" si="0"/>
        <v xml:space="preserve">    group_name character varying(50)  NOT NULL,</v>
      </c>
    </row>
    <row r="17" spans="2:12" s="68" customFormat="1">
      <c r="B17" s="64">
        <f>B16+1</f>
        <v>3</v>
      </c>
      <c r="C17" s="69" t="s">
        <v>92</v>
      </c>
      <c r="D17" s="69" t="s">
        <v>64</v>
      </c>
      <c r="E17" s="69" t="s">
        <v>36</v>
      </c>
      <c r="F17" s="69" t="s">
        <v>34</v>
      </c>
      <c r="G17" s="66" t="s">
        <v>93</v>
      </c>
      <c r="H17" s="67"/>
      <c r="L17" s="68" t="str">
        <f t="shared" si="0"/>
        <v xml:space="preserve">    register_ymd char(8)  NOT NULL,</v>
      </c>
    </row>
    <row r="18" spans="2:12" s="68" customFormat="1">
      <c r="B18" s="64">
        <f t="shared" ref="B18:B21" si="1">B17+1</f>
        <v>4</v>
      </c>
      <c r="C18" s="65" t="s">
        <v>94</v>
      </c>
      <c r="D18" s="70" t="s">
        <v>65</v>
      </c>
      <c r="E18" s="69" t="s">
        <v>38</v>
      </c>
      <c r="F18" s="69" t="s">
        <v>34</v>
      </c>
      <c r="G18" s="66" t="s">
        <v>95</v>
      </c>
      <c r="H18" s="67"/>
      <c r="L18" s="68" t="str">
        <f t="shared" si="0"/>
        <v xml:space="preserve">    register_cd char(7)  NOT NULL,</v>
      </c>
    </row>
    <row r="19" spans="2:12" s="68" customFormat="1">
      <c r="B19" s="64">
        <f t="shared" si="1"/>
        <v>5</v>
      </c>
      <c r="C19" s="69" t="s">
        <v>96</v>
      </c>
      <c r="D19" s="70" t="s">
        <v>66</v>
      </c>
      <c r="E19" s="69" t="s">
        <v>41</v>
      </c>
      <c r="F19" s="69" t="s">
        <v>34</v>
      </c>
      <c r="G19" s="66"/>
      <c r="H19" s="67"/>
      <c r="L19" s="68" t="str">
        <f t="shared" si="0"/>
        <v xml:space="preserve">    register_nm character varying(20)  NOT NULL,</v>
      </c>
    </row>
    <row r="20" spans="2:12" s="68" customFormat="1">
      <c r="B20" s="64">
        <f t="shared" si="1"/>
        <v>6</v>
      </c>
      <c r="C20" s="69" t="s">
        <v>97</v>
      </c>
      <c r="D20" s="69" t="s">
        <v>67</v>
      </c>
      <c r="E20" s="69" t="s">
        <v>36</v>
      </c>
      <c r="F20" s="69"/>
      <c r="G20" s="66"/>
      <c r="H20" s="67"/>
      <c r="L20" s="68" t="str">
        <f t="shared" si="0"/>
        <v xml:space="preserve">    last_update_ymd char(8),</v>
      </c>
    </row>
    <row r="21" spans="2:12" s="68" customFormat="1">
      <c r="B21" s="64">
        <f t="shared" si="1"/>
        <v>7</v>
      </c>
      <c r="C21" s="69" t="s">
        <v>98</v>
      </c>
      <c r="D21" s="70" t="s">
        <v>63</v>
      </c>
      <c r="E21" s="69" t="s">
        <v>38</v>
      </c>
      <c r="F21" s="69"/>
      <c r="G21" s="66"/>
      <c r="H21" s="67"/>
      <c r="L21" s="68" t="str">
        <f t="shared" si="0"/>
        <v xml:space="preserve">    last_register_cd char(7),</v>
      </c>
    </row>
    <row r="22" spans="2:12" s="68" customFormat="1" ht="12.75" thickBot="1">
      <c r="B22" s="71">
        <f>B21+1</f>
        <v>8</v>
      </c>
      <c r="C22" s="72" t="s">
        <v>99</v>
      </c>
      <c r="D22" s="73" t="s">
        <v>84</v>
      </c>
      <c r="E22" s="72" t="s">
        <v>41</v>
      </c>
      <c r="F22" s="72"/>
      <c r="G22" s="74"/>
      <c r="H22" s="75"/>
      <c r="L22" s="68" t="str">
        <f t="shared" si="0"/>
        <v xml:space="preserve">    last_register_nm character varying(20),</v>
      </c>
    </row>
    <row r="23" spans="2:12">
      <c r="L23" s="3" t="str">
        <f>");"</f>
        <v>);</v>
      </c>
    </row>
    <row r="24" spans="2:12" ht="12.75" thickBot="1">
      <c r="B24" s="1" t="s">
        <v>45</v>
      </c>
    </row>
    <row r="25" spans="2:12">
      <c r="B25" s="41" t="s">
        <v>13</v>
      </c>
      <c r="C25" s="42" t="s">
        <v>46</v>
      </c>
      <c r="D25" s="43" t="s">
        <v>47</v>
      </c>
      <c r="E25" s="44"/>
      <c r="F25" s="45"/>
      <c r="G25" s="42" t="s">
        <v>48</v>
      </c>
      <c r="H25" s="46" t="s">
        <v>19</v>
      </c>
    </row>
    <row r="26" spans="2:12" ht="12.75" thickBot="1">
      <c r="B26" s="47">
        <v>1</v>
      </c>
      <c r="C26" s="48" t="s">
        <v>100</v>
      </c>
      <c r="D26" s="49" t="s">
        <v>101</v>
      </c>
      <c r="E26" s="50"/>
      <c r="F26" s="51"/>
      <c r="G26" s="48" t="s">
        <v>51</v>
      </c>
      <c r="H26" s="52"/>
    </row>
    <row r="28" spans="2:12" ht="12.75" thickBot="1">
      <c r="B28" s="1" t="s">
        <v>52</v>
      </c>
    </row>
    <row r="29" spans="2:12" ht="15" thickBot="1">
      <c r="B29" s="53" t="s">
        <v>13</v>
      </c>
      <c r="C29" s="54" t="s">
        <v>53</v>
      </c>
      <c r="D29" s="55" t="s">
        <v>47</v>
      </c>
      <c r="E29" s="56"/>
      <c r="F29" s="174" t="s">
        <v>54</v>
      </c>
      <c r="G29" s="175"/>
      <c r="H29" s="57" t="s">
        <v>55</v>
      </c>
    </row>
    <row r="31" spans="2:12" ht="12.75" thickBot="1">
      <c r="B31" s="1" t="s">
        <v>56</v>
      </c>
    </row>
    <row r="32" spans="2:12" ht="15" thickBot="1">
      <c r="B32" s="53" t="s">
        <v>13</v>
      </c>
      <c r="C32" s="54" t="s">
        <v>53</v>
      </c>
      <c r="D32" s="55" t="s">
        <v>47</v>
      </c>
      <c r="E32" s="56"/>
      <c r="F32" s="174" t="s">
        <v>57</v>
      </c>
      <c r="G32" s="175"/>
      <c r="H32" s="57" t="s">
        <v>58</v>
      </c>
    </row>
  </sheetData>
  <mergeCells count="14">
    <mergeCell ref="D3:E3"/>
    <mergeCell ref="G3:H3"/>
    <mergeCell ref="D4:E4"/>
    <mergeCell ref="G4:H4"/>
    <mergeCell ref="D5:E5"/>
    <mergeCell ref="G5:H5"/>
    <mergeCell ref="F29:G29"/>
    <mergeCell ref="F32:G32"/>
    <mergeCell ref="D6:E6"/>
    <mergeCell ref="G6:H6"/>
    <mergeCell ref="D7:E7"/>
    <mergeCell ref="G7:H7"/>
    <mergeCell ref="C8:H8"/>
    <mergeCell ref="C9:H11"/>
  </mergeCells>
  <pageMargins left="0.7" right="0.7" top="0.75" bottom="0.75" header="0.3" footer="0.3"/>
  <pageSetup scale="46" fitToHeight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L36"/>
  <sheetViews>
    <sheetView view="pageBreakPreview" topLeftCell="A4" zoomScaleNormal="100" zoomScaleSheetLayoutView="100" workbookViewId="0">
      <selection activeCell="F20" sqref="F20"/>
    </sheetView>
  </sheetViews>
  <sheetFormatPr defaultColWidth="10.28515625" defaultRowHeight="12"/>
  <cols>
    <col min="1" max="1" width="2.5703125" style="3" customWidth="1"/>
    <col min="2" max="2" width="3.7109375" style="3" customWidth="1"/>
    <col min="3" max="3" width="25.42578125" style="2" bestFit="1" customWidth="1"/>
    <col min="4" max="4" width="18.7109375" style="2" bestFit="1" customWidth="1"/>
    <col min="5" max="5" width="20.5703125" style="2" bestFit="1" customWidth="1"/>
    <col min="6" max="6" width="9.85546875" style="2" customWidth="1"/>
    <col min="7" max="7" width="12.7109375" style="2" bestFit="1" customWidth="1"/>
    <col min="8" max="8" width="38.7109375" style="2" bestFit="1" customWidth="1"/>
    <col min="9" max="9" width="2.42578125" style="3" customWidth="1"/>
    <col min="10" max="12" width="10.28515625" style="3"/>
    <col min="13" max="13" width="7" style="3" customWidth="1"/>
    <col min="14" max="14" width="2.7109375" style="3" customWidth="1"/>
    <col min="15" max="16384" width="10.28515625" style="3"/>
  </cols>
  <sheetData>
    <row r="2" spans="2:12" ht="12.75" thickBot="1">
      <c r="B2" s="1" t="s">
        <v>0</v>
      </c>
    </row>
    <row r="3" spans="2:12" ht="14.25">
      <c r="B3" s="4"/>
      <c r="C3" s="5" t="s">
        <v>1</v>
      </c>
      <c r="D3" s="187"/>
      <c r="E3" s="188"/>
      <c r="F3" s="6" t="s">
        <v>2</v>
      </c>
      <c r="G3" s="187" t="s">
        <v>59</v>
      </c>
      <c r="H3" s="189"/>
    </row>
    <row r="4" spans="2:12" ht="14.25">
      <c r="B4" s="7"/>
      <c r="C4" s="8" t="s">
        <v>3</v>
      </c>
      <c r="D4" s="176"/>
      <c r="E4" s="177"/>
      <c r="F4" s="9" t="s">
        <v>4</v>
      </c>
      <c r="G4" s="176" t="s">
        <v>60</v>
      </c>
      <c r="H4" s="178"/>
    </row>
    <row r="5" spans="2:12" ht="14.25">
      <c r="B5" s="7"/>
      <c r="C5" s="8" t="s">
        <v>5</v>
      </c>
      <c r="D5" s="176" t="s">
        <v>6</v>
      </c>
      <c r="E5" s="177"/>
      <c r="F5" s="9" t="s">
        <v>7</v>
      </c>
      <c r="G5" s="176"/>
      <c r="H5" s="178"/>
    </row>
    <row r="6" spans="2:12" ht="14.25">
      <c r="B6" s="7"/>
      <c r="C6" s="8" t="s">
        <v>8</v>
      </c>
      <c r="D6" s="176" t="s">
        <v>124</v>
      </c>
      <c r="E6" s="177"/>
      <c r="F6" s="9" t="s">
        <v>9</v>
      </c>
      <c r="G6" s="176"/>
      <c r="H6" s="178"/>
    </row>
    <row r="7" spans="2:12" ht="14.25">
      <c r="B7" s="7"/>
      <c r="C7" s="8" t="s">
        <v>10</v>
      </c>
      <c r="D7" s="176" t="s">
        <v>176</v>
      </c>
      <c r="E7" s="177"/>
      <c r="F7" s="10"/>
      <c r="G7" s="176"/>
      <c r="H7" s="178"/>
      <c r="L7" s="3" t="str">
        <f>"CREATE TABLE "&amp;D7&amp;"("</f>
        <v>CREATE TABLE t_user(</v>
      </c>
    </row>
    <row r="8" spans="2:12" ht="14.25">
      <c r="B8" s="11"/>
      <c r="C8" s="179" t="s">
        <v>11</v>
      </c>
      <c r="D8" s="180"/>
      <c r="E8" s="180"/>
      <c r="F8" s="180"/>
      <c r="G8" s="180"/>
      <c r="H8" s="181"/>
    </row>
    <row r="9" spans="2:12">
      <c r="B9" s="11"/>
      <c r="C9" s="182"/>
      <c r="D9" s="183"/>
      <c r="E9" s="183"/>
      <c r="F9" s="183"/>
      <c r="G9" s="183"/>
      <c r="H9" s="184"/>
    </row>
    <row r="10" spans="2:12">
      <c r="B10" s="11"/>
      <c r="C10" s="183"/>
      <c r="D10" s="183"/>
      <c r="E10" s="183"/>
      <c r="F10" s="183"/>
      <c r="G10" s="183"/>
      <c r="H10" s="184"/>
    </row>
    <row r="11" spans="2:12" ht="12.75" thickBot="1">
      <c r="B11" s="12"/>
      <c r="C11" s="185"/>
      <c r="D11" s="185"/>
      <c r="E11" s="185"/>
      <c r="F11" s="185"/>
      <c r="G11" s="185"/>
      <c r="H11" s="186"/>
    </row>
    <row r="13" spans="2:12" ht="12.75" thickBot="1">
      <c r="B13" s="1" t="s">
        <v>12</v>
      </c>
    </row>
    <row r="14" spans="2:12">
      <c r="B14" s="13" t="s">
        <v>13</v>
      </c>
      <c r="C14" s="6" t="s">
        <v>14</v>
      </c>
      <c r="D14" s="6" t="s">
        <v>15</v>
      </c>
      <c r="E14" s="6" t="s">
        <v>16</v>
      </c>
      <c r="F14" s="6" t="s">
        <v>17</v>
      </c>
      <c r="G14" s="6" t="s">
        <v>18</v>
      </c>
      <c r="H14" s="14" t="s">
        <v>19</v>
      </c>
    </row>
    <row r="15" spans="2:12" ht="15" customHeight="1">
      <c r="B15" s="15">
        <v>1</v>
      </c>
      <c r="C15" s="16" t="s">
        <v>105</v>
      </c>
      <c r="D15" s="16" t="s">
        <v>106</v>
      </c>
      <c r="E15" s="16" t="s">
        <v>22</v>
      </c>
      <c r="F15" s="63" t="s">
        <v>87</v>
      </c>
      <c r="G15" s="18" t="s">
        <v>24</v>
      </c>
      <c r="H15" s="19"/>
      <c r="I15" s="20"/>
      <c r="L15" s="3" t="str">
        <f t="shared" ref="L15:L26" si="0">"    "&amp;D15&amp;" "&amp;E15 &amp; IF(F15="Yes(PK)"," PRIMARY KEY NOT NULL,",IF(F15="Yes", "  NOT NULL,", ","))</f>
        <v xml:space="preserve">    user_id char(7) PRIMARY KEY NOT NULL,</v>
      </c>
    </row>
    <row r="16" spans="2:12" ht="15" customHeight="1">
      <c r="B16" s="15">
        <f>B15+1</f>
        <v>2</v>
      </c>
      <c r="C16" s="16" t="s">
        <v>107</v>
      </c>
      <c r="D16" s="16" t="s">
        <v>108</v>
      </c>
      <c r="E16" s="16" t="s">
        <v>29</v>
      </c>
      <c r="F16" s="16" t="s">
        <v>30</v>
      </c>
      <c r="G16" s="21"/>
      <c r="H16" s="22"/>
      <c r="I16" s="20"/>
      <c r="L16" s="3" t="str">
        <f t="shared" si="0"/>
        <v xml:space="preserve">    user_name character varying(50)  NOT NULL,</v>
      </c>
    </row>
    <row r="17" spans="2:12" s="33" customFormat="1" ht="15" customHeight="1">
      <c r="B17" s="15">
        <f t="shared" ref="B17:B26" si="1">B16+1</f>
        <v>3</v>
      </c>
      <c r="C17" s="30" t="s">
        <v>109</v>
      </c>
      <c r="D17" s="30" t="s">
        <v>110</v>
      </c>
      <c r="E17" s="30" t="s">
        <v>111</v>
      </c>
      <c r="F17" s="30"/>
      <c r="G17" s="31"/>
      <c r="H17" s="32"/>
      <c r="L17" s="33" t="str">
        <f t="shared" si="0"/>
        <v xml:space="preserve">    login_pwd character varying(50),</v>
      </c>
    </row>
    <row r="18" spans="2:12" s="33" customFormat="1" ht="15" customHeight="1">
      <c r="B18" s="15">
        <f t="shared" si="1"/>
        <v>4</v>
      </c>
      <c r="C18" s="30" t="s">
        <v>112</v>
      </c>
      <c r="D18" s="30" t="s">
        <v>113</v>
      </c>
      <c r="E18" s="30" t="s">
        <v>36</v>
      </c>
      <c r="F18" s="30"/>
      <c r="G18" s="31"/>
      <c r="H18" s="32"/>
      <c r="L18" s="33" t="str">
        <f t="shared" si="0"/>
        <v xml:space="preserve">    pwd_regs_ymd char(8),</v>
      </c>
    </row>
    <row r="19" spans="2:12" s="33" customFormat="1" ht="15" customHeight="1">
      <c r="B19" s="15">
        <f t="shared" si="1"/>
        <v>5</v>
      </c>
      <c r="C19" s="30" t="s">
        <v>114</v>
      </c>
      <c r="D19" s="30" t="s">
        <v>115</v>
      </c>
      <c r="E19" s="30" t="s">
        <v>116</v>
      </c>
      <c r="F19" s="30"/>
      <c r="G19" s="31" t="s">
        <v>117</v>
      </c>
      <c r="H19" s="32" t="s">
        <v>118</v>
      </c>
      <c r="L19" s="33" t="str">
        <f t="shared" si="0"/>
        <v xml:space="preserve">    acc_lock_flg char(1),</v>
      </c>
    </row>
    <row r="20" spans="2:12" s="28" customFormat="1" ht="15" customHeight="1">
      <c r="B20" s="15">
        <f t="shared" si="1"/>
        <v>6</v>
      </c>
      <c r="C20" s="25" t="s">
        <v>119</v>
      </c>
      <c r="D20" s="25" t="s">
        <v>120</v>
      </c>
      <c r="E20" s="25" t="s">
        <v>116</v>
      </c>
      <c r="F20" s="25"/>
      <c r="G20" s="26" t="s">
        <v>117</v>
      </c>
      <c r="H20" s="27" t="s">
        <v>121</v>
      </c>
      <c r="L20" s="28" t="str">
        <f t="shared" si="0"/>
        <v xml:space="preserve">    delete_flg char(1),</v>
      </c>
    </row>
    <row r="21" spans="2:12" s="33" customFormat="1" ht="15" customHeight="1">
      <c r="B21" s="15">
        <f t="shared" si="1"/>
        <v>7</v>
      </c>
      <c r="C21" s="30" t="s">
        <v>35</v>
      </c>
      <c r="D21" s="30" t="s">
        <v>64</v>
      </c>
      <c r="E21" s="30" t="s">
        <v>36</v>
      </c>
      <c r="F21" s="30" t="s">
        <v>34</v>
      </c>
      <c r="G21" s="31" t="s">
        <v>37</v>
      </c>
      <c r="H21" s="32"/>
      <c r="L21" s="33" t="str">
        <f t="shared" si="0"/>
        <v xml:space="preserve">    register_ymd char(8)  NOT NULL,</v>
      </c>
    </row>
    <row r="22" spans="2:12" s="33" customFormat="1" ht="15" customHeight="1">
      <c r="B22" s="15">
        <f t="shared" si="1"/>
        <v>8</v>
      </c>
      <c r="C22" s="30" t="s">
        <v>62</v>
      </c>
      <c r="D22" s="35" t="s">
        <v>65</v>
      </c>
      <c r="E22" s="30" t="s">
        <v>38</v>
      </c>
      <c r="F22" s="30" t="s">
        <v>34</v>
      </c>
      <c r="G22" s="31" t="s">
        <v>39</v>
      </c>
      <c r="H22" s="32"/>
      <c r="L22" s="33" t="str">
        <f t="shared" si="0"/>
        <v xml:space="preserve">    register_cd char(7)  NOT NULL,</v>
      </c>
    </row>
    <row r="23" spans="2:12" s="33" customFormat="1" ht="15" customHeight="1">
      <c r="B23" s="15">
        <f t="shared" si="1"/>
        <v>9</v>
      </c>
      <c r="C23" s="30" t="s">
        <v>40</v>
      </c>
      <c r="D23" s="35" t="s">
        <v>66</v>
      </c>
      <c r="E23" s="30" t="s">
        <v>41</v>
      </c>
      <c r="F23" s="30" t="s">
        <v>34</v>
      </c>
      <c r="G23" s="31"/>
      <c r="H23" s="32"/>
      <c r="L23" s="33" t="str">
        <f t="shared" si="0"/>
        <v xml:space="preserve">    register_nm character varying(20)  NOT NULL,</v>
      </c>
    </row>
    <row r="24" spans="2:12" s="33" customFormat="1" ht="15" customHeight="1">
      <c r="B24" s="15">
        <f t="shared" si="1"/>
        <v>10</v>
      </c>
      <c r="C24" s="30" t="s">
        <v>42</v>
      </c>
      <c r="D24" s="30" t="s">
        <v>67</v>
      </c>
      <c r="E24" s="30" t="s">
        <v>36</v>
      </c>
      <c r="F24" s="30"/>
      <c r="G24" s="31"/>
      <c r="H24" s="32"/>
      <c r="L24" s="33" t="str">
        <f t="shared" si="0"/>
        <v xml:space="preserve">    last_update_ymd char(8),</v>
      </c>
    </row>
    <row r="25" spans="2:12" s="33" customFormat="1" ht="15" customHeight="1">
      <c r="B25" s="15">
        <f t="shared" si="1"/>
        <v>11</v>
      </c>
      <c r="C25" s="30" t="s">
        <v>43</v>
      </c>
      <c r="D25" s="35" t="s">
        <v>63</v>
      </c>
      <c r="E25" s="30" t="s">
        <v>38</v>
      </c>
      <c r="F25" s="30"/>
      <c r="G25" s="31"/>
      <c r="H25" s="32"/>
      <c r="L25" s="33" t="str">
        <f t="shared" si="0"/>
        <v xml:space="preserve">    last_register_cd char(7),</v>
      </c>
    </row>
    <row r="26" spans="2:12" s="33" customFormat="1" ht="15" customHeight="1" thickBot="1">
      <c r="B26" s="15">
        <f t="shared" si="1"/>
        <v>12</v>
      </c>
      <c r="C26" s="37" t="s">
        <v>44</v>
      </c>
      <c r="D26" s="38" t="s">
        <v>84</v>
      </c>
      <c r="E26" s="37" t="s">
        <v>41</v>
      </c>
      <c r="F26" s="37"/>
      <c r="G26" s="39"/>
      <c r="H26" s="40"/>
      <c r="L26" s="33" t="str">
        <f t="shared" si="0"/>
        <v xml:space="preserve">    last_register_nm character varying(20),</v>
      </c>
    </row>
    <row r="27" spans="2:12">
      <c r="L27" s="3" t="str">
        <f>");"</f>
        <v>);</v>
      </c>
    </row>
    <row r="28" spans="2:12" ht="12.75" thickBot="1">
      <c r="B28" s="1" t="s">
        <v>45</v>
      </c>
    </row>
    <row r="29" spans="2:12">
      <c r="B29" s="41" t="s">
        <v>13</v>
      </c>
      <c r="C29" s="42" t="s">
        <v>46</v>
      </c>
      <c r="D29" s="43" t="s">
        <v>47</v>
      </c>
      <c r="E29" s="44"/>
      <c r="F29" s="45"/>
      <c r="G29" s="42" t="s">
        <v>48</v>
      </c>
      <c r="H29" s="46" t="s">
        <v>19</v>
      </c>
    </row>
    <row r="30" spans="2:12" ht="12.75" thickBot="1">
      <c r="B30" s="47">
        <v>1</v>
      </c>
      <c r="C30" s="48" t="s">
        <v>122</v>
      </c>
      <c r="D30" s="49" t="s">
        <v>123</v>
      </c>
      <c r="E30" s="50"/>
      <c r="F30" s="51"/>
      <c r="G30" s="48" t="s">
        <v>51</v>
      </c>
      <c r="H30" s="52"/>
    </row>
    <row r="32" spans="2:12" ht="12.75" thickBot="1">
      <c r="B32" s="1" t="s">
        <v>52</v>
      </c>
    </row>
    <row r="33" spans="2:8" ht="15" thickBot="1">
      <c r="B33" s="53" t="s">
        <v>13</v>
      </c>
      <c r="C33" s="54" t="s">
        <v>53</v>
      </c>
      <c r="D33" s="55" t="s">
        <v>47</v>
      </c>
      <c r="E33" s="56"/>
      <c r="F33" s="174" t="s">
        <v>54</v>
      </c>
      <c r="G33" s="175"/>
      <c r="H33" s="57" t="s">
        <v>55</v>
      </c>
    </row>
    <row r="35" spans="2:8" ht="12.75" thickBot="1">
      <c r="B35" s="1" t="s">
        <v>56</v>
      </c>
    </row>
    <row r="36" spans="2:8" ht="15" thickBot="1">
      <c r="B36" s="53" t="s">
        <v>13</v>
      </c>
      <c r="C36" s="54" t="s">
        <v>53</v>
      </c>
      <c r="D36" s="55" t="s">
        <v>47</v>
      </c>
      <c r="E36" s="56"/>
      <c r="F36" s="174" t="s">
        <v>57</v>
      </c>
      <c r="G36" s="175"/>
      <c r="H36" s="57" t="s">
        <v>58</v>
      </c>
    </row>
  </sheetData>
  <mergeCells count="14">
    <mergeCell ref="D3:E3"/>
    <mergeCell ref="G3:H3"/>
    <mergeCell ref="D4:E4"/>
    <mergeCell ref="G4:H4"/>
    <mergeCell ref="D5:E5"/>
    <mergeCell ref="G5:H5"/>
    <mergeCell ref="F33:G33"/>
    <mergeCell ref="F36:G36"/>
    <mergeCell ref="D6:E6"/>
    <mergeCell ref="G6:H6"/>
    <mergeCell ref="D7:E7"/>
    <mergeCell ref="G7:H7"/>
    <mergeCell ref="C8:H8"/>
    <mergeCell ref="C9:H11"/>
  </mergeCells>
  <pageMargins left="0.7" right="0.7" top="0.75" bottom="0.75" header="0.3" footer="0.3"/>
  <pageSetup scale="46" fitToHeight="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33"/>
  <sheetViews>
    <sheetView view="pageBreakPreview" zoomScaleNormal="100" zoomScaleSheetLayoutView="100" workbookViewId="0">
      <selection activeCell="G4" sqref="G4:H4"/>
    </sheetView>
  </sheetViews>
  <sheetFormatPr defaultColWidth="10.28515625" defaultRowHeight="12"/>
  <cols>
    <col min="1" max="1" width="2.5703125" style="76" customWidth="1"/>
    <col min="2" max="2" width="3.7109375" style="76" customWidth="1"/>
    <col min="3" max="3" width="25.42578125" style="78" bestFit="1" customWidth="1"/>
    <col min="4" max="4" width="18.7109375" style="78" bestFit="1" customWidth="1"/>
    <col min="5" max="5" width="20.5703125" style="78" bestFit="1" customWidth="1"/>
    <col min="6" max="6" width="9.85546875" style="78" customWidth="1"/>
    <col min="7" max="7" width="12.7109375" style="78" bestFit="1" customWidth="1"/>
    <col min="8" max="8" width="38.7109375" style="78" bestFit="1" customWidth="1"/>
    <col min="9" max="9" width="2.42578125" style="76" customWidth="1"/>
    <col min="10" max="12" width="10.28515625" style="76"/>
    <col min="13" max="13" width="7" style="76" customWidth="1"/>
    <col min="14" max="14" width="2.7109375" style="76" customWidth="1"/>
    <col min="15" max="16384" width="10.28515625" style="76"/>
  </cols>
  <sheetData>
    <row r="2" spans="1:12" ht="12.75" thickBot="1">
      <c r="B2" s="77" t="s">
        <v>125</v>
      </c>
    </row>
    <row r="3" spans="1:12" ht="15.75">
      <c r="B3" s="79"/>
      <c r="C3" s="80" t="s">
        <v>126</v>
      </c>
      <c r="D3" s="203"/>
      <c r="E3" s="204"/>
      <c r="F3" s="81" t="s">
        <v>127</v>
      </c>
      <c r="G3" s="203" t="s">
        <v>59</v>
      </c>
      <c r="H3" s="205"/>
    </row>
    <row r="4" spans="1:12" ht="15.75">
      <c r="B4" s="82"/>
      <c r="C4" s="83" t="s">
        <v>128</v>
      </c>
      <c r="D4" s="192"/>
      <c r="E4" s="193"/>
      <c r="F4" s="84" t="s">
        <v>129</v>
      </c>
      <c r="G4" s="176" t="s">
        <v>60</v>
      </c>
      <c r="H4" s="178"/>
    </row>
    <row r="5" spans="1:12" ht="15.75">
      <c r="B5" s="82"/>
      <c r="C5" s="83" t="s">
        <v>130</v>
      </c>
      <c r="D5" s="192" t="s">
        <v>131</v>
      </c>
      <c r="E5" s="193"/>
      <c r="F5" s="84" t="s">
        <v>132</v>
      </c>
      <c r="G5" s="192"/>
      <c r="H5" s="194"/>
    </row>
    <row r="6" spans="1:12" ht="15.75">
      <c r="B6" s="82"/>
      <c r="C6" s="83" t="s">
        <v>133</v>
      </c>
      <c r="D6" s="192" t="s">
        <v>177</v>
      </c>
      <c r="E6" s="193"/>
      <c r="F6" s="84" t="s">
        <v>134</v>
      </c>
      <c r="G6" s="192"/>
      <c r="H6" s="194"/>
    </row>
    <row r="7" spans="1:12" ht="15.75">
      <c r="B7" s="82"/>
      <c r="C7" s="83" t="s">
        <v>135</v>
      </c>
      <c r="D7" s="192" t="s">
        <v>136</v>
      </c>
      <c r="E7" s="193"/>
      <c r="F7" s="85"/>
      <c r="G7" s="192"/>
      <c r="H7" s="194"/>
      <c r="L7" s="76" t="str">
        <f>"CREATE TABLE "&amp;D7&amp;"("</f>
        <v>CREATE TABLE t_user_group(</v>
      </c>
    </row>
    <row r="8" spans="1:12" ht="15.75">
      <c r="B8" s="86"/>
      <c r="C8" s="195" t="s">
        <v>137</v>
      </c>
      <c r="D8" s="196"/>
      <c r="E8" s="196"/>
      <c r="F8" s="196"/>
      <c r="G8" s="196"/>
      <c r="H8" s="197"/>
    </row>
    <row r="9" spans="1:12">
      <c r="B9" s="86"/>
      <c r="C9" s="198"/>
      <c r="D9" s="199"/>
      <c r="E9" s="199"/>
      <c r="F9" s="199"/>
      <c r="G9" s="199"/>
      <c r="H9" s="200"/>
    </row>
    <row r="10" spans="1:12">
      <c r="B10" s="86"/>
      <c r="C10" s="199"/>
      <c r="D10" s="199"/>
      <c r="E10" s="199"/>
      <c r="F10" s="199"/>
      <c r="G10" s="199"/>
      <c r="H10" s="200"/>
    </row>
    <row r="11" spans="1:12" ht="12.75" thickBot="1">
      <c r="B11" s="87"/>
      <c r="C11" s="201"/>
      <c r="D11" s="201"/>
      <c r="E11" s="201"/>
      <c r="F11" s="201"/>
      <c r="G11" s="201"/>
      <c r="H11" s="202"/>
    </row>
    <row r="13" spans="1:12" ht="12.75" thickBot="1">
      <c r="B13" s="77" t="s">
        <v>138</v>
      </c>
    </row>
    <row r="14" spans="1:12">
      <c r="B14" s="88" t="s">
        <v>139</v>
      </c>
      <c r="C14" s="81" t="s">
        <v>140</v>
      </c>
      <c r="D14" s="81" t="s">
        <v>141</v>
      </c>
      <c r="E14" s="81" t="s">
        <v>142</v>
      </c>
      <c r="F14" s="81" t="s">
        <v>143</v>
      </c>
      <c r="G14" s="81" t="s">
        <v>144</v>
      </c>
      <c r="H14" s="89" t="s">
        <v>145</v>
      </c>
    </row>
    <row r="15" spans="1:12">
      <c r="A15" s="90"/>
      <c r="B15" s="91">
        <v>1</v>
      </c>
      <c r="C15" s="92" t="s">
        <v>146</v>
      </c>
      <c r="D15" s="92" t="s">
        <v>147</v>
      </c>
      <c r="E15" s="93" t="s">
        <v>71</v>
      </c>
      <c r="F15" s="17" t="s">
        <v>23</v>
      </c>
      <c r="G15" s="94" t="s">
        <v>24</v>
      </c>
      <c r="H15" s="95" t="s">
        <v>148</v>
      </c>
      <c r="I15" s="96"/>
      <c r="K15" s="76" t="s">
        <v>149</v>
      </c>
      <c r="L15" s="76" t="str">
        <f t="shared" ref="L15:L22" si="0">"    "&amp;D15&amp;" "&amp;E15 &amp; IF(F15="Yes(PK)"," PRIMARY KEY NOT NULL,",IF(F15="Yes", "  NOT NULL,", ","))</f>
        <v xml:space="preserve">    seq_no serial PRIMARY KEY NOT NULL,</v>
      </c>
    </row>
    <row r="16" spans="1:12">
      <c r="B16" s="29">
        <f t="shared" ref="B16:B23" si="1">B15+1</f>
        <v>2</v>
      </c>
      <c r="C16" s="97" t="s">
        <v>150</v>
      </c>
      <c r="D16" s="97" t="s">
        <v>151</v>
      </c>
      <c r="E16" s="97" t="s">
        <v>75</v>
      </c>
      <c r="F16" s="98" t="s">
        <v>34</v>
      </c>
      <c r="G16" s="99" t="s">
        <v>24</v>
      </c>
      <c r="H16" s="95"/>
      <c r="I16" s="96"/>
      <c r="L16" s="76" t="str">
        <f t="shared" si="0"/>
        <v xml:space="preserve">    user_id char(7)  NOT NULL,</v>
      </c>
    </row>
    <row r="17" spans="2:12">
      <c r="B17" s="29">
        <f t="shared" si="1"/>
        <v>3</v>
      </c>
      <c r="C17" s="25" t="s">
        <v>152</v>
      </c>
      <c r="D17" s="25" t="s">
        <v>74</v>
      </c>
      <c r="E17" s="25" t="s">
        <v>38</v>
      </c>
      <c r="F17" s="98" t="s">
        <v>34</v>
      </c>
      <c r="G17" s="26"/>
      <c r="H17" s="27"/>
      <c r="I17" s="96"/>
      <c r="L17" s="76" t="str">
        <f t="shared" si="0"/>
        <v xml:space="preserve">    group_cd char(7)  NOT NULL,</v>
      </c>
    </row>
    <row r="18" spans="2:12">
      <c r="B18" s="29">
        <f t="shared" si="1"/>
        <v>4</v>
      </c>
      <c r="C18" s="97" t="s">
        <v>153</v>
      </c>
      <c r="D18" s="97" t="s">
        <v>64</v>
      </c>
      <c r="E18" s="97" t="s">
        <v>36</v>
      </c>
      <c r="F18" s="97" t="s">
        <v>34</v>
      </c>
      <c r="G18" s="100" t="s">
        <v>154</v>
      </c>
      <c r="H18" s="101"/>
      <c r="L18" s="76" t="str">
        <f t="shared" si="0"/>
        <v xml:space="preserve">    register_ymd char(8)  NOT NULL,</v>
      </c>
    </row>
    <row r="19" spans="2:12">
      <c r="B19" s="102">
        <f t="shared" si="1"/>
        <v>5</v>
      </c>
      <c r="C19" s="97" t="s">
        <v>155</v>
      </c>
      <c r="D19" s="103" t="s">
        <v>65</v>
      </c>
      <c r="E19" s="97" t="s">
        <v>38</v>
      </c>
      <c r="F19" s="97" t="s">
        <v>34</v>
      </c>
      <c r="G19" s="100" t="s">
        <v>156</v>
      </c>
      <c r="H19" s="101"/>
      <c r="L19" s="76" t="str">
        <f t="shared" si="0"/>
        <v xml:space="preserve">    register_cd char(7)  NOT NULL,</v>
      </c>
    </row>
    <row r="20" spans="2:12">
      <c r="B20" s="102">
        <f t="shared" si="1"/>
        <v>6</v>
      </c>
      <c r="C20" s="97" t="s">
        <v>157</v>
      </c>
      <c r="D20" s="103" t="s">
        <v>66</v>
      </c>
      <c r="E20" s="97" t="s">
        <v>41</v>
      </c>
      <c r="F20" s="97" t="s">
        <v>34</v>
      </c>
      <c r="G20" s="100" t="s">
        <v>172</v>
      </c>
      <c r="H20" s="101"/>
      <c r="L20" s="76" t="str">
        <f t="shared" si="0"/>
        <v xml:space="preserve">    register_nm character varying(20)  NOT NULL,</v>
      </c>
    </row>
    <row r="21" spans="2:12">
      <c r="B21" s="102">
        <f t="shared" si="1"/>
        <v>7</v>
      </c>
      <c r="C21" s="97" t="s">
        <v>158</v>
      </c>
      <c r="D21" s="97" t="s">
        <v>67</v>
      </c>
      <c r="E21" s="97" t="s">
        <v>36</v>
      </c>
      <c r="F21" s="97"/>
      <c r="G21" s="100"/>
      <c r="H21" s="101"/>
      <c r="L21" s="76" t="str">
        <f t="shared" si="0"/>
        <v xml:space="preserve">    last_update_ymd char(8),</v>
      </c>
    </row>
    <row r="22" spans="2:12">
      <c r="B22" s="102">
        <f t="shared" si="1"/>
        <v>8</v>
      </c>
      <c r="C22" s="97" t="s">
        <v>159</v>
      </c>
      <c r="D22" s="103" t="s">
        <v>63</v>
      </c>
      <c r="E22" s="97" t="s">
        <v>38</v>
      </c>
      <c r="F22" s="97"/>
      <c r="G22" s="100"/>
      <c r="H22" s="101"/>
      <c r="L22" s="76" t="str">
        <f t="shared" si="0"/>
        <v xml:space="preserve">    last_register_cd char(7),</v>
      </c>
    </row>
    <row r="23" spans="2:12" ht="12.75" thickBot="1">
      <c r="B23" s="104">
        <f t="shared" si="1"/>
        <v>9</v>
      </c>
      <c r="C23" s="105" t="s">
        <v>160</v>
      </c>
      <c r="D23" s="106" t="s">
        <v>84</v>
      </c>
      <c r="E23" s="105" t="s">
        <v>41</v>
      </c>
      <c r="F23" s="105"/>
      <c r="G23" s="107"/>
      <c r="H23" s="108"/>
      <c r="L23" s="76" t="str">
        <f>"    "&amp;D23&amp;" "&amp;E23 &amp; IF(F23="Yes(PK)"," PRIMARY KEY NOT NULL,",IF(F23="Yes", "  NOT NULL,", ","))</f>
        <v xml:space="preserve">    last_register_nm character varying(20),</v>
      </c>
    </row>
    <row r="24" spans="2:12">
      <c r="L24" s="76" t="str">
        <f>");"</f>
        <v>);</v>
      </c>
    </row>
    <row r="25" spans="2:12" ht="12.75" thickBot="1">
      <c r="B25" s="77" t="s">
        <v>161</v>
      </c>
    </row>
    <row r="26" spans="2:12">
      <c r="B26" s="109" t="s">
        <v>139</v>
      </c>
      <c r="C26" s="110" t="s">
        <v>162</v>
      </c>
      <c r="D26" s="111" t="s">
        <v>163</v>
      </c>
      <c r="E26" s="112"/>
      <c r="F26" s="113"/>
      <c r="G26" s="110" t="s">
        <v>164</v>
      </c>
      <c r="H26" s="114" t="s">
        <v>145</v>
      </c>
    </row>
    <row r="27" spans="2:12" ht="12.75" thickBot="1">
      <c r="B27" s="115"/>
      <c r="C27" s="116"/>
      <c r="D27" s="117"/>
      <c r="E27" s="118"/>
      <c r="F27" s="119"/>
      <c r="G27" s="116"/>
      <c r="H27" s="120"/>
    </row>
    <row r="29" spans="2:12" ht="12.75" thickBot="1">
      <c r="B29" s="77" t="s">
        <v>165</v>
      </c>
    </row>
    <row r="30" spans="2:12" ht="16.5" thickBot="1">
      <c r="B30" s="121" t="s">
        <v>139</v>
      </c>
      <c r="C30" s="122" t="s">
        <v>166</v>
      </c>
      <c r="D30" s="123" t="s">
        <v>163</v>
      </c>
      <c r="E30" s="124"/>
      <c r="F30" s="190" t="s">
        <v>167</v>
      </c>
      <c r="G30" s="191"/>
      <c r="H30" s="125" t="s">
        <v>168</v>
      </c>
    </row>
    <row r="32" spans="2:12" ht="12.75" thickBot="1">
      <c r="B32" s="77" t="s">
        <v>169</v>
      </c>
    </row>
    <row r="33" spans="2:8" ht="16.5" thickBot="1">
      <c r="B33" s="121" t="s">
        <v>139</v>
      </c>
      <c r="C33" s="122" t="s">
        <v>166</v>
      </c>
      <c r="D33" s="123" t="s">
        <v>163</v>
      </c>
      <c r="E33" s="124"/>
      <c r="F33" s="190" t="s">
        <v>170</v>
      </c>
      <c r="G33" s="191"/>
      <c r="H33" s="125" t="s">
        <v>171</v>
      </c>
    </row>
  </sheetData>
  <mergeCells count="14">
    <mergeCell ref="D3:E3"/>
    <mergeCell ref="G3:H3"/>
    <mergeCell ref="D4:E4"/>
    <mergeCell ref="G4:H4"/>
    <mergeCell ref="D5:E5"/>
    <mergeCell ref="G5:H5"/>
    <mergeCell ref="F30:G30"/>
    <mergeCell ref="F33:G33"/>
    <mergeCell ref="D6:E6"/>
    <mergeCell ref="G6:H6"/>
    <mergeCell ref="D7:E7"/>
    <mergeCell ref="G7:H7"/>
    <mergeCell ref="C8:H8"/>
    <mergeCell ref="C9:H11"/>
  </mergeCells>
  <pageMargins left="0.7" right="0.7" top="0.75" bottom="0.75" header="0.3" footer="0.3"/>
  <pageSetup scale="46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ERD</vt:lpstr>
      <vt:lpstr>function</vt:lpstr>
      <vt:lpstr>permission</vt:lpstr>
      <vt:lpstr>group</vt:lpstr>
      <vt:lpstr>user</vt:lpstr>
      <vt:lpstr>user_group</vt:lpstr>
      <vt:lpstr>ERD!Print_Area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2017-06-08T02:54:10Z</dcterms:modified>
</cp:coreProperties>
</file>